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codeName="ЭтаКнига" defaultThemeVersion="124226"/>
  <xr:revisionPtr revIDLastSave="0" documentId="8_{5E2C4CF0-9B85-465E-BD53-EE8E15FD3029}" xr6:coauthVersionLast="31" xr6:coauthVersionMax="31" xr10:uidLastSave="{00000000-0000-0000-0000-000000000000}"/>
  <bookViews>
    <workbookView xWindow="0" yWindow="0" windowWidth="23040" windowHeight="9072" firstSheet="1" activeTab="6" xr2:uid="{00000000-000D-0000-FFFF-FFFF00000000}"/>
  </bookViews>
  <sheets>
    <sheet name="Отработка формул" sheetId="1" state="veryHidden" r:id="rId1"/>
    <sheet name="Массив по Татнефти" sheetId="7" r:id="rId2"/>
    <sheet name="Assumptions Тат" sheetId="4" r:id="rId3"/>
    <sheet name="Assumptions" sheetId="2" r:id="rId4"/>
    <sheet name="Брент" sheetId="9" r:id="rId5"/>
    <sheet name="Смета инвестпроекта" sheetId="10" r:id="rId6"/>
    <sheet name="Улур" sheetId="12" r:id="rId7"/>
  </sheets>
  <calcPr calcId="179017" calcOnSave="0"/>
</workbook>
</file>

<file path=xl/calcChain.xml><?xml version="1.0" encoding="utf-8"?>
<calcChain xmlns="http://schemas.openxmlformats.org/spreadsheetml/2006/main">
  <c r="E21" i="2" l="1"/>
  <c r="E22" i="2"/>
  <c r="E23" i="2"/>
  <c r="E24" i="2"/>
  <c r="E20" i="2"/>
  <c r="C22" i="10"/>
  <c r="D22" i="10" s="1"/>
  <c r="D20" i="10"/>
  <c r="D21" i="10"/>
  <c r="D19" i="10"/>
  <c r="D8" i="10"/>
  <c r="D5" i="10"/>
  <c r="D4" i="10"/>
  <c r="C28" i="10"/>
  <c r="D28" i="10" s="1"/>
  <c r="D26" i="10"/>
  <c r="D27" i="10"/>
  <c r="D25" i="10"/>
  <c r="B25" i="2"/>
  <c r="D24" i="2" s="1"/>
  <c r="E85" i="9"/>
  <c r="E213" i="9"/>
  <c r="E341" i="9"/>
  <c r="E467" i="9"/>
  <c r="E531" i="9"/>
  <c r="E595" i="9"/>
  <c r="E1124" i="9"/>
  <c r="E1132" i="9"/>
  <c r="E1140" i="9"/>
  <c r="E1148" i="9"/>
  <c r="E1156" i="9"/>
  <c r="E1164" i="9"/>
  <c r="E1172" i="9"/>
  <c r="E1180" i="9"/>
  <c r="E1188" i="9"/>
  <c r="E1196" i="9"/>
  <c r="E1204" i="9"/>
  <c r="E1212" i="9"/>
  <c r="E1220" i="9"/>
  <c r="E1228" i="9"/>
  <c r="E1236" i="9"/>
  <c r="E1244" i="9"/>
  <c r="E1252" i="9"/>
  <c r="E1260" i="9"/>
  <c r="E1268" i="9"/>
  <c r="D4" i="9"/>
  <c r="E4" i="9" s="1"/>
  <c r="D5" i="9"/>
  <c r="E5" i="9" s="1"/>
  <c r="D6" i="9"/>
  <c r="E6" i="9" s="1"/>
  <c r="D7" i="9"/>
  <c r="E7" i="9" s="1"/>
  <c r="D8" i="9"/>
  <c r="E8" i="9" s="1"/>
  <c r="D9" i="9"/>
  <c r="E9" i="9" s="1"/>
  <c r="D10" i="9"/>
  <c r="E10" i="9" s="1"/>
  <c r="D11" i="9"/>
  <c r="E11" i="9" s="1"/>
  <c r="D12" i="9"/>
  <c r="E12" i="9" s="1"/>
  <c r="D13" i="9"/>
  <c r="E13" i="9" s="1"/>
  <c r="D14" i="9"/>
  <c r="E14" i="9" s="1"/>
  <c r="D15" i="9"/>
  <c r="E15" i="9" s="1"/>
  <c r="D16" i="9"/>
  <c r="E16" i="9" s="1"/>
  <c r="D17" i="9"/>
  <c r="E17" i="9" s="1"/>
  <c r="D18" i="9"/>
  <c r="E18" i="9" s="1"/>
  <c r="D19" i="9"/>
  <c r="E19" i="9" s="1"/>
  <c r="D20" i="9"/>
  <c r="E20" i="9" s="1"/>
  <c r="D21" i="9"/>
  <c r="E21" i="9" s="1"/>
  <c r="D22" i="9"/>
  <c r="E22" i="9" s="1"/>
  <c r="D23" i="9"/>
  <c r="E23" i="9" s="1"/>
  <c r="D24" i="9"/>
  <c r="E24" i="9" s="1"/>
  <c r="D25" i="9"/>
  <c r="E25" i="9" s="1"/>
  <c r="D26" i="9"/>
  <c r="E26" i="9" s="1"/>
  <c r="D27" i="9"/>
  <c r="E27" i="9" s="1"/>
  <c r="D28" i="9"/>
  <c r="E28" i="9" s="1"/>
  <c r="D29" i="9"/>
  <c r="E29" i="9" s="1"/>
  <c r="D30" i="9"/>
  <c r="E30" i="9" s="1"/>
  <c r="D31" i="9"/>
  <c r="E31" i="9" s="1"/>
  <c r="D32" i="9"/>
  <c r="E32" i="9" s="1"/>
  <c r="D33" i="9"/>
  <c r="E33" i="9" s="1"/>
  <c r="D34" i="9"/>
  <c r="E34" i="9" s="1"/>
  <c r="D35" i="9"/>
  <c r="E35" i="9" s="1"/>
  <c r="D36" i="9"/>
  <c r="E36" i="9" s="1"/>
  <c r="D37" i="9"/>
  <c r="E37" i="9" s="1"/>
  <c r="D38" i="9"/>
  <c r="E38" i="9" s="1"/>
  <c r="D39" i="9"/>
  <c r="E39" i="9" s="1"/>
  <c r="D40" i="9"/>
  <c r="E40" i="9" s="1"/>
  <c r="D41" i="9"/>
  <c r="E41" i="9" s="1"/>
  <c r="D42" i="9"/>
  <c r="E42" i="9" s="1"/>
  <c r="D43" i="9"/>
  <c r="E43" i="9" s="1"/>
  <c r="D44" i="9"/>
  <c r="E44" i="9" s="1"/>
  <c r="D45" i="9"/>
  <c r="E45" i="9" s="1"/>
  <c r="D46" i="9"/>
  <c r="E46" i="9" s="1"/>
  <c r="D47" i="9"/>
  <c r="E47" i="9" s="1"/>
  <c r="D48" i="9"/>
  <c r="E48" i="9" s="1"/>
  <c r="D49" i="9"/>
  <c r="E49" i="9" s="1"/>
  <c r="D50" i="9"/>
  <c r="E50" i="9" s="1"/>
  <c r="D51" i="9"/>
  <c r="E51" i="9" s="1"/>
  <c r="D52" i="9"/>
  <c r="E52" i="9" s="1"/>
  <c r="D53" i="9"/>
  <c r="E53" i="9" s="1"/>
  <c r="D54" i="9"/>
  <c r="E54" i="9" s="1"/>
  <c r="D55" i="9"/>
  <c r="E55" i="9" s="1"/>
  <c r="D56" i="9"/>
  <c r="E56" i="9" s="1"/>
  <c r="D57" i="9"/>
  <c r="E57" i="9" s="1"/>
  <c r="D58" i="9"/>
  <c r="E58" i="9" s="1"/>
  <c r="D59" i="9"/>
  <c r="E59" i="9" s="1"/>
  <c r="D60" i="9"/>
  <c r="E60" i="9" s="1"/>
  <c r="D61" i="9"/>
  <c r="E61" i="9" s="1"/>
  <c r="D62" i="9"/>
  <c r="E62" i="9" s="1"/>
  <c r="D63" i="9"/>
  <c r="E63" i="9" s="1"/>
  <c r="D64" i="9"/>
  <c r="E64" i="9" s="1"/>
  <c r="D65" i="9"/>
  <c r="E65" i="9" s="1"/>
  <c r="D66" i="9"/>
  <c r="E66" i="9" s="1"/>
  <c r="D67" i="9"/>
  <c r="E67" i="9" s="1"/>
  <c r="D68" i="9"/>
  <c r="E68" i="9" s="1"/>
  <c r="D69" i="9"/>
  <c r="E69" i="9" s="1"/>
  <c r="D70" i="9"/>
  <c r="E70" i="9" s="1"/>
  <c r="D71" i="9"/>
  <c r="E71" i="9" s="1"/>
  <c r="D72" i="9"/>
  <c r="E72" i="9" s="1"/>
  <c r="D73" i="9"/>
  <c r="E73" i="9" s="1"/>
  <c r="D74" i="9"/>
  <c r="E74" i="9" s="1"/>
  <c r="D75" i="9"/>
  <c r="E75" i="9" s="1"/>
  <c r="D76" i="9"/>
  <c r="E76" i="9" s="1"/>
  <c r="D77" i="9"/>
  <c r="E77" i="9" s="1"/>
  <c r="D78" i="9"/>
  <c r="E78" i="9" s="1"/>
  <c r="D79" i="9"/>
  <c r="E79" i="9" s="1"/>
  <c r="D80" i="9"/>
  <c r="E80" i="9" s="1"/>
  <c r="D81" i="9"/>
  <c r="E81" i="9" s="1"/>
  <c r="D82" i="9"/>
  <c r="E82" i="9" s="1"/>
  <c r="D83" i="9"/>
  <c r="E83" i="9" s="1"/>
  <c r="D84" i="9"/>
  <c r="E84" i="9" s="1"/>
  <c r="D85" i="9"/>
  <c r="D86" i="9"/>
  <c r="E86" i="9" s="1"/>
  <c r="D87" i="9"/>
  <c r="E87" i="9" s="1"/>
  <c r="D88" i="9"/>
  <c r="E88" i="9" s="1"/>
  <c r="D89" i="9"/>
  <c r="E89" i="9" s="1"/>
  <c r="D90" i="9"/>
  <c r="E90" i="9" s="1"/>
  <c r="D91" i="9"/>
  <c r="E91" i="9" s="1"/>
  <c r="D92" i="9"/>
  <c r="E92" i="9" s="1"/>
  <c r="D93" i="9"/>
  <c r="E93" i="9" s="1"/>
  <c r="D94" i="9"/>
  <c r="E94" i="9" s="1"/>
  <c r="D95" i="9"/>
  <c r="E95" i="9" s="1"/>
  <c r="D96" i="9"/>
  <c r="E96" i="9" s="1"/>
  <c r="D97" i="9"/>
  <c r="E97" i="9" s="1"/>
  <c r="D98" i="9"/>
  <c r="E98" i="9" s="1"/>
  <c r="D99" i="9"/>
  <c r="E99" i="9" s="1"/>
  <c r="D100" i="9"/>
  <c r="E100" i="9" s="1"/>
  <c r="D101" i="9"/>
  <c r="E101" i="9" s="1"/>
  <c r="D102" i="9"/>
  <c r="E102" i="9" s="1"/>
  <c r="D103" i="9"/>
  <c r="E103" i="9" s="1"/>
  <c r="D104" i="9"/>
  <c r="E104" i="9" s="1"/>
  <c r="D105" i="9"/>
  <c r="E105" i="9" s="1"/>
  <c r="D106" i="9"/>
  <c r="E106" i="9" s="1"/>
  <c r="D107" i="9"/>
  <c r="E107" i="9" s="1"/>
  <c r="D108" i="9"/>
  <c r="E108" i="9" s="1"/>
  <c r="D109" i="9"/>
  <c r="E109" i="9" s="1"/>
  <c r="D110" i="9"/>
  <c r="E110" i="9" s="1"/>
  <c r="D111" i="9"/>
  <c r="E111" i="9" s="1"/>
  <c r="D112" i="9"/>
  <c r="E112" i="9" s="1"/>
  <c r="D113" i="9"/>
  <c r="E113" i="9" s="1"/>
  <c r="D114" i="9"/>
  <c r="E114" i="9" s="1"/>
  <c r="D115" i="9"/>
  <c r="E115" i="9" s="1"/>
  <c r="D116" i="9"/>
  <c r="E116" i="9" s="1"/>
  <c r="D117" i="9"/>
  <c r="E117" i="9" s="1"/>
  <c r="D118" i="9"/>
  <c r="E118" i="9" s="1"/>
  <c r="D119" i="9"/>
  <c r="E119" i="9" s="1"/>
  <c r="D120" i="9"/>
  <c r="E120" i="9" s="1"/>
  <c r="D121" i="9"/>
  <c r="E121" i="9" s="1"/>
  <c r="D122" i="9"/>
  <c r="E122" i="9" s="1"/>
  <c r="D123" i="9"/>
  <c r="E123" i="9" s="1"/>
  <c r="D124" i="9"/>
  <c r="E124" i="9" s="1"/>
  <c r="D125" i="9"/>
  <c r="E125" i="9" s="1"/>
  <c r="D126" i="9"/>
  <c r="E126" i="9" s="1"/>
  <c r="D127" i="9"/>
  <c r="E127" i="9" s="1"/>
  <c r="D128" i="9"/>
  <c r="E128" i="9" s="1"/>
  <c r="D129" i="9"/>
  <c r="E129" i="9" s="1"/>
  <c r="D130" i="9"/>
  <c r="E130" i="9" s="1"/>
  <c r="D131" i="9"/>
  <c r="E131" i="9" s="1"/>
  <c r="D132" i="9"/>
  <c r="E132" i="9" s="1"/>
  <c r="D133" i="9"/>
  <c r="E133" i="9" s="1"/>
  <c r="D134" i="9"/>
  <c r="E134" i="9" s="1"/>
  <c r="D135" i="9"/>
  <c r="E135" i="9" s="1"/>
  <c r="D136" i="9"/>
  <c r="E136" i="9" s="1"/>
  <c r="D137" i="9"/>
  <c r="E137" i="9" s="1"/>
  <c r="D138" i="9"/>
  <c r="E138" i="9" s="1"/>
  <c r="D139" i="9"/>
  <c r="E139" i="9" s="1"/>
  <c r="D140" i="9"/>
  <c r="E140" i="9" s="1"/>
  <c r="D141" i="9"/>
  <c r="E141" i="9" s="1"/>
  <c r="D142" i="9"/>
  <c r="E142" i="9" s="1"/>
  <c r="D143" i="9"/>
  <c r="E143" i="9" s="1"/>
  <c r="D144" i="9"/>
  <c r="E144" i="9" s="1"/>
  <c r="D145" i="9"/>
  <c r="E145" i="9" s="1"/>
  <c r="D146" i="9"/>
  <c r="E146" i="9" s="1"/>
  <c r="D147" i="9"/>
  <c r="E147" i="9" s="1"/>
  <c r="D148" i="9"/>
  <c r="E148" i="9" s="1"/>
  <c r="D149" i="9"/>
  <c r="E149" i="9" s="1"/>
  <c r="D150" i="9"/>
  <c r="E150" i="9" s="1"/>
  <c r="D151" i="9"/>
  <c r="E151" i="9" s="1"/>
  <c r="D152" i="9"/>
  <c r="E152" i="9" s="1"/>
  <c r="D153" i="9"/>
  <c r="E153" i="9" s="1"/>
  <c r="D154" i="9"/>
  <c r="E154" i="9" s="1"/>
  <c r="D155" i="9"/>
  <c r="E155" i="9" s="1"/>
  <c r="D156" i="9"/>
  <c r="E156" i="9" s="1"/>
  <c r="D157" i="9"/>
  <c r="E157" i="9" s="1"/>
  <c r="D158" i="9"/>
  <c r="E158" i="9" s="1"/>
  <c r="D159" i="9"/>
  <c r="E159" i="9" s="1"/>
  <c r="D160" i="9"/>
  <c r="E160" i="9" s="1"/>
  <c r="D161" i="9"/>
  <c r="E161" i="9" s="1"/>
  <c r="D162" i="9"/>
  <c r="E162" i="9" s="1"/>
  <c r="D163" i="9"/>
  <c r="E163" i="9" s="1"/>
  <c r="D164" i="9"/>
  <c r="E164" i="9" s="1"/>
  <c r="D165" i="9"/>
  <c r="E165" i="9" s="1"/>
  <c r="D166" i="9"/>
  <c r="E166" i="9" s="1"/>
  <c r="D167" i="9"/>
  <c r="E167" i="9" s="1"/>
  <c r="D168" i="9"/>
  <c r="E168" i="9" s="1"/>
  <c r="D169" i="9"/>
  <c r="E169" i="9" s="1"/>
  <c r="D170" i="9"/>
  <c r="E170" i="9" s="1"/>
  <c r="D171" i="9"/>
  <c r="E171" i="9" s="1"/>
  <c r="D172" i="9"/>
  <c r="E172" i="9" s="1"/>
  <c r="D173" i="9"/>
  <c r="E173" i="9" s="1"/>
  <c r="D174" i="9"/>
  <c r="E174" i="9" s="1"/>
  <c r="D175" i="9"/>
  <c r="E175" i="9" s="1"/>
  <c r="D176" i="9"/>
  <c r="E176" i="9" s="1"/>
  <c r="D177" i="9"/>
  <c r="E177" i="9" s="1"/>
  <c r="D178" i="9"/>
  <c r="E178" i="9" s="1"/>
  <c r="D179" i="9"/>
  <c r="E179" i="9" s="1"/>
  <c r="D180" i="9"/>
  <c r="E180" i="9" s="1"/>
  <c r="D181" i="9"/>
  <c r="E181" i="9" s="1"/>
  <c r="D182" i="9"/>
  <c r="E182" i="9" s="1"/>
  <c r="D183" i="9"/>
  <c r="E183" i="9" s="1"/>
  <c r="D184" i="9"/>
  <c r="E184" i="9" s="1"/>
  <c r="D185" i="9"/>
  <c r="E185" i="9" s="1"/>
  <c r="D186" i="9"/>
  <c r="E186" i="9" s="1"/>
  <c r="D187" i="9"/>
  <c r="E187" i="9" s="1"/>
  <c r="D188" i="9"/>
  <c r="E188" i="9" s="1"/>
  <c r="D189" i="9"/>
  <c r="E189" i="9" s="1"/>
  <c r="D190" i="9"/>
  <c r="E190" i="9" s="1"/>
  <c r="D191" i="9"/>
  <c r="E191" i="9" s="1"/>
  <c r="D192" i="9"/>
  <c r="E192" i="9" s="1"/>
  <c r="D193" i="9"/>
  <c r="E193" i="9" s="1"/>
  <c r="D194" i="9"/>
  <c r="E194" i="9" s="1"/>
  <c r="D195" i="9"/>
  <c r="E195" i="9" s="1"/>
  <c r="D196" i="9"/>
  <c r="E196" i="9" s="1"/>
  <c r="D197" i="9"/>
  <c r="E197" i="9" s="1"/>
  <c r="D198" i="9"/>
  <c r="E198" i="9" s="1"/>
  <c r="D199" i="9"/>
  <c r="E199" i="9" s="1"/>
  <c r="D200" i="9"/>
  <c r="E200" i="9" s="1"/>
  <c r="D201" i="9"/>
  <c r="E201" i="9" s="1"/>
  <c r="D202" i="9"/>
  <c r="E202" i="9" s="1"/>
  <c r="D203" i="9"/>
  <c r="E203" i="9" s="1"/>
  <c r="D204" i="9"/>
  <c r="E204" i="9" s="1"/>
  <c r="D205" i="9"/>
  <c r="E205" i="9" s="1"/>
  <c r="D206" i="9"/>
  <c r="E206" i="9" s="1"/>
  <c r="D207" i="9"/>
  <c r="E207" i="9" s="1"/>
  <c r="D208" i="9"/>
  <c r="E208" i="9" s="1"/>
  <c r="D209" i="9"/>
  <c r="E209" i="9" s="1"/>
  <c r="D210" i="9"/>
  <c r="E210" i="9" s="1"/>
  <c r="D211" i="9"/>
  <c r="E211" i="9" s="1"/>
  <c r="D212" i="9"/>
  <c r="E212" i="9" s="1"/>
  <c r="D213" i="9"/>
  <c r="D214" i="9"/>
  <c r="E214" i="9" s="1"/>
  <c r="D215" i="9"/>
  <c r="E215" i="9" s="1"/>
  <c r="D216" i="9"/>
  <c r="E216" i="9" s="1"/>
  <c r="D217" i="9"/>
  <c r="E217" i="9" s="1"/>
  <c r="D218" i="9"/>
  <c r="E218" i="9" s="1"/>
  <c r="D219" i="9"/>
  <c r="E219" i="9" s="1"/>
  <c r="D220" i="9"/>
  <c r="E220" i="9" s="1"/>
  <c r="D221" i="9"/>
  <c r="E221" i="9" s="1"/>
  <c r="D222" i="9"/>
  <c r="E222" i="9" s="1"/>
  <c r="D223" i="9"/>
  <c r="E223" i="9" s="1"/>
  <c r="D224" i="9"/>
  <c r="E224" i="9" s="1"/>
  <c r="D225" i="9"/>
  <c r="E225" i="9" s="1"/>
  <c r="D226" i="9"/>
  <c r="E226" i="9" s="1"/>
  <c r="D227" i="9"/>
  <c r="E227" i="9" s="1"/>
  <c r="D228" i="9"/>
  <c r="E228" i="9" s="1"/>
  <c r="D229" i="9"/>
  <c r="E229" i="9" s="1"/>
  <c r="D230" i="9"/>
  <c r="E230" i="9" s="1"/>
  <c r="D231" i="9"/>
  <c r="E231" i="9" s="1"/>
  <c r="D232" i="9"/>
  <c r="E232" i="9" s="1"/>
  <c r="D233" i="9"/>
  <c r="E233" i="9" s="1"/>
  <c r="D234" i="9"/>
  <c r="E234" i="9" s="1"/>
  <c r="D235" i="9"/>
  <c r="E235" i="9" s="1"/>
  <c r="D236" i="9"/>
  <c r="E236" i="9" s="1"/>
  <c r="D237" i="9"/>
  <c r="E237" i="9" s="1"/>
  <c r="D238" i="9"/>
  <c r="E238" i="9" s="1"/>
  <c r="D239" i="9"/>
  <c r="E239" i="9" s="1"/>
  <c r="D240" i="9"/>
  <c r="E240" i="9" s="1"/>
  <c r="D241" i="9"/>
  <c r="E241" i="9" s="1"/>
  <c r="D242" i="9"/>
  <c r="E242" i="9" s="1"/>
  <c r="D243" i="9"/>
  <c r="E243" i="9" s="1"/>
  <c r="D244" i="9"/>
  <c r="E244" i="9" s="1"/>
  <c r="D245" i="9"/>
  <c r="E245" i="9" s="1"/>
  <c r="D246" i="9"/>
  <c r="E246" i="9" s="1"/>
  <c r="D247" i="9"/>
  <c r="E247" i="9" s="1"/>
  <c r="D248" i="9"/>
  <c r="E248" i="9" s="1"/>
  <c r="D249" i="9"/>
  <c r="E249" i="9" s="1"/>
  <c r="D250" i="9"/>
  <c r="E250" i="9" s="1"/>
  <c r="D251" i="9"/>
  <c r="E251" i="9" s="1"/>
  <c r="D252" i="9"/>
  <c r="E252" i="9" s="1"/>
  <c r="D253" i="9"/>
  <c r="E253" i="9" s="1"/>
  <c r="D254" i="9"/>
  <c r="E254" i="9" s="1"/>
  <c r="D255" i="9"/>
  <c r="E255" i="9" s="1"/>
  <c r="D256" i="9"/>
  <c r="E256" i="9" s="1"/>
  <c r="D257" i="9"/>
  <c r="E257" i="9" s="1"/>
  <c r="D258" i="9"/>
  <c r="E258" i="9" s="1"/>
  <c r="D259" i="9"/>
  <c r="E259" i="9" s="1"/>
  <c r="D260" i="9"/>
  <c r="E260" i="9" s="1"/>
  <c r="D261" i="9"/>
  <c r="E261" i="9" s="1"/>
  <c r="D262" i="9"/>
  <c r="E262" i="9" s="1"/>
  <c r="D263" i="9"/>
  <c r="E263" i="9" s="1"/>
  <c r="D264" i="9"/>
  <c r="E264" i="9" s="1"/>
  <c r="D265" i="9"/>
  <c r="E265" i="9" s="1"/>
  <c r="D266" i="9"/>
  <c r="E266" i="9" s="1"/>
  <c r="D267" i="9"/>
  <c r="E267" i="9" s="1"/>
  <c r="D268" i="9"/>
  <c r="E268" i="9" s="1"/>
  <c r="D269" i="9"/>
  <c r="E269" i="9" s="1"/>
  <c r="D270" i="9"/>
  <c r="E270" i="9" s="1"/>
  <c r="D271" i="9"/>
  <c r="E271" i="9" s="1"/>
  <c r="D272" i="9"/>
  <c r="E272" i="9" s="1"/>
  <c r="D273" i="9"/>
  <c r="E273" i="9" s="1"/>
  <c r="D274" i="9"/>
  <c r="E274" i="9" s="1"/>
  <c r="D275" i="9"/>
  <c r="E275" i="9" s="1"/>
  <c r="D276" i="9"/>
  <c r="E276" i="9" s="1"/>
  <c r="D277" i="9"/>
  <c r="E277" i="9" s="1"/>
  <c r="D278" i="9"/>
  <c r="E278" i="9" s="1"/>
  <c r="D279" i="9"/>
  <c r="E279" i="9" s="1"/>
  <c r="D280" i="9"/>
  <c r="E280" i="9" s="1"/>
  <c r="D281" i="9"/>
  <c r="E281" i="9" s="1"/>
  <c r="D282" i="9"/>
  <c r="E282" i="9" s="1"/>
  <c r="D283" i="9"/>
  <c r="E283" i="9" s="1"/>
  <c r="D284" i="9"/>
  <c r="E284" i="9" s="1"/>
  <c r="D285" i="9"/>
  <c r="E285" i="9" s="1"/>
  <c r="D286" i="9"/>
  <c r="E286" i="9" s="1"/>
  <c r="D287" i="9"/>
  <c r="E287" i="9" s="1"/>
  <c r="D288" i="9"/>
  <c r="E288" i="9" s="1"/>
  <c r="D289" i="9"/>
  <c r="E289" i="9" s="1"/>
  <c r="D290" i="9"/>
  <c r="E290" i="9" s="1"/>
  <c r="D291" i="9"/>
  <c r="E291" i="9" s="1"/>
  <c r="D292" i="9"/>
  <c r="E292" i="9" s="1"/>
  <c r="D293" i="9"/>
  <c r="E293" i="9" s="1"/>
  <c r="D294" i="9"/>
  <c r="E294" i="9" s="1"/>
  <c r="D295" i="9"/>
  <c r="E295" i="9" s="1"/>
  <c r="D296" i="9"/>
  <c r="E296" i="9" s="1"/>
  <c r="D297" i="9"/>
  <c r="E297" i="9" s="1"/>
  <c r="D298" i="9"/>
  <c r="E298" i="9" s="1"/>
  <c r="D299" i="9"/>
  <c r="E299" i="9" s="1"/>
  <c r="D300" i="9"/>
  <c r="E300" i="9" s="1"/>
  <c r="D301" i="9"/>
  <c r="E301" i="9" s="1"/>
  <c r="D302" i="9"/>
  <c r="E302" i="9" s="1"/>
  <c r="D303" i="9"/>
  <c r="E303" i="9" s="1"/>
  <c r="D304" i="9"/>
  <c r="E304" i="9" s="1"/>
  <c r="D305" i="9"/>
  <c r="E305" i="9" s="1"/>
  <c r="D306" i="9"/>
  <c r="E306" i="9" s="1"/>
  <c r="D307" i="9"/>
  <c r="E307" i="9" s="1"/>
  <c r="D308" i="9"/>
  <c r="E308" i="9" s="1"/>
  <c r="D309" i="9"/>
  <c r="E309" i="9" s="1"/>
  <c r="D310" i="9"/>
  <c r="E310" i="9" s="1"/>
  <c r="D311" i="9"/>
  <c r="E311" i="9" s="1"/>
  <c r="D312" i="9"/>
  <c r="E312" i="9" s="1"/>
  <c r="D313" i="9"/>
  <c r="E313" i="9" s="1"/>
  <c r="D314" i="9"/>
  <c r="E314" i="9" s="1"/>
  <c r="D315" i="9"/>
  <c r="E315" i="9" s="1"/>
  <c r="D316" i="9"/>
  <c r="E316" i="9" s="1"/>
  <c r="D317" i="9"/>
  <c r="E317" i="9" s="1"/>
  <c r="D318" i="9"/>
  <c r="E318" i="9" s="1"/>
  <c r="D319" i="9"/>
  <c r="E319" i="9" s="1"/>
  <c r="D320" i="9"/>
  <c r="E320" i="9" s="1"/>
  <c r="D321" i="9"/>
  <c r="E321" i="9" s="1"/>
  <c r="D322" i="9"/>
  <c r="E322" i="9" s="1"/>
  <c r="D323" i="9"/>
  <c r="E323" i="9" s="1"/>
  <c r="D324" i="9"/>
  <c r="E324" i="9" s="1"/>
  <c r="D325" i="9"/>
  <c r="E325" i="9" s="1"/>
  <c r="D326" i="9"/>
  <c r="E326" i="9" s="1"/>
  <c r="D327" i="9"/>
  <c r="E327" i="9" s="1"/>
  <c r="D328" i="9"/>
  <c r="E328" i="9" s="1"/>
  <c r="D329" i="9"/>
  <c r="E329" i="9" s="1"/>
  <c r="D330" i="9"/>
  <c r="E330" i="9" s="1"/>
  <c r="D331" i="9"/>
  <c r="E331" i="9" s="1"/>
  <c r="D332" i="9"/>
  <c r="E332" i="9" s="1"/>
  <c r="D333" i="9"/>
  <c r="E333" i="9" s="1"/>
  <c r="D334" i="9"/>
  <c r="E334" i="9" s="1"/>
  <c r="D335" i="9"/>
  <c r="E335" i="9" s="1"/>
  <c r="D336" i="9"/>
  <c r="E336" i="9" s="1"/>
  <c r="D337" i="9"/>
  <c r="E337" i="9" s="1"/>
  <c r="D338" i="9"/>
  <c r="E338" i="9" s="1"/>
  <c r="D339" i="9"/>
  <c r="E339" i="9" s="1"/>
  <c r="D340" i="9"/>
  <c r="E340" i="9" s="1"/>
  <c r="D341" i="9"/>
  <c r="D342" i="9"/>
  <c r="E342" i="9" s="1"/>
  <c r="D343" i="9"/>
  <c r="E343" i="9" s="1"/>
  <c r="D344" i="9"/>
  <c r="E344" i="9" s="1"/>
  <c r="D345" i="9"/>
  <c r="E345" i="9" s="1"/>
  <c r="D346" i="9"/>
  <c r="E346" i="9" s="1"/>
  <c r="D347" i="9"/>
  <c r="E347" i="9" s="1"/>
  <c r="D348" i="9"/>
  <c r="E348" i="9" s="1"/>
  <c r="D349" i="9"/>
  <c r="E349" i="9" s="1"/>
  <c r="D350" i="9"/>
  <c r="E350" i="9" s="1"/>
  <c r="D351" i="9"/>
  <c r="E351" i="9" s="1"/>
  <c r="D352" i="9"/>
  <c r="E352" i="9" s="1"/>
  <c r="D353" i="9"/>
  <c r="E353" i="9" s="1"/>
  <c r="D354" i="9"/>
  <c r="E354" i="9" s="1"/>
  <c r="D355" i="9"/>
  <c r="E355" i="9" s="1"/>
  <c r="D356" i="9"/>
  <c r="E356" i="9" s="1"/>
  <c r="D357" i="9"/>
  <c r="E357" i="9" s="1"/>
  <c r="D358" i="9"/>
  <c r="E358" i="9" s="1"/>
  <c r="D359" i="9"/>
  <c r="E359" i="9" s="1"/>
  <c r="D360" i="9"/>
  <c r="E360" i="9" s="1"/>
  <c r="D361" i="9"/>
  <c r="E361" i="9" s="1"/>
  <c r="D362" i="9"/>
  <c r="E362" i="9" s="1"/>
  <c r="D363" i="9"/>
  <c r="E363" i="9" s="1"/>
  <c r="D364" i="9"/>
  <c r="E364" i="9" s="1"/>
  <c r="D365" i="9"/>
  <c r="E365" i="9" s="1"/>
  <c r="D366" i="9"/>
  <c r="E366" i="9" s="1"/>
  <c r="D367" i="9"/>
  <c r="E367" i="9" s="1"/>
  <c r="D368" i="9"/>
  <c r="E368" i="9" s="1"/>
  <c r="D369" i="9"/>
  <c r="E369" i="9" s="1"/>
  <c r="D370" i="9"/>
  <c r="E370" i="9" s="1"/>
  <c r="D371" i="9"/>
  <c r="E371" i="9" s="1"/>
  <c r="D372" i="9"/>
  <c r="E372" i="9" s="1"/>
  <c r="D373" i="9"/>
  <c r="E373" i="9" s="1"/>
  <c r="D374" i="9"/>
  <c r="E374" i="9" s="1"/>
  <c r="D375" i="9"/>
  <c r="E375" i="9" s="1"/>
  <c r="D376" i="9"/>
  <c r="E376" i="9" s="1"/>
  <c r="D377" i="9"/>
  <c r="E377" i="9" s="1"/>
  <c r="D378" i="9"/>
  <c r="E378" i="9" s="1"/>
  <c r="D379" i="9"/>
  <c r="E379" i="9" s="1"/>
  <c r="D380" i="9"/>
  <c r="E380" i="9" s="1"/>
  <c r="D381" i="9"/>
  <c r="E381" i="9" s="1"/>
  <c r="D382" i="9"/>
  <c r="E382" i="9" s="1"/>
  <c r="D383" i="9"/>
  <c r="E383" i="9" s="1"/>
  <c r="D384" i="9"/>
  <c r="E384" i="9" s="1"/>
  <c r="D385" i="9"/>
  <c r="E385" i="9" s="1"/>
  <c r="D386" i="9"/>
  <c r="E386" i="9" s="1"/>
  <c r="D387" i="9"/>
  <c r="E387" i="9" s="1"/>
  <c r="D388" i="9"/>
  <c r="E388" i="9" s="1"/>
  <c r="D389" i="9"/>
  <c r="E389" i="9" s="1"/>
  <c r="D390" i="9"/>
  <c r="E390" i="9" s="1"/>
  <c r="D391" i="9"/>
  <c r="E391" i="9" s="1"/>
  <c r="D392" i="9"/>
  <c r="E392" i="9" s="1"/>
  <c r="D393" i="9"/>
  <c r="E393" i="9" s="1"/>
  <c r="D394" i="9"/>
  <c r="E394" i="9" s="1"/>
  <c r="D395" i="9"/>
  <c r="E395" i="9" s="1"/>
  <c r="D396" i="9"/>
  <c r="E396" i="9" s="1"/>
  <c r="D397" i="9"/>
  <c r="E397" i="9" s="1"/>
  <c r="D398" i="9"/>
  <c r="E398" i="9" s="1"/>
  <c r="D399" i="9"/>
  <c r="E399" i="9" s="1"/>
  <c r="D400" i="9"/>
  <c r="E400" i="9" s="1"/>
  <c r="D401" i="9"/>
  <c r="E401" i="9" s="1"/>
  <c r="D402" i="9"/>
  <c r="E402" i="9" s="1"/>
  <c r="D403" i="9"/>
  <c r="E403" i="9" s="1"/>
  <c r="D404" i="9"/>
  <c r="E404" i="9" s="1"/>
  <c r="D405" i="9"/>
  <c r="E405" i="9" s="1"/>
  <c r="D406" i="9"/>
  <c r="E406" i="9" s="1"/>
  <c r="D407" i="9"/>
  <c r="E407" i="9" s="1"/>
  <c r="D408" i="9"/>
  <c r="E408" i="9" s="1"/>
  <c r="D409" i="9"/>
  <c r="E409" i="9" s="1"/>
  <c r="D410" i="9"/>
  <c r="E410" i="9" s="1"/>
  <c r="D411" i="9"/>
  <c r="E411" i="9" s="1"/>
  <c r="D412" i="9"/>
  <c r="E412" i="9" s="1"/>
  <c r="D413" i="9"/>
  <c r="E413" i="9" s="1"/>
  <c r="D414" i="9"/>
  <c r="E414" i="9" s="1"/>
  <c r="D415" i="9"/>
  <c r="E415" i="9" s="1"/>
  <c r="D416" i="9"/>
  <c r="E416" i="9" s="1"/>
  <c r="D417" i="9"/>
  <c r="E417" i="9" s="1"/>
  <c r="D418" i="9"/>
  <c r="E418" i="9" s="1"/>
  <c r="D419" i="9"/>
  <c r="E419" i="9" s="1"/>
  <c r="D420" i="9"/>
  <c r="E420" i="9" s="1"/>
  <c r="D421" i="9"/>
  <c r="E421" i="9" s="1"/>
  <c r="D422" i="9"/>
  <c r="E422" i="9" s="1"/>
  <c r="D423" i="9"/>
  <c r="E423" i="9" s="1"/>
  <c r="D424" i="9"/>
  <c r="E424" i="9" s="1"/>
  <c r="D425" i="9"/>
  <c r="E425" i="9" s="1"/>
  <c r="D426" i="9"/>
  <c r="E426" i="9" s="1"/>
  <c r="D427" i="9"/>
  <c r="E427" i="9" s="1"/>
  <c r="D428" i="9"/>
  <c r="E428" i="9" s="1"/>
  <c r="D429" i="9"/>
  <c r="E429" i="9" s="1"/>
  <c r="D430" i="9"/>
  <c r="E430" i="9" s="1"/>
  <c r="D431" i="9"/>
  <c r="E431" i="9" s="1"/>
  <c r="D432" i="9"/>
  <c r="E432" i="9" s="1"/>
  <c r="D433" i="9"/>
  <c r="E433" i="9" s="1"/>
  <c r="D434" i="9"/>
  <c r="E434" i="9" s="1"/>
  <c r="D435" i="9"/>
  <c r="E435" i="9" s="1"/>
  <c r="D436" i="9"/>
  <c r="E436" i="9" s="1"/>
  <c r="D437" i="9"/>
  <c r="E437" i="9" s="1"/>
  <c r="D438" i="9"/>
  <c r="E438" i="9" s="1"/>
  <c r="D439" i="9"/>
  <c r="E439" i="9" s="1"/>
  <c r="D440" i="9"/>
  <c r="E440" i="9" s="1"/>
  <c r="D441" i="9"/>
  <c r="E441" i="9" s="1"/>
  <c r="D442" i="9"/>
  <c r="E442" i="9" s="1"/>
  <c r="D443" i="9"/>
  <c r="E443" i="9" s="1"/>
  <c r="D444" i="9"/>
  <c r="E444" i="9" s="1"/>
  <c r="D445" i="9"/>
  <c r="E445" i="9" s="1"/>
  <c r="D446" i="9"/>
  <c r="E446" i="9" s="1"/>
  <c r="D447" i="9"/>
  <c r="E447" i="9" s="1"/>
  <c r="D448" i="9"/>
  <c r="E448" i="9" s="1"/>
  <c r="D449" i="9"/>
  <c r="E449" i="9" s="1"/>
  <c r="D450" i="9"/>
  <c r="E450" i="9" s="1"/>
  <c r="D451" i="9"/>
  <c r="E451" i="9" s="1"/>
  <c r="D452" i="9"/>
  <c r="E452" i="9" s="1"/>
  <c r="D453" i="9"/>
  <c r="E453" i="9" s="1"/>
  <c r="D454" i="9"/>
  <c r="E454" i="9" s="1"/>
  <c r="D455" i="9"/>
  <c r="E455" i="9" s="1"/>
  <c r="D456" i="9"/>
  <c r="E456" i="9" s="1"/>
  <c r="D457" i="9"/>
  <c r="E457" i="9" s="1"/>
  <c r="D458" i="9"/>
  <c r="E458" i="9" s="1"/>
  <c r="D459" i="9"/>
  <c r="E459" i="9" s="1"/>
  <c r="D460" i="9"/>
  <c r="E460" i="9" s="1"/>
  <c r="D461" i="9"/>
  <c r="E461" i="9" s="1"/>
  <c r="D462" i="9"/>
  <c r="E462" i="9" s="1"/>
  <c r="D463" i="9"/>
  <c r="E463" i="9" s="1"/>
  <c r="D464" i="9"/>
  <c r="E464" i="9" s="1"/>
  <c r="D465" i="9"/>
  <c r="E465" i="9" s="1"/>
  <c r="D466" i="9"/>
  <c r="E466" i="9" s="1"/>
  <c r="D467" i="9"/>
  <c r="D468" i="9"/>
  <c r="E468" i="9" s="1"/>
  <c r="D469" i="9"/>
  <c r="E469" i="9" s="1"/>
  <c r="D470" i="9"/>
  <c r="E470" i="9" s="1"/>
  <c r="D471" i="9"/>
  <c r="E471" i="9" s="1"/>
  <c r="D472" i="9"/>
  <c r="E472" i="9" s="1"/>
  <c r="D473" i="9"/>
  <c r="E473" i="9" s="1"/>
  <c r="D474" i="9"/>
  <c r="E474" i="9" s="1"/>
  <c r="D475" i="9"/>
  <c r="E475" i="9" s="1"/>
  <c r="D476" i="9"/>
  <c r="E476" i="9" s="1"/>
  <c r="D477" i="9"/>
  <c r="E477" i="9" s="1"/>
  <c r="D478" i="9"/>
  <c r="E478" i="9" s="1"/>
  <c r="D479" i="9"/>
  <c r="E479" i="9" s="1"/>
  <c r="D480" i="9"/>
  <c r="E480" i="9" s="1"/>
  <c r="D481" i="9"/>
  <c r="E481" i="9" s="1"/>
  <c r="D482" i="9"/>
  <c r="E482" i="9" s="1"/>
  <c r="D483" i="9"/>
  <c r="E483" i="9" s="1"/>
  <c r="D484" i="9"/>
  <c r="E484" i="9" s="1"/>
  <c r="D485" i="9"/>
  <c r="E485" i="9" s="1"/>
  <c r="D486" i="9"/>
  <c r="E486" i="9" s="1"/>
  <c r="D487" i="9"/>
  <c r="E487" i="9" s="1"/>
  <c r="D488" i="9"/>
  <c r="E488" i="9" s="1"/>
  <c r="D489" i="9"/>
  <c r="E489" i="9" s="1"/>
  <c r="D490" i="9"/>
  <c r="E490" i="9" s="1"/>
  <c r="D491" i="9"/>
  <c r="E491" i="9" s="1"/>
  <c r="D492" i="9"/>
  <c r="E492" i="9" s="1"/>
  <c r="D493" i="9"/>
  <c r="E493" i="9" s="1"/>
  <c r="D494" i="9"/>
  <c r="E494" i="9" s="1"/>
  <c r="D495" i="9"/>
  <c r="E495" i="9" s="1"/>
  <c r="D496" i="9"/>
  <c r="E496" i="9" s="1"/>
  <c r="D497" i="9"/>
  <c r="E497" i="9" s="1"/>
  <c r="D498" i="9"/>
  <c r="E498" i="9" s="1"/>
  <c r="D499" i="9"/>
  <c r="E499" i="9" s="1"/>
  <c r="D500" i="9"/>
  <c r="E500" i="9" s="1"/>
  <c r="D501" i="9"/>
  <c r="E501" i="9" s="1"/>
  <c r="D502" i="9"/>
  <c r="E502" i="9" s="1"/>
  <c r="D503" i="9"/>
  <c r="E503" i="9" s="1"/>
  <c r="D504" i="9"/>
  <c r="E504" i="9" s="1"/>
  <c r="D505" i="9"/>
  <c r="E505" i="9" s="1"/>
  <c r="D506" i="9"/>
  <c r="E506" i="9" s="1"/>
  <c r="D507" i="9"/>
  <c r="E507" i="9" s="1"/>
  <c r="D508" i="9"/>
  <c r="E508" i="9" s="1"/>
  <c r="D509" i="9"/>
  <c r="E509" i="9" s="1"/>
  <c r="D510" i="9"/>
  <c r="E510" i="9" s="1"/>
  <c r="D511" i="9"/>
  <c r="E511" i="9" s="1"/>
  <c r="D512" i="9"/>
  <c r="E512" i="9" s="1"/>
  <c r="D513" i="9"/>
  <c r="E513" i="9" s="1"/>
  <c r="D514" i="9"/>
  <c r="E514" i="9" s="1"/>
  <c r="D515" i="9"/>
  <c r="E515" i="9" s="1"/>
  <c r="D516" i="9"/>
  <c r="E516" i="9" s="1"/>
  <c r="D517" i="9"/>
  <c r="E517" i="9" s="1"/>
  <c r="D518" i="9"/>
  <c r="E518" i="9" s="1"/>
  <c r="D519" i="9"/>
  <c r="E519" i="9" s="1"/>
  <c r="D520" i="9"/>
  <c r="E520" i="9" s="1"/>
  <c r="D521" i="9"/>
  <c r="E521" i="9" s="1"/>
  <c r="D522" i="9"/>
  <c r="E522" i="9" s="1"/>
  <c r="D523" i="9"/>
  <c r="E523" i="9" s="1"/>
  <c r="D524" i="9"/>
  <c r="E524" i="9" s="1"/>
  <c r="D525" i="9"/>
  <c r="E525" i="9" s="1"/>
  <c r="D526" i="9"/>
  <c r="E526" i="9" s="1"/>
  <c r="D527" i="9"/>
  <c r="E527" i="9" s="1"/>
  <c r="D528" i="9"/>
  <c r="E528" i="9" s="1"/>
  <c r="D529" i="9"/>
  <c r="E529" i="9" s="1"/>
  <c r="D530" i="9"/>
  <c r="E530" i="9" s="1"/>
  <c r="D531" i="9"/>
  <c r="D532" i="9"/>
  <c r="E532" i="9" s="1"/>
  <c r="D533" i="9"/>
  <c r="E533" i="9" s="1"/>
  <c r="D534" i="9"/>
  <c r="E534" i="9" s="1"/>
  <c r="D535" i="9"/>
  <c r="E535" i="9" s="1"/>
  <c r="D536" i="9"/>
  <c r="E536" i="9" s="1"/>
  <c r="D537" i="9"/>
  <c r="E537" i="9" s="1"/>
  <c r="D538" i="9"/>
  <c r="E538" i="9" s="1"/>
  <c r="D539" i="9"/>
  <c r="E539" i="9" s="1"/>
  <c r="D540" i="9"/>
  <c r="E540" i="9" s="1"/>
  <c r="D541" i="9"/>
  <c r="E541" i="9" s="1"/>
  <c r="D542" i="9"/>
  <c r="E542" i="9" s="1"/>
  <c r="D543" i="9"/>
  <c r="E543" i="9" s="1"/>
  <c r="D544" i="9"/>
  <c r="E544" i="9" s="1"/>
  <c r="D545" i="9"/>
  <c r="E545" i="9" s="1"/>
  <c r="D546" i="9"/>
  <c r="E546" i="9" s="1"/>
  <c r="D547" i="9"/>
  <c r="E547" i="9" s="1"/>
  <c r="D548" i="9"/>
  <c r="E548" i="9" s="1"/>
  <c r="D549" i="9"/>
  <c r="E549" i="9" s="1"/>
  <c r="D550" i="9"/>
  <c r="E550" i="9" s="1"/>
  <c r="D551" i="9"/>
  <c r="E551" i="9" s="1"/>
  <c r="D552" i="9"/>
  <c r="E552" i="9" s="1"/>
  <c r="D553" i="9"/>
  <c r="E553" i="9" s="1"/>
  <c r="D554" i="9"/>
  <c r="E554" i="9" s="1"/>
  <c r="D555" i="9"/>
  <c r="E555" i="9" s="1"/>
  <c r="D556" i="9"/>
  <c r="E556" i="9" s="1"/>
  <c r="D557" i="9"/>
  <c r="E557" i="9" s="1"/>
  <c r="D558" i="9"/>
  <c r="E558" i="9" s="1"/>
  <c r="D559" i="9"/>
  <c r="E559" i="9" s="1"/>
  <c r="D560" i="9"/>
  <c r="E560" i="9" s="1"/>
  <c r="D561" i="9"/>
  <c r="E561" i="9" s="1"/>
  <c r="D562" i="9"/>
  <c r="E562" i="9" s="1"/>
  <c r="D563" i="9"/>
  <c r="E563" i="9" s="1"/>
  <c r="D564" i="9"/>
  <c r="E564" i="9" s="1"/>
  <c r="D565" i="9"/>
  <c r="E565" i="9" s="1"/>
  <c r="D566" i="9"/>
  <c r="E566" i="9" s="1"/>
  <c r="D567" i="9"/>
  <c r="E567" i="9" s="1"/>
  <c r="D568" i="9"/>
  <c r="E568" i="9" s="1"/>
  <c r="D569" i="9"/>
  <c r="E569" i="9" s="1"/>
  <c r="D570" i="9"/>
  <c r="E570" i="9" s="1"/>
  <c r="D571" i="9"/>
  <c r="E571" i="9" s="1"/>
  <c r="D572" i="9"/>
  <c r="E572" i="9" s="1"/>
  <c r="D573" i="9"/>
  <c r="E573" i="9" s="1"/>
  <c r="D574" i="9"/>
  <c r="E574" i="9" s="1"/>
  <c r="D575" i="9"/>
  <c r="E575" i="9" s="1"/>
  <c r="D576" i="9"/>
  <c r="E576" i="9" s="1"/>
  <c r="D577" i="9"/>
  <c r="E577" i="9" s="1"/>
  <c r="D578" i="9"/>
  <c r="E578" i="9" s="1"/>
  <c r="D579" i="9"/>
  <c r="E579" i="9" s="1"/>
  <c r="D580" i="9"/>
  <c r="E580" i="9" s="1"/>
  <c r="D581" i="9"/>
  <c r="E581" i="9" s="1"/>
  <c r="D582" i="9"/>
  <c r="E582" i="9" s="1"/>
  <c r="D583" i="9"/>
  <c r="E583" i="9" s="1"/>
  <c r="D584" i="9"/>
  <c r="E584" i="9" s="1"/>
  <c r="D585" i="9"/>
  <c r="E585" i="9" s="1"/>
  <c r="D586" i="9"/>
  <c r="E586" i="9" s="1"/>
  <c r="D587" i="9"/>
  <c r="E587" i="9" s="1"/>
  <c r="D588" i="9"/>
  <c r="E588" i="9" s="1"/>
  <c r="D589" i="9"/>
  <c r="E589" i="9" s="1"/>
  <c r="D590" i="9"/>
  <c r="E590" i="9" s="1"/>
  <c r="D591" i="9"/>
  <c r="E591" i="9" s="1"/>
  <c r="D592" i="9"/>
  <c r="E592" i="9" s="1"/>
  <c r="D593" i="9"/>
  <c r="E593" i="9" s="1"/>
  <c r="D594" i="9"/>
  <c r="E594" i="9" s="1"/>
  <c r="D595" i="9"/>
  <c r="D596" i="9"/>
  <c r="E596" i="9" s="1"/>
  <c r="D597" i="9"/>
  <c r="E597" i="9" s="1"/>
  <c r="D598" i="9"/>
  <c r="E598" i="9" s="1"/>
  <c r="D599" i="9"/>
  <c r="E599" i="9" s="1"/>
  <c r="D600" i="9"/>
  <c r="E600" i="9" s="1"/>
  <c r="D601" i="9"/>
  <c r="E601" i="9" s="1"/>
  <c r="D602" i="9"/>
  <c r="E602" i="9" s="1"/>
  <c r="D603" i="9"/>
  <c r="E603" i="9" s="1"/>
  <c r="D604" i="9"/>
  <c r="E604" i="9" s="1"/>
  <c r="D605" i="9"/>
  <c r="E605" i="9" s="1"/>
  <c r="D606" i="9"/>
  <c r="E606" i="9" s="1"/>
  <c r="D607" i="9"/>
  <c r="E607" i="9" s="1"/>
  <c r="D608" i="9"/>
  <c r="E608" i="9" s="1"/>
  <c r="D609" i="9"/>
  <c r="E609" i="9" s="1"/>
  <c r="D610" i="9"/>
  <c r="E610" i="9" s="1"/>
  <c r="D611" i="9"/>
  <c r="E611" i="9" s="1"/>
  <c r="D612" i="9"/>
  <c r="E612" i="9" s="1"/>
  <c r="D613" i="9"/>
  <c r="E613" i="9" s="1"/>
  <c r="D614" i="9"/>
  <c r="E614" i="9" s="1"/>
  <c r="D615" i="9"/>
  <c r="E615" i="9" s="1"/>
  <c r="D616" i="9"/>
  <c r="E616" i="9" s="1"/>
  <c r="D617" i="9"/>
  <c r="E617" i="9" s="1"/>
  <c r="D618" i="9"/>
  <c r="E618" i="9" s="1"/>
  <c r="D619" i="9"/>
  <c r="E619" i="9" s="1"/>
  <c r="D620" i="9"/>
  <c r="E620" i="9" s="1"/>
  <c r="D621" i="9"/>
  <c r="E621" i="9" s="1"/>
  <c r="D622" i="9"/>
  <c r="E622" i="9" s="1"/>
  <c r="D623" i="9"/>
  <c r="E623" i="9" s="1"/>
  <c r="D624" i="9"/>
  <c r="E624" i="9" s="1"/>
  <c r="D625" i="9"/>
  <c r="E625" i="9" s="1"/>
  <c r="D626" i="9"/>
  <c r="E626" i="9" s="1"/>
  <c r="D627" i="9"/>
  <c r="E627" i="9" s="1"/>
  <c r="D628" i="9"/>
  <c r="E628" i="9" s="1"/>
  <c r="D629" i="9"/>
  <c r="E629" i="9" s="1"/>
  <c r="D630" i="9"/>
  <c r="E630" i="9" s="1"/>
  <c r="D631" i="9"/>
  <c r="E631" i="9" s="1"/>
  <c r="D632" i="9"/>
  <c r="E632" i="9" s="1"/>
  <c r="D633" i="9"/>
  <c r="E633" i="9" s="1"/>
  <c r="D634" i="9"/>
  <c r="E634" i="9" s="1"/>
  <c r="D635" i="9"/>
  <c r="E635" i="9" s="1"/>
  <c r="D636" i="9"/>
  <c r="E636" i="9" s="1"/>
  <c r="D637" i="9"/>
  <c r="E637" i="9" s="1"/>
  <c r="D638" i="9"/>
  <c r="E638" i="9" s="1"/>
  <c r="D639" i="9"/>
  <c r="E639" i="9" s="1"/>
  <c r="D640" i="9"/>
  <c r="E640" i="9" s="1"/>
  <c r="D641" i="9"/>
  <c r="E641" i="9" s="1"/>
  <c r="D642" i="9"/>
  <c r="E642" i="9" s="1"/>
  <c r="D643" i="9"/>
  <c r="E643" i="9" s="1"/>
  <c r="D644" i="9"/>
  <c r="E644" i="9" s="1"/>
  <c r="D645" i="9"/>
  <c r="E645" i="9" s="1"/>
  <c r="D646" i="9"/>
  <c r="E646" i="9" s="1"/>
  <c r="D647" i="9"/>
  <c r="E647" i="9" s="1"/>
  <c r="D648" i="9"/>
  <c r="E648" i="9" s="1"/>
  <c r="D649" i="9"/>
  <c r="E649" i="9" s="1"/>
  <c r="D650" i="9"/>
  <c r="E650" i="9" s="1"/>
  <c r="D651" i="9"/>
  <c r="E651" i="9" s="1"/>
  <c r="D652" i="9"/>
  <c r="E652" i="9" s="1"/>
  <c r="D653" i="9"/>
  <c r="E653" i="9" s="1"/>
  <c r="D654" i="9"/>
  <c r="E654" i="9" s="1"/>
  <c r="D655" i="9"/>
  <c r="E655" i="9" s="1"/>
  <c r="D656" i="9"/>
  <c r="E656" i="9" s="1"/>
  <c r="D657" i="9"/>
  <c r="E657" i="9" s="1"/>
  <c r="D658" i="9"/>
  <c r="E658" i="9" s="1"/>
  <c r="D659" i="9"/>
  <c r="E659" i="9" s="1"/>
  <c r="D660" i="9"/>
  <c r="E660" i="9" s="1"/>
  <c r="D661" i="9"/>
  <c r="E661" i="9" s="1"/>
  <c r="D662" i="9"/>
  <c r="E662" i="9" s="1"/>
  <c r="D663" i="9"/>
  <c r="E663" i="9" s="1"/>
  <c r="D664" i="9"/>
  <c r="E664" i="9" s="1"/>
  <c r="D665" i="9"/>
  <c r="E665" i="9" s="1"/>
  <c r="D666" i="9"/>
  <c r="E666" i="9" s="1"/>
  <c r="D667" i="9"/>
  <c r="E667" i="9" s="1"/>
  <c r="D668" i="9"/>
  <c r="E668" i="9" s="1"/>
  <c r="D669" i="9"/>
  <c r="E669" i="9" s="1"/>
  <c r="D670" i="9"/>
  <c r="E670" i="9" s="1"/>
  <c r="D671" i="9"/>
  <c r="E671" i="9" s="1"/>
  <c r="D672" i="9"/>
  <c r="E672" i="9" s="1"/>
  <c r="D673" i="9"/>
  <c r="E673" i="9" s="1"/>
  <c r="D674" i="9"/>
  <c r="E674" i="9" s="1"/>
  <c r="D675" i="9"/>
  <c r="E675" i="9" s="1"/>
  <c r="D676" i="9"/>
  <c r="E676" i="9" s="1"/>
  <c r="D677" i="9"/>
  <c r="E677" i="9" s="1"/>
  <c r="D678" i="9"/>
  <c r="E678" i="9" s="1"/>
  <c r="D679" i="9"/>
  <c r="E679" i="9" s="1"/>
  <c r="D680" i="9"/>
  <c r="E680" i="9" s="1"/>
  <c r="D681" i="9"/>
  <c r="E681" i="9" s="1"/>
  <c r="D682" i="9"/>
  <c r="E682" i="9" s="1"/>
  <c r="D683" i="9"/>
  <c r="E683" i="9" s="1"/>
  <c r="D684" i="9"/>
  <c r="E684" i="9" s="1"/>
  <c r="D685" i="9"/>
  <c r="E685" i="9" s="1"/>
  <c r="D686" i="9"/>
  <c r="E686" i="9" s="1"/>
  <c r="D687" i="9"/>
  <c r="E687" i="9" s="1"/>
  <c r="D688" i="9"/>
  <c r="E688" i="9" s="1"/>
  <c r="D689" i="9"/>
  <c r="E689" i="9" s="1"/>
  <c r="D690" i="9"/>
  <c r="E690" i="9" s="1"/>
  <c r="D691" i="9"/>
  <c r="E691" i="9" s="1"/>
  <c r="D692" i="9"/>
  <c r="E692" i="9" s="1"/>
  <c r="D693" i="9"/>
  <c r="E693" i="9" s="1"/>
  <c r="D694" i="9"/>
  <c r="E694" i="9" s="1"/>
  <c r="D695" i="9"/>
  <c r="E695" i="9" s="1"/>
  <c r="D696" i="9"/>
  <c r="E696" i="9" s="1"/>
  <c r="D697" i="9"/>
  <c r="E697" i="9" s="1"/>
  <c r="D698" i="9"/>
  <c r="E698" i="9" s="1"/>
  <c r="D699" i="9"/>
  <c r="E699" i="9" s="1"/>
  <c r="D700" i="9"/>
  <c r="E700" i="9" s="1"/>
  <c r="D701" i="9"/>
  <c r="E701" i="9" s="1"/>
  <c r="D702" i="9"/>
  <c r="E702" i="9" s="1"/>
  <c r="D703" i="9"/>
  <c r="E703" i="9" s="1"/>
  <c r="D704" i="9"/>
  <c r="E704" i="9" s="1"/>
  <c r="D705" i="9"/>
  <c r="E705" i="9" s="1"/>
  <c r="D706" i="9"/>
  <c r="E706" i="9" s="1"/>
  <c r="D707" i="9"/>
  <c r="E707" i="9" s="1"/>
  <c r="D708" i="9"/>
  <c r="E708" i="9" s="1"/>
  <c r="D709" i="9"/>
  <c r="E709" i="9" s="1"/>
  <c r="D710" i="9"/>
  <c r="E710" i="9" s="1"/>
  <c r="D711" i="9"/>
  <c r="E711" i="9" s="1"/>
  <c r="D712" i="9"/>
  <c r="E712" i="9" s="1"/>
  <c r="D713" i="9"/>
  <c r="E713" i="9" s="1"/>
  <c r="D714" i="9"/>
  <c r="E714" i="9" s="1"/>
  <c r="D715" i="9"/>
  <c r="E715" i="9" s="1"/>
  <c r="D716" i="9"/>
  <c r="E716" i="9" s="1"/>
  <c r="D717" i="9"/>
  <c r="E717" i="9" s="1"/>
  <c r="D718" i="9"/>
  <c r="E718" i="9" s="1"/>
  <c r="D719" i="9"/>
  <c r="E719" i="9" s="1"/>
  <c r="D720" i="9"/>
  <c r="E720" i="9" s="1"/>
  <c r="D721" i="9"/>
  <c r="E721" i="9" s="1"/>
  <c r="D722" i="9"/>
  <c r="E722" i="9" s="1"/>
  <c r="D723" i="9"/>
  <c r="E723" i="9" s="1"/>
  <c r="D724" i="9"/>
  <c r="E724" i="9" s="1"/>
  <c r="D725" i="9"/>
  <c r="E725" i="9" s="1"/>
  <c r="D726" i="9"/>
  <c r="E726" i="9" s="1"/>
  <c r="D727" i="9"/>
  <c r="E727" i="9" s="1"/>
  <c r="D728" i="9"/>
  <c r="E728" i="9" s="1"/>
  <c r="D729" i="9"/>
  <c r="E729" i="9" s="1"/>
  <c r="D730" i="9"/>
  <c r="E730" i="9" s="1"/>
  <c r="D731" i="9"/>
  <c r="E731" i="9" s="1"/>
  <c r="D732" i="9"/>
  <c r="E732" i="9" s="1"/>
  <c r="D733" i="9"/>
  <c r="E733" i="9" s="1"/>
  <c r="D734" i="9"/>
  <c r="E734" i="9" s="1"/>
  <c r="D735" i="9"/>
  <c r="E735" i="9" s="1"/>
  <c r="D736" i="9"/>
  <c r="E736" i="9" s="1"/>
  <c r="D737" i="9"/>
  <c r="E737" i="9" s="1"/>
  <c r="D738" i="9"/>
  <c r="E738" i="9" s="1"/>
  <c r="D739" i="9"/>
  <c r="E739" i="9" s="1"/>
  <c r="D740" i="9"/>
  <c r="E740" i="9" s="1"/>
  <c r="D741" i="9"/>
  <c r="E741" i="9" s="1"/>
  <c r="D742" i="9"/>
  <c r="E742" i="9" s="1"/>
  <c r="D743" i="9"/>
  <c r="E743" i="9" s="1"/>
  <c r="D744" i="9"/>
  <c r="E744" i="9" s="1"/>
  <c r="D745" i="9"/>
  <c r="E745" i="9" s="1"/>
  <c r="D746" i="9"/>
  <c r="E746" i="9" s="1"/>
  <c r="D747" i="9"/>
  <c r="E747" i="9" s="1"/>
  <c r="D748" i="9"/>
  <c r="E748" i="9" s="1"/>
  <c r="D749" i="9"/>
  <c r="E749" i="9" s="1"/>
  <c r="D750" i="9"/>
  <c r="E750" i="9" s="1"/>
  <c r="D751" i="9"/>
  <c r="E751" i="9" s="1"/>
  <c r="D752" i="9"/>
  <c r="E752" i="9" s="1"/>
  <c r="D753" i="9"/>
  <c r="E753" i="9" s="1"/>
  <c r="D754" i="9"/>
  <c r="E754" i="9" s="1"/>
  <c r="D755" i="9"/>
  <c r="E755" i="9" s="1"/>
  <c r="D756" i="9"/>
  <c r="E756" i="9" s="1"/>
  <c r="D757" i="9"/>
  <c r="E757" i="9" s="1"/>
  <c r="D758" i="9"/>
  <c r="E758" i="9" s="1"/>
  <c r="D759" i="9"/>
  <c r="E759" i="9" s="1"/>
  <c r="D760" i="9"/>
  <c r="E760" i="9" s="1"/>
  <c r="D761" i="9"/>
  <c r="E761" i="9" s="1"/>
  <c r="D762" i="9"/>
  <c r="E762" i="9" s="1"/>
  <c r="D763" i="9"/>
  <c r="E763" i="9" s="1"/>
  <c r="D764" i="9"/>
  <c r="E764" i="9" s="1"/>
  <c r="D765" i="9"/>
  <c r="E765" i="9" s="1"/>
  <c r="D766" i="9"/>
  <c r="E766" i="9" s="1"/>
  <c r="D767" i="9"/>
  <c r="E767" i="9" s="1"/>
  <c r="D768" i="9"/>
  <c r="E768" i="9" s="1"/>
  <c r="D769" i="9"/>
  <c r="E769" i="9" s="1"/>
  <c r="D770" i="9"/>
  <c r="E770" i="9" s="1"/>
  <c r="D771" i="9"/>
  <c r="E771" i="9" s="1"/>
  <c r="D772" i="9"/>
  <c r="E772" i="9" s="1"/>
  <c r="D773" i="9"/>
  <c r="E773" i="9" s="1"/>
  <c r="D774" i="9"/>
  <c r="E774" i="9" s="1"/>
  <c r="D775" i="9"/>
  <c r="E775" i="9" s="1"/>
  <c r="D776" i="9"/>
  <c r="E776" i="9" s="1"/>
  <c r="D777" i="9"/>
  <c r="E777" i="9" s="1"/>
  <c r="D778" i="9"/>
  <c r="E778" i="9" s="1"/>
  <c r="D779" i="9"/>
  <c r="E779" i="9" s="1"/>
  <c r="D780" i="9"/>
  <c r="E780" i="9" s="1"/>
  <c r="D781" i="9"/>
  <c r="E781" i="9" s="1"/>
  <c r="D782" i="9"/>
  <c r="E782" i="9" s="1"/>
  <c r="D783" i="9"/>
  <c r="E783" i="9" s="1"/>
  <c r="D784" i="9"/>
  <c r="E784" i="9" s="1"/>
  <c r="D785" i="9"/>
  <c r="E785" i="9" s="1"/>
  <c r="D786" i="9"/>
  <c r="E786" i="9" s="1"/>
  <c r="D787" i="9"/>
  <c r="E787" i="9" s="1"/>
  <c r="D788" i="9"/>
  <c r="E788" i="9" s="1"/>
  <c r="D789" i="9"/>
  <c r="E789" i="9" s="1"/>
  <c r="D790" i="9"/>
  <c r="E790" i="9" s="1"/>
  <c r="D791" i="9"/>
  <c r="E791" i="9" s="1"/>
  <c r="D792" i="9"/>
  <c r="E792" i="9" s="1"/>
  <c r="D793" i="9"/>
  <c r="E793" i="9" s="1"/>
  <c r="D794" i="9"/>
  <c r="E794" i="9" s="1"/>
  <c r="D795" i="9"/>
  <c r="E795" i="9" s="1"/>
  <c r="D796" i="9"/>
  <c r="E796" i="9" s="1"/>
  <c r="D797" i="9"/>
  <c r="E797" i="9" s="1"/>
  <c r="D798" i="9"/>
  <c r="E798" i="9" s="1"/>
  <c r="D799" i="9"/>
  <c r="E799" i="9" s="1"/>
  <c r="D800" i="9"/>
  <c r="E800" i="9" s="1"/>
  <c r="D801" i="9"/>
  <c r="E801" i="9" s="1"/>
  <c r="D802" i="9"/>
  <c r="E802" i="9" s="1"/>
  <c r="D803" i="9"/>
  <c r="E803" i="9" s="1"/>
  <c r="D804" i="9"/>
  <c r="E804" i="9" s="1"/>
  <c r="D805" i="9"/>
  <c r="E805" i="9" s="1"/>
  <c r="D806" i="9"/>
  <c r="E806" i="9" s="1"/>
  <c r="D807" i="9"/>
  <c r="E807" i="9" s="1"/>
  <c r="D808" i="9"/>
  <c r="E808" i="9" s="1"/>
  <c r="D809" i="9"/>
  <c r="E809" i="9" s="1"/>
  <c r="D810" i="9"/>
  <c r="E810" i="9" s="1"/>
  <c r="D811" i="9"/>
  <c r="E811" i="9" s="1"/>
  <c r="D812" i="9"/>
  <c r="E812" i="9" s="1"/>
  <c r="D813" i="9"/>
  <c r="E813" i="9" s="1"/>
  <c r="D814" i="9"/>
  <c r="E814" i="9" s="1"/>
  <c r="D815" i="9"/>
  <c r="E815" i="9" s="1"/>
  <c r="D816" i="9"/>
  <c r="E816" i="9" s="1"/>
  <c r="D817" i="9"/>
  <c r="E817" i="9" s="1"/>
  <c r="D818" i="9"/>
  <c r="E818" i="9" s="1"/>
  <c r="D819" i="9"/>
  <c r="E819" i="9" s="1"/>
  <c r="D820" i="9"/>
  <c r="E820" i="9" s="1"/>
  <c r="D821" i="9"/>
  <c r="E821" i="9" s="1"/>
  <c r="D822" i="9"/>
  <c r="E822" i="9" s="1"/>
  <c r="D823" i="9"/>
  <c r="E823" i="9" s="1"/>
  <c r="D824" i="9"/>
  <c r="E824" i="9" s="1"/>
  <c r="D825" i="9"/>
  <c r="E825" i="9" s="1"/>
  <c r="D826" i="9"/>
  <c r="E826" i="9" s="1"/>
  <c r="D827" i="9"/>
  <c r="E827" i="9" s="1"/>
  <c r="D828" i="9"/>
  <c r="E828" i="9" s="1"/>
  <c r="D829" i="9"/>
  <c r="E829" i="9" s="1"/>
  <c r="D830" i="9"/>
  <c r="E830" i="9" s="1"/>
  <c r="D831" i="9"/>
  <c r="E831" i="9" s="1"/>
  <c r="D832" i="9"/>
  <c r="E832" i="9" s="1"/>
  <c r="D833" i="9"/>
  <c r="E833" i="9" s="1"/>
  <c r="D834" i="9"/>
  <c r="E834" i="9" s="1"/>
  <c r="D835" i="9"/>
  <c r="E835" i="9" s="1"/>
  <c r="D836" i="9"/>
  <c r="E836" i="9" s="1"/>
  <c r="D837" i="9"/>
  <c r="E837" i="9" s="1"/>
  <c r="D838" i="9"/>
  <c r="E838" i="9" s="1"/>
  <c r="D839" i="9"/>
  <c r="E839" i="9" s="1"/>
  <c r="D840" i="9"/>
  <c r="E840" i="9" s="1"/>
  <c r="D841" i="9"/>
  <c r="E841" i="9" s="1"/>
  <c r="D842" i="9"/>
  <c r="E842" i="9" s="1"/>
  <c r="D843" i="9"/>
  <c r="E843" i="9" s="1"/>
  <c r="D844" i="9"/>
  <c r="E844" i="9" s="1"/>
  <c r="D845" i="9"/>
  <c r="E845" i="9" s="1"/>
  <c r="D846" i="9"/>
  <c r="E846" i="9" s="1"/>
  <c r="D847" i="9"/>
  <c r="E847" i="9" s="1"/>
  <c r="D848" i="9"/>
  <c r="E848" i="9" s="1"/>
  <c r="D849" i="9"/>
  <c r="E849" i="9" s="1"/>
  <c r="D850" i="9"/>
  <c r="E850" i="9" s="1"/>
  <c r="D851" i="9"/>
  <c r="E851" i="9" s="1"/>
  <c r="D852" i="9"/>
  <c r="E852" i="9" s="1"/>
  <c r="D853" i="9"/>
  <c r="E853" i="9" s="1"/>
  <c r="D854" i="9"/>
  <c r="E854" i="9" s="1"/>
  <c r="D855" i="9"/>
  <c r="E855" i="9" s="1"/>
  <c r="D856" i="9"/>
  <c r="E856" i="9" s="1"/>
  <c r="D857" i="9"/>
  <c r="E857" i="9" s="1"/>
  <c r="D858" i="9"/>
  <c r="E858" i="9" s="1"/>
  <c r="D859" i="9"/>
  <c r="E859" i="9" s="1"/>
  <c r="D860" i="9"/>
  <c r="E860" i="9" s="1"/>
  <c r="D861" i="9"/>
  <c r="E861" i="9" s="1"/>
  <c r="D862" i="9"/>
  <c r="E862" i="9" s="1"/>
  <c r="D863" i="9"/>
  <c r="E863" i="9" s="1"/>
  <c r="D864" i="9"/>
  <c r="E864" i="9" s="1"/>
  <c r="D865" i="9"/>
  <c r="E865" i="9" s="1"/>
  <c r="D866" i="9"/>
  <c r="E866" i="9" s="1"/>
  <c r="D867" i="9"/>
  <c r="E867" i="9" s="1"/>
  <c r="D868" i="9"/>
  <c r="E868" i="9" s="1"/>
  <c r="D869" i="9"/>
  <c r="E869" i="9" s="1"/>
  <c r="D870" i="9"/>
  <c r="E870" i="9" s="1"/>
  <c r="D871" i="9"/>
  <c r="E871" i="9" s="1"/>
  <c r="D872" i="9"/>
  <c r="E872" i="9" s="1"/>
  <c r="D873" i="9"/>
  <c r="E873" i="9" s="1"/>
  <c r="D874" i="9"/>
  <c r="E874" i="9" s="1"/>
  <c r="D875" i="9"/>
  <c r="E875" i="9" s="1"/>
  <c r="D876" i="9"/>
  <c r="E876" i="9" s="1"/>
  <c r="D877" i="9"/>
  <c r="E877" i="9" s="1"/>
  <c r="D878" i="9"/>
  <c r="E878" i="9" s="1"/>
  <c r="D879" i="9"/>
  <c r="E879" i="9" s="1"/>
  <c r="D880" i="9"/>
  <c r="E880" i="9" s="1"/>
  <c r="D881" i="9"/>
  <c r="E881" i="9" s="1"/>
  <c r="D882" i="9"/>
  <c r="E882" i="9" s="1"/>
  <c r="D883" i="9"/>
  <c r="E883" i="9" s="1"/>
  <c r="D884" i="9"/>
  <c r="E884" i="9" s="1"/>
  <c r="D885" i="9"/>
  <c r="E885" i="9" s="1"/>
  <c r="D886" i="9"/>
  <c r="E886" i="9" s="1"/>
  <c r="D887" i="9"/>
  <c r="E887" i="9" s="1"/>
  <c r="D888" i="9"/>
  <c r="E888" i="9" s="1"/>
  <c r="D889" i="9"/>
  <c r="E889" i="9" s="1"/>
  <c r="D890" i="9"/>
  <c r="E890" i="9" s="1"/>
  <c r="D891" i="9"/>
  <c r="E891" i="9" s="1"/>
  <c r="D892" i="9"/>
  <c r="E892" i="9" s="1"/>
  <c r="D893" i="9"/>
  <c r="E893" i="9" s="1"/>
  <c r="D894" i="9"/>
  <c r="E894" i="9" s="1"/>
  <c r="D895" i="9"/>
  <c r="E895" i="9" s="1"/>
  <c r="D896" i="9"/>
  <c r="E896" i="9" s="1"/>
  <c r="D897" i="9"/>
  <c r="E897" i="9" s="1"/>
  <c r="D898" i="9"/>
  <c r="E898" i="9" s="1"/>
  <c r="D899" i="9"/>
  <c r="E899" i="9" s="1"/>
  <c r="D900" i="9"/>
  <c r="E900" i="9" s="1"/>
  <c r="D901" i="9"/>
  <c r="E901" i="9" s="1"/>
  <c r="D902" i="9"/>
  <c r="E902" i="9" s="1"/>
  <c r="D903" i="9"/>
  <c r="E903" i="9" s="1"/>
  <c r="D904" i="9"/>
  <c r="E904" i="9" s="1"/>
  <c r="D905" i="9"/>
  <c r="E905" i="9" s="1"/>
  <c r="D906" i="9"/>
  <c r="E906" i="9" s="1"/>
  <c r="D907" i="9"/>
  <c r="E907" i="9" s="1"/>
  <c r="D908" i="9"/>
  <c r="E908" i="9" s="1"/>
  <c r="D909" i="9"/>
  <c r="E909" i="9" s="1"/>
  <c r="D910" i="9"/>
  <c r="E910" i="9" s="1"/>
  <c r="D911" i="9"/>
  <c r="E911" i="9" s="1"/>
  <c r="D912" i="9"/>
  <c r="E912" i="9" s="1"/>
  <c r="D913" i="9"/>
  <c r="E913" i="9" s="1"/>
  <c r="D914" i="9"/>
  <c r="E914" i="9" s="1"/>
  <c r="D915" i="9"/>
  <c r="E915" i="9" s="1"/>
  <c r="D916" i="9"/>
  <c r="E916" i="9" s="1"/>
  <c r="D917" i="9"/>
  <c r="E917" i="9" s="1"/>
  <c r="D918" i="9"/>
  <c r="E918" i="9" s="1"/>
  <c r="D919" i="9"/>
  <c r="E919" i="9" s="1"/>
  <c r="D920" i="9"/>
  <c r="E920" i="9" s="1"/>
  <c r="D921" i="9"/>
  <c r="E921" i="9" s="1"/>
  <c r="D922" i="9"/>
  <c r="E922" i="9" s="1"/>
  <c r="D923" i="9"/>
  <c r="E923" i="9" s="1"/>
  <c r="D924" i="9"/>
  <c r="E924" i="9" s="1"/>
  <c r="D925" i="9"/>
  <c r="E925" i="9" s="1"/>
  <c r="D926" i="9"/>
  <c r="E926" i="9" s="1"/>
  <c r="D927" i="9"/>
  <c r="E927" i="9" s="1"/>
  <c r="D928" i="9"/>
  <c r="E928" i="9" s="1"/>
  <c r="D929" i="9"/>
  <c r="E929" i="9" s="1"/>
  <c r="D930" i="9"/>
  <c r="E930" i="9" s="1"/>
  <c r="D931" i="9"/>
  <c r="E931" i="9" s="1"/>
  <c r="D932" i="9"/>
  <c r="E932" i="9" s="1"/>
  <c r="D933" i="9"/>
  <c r="E933" i="9" s="1"/>
  <c r="D934" i="9"/>
  <c r="E934" i="9" s="1"/>
  <c r="D935" i="9"/>
  <c r="E935" i="9" s="1"/>
  <c r="D936" i="9"/>
  <c r="E936" i="9" s="1"/>
  <c r="D937" i="9"/>
  <c r="E937" i="9" s="1"/>
  <c r="D938" i="9"/>
  <c r="E938" i="9" s="1"/>
  <c r="D939" i="9"/>
  <c r="E939" i="9" s="1"/>
  <c r="D940" i="9"/>
  <c r="E940" i="9" s="1"/>
  <c r="D941" i="9"/>
  <c r="E941" i="9" s="1"/>
  <c r="D942" i="9"/>
  <c r="E942" i="9" s="1"/>
  <c r="D943" i="9"/>
  <c r="E943" i="9" s="1"/>
  <c r="D944" i="9"/>
  <c r="E944" i="9" s="1"/>
  <c r="D945" i="9"/>
  <c r="E945" i="9" s="1"/>
  <c r="D946" i="9"/>
  <c r="E946" i="9" s="1"/>
  <c r="D947" i="9"/>
  <c r="E947" i="9" s="1"/>
  <c r="D948" i="9"/>
  <c r="E948" i="9" s="1"/>
  <c r="D949" i="9"/>
  <c r="E949" i="9" s="1"/>
  <c r="D950" i="9"/>
  <c r="E950" i="9" s="1"/>
  <c r="D951" i="9"/>
  <c r="E951" i="9" s="1"/>
  <c r="D952" i="9"/>
  <c r="E952" i="9" s="1"/>
  <c r="D953" i="9"/>
  <c r="E953" i="9" s="1"/>
  <c r="D954" i="9"/>
  <c r="E954" i="9" s="1"/>
  <c r="D955" i="9"/>
  <c r="E955" i="9" s="1"/>
  <c r="D956" i="9"/>
  <c r="E956" i="9" s="1"/>
  <c r="D957" i="9"/>
  <c r="E957" i="9" s="1"/>
  <c r="D958" i="9"/>
  <c r="E958" i="9" s="1"/>
  <c r="D959" i="9"/>
  <c r="E959" i="9" s="1"/>
  <c r="D960" i="9"/>
  <c r="E960" i="9" s="1"/>
  <c r="D961" i="9"/>
  <c r="E961" i="9" s="1"/>
  <c r="D962" i="9"/>
  <c r="E962" i="9" s="1"/>
  <c r="D963" i="9"/>
  <c r="E963" i="9" s="1"/>
  <c r="D964" i="9"/>
  <c r="E964" i="9" s="1"/>
  <c r="D965" i="9"/>
  <c r="E965" i="9" s="1"/>
  <c r="D966" i="9"/>
  <c r="E966" i="9" s="1"/>
  <c r="D967" i="9"/>
  <c r="E967" i="9" s="1"/>
  <c r="D968" i="9"/>
  <c r="E968" i="9" s="1"/>
  <c r="D969" i="9"/>
  <c r="E969" i="9" s="1"/>
  <c r="D970" i="9"/>
  <c r="E970" i="9" s="1"/>
  <c r="D971" i="9"/>
  <c r="E971" i="9" s="1"/>
  <c r="D972" i="9"/>
  <c r="E972" i="9" s="1"/>
  <c r="D973" i="9"/>
  <c r="E973" i="9" s="1"/>
  <c r="D974" i="9"/>
  <c r="E974" i="9" s="1"/>
  <c r="D975" i="9"/>
  <c r="E975" i="9" s="1"/>
  <c r="D976" i="9"/>
  <c r="E976" i="9" s="1"/>
  <c r="D977" i="9"/>
  <c r="E977" i="9" s="1"/>
  <c r="D978" i="9"/>
  <c r="E978" i="9" s="1"/>
  <c r="D979" i="9"/>
  <c r="E979" i="9" s="1"/>
  <c r="D980" i="9"/>
  <c r="E980" i="9" s="1"/>
  <c r="D981" i="9"/>
  <c r="E981" i="9" s="1"/>
  <c r="D982" i="9"/>
  <c r="E982" i="9" s="1"/>
  <c r="D983" i="9"/>
  <c r="E983" i="9" s="1"/>
  <c r="D984" i="9"/>
  <c r="E984" i="9" s="1"/>
  <c r="D985" i="9"/>
  <c r="E985" i="9" s="1"/>
  <c r="D986" i="9"/>
  <c r="E986" i="9" s="1"/>
  <c r="D987" i="9"/>
  <c r="E987" i="9" s="1"/>
  <c r="D988" i="9"/>
  <c r="E988" i="9" s="1"/>
  <c r="D989" i="9"/>
  <c r="E989" i="9" s="1"/>
  <c r="D990" i="9"/>
  <c r="E990" i="9" s="1"/>
  <c r="D991" i="9"/>
  <c r="E991" i="9" s="1"/>
  <c r="D992" i="9"/>
  <c r="E992" i="9" s="1"/>
  <c r="D993" i="9"/>
  <c r="E993" i="9" s="1"/>
  <c r="D994" i="9"/>
  <c r="E994" i="9" s="1"/>
  <c r="D995" i="9"/>
  <c r="E995" i="9" s="1"/>
  <c r="D996" i="9"/>
  <c r="E996" i="9" s="1"/>
  <c r="D997" i="9"/>
  <c r="E997" i="9" s="1"/>
  <c r="D998" i="9"/>
  <c r="E998" i="9" s="1"/>
  <c r="D999" i="9"/>
  <c r="E999" i="9" s="1"/>
  <c r="D1000" i="9"/>
  <c r="E1000" i="9" s="1"/>
  <c r="D1001" i="9"/>
  <c r="E1001" i="9" s="1"/>
  <c r="D1002" i="9"/>
  <c r="E1002" i="9" s="1"/>
  <c r="D1003" i="9"/>
  <c r="E1003" i="9" s="1"/>
  <c r="D1004" i="9"/>
  <c r="E1004" i="9" s="1"/>
  <c r="D1005" i="9"/>
  <c r="E1005" i="9" s="1"/>
  <c r="D1006" i="9"/>
  <c r="E1006" i="9" s="1"/>
  <c r="D1007" i="9"/>
  <c r="E1007" i="9" s="1"/>
  <c r="D1008" i="9"/>
  <c r="E1008" i="9" s="1"/>
  <c r="D1009" i="9"/>
  <c r="E1009" i="9" s="1"/>
  <c r="D1010" i="9"/>
  <c r="E1010" i="9" s="1"/>
  <c r="D1011" i="9"/>
  <c r="E1011" i="9" s="1"/>
  <c r="D1012" i="9"/>
  <c r="E1012" i="9" s="1"/>
  <c r="D1013" i="9"/>
  <c r="E1013" i="9" s="1"/>
  <c r="D1014" i="9"/>
  <c r="E1014" i="9" s="1"/>
  <c r="D1015" i="9"/>
  <c r="E1015" i="9" s="1"/>
  <c r="D1016" i="9"/>
  <c r="E1016" i="9" s="1"/>
  <c r="D1017" i="9"/>
  <c r="E1017" i="9" s="1"/>
  <c r="D1018" i="9"/>
  <c r="E1018" i="9" s="1"/>
  <c r="D1019" i="9"/>
  <c r="E1019" i="9" s="1"/>
  <c r="D1020" i="9"/>
  <c r="E1020" i="9" s="1"/>
  <c r="D1021" i="9"/>
  <c r="E1021" i="9" s="1"/>
  <c r="D1022" i="9"/>
  <c r="E1022" i="9" s="1"/>
  <c r="D1023" i="9"/>
  <c r="E1023" i="9" s="1"/>
  <c r="D1024" i="9"/>
  <c r="E1024" i="9" s="1"/>
  <c r="D1025" i="9"/>
  <c r="E1025" i="9" s="1"/>
  <c r="D1026" i="9"/>
  <c r="E1026" i="9" s="1"/>
  <c r="D1027" i="9"/>
  <c r="E1027" i="9" s="1"/>
  <c r="D1028" i="9"/>
  <c r="E1028" i="9" s="1"/>
  <c r="D1029" i="9"/>
  <c r="E1029" i="9" s="1"/>
  <c r="D1030" i="9"/>
  <c r="E1030" i="9" s="1"/>
  <c r="D1031" i="9"/>
  <c r="E1031" i="9" s="1"/>
  <c r="D1032" i="9"/>
  <c r="E1032" i="9" s="1"/>
  <c r="D1033" i="9"/>
  <c r="E1033" i="9" s="1"/>
  <c r="D1034" i="9"/>
  <c r="E1034" i="9" s="1"/>
  <c r="D1035" i="9"/>
  <c r="E1035" i="9" s="1"/>
  <c r="D1036" i="9"/>
  <c r="E1036" i="9" s="1"/>
  <c r="D1037" i="9"/>
  <c r="E1037" i="9" s="1"/>
  <c r="D1038" i="9"/>
  <c r="E1038" i="9" s="1"/>
  <c r="D1039" i="9"/>
  <c r="E1039" i="9" s="1"/>
  <c r="D1040" i="9"/>
  <c r="E1040" i="9" s="1"/>
  <c r="D1041" i="9"/>
  <c r="E1041" i="9" s="1"/>
  <c r="D1042" i="9"/>
  <c r="E1042" i="9" s="1"/>
  <c r="D1043" i="9"/>
  <c r="E1043" i="9" s="1"/>
  <c r="D1044" i="9"/>
  <c r="E1044" i="9" s="1"/>
  <c r="D1045" i="9"/>
  <c r="E1045" i="9" s="1"/>
  <c r="D1046" i="9"/>
  <c r="E1046" i="9" s="1"/>
  <c r="D1047" i="9"/>
  <c r="E1047" i="9" s="1"/>
  <c r="D1048" i="9"/>
  <c r="E1048" i="9" s="1"/>
  <c r="D1049" i="9"/>
  <c r="E1049" i="9" s="1"/>
  <c r="D1050" i="9"/>
  <c r="E1050" i="9" s="1"/>
  <c r="D1051" i="9"/>
  <c r="E1051" i="9" s="1"/>
  <c r="D1052" i="9"/>
  <c r="E1052" i="9" s="1"/>
  <c r="D1053" i="9"/>
  <c r="E1053" i="9" s="1"/>
  <c r="D1054" i="9"/>
  <c r="E1054" i="9" s="1"/>
  <c r="D1055" i="9"/>
  <c r="E1055" i="9" s="1"/>
  <c r="D1056" i="9"/>
  <c r="E1056" i="9" s="1"/>
  <c r="D1057" i="9"/>
  <c r="E1057" i="9" s="1"/>
  <c r="D1058" i="9"/>
  <c r="E1058" i="9" s="1"/>
  <c r="D1059" i="9"/>
  <c r="E1059" i="9" s="1"/>
  <c r="D1060" i="9"/>
  <c r="E1060" i="9" s="1"/>
  <c r="D1061" i="9"/>
  <c r="E1061" i="9" s="1"/>
  <c r="D1062" i="9"/>
  <c r="E1062" i="9" s="1"/>
  <c r="D1063" i="9"/>
  <c r="E1063" i="9" s="1"/>
  <c r="D1064" i="9"/>
  <c r="E1064" i="9" s="1"/>
  <c r="D1065" i="9"/>
  <c r="E1065" i="9" s="1"/>
  <c r="D1066" i="9"/>
  <c r="E1066" i="9" s="1"/>
  <c r="D1067" i="9"/>
  <c r="E1067" i="9" s="1"/>
  <c r="D1068" i="9"/>
  <c r="E1068" i="9" s="1"/>
  <c r="D1069" i="9"/>
  <c r="E1069" i="9" s="1"/>
  <c r="D1070" i="9"/>
  <c r="E1070" i="9" s="1"/>
  <c r="D1071" i="9"/>
  <c r="E1071" i="9" s="1"/>
  <c r="D1072" i="9"/>
  <c r="E1072" i="9" s="1"/>
  <c r="D1073" i="9"/>
  <c r="E1073" i="9" s="1"/>
  <c r="D1074" i="9"/>
  <c r="E1074" i="9" s="1"/>
  <c r="D1075" i="9"/>
  <c r="E1075" i="9" s="1"/>
  <c r="D1076" i="9"/>
  <c r="E1076" i="9" s="1"/>
  <c r="D1077" i="9"/>
  <c r="E1077" i="9" s="1"/>
  <c r="D1078" i="9"/>
  <c r="E1078" i="9" s="1"/>
  <c r="D1079" i="9"/>
  <c r="E1079" i="9" s="1"/>
  <c r="D1080" i="9"/>
  <c r="E1080" i="9" s="1"/>
  <c r="D1081" i="9"/>
  <c r="E1081" i="9" s="1"/>
  <c r="D1082" i="9"/>
  <c r="E1082" i="9" s="1"/>
  <c r="D1083" i="9"/>
  <c r="E1083" i="9" s="1"/>
  <c r="D1084" i="9"/>
  <c r="E1084" i="9" s="1"/>
  <c r="D1085" i="9"/>
  <c r="E1085" i="9" s="1"/>
  <c r="D1086" i="9"/>
  <c r="E1086" i="9" s="1"/>
  <c r="D1087" i="9"/>
  <c r="E1087" i="9" s="1"/>
  <c r="D1088" i="9"/>
  <c r="E1088" i="9" s="1"/>
  <c r="D1089" i="9"/>
  <c r="E1089" i="9" s="1"/>
  <c r="D1090" i="9"/>
  <c r="E1090" i="9" s="1"/>
  <c r="D1091" i="9"/>
  <c r="E1091" i="9" s="1"/>
  <c r="D1092" i="9"/>
  <c r="E1092" i="9" s="1"/>
  <c r="D1093" i="9"/>
  <c r="E1093" i="9" s="1"/>
  <c r="D1094" i="9"/>
  <c r="E1094" i="9" s="1"/>
  <c r="D1095" i="9"/>
  <c r="E1095" i="9" s="1"/>
  <c r="D1096" i="9"/>
  <c r="E1096" i="9" s="1"/>
  <c r="D1097" i="9"/>
  <c r="E1097" i="9" s="1"/>
  <c r="D1098" i="9"/>
  <c r="E1098" i="9" s="1"/>
  <c r="D1099" i="9"/>
  <c r="E1099" i="9" s="1"/>
  <c r="D1100" i="9"/>
  <c r="E1100" i="9" s="1"/>
  <c r="D1101" i="9"/>
  <c r="E1101" i="9" s="1"/>
  <c r="D1102" i="9"/>
  <c r="E1102" i="9" s="1"/>
  <c r="D1103" i="9"/>
  <c r="E1103" i="9" s="1"/>
  <c r="D1104" i="9"/>
  <c r="E1104" i="9" s="1"/>
  <c r="D1105" i="9"/>
  <c r="E1105" i="9" s="1"/>
  <c r="D1106" i="9"/>
  <c r="E1106" i="9" s="1"/>
  <c r="D1107" i="9"/>
  <c r="E1107" i="9" s="1"/>
  <c r="D1108" i="9"/>
  <c r="E1108" i="9" s="1"/>
  <c r="D1109" i="9"/>
  <c r="E1109" i="9" s="1"/>
  <c r="D1110" i="9"/>
  <c r="E1110" i="9" s="1"/>
  <c r="D1111" i="9"/>
  <c r="E1111" i="9" s="1"/>
  <c r="D1112" i="9"/>
  <c r="E1112" i="9" s="1"/>
  <c r="D1113" i="9"/>
  <c r="E1113" i="9" s="1"/>
  <c r="D1114" i="9"/>
  <c r="E1114" i="9" s="1"/>
  <c r="D1115" i="9"/>
  <c r="E1115" i="9" s="1"/>
  <c r="D1116" i="9"/>
  <c r="E1116" i="9" s="1"/>
  <c r="D1117" i="9"/>
  <c r="E1117" i="9" s="1"/>
  <c r="D1118" i="9"/>
  <c r="E1118" i="9" s="1"/>
  <c r="D1119" i="9"/>
  <c r="E1119" i="9" s="1"/>
  <c r="D1120" i="9"/>
  <c r="E1120" i="9" s="1"/>
  <c r="D1121" i="9"/>
  <c r="E1121" i="9" s="1"/>
  <c r="D1122" i="9"/>
  <c r="E1122" i="9" s="1"/>
  <c r="D1123" i="9"/>
  <c r="E1123" i="9" s="1"/>
  <c r="D1124" i="9"/>
  <c r="D1125" i="9"/>
  <c r="E1125" i="9" s="1"/>
  <c r="D1126" i="9"/>
  <c r="E1126" i="9" s="1"/>
  <c r="D1127" i="9"/>
  <c r="E1127" i="9" s="1"/>
  <c r="D1128" i="9"/>
  <c r="E1128" i="9" s="1"/>
  <c r="D1129" i="9"/>
  <c r="E1129" i="9" s="1"/>
  <c r="D1130" i="9"/>
  <c r="E1130" i="9" s="1"/>
  <c r="D1131" i="9"/>
  <c r="E1131" i="9" s="1"/>
  <c r="D1132" i="9"/>
  <c r="D1133" i="9"/>
  <c r="E1133" i="9" s="1"/>
  <c r="D1134" i="9"/>
  <c r="E1134" i="9" s="1"/>
  <c r="D1135" i="9"/>
  <c r="E1135" i="9" s="1"/>
  <c r="D1136" i="9"/>
  <c r="E1136" i="9" s="1"/>
  <c r="D1137" i="9"/>
  <c r="E1137" i="9" s="1"/>
  <c r="D1138" i="9"/>
  <c r="E1138" i="9" s="1"/>
  <c r="D1139" i="9"/>
  <c r="E1139" i="9" s="1"/>
  <c r="D1140" i="9"/>
  <c r="D1141" i="9"/>
  <c r="E1141" i="9" s="1"/>
  <c r="D1142" i="9"/>
  <c r="E1142" i="9" s="1"/>
  <c r="D1143" i="9"/>
  <c r="E1143" i="9" s="1"/>
  <c r="D1144" i="9"/>
  <c r="E1144" i="9" s="1"/>
  <c r="D1145" i="9"/>
  <c r="E1145" i="9" s="1"/>
  <c r="D1146" i="9"/>
  <c r="E1146" i="9" s="1"/>
  <c r="D1147" i="9"/>
  <c r="E1147" i="9" s="1"/>
  <c r="D1148" i="9"/>
  <c r="D1149" i="9"/>
  <c r="E1149" i="9" s="1"/>
  <c r="D1150" i="9"/>
  <c r="E1150" i="9" s="1"/>
  <c r="D1151" i="9"/>
  <c r="E1151" i="9" s="1"/>
  <c r="D1152" i="9"/>
  <c r="E1152" i="9" s="1"/>
  <c r="D1153" i="9"/>
  <c r="E1153" i="9" s="1"/>
  <c r="D1154" i="9"/>
  <c r="E1154" i="9" s="1"/>
  <c r="D1155" i="9"/>
  <c r="E1155" i="9" s="1"/>
  <c r="D1156" i="9"/>
  <c r="D1157" i="9"/>
  <c r="E1157" i="9" s="1"/>
  <c r="D1158" i="9"/>
  <c r="E1158" i="9" s="1"/>
  <c r="D1159" i="9"/>
  <c r="E1159" i="9" s="1"/>
  <c r="D1160" i="9"/>
  <c r="E1160" i="9" s="1"/>
  <c r="D1161" i="9"/>
  <c r="E1161" i="9" s="1"/>
  <c r="D1162" i="9"/>
  <c r="E1162" i="9" s="1"/>
  <c r="D1163" i="9"/>
  <c r="E1163" i="9" s="1"/>
  <c r="D1164" i="9"/>
  <c r="D1165" i="9"/>
  <c r="E1165" i="9" s="1"/>
  <c r="D1166" i="9"/>
  <c r="E1166" i="9" s="1"/>
  <c r="D1167" i="9"/>
  <c r="E1167" i="9" s="1"/>
  <c r="D1168" i="9"/>
  <c r="E1168" i="9" s="1"/>
  <c r="D1169" i="9"/>
  <c r="E1169" i="9" s="1"/>
  <c r="D1170" i="9"/>
  <c r="E1170" i="9" s="1"/>
  <c r="D1171" i="9"/>
  <c r="E1171" i="9" s="1"/>
  <c r="D1172" i="9"/>
  <c r="D1173" i="9"/>
  <c r="E1173" i="9" s="1"/>
  <c r="D1174" i="9"/>
  <c r="E1174" i="9" s="1"/>
  <c r="D1175" i="9"/>
  <c r="E1175" i="9" s="1"/>
  <c r="D1176" i="9"/>
  <c r="E1176" i="9" s="1"/>
  <c r="D1177" i="9"/>
  <c r="E1177" i="9" s="1"/>
  <c r="D1178" i="9"/>
  <c r="E1178" i="9" s="1"/>
  <c r="D1179" i="9"/>
  <c r="E1179" i="9" s="1"/>
  <c r="D1180" i="9"/>
  <c r="D1181" i="9"/>
  <c r="E1181" i="9" s="1"/>
  <c r="D1182" i="9"/>
  <c r="E1182" i="9" s="1"/>
  <c r="D1183" i="9"/>
  <c r="E1183" i="9" s="1"/>
  <c r="D1184" i="9"/>
  <c r="E1184" i="9" s="1"/>
  <c r="D1185" i="9"/>
  <c r="E1185" i="9" s="1"/>
  <c r="D1186" i="9"/>
  <c r="E1186" i="9" s="1"/>
  <c r="D1187" i="9"/>
  <c r="E1187" i="9" s="1"/>
  <c r="D1188" i="9"/>
  <c r="D1189" i="9"/>
  <c r="E1189" i="9" s="1"/>
  <c r="D1190" i="9"/>
  <c r="E1190" i="9" s="1"/>
  <c r="D1191" i="9"/>
  <c r="E1191" i="9" s="1"/>
  <c r="D1192" i="9"/>
  <c r="E1192" i="9" s="1"/>
  <c r="D1193" i="9"/>
  <c r="E1193" i="9" s="1"/>
  <c r="D1194" i="9"/>
  <c r="E1194" i="9" s="1"/>
  <c r="D1195" i="9"/>
  <c r="E1195" i="9" s="1"/>
  <c r="D1196" i="9"/>
  <c r="D1197" i="9"/>
  <c r="E1197" i="9" s="1"/>
  <c r="D1198" i="9"/>
  <c r="E1198" i="9" s="1"/>
  <c r="D1199" i="9"/>
  <c r="E1199" i="9" s="1"/>
  <c r="D1200" i="9"/>
  <c r="E1200" i="9" s="1"/>
  <c r="D1201" i="9"/>
  <c r="E1201" i="9" s="1"/>
  <c r="D1202" i="9"/>
  <c r="E1202" i="9" s="1"/>
  <c r="D1203" i="9"/>
  <c r="E1203" i="9" s="1"/>
  <c r="D1204" i="9"/>
  <c r="D1205" i="9"/>
  <c r="E1205" i="9" s="1"/>
  <c r="D1206" i="9"/>
  <c r="E1206" i="9" s="1"/>
  <c r="D1207" i="9"/>
  <c r="E1207" i="9" s="1"/>
  <c r="D1208" i="9"/>
  <c r="E1208" i="9" s="1"/>
  <c r="D1209" i="9"/>
  <c r="E1209" i="9" s="1"/>
  <c r="D1210" i="9"/>
  <c r="E1210" i="9" s="1"/>
  <c r="D1211" i="9"/>
  <c r="E1211" i="9" s="1"/>
  <c r="D1212" i="9"/>
  <c r="D1213" i="9"/>
  <c r="E1213" i="9" s="1"/>
  <c r="D1214" i="9"/>
  <c r="E1214" i="9" s="1"/>
  <c r="D1215" i="9"/>
  <c r="E1215" i="9" s="1"/>
  <c r="D1216" i="9"/>
  <c r="E1216" i="9" s="1"/>
  <c r="D1217" i="9"/>
  <c r="E1217" i="9" s="1"/>
  <c r="D1218" i="9"/>
  <c r="E1218" i="9" s="1"/>
  <c r="D1219" i="9"/>
  <c r="E1219" i="9" s="1"/>
  <c r="D1220" i="9"/>
  <c r="D1221" i="9"/>
  <c r="E1221" i="9" s="1"/>
  <c r="D1222" i="9"/>
  <c r="E1222" i="9" s="1"/>
  <c r="D1223" i="9"/>
  <c r="E1223" i="9" s="1"/>
  <c r="D1224" i="9"/>
  <c r="E1224" i="9" s="1"/>
  <c r="D1225" i="9"/>
  <c r="E1225" i="9" s="1"/>
  <c r="D1226" i="9"/>
  <c r="E1226" i="9" s="1"/>
  <c r="D1227" i="9"/>
  <c r="E1227" i="9" s="1"/>
  <c r="D1228" i="9"/>
  <c r="D1229" i="9"/>
  <c r="E1229" i="9" s="1"/>
  <c r="D1230" i="9"/>
  <c r="E1230" i="9" s="1"/>
  <c r="D1231" i="9"/>
  <c r="E1231" i="9" s="1"/>
  <c r="D1232" i="9"/>
  <c r="E1232" i="9" s="1"/>
  <c r="D1233" i="9"/>
  <c r="E1233" i="9" s="1"/>
  <c r="D1234" i="9"/>
  <c r="E1234" i="9" s="1"/>
  <c r="D1235" i="9"/>
  <c r="E1235" i="9" s="1"/>
  <c r="D1236" i="9"/>
  <c r="D1237" i="9"/>
  <c r="E1237" i="9" s="1"/>
  <c r="D1238" i="9"/>
  <c r="E1238" i="9" s="1"/>
  <c r="D1239" i="9"/>
  <c r="E1239" i="9" s="1"/>
  <c r="D1240" i="9"/>
  <c r="E1240" i="9" s="1"/>
  <c r="D1241" i="9"/>
  <c r="E1241" i="9" s="1"/>
  <c r="D1242" i="9"/>
  <c r="E1242" i="9" s="1"/>
  <c r="D1243" i="9"/>
  <c r="E1243" i="9" s="1"/>
  <c r="D1244" i="9"/>
  <c r="D1245" i="9"/>
  <c r="E1245" i="9" s="1"/>
  <c r="D1246" i="9"/>
  <c r="E1246" i="9" s="1"/>
  <c r="D1247" i="9"/>
  <c r="E1247" i="9" s="1"/>
  <c r="D1248" i="9"/>
  <c r="E1248" i="9" s="1"/>
  <c r="D1249" i="9"/>
  <c r="E1249" i="9" s="1"/>
  <c r="D1250" i="9"/>
  <c r="E1250" i="9" s="1"/>
  <c r="D1251" i="9"/>
  <c r="E1251" i="9" s="1"/>
  <c r="D1252" i="9"/>
  <c r="D1253" i="9"/>
  <c r="E1253" i="9" s="1"/>
  <c r="D1254" i="9"/>
  <c r="E1254" i="9" s="1"/>
  <c r="D1255" i="9"/>
  <c r="E1255" i="9" s="1"/>
  <c r="D1256" i="9"/>
  <c r="E1256" i="9" s="1"/>
  <c r="D1257" i="9"/>
  <c r="E1257" i="9" s="1"/>
  <c r="D1258" i="9"/>
  <c r="E1258" i="9" s="1"/>
  <c r="D1259" i="9"/>
  <c r="E1259" i="9" s="1"/>
  <c r="D1260" i="9"/>
  <c r="D1261" i="9"/>
  <c r="E1261" i="9" s="1"/>
  <c r="D1262" i="9"/>
  <c r="E1262" i="9" s="1"/>
  <c r="D1263" i="9"/>
  <c r="E1263" i="9" s="1"/>
  <c r="D1264" i="9"/>
  <c r="E1264" i="9" s="1"/>
  <c r="D1265" i="9"/>
  <c r="E1265" i="9" s="1"/>
  <c r="D1266" i="9"/>
  <c r="E1266" i="9" s="1"/>
  <c r="D1267" i="9"/>
  <c r="E1267" i="9" s="1"/>
  <c r="D1268" i="9"/>
  <c r="D3" i="9"/>
  <c r="E3" i="9" s="1"/>
  <c r="B1275" i="9"/>
  <c r="B1274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C602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6" i="9"/>
  <c r="C627" i="9"/>
  <c r="C628" i="9"/>
  <c r="C629" i="9"/>
  <c r="C630" i="9"/>
  <c r="C631" i="9"/>
  <c r="C632" i="9"/>
  <c r="C633" i="9"/>
  <c r="C634" i="9"/>
  <c r="C635" i="9"/>
  <c r="C636" i="9"/>
  <c r="C637" i="9"/>
  <c r="C638" i="9"/>
  <c r="C639" i="9"/>
  <c r="C640" i="9"/>
  <c r="C641" i="9"/>
  <c r="C642" i="9"/>
  <c r="C643" i="9"/>
  <c r="C644" i="9"/>
  <c r="C645" i="9"/>
  <c r="C646" i="9"/>
  <c r="C647" i="9"/>
  <c r="C648" i="9"/>
  <c r="C649" i="9"/>
  <c r="C650" i="9"/>
  <c r="C651" i="9"/>
  <c r="C652" i="9"/>
  <c r="C653" i="9"/>
  <c r="C654" i="9"/>
  <c r="C655" i="9"/>
  <c r="C656" i="9"/>
  <c r="C657" i="9"/>
  <c r="C658" i="9"/>
  <c r="C659" i="9"/>
  <c r="C660" i="9"/>
  <c r="C661" i="9"/>
  <c r="C662" i="9"/>
  <c r="C663" i="9"/>
  <c r="C664" i="9"/>
  <c r="C665" i="9"/>
  <c r="C666" i="9"/>
  <c r="C667" i="9"/>
  <c r="C668" i="9"/>
  <c r="C669" i="9"/>
  <c r="C670" i="9"/>
  <c r="C671" i="9"/>
  <c r="C672" i="9"/>
  <c r="C673" i="9"/>
  <c r="C674" i="9"/>
  <c r="C675" i="9"/>
  <c r="C676" i="9"/>
  <c r="C677" i="9"/>
  <c r="C678" i="9"/>
  <c r="C679" i="9"/>
  <c r="C680" i="9"/>
  <c r="C681" i="9"/>
  <c r="C682" i="9"/>
  <c r="C683" i="9"/>
  <c r="C684" i="9"/>
  <c r="C685" i="9"/>
  <c r="C686" i="9"/>
  <c r="C687" i="9"/>
  <c r="C688" i="9"/>
  <c r="C689" i="9"/>
  <c r="C690" i="9"/>
  <c r="C691" i="9"/>
  <c r="C692" i="9"/>
  <c r="C693" i="9"/>
  <c r="C694" i="9"/>
  <c r="C695" i="9"/>
  <c r="C696" i="9"/>
  <c r="C697" i="9"/>
  <c r="C698" i="9"/>
  <c r="C699" i="9"/>
  <c r="C700" i="9"/>
  <c r="C701" i="9"/>
  <c r="C702" i="9"/>
  <c r="C703" i="9"/>
  <c r="C704" i="9"/>
  <c r="C705" i="9"/>
  <c r="C706" i="9"/>
  <c r="C707" i="9"/>
  <c r="C708" i="9"/>
  <c r="C709" i="9"/>
  <c r="C710" i="9"/>
  <c r="C711" i="9"/>
  <c r="C712" i="9"/>
  <c r="C713" i="9"/>
  <c r="C714" i="9"/>
  <c r="C715" i="9"/>
  <c r="C716" i="9"/>
  <c r="C717" i="9"/>
  <c r="C718" i="9"/>
  <c r="C719" i="9"/>
  <c r="C720" i="9"/>
  <c r="C721" i="9"/>
  <c r="C722" i="9"/>
  <c r="C723" i="9"/>
  <c r="C724" i="9"/>
  <c r="C725" i="9"/>
  <c r="C726" i="9"/>
  <c r="C727" i="9"/>
  <c r="C728" i="9"/>
  <c r="C729" i="9"/>
  <c r="C730" i="9"/>
  <c r="C731" i="9"/>
  <c r="C732" i="9"/>
  <c r="C733" i="9"/>
  <c r="C734" i="9"/>
  <c r="C735" i="9"/>
  <c r="C736" i="9"/>
  <c r="C737" i="9"/>
  <c r="C738" i="9"/>
  <c r="C739" i="9"/>
  <c r="C740" i="9"/>
  <c r="C741" i="9"/>
  <c r="C742" i="9"/>
  <c r="C743" i="9"/>
  <c r="C744" i="9"/>
  <c r="C745" i="9"/>
  <c r="C746" i="9"/>
  <c r="C747" i="9"/>
  <c r="C748" i="9"/>
  <c r="C749" i="9"/>
  <c r="C750" i="9"/>
  <c r="C751" i="9"/>
  <c r="C752" i="9"/>
  <c r="C753" i="9"/>
  <c r="C754" i="9"/>
  <c r="C755" i="9"/>
  <c r="C756" i="9"/>
  <c r="C757" i="9"/>
  <c r="C758" i="9"/>
  <c r="C759" i="9"/>
  <c r="C760" i="9"/>
  <c r="C761" i="9"/>
  <c r="C762" i="9"/>
  <c r="C763" i="9"/>
  <c r="C764" i="9"/>
  <c r="C765" i="9"/>
  <c r="C766" i="9"/>
  <c r="C767" i="9"/>
  <c r="C768" i="9"/>
  <c r="C769" i="9"/>
  <c r="C770" i="9"/>
  <c r="C771" i="9"/>
  <c r="C772" i="9"/>
  <c r="C773" i="9"/>
  <c r="C774" i="9"/>
  <c r="C775" i="9"/>
  <c r="C776" i="9"/>
  <c r="C777" i="9"/>
  <c r="C778" i="9"/>
  <c r="C779" i="9"/>
  <c r="C780" i="9"/>
  <c r="C781" i="9"/>
  <c r="C782" i="9"/>
  <c r="C783" i="9"/>
  <c r="C784" i="9"/>
  <c r="C785" i="9"/>
  <c r="C786" i="9"/>
  <c r="C787" i="9"/>
  <c r="C788" i="9"/>
  <c r="C789" i="9"/>
  <c r="C790" i="9"/>
  <c r="C791" i="9"/>
  <c r="C792" i="9"/>
  <c r="C793" i="9"/>
  <c r="C794" i="9"/>
  <c r="C795" i="9"/>
  <c r="C796" i="9"/>
  <c r="C797" i="9"/>
  <c r="C798" i="9"/>
  <c r="C799" i="9"/>
  <c r="C800" i="9"/>
  <c r="C801" i="9"/>
  <c r="C802" i="9"/>
  <c r="C803" i="9"/>
  <c r="C804" i="9"/>
  <c r="C805" i="9"/>
  <c r="C806" i="9"/>
  <c r="C807" i="9"/>
  <c r="C808" i="9"/>
  <c r="C809" i="9"/>
  <c r="C810" i="9"/>
  <c r="C811" i="9"/>
  <c r="C812" i="9"/>
  <c r="C813" i="9"/>
  <c r="C814" i="9"/>
  <c r="C815" i="9"/>
  <c r="C816" i="9"/>
  <c r="C817" i="9"/>
  <c r="C818" i="9"/>
  <c r="C819" i="9"/>
  <c r="C820" i="9"/>
  <c r="C821" i="9"/>
  <c r="C822" i="9"/>
  <c r="C823" i="9"/>
  <c r="C824" i="9"/>
  <c r="C825" i="9"/>
  <c r="C826" i="9"/>
  <c r="C827" i="9"/>
  <c r="C828" i="9"/>
  <c r="C829" i="9"/>
  <c r="C830" i="9"/>
  <c r="C831" i="9"/>
  <c r="C832" i="9"/>
  <c r="C833" i="9"/>
  <c r="C834" i="9"/>
  <c r="C835" i="9"/>
  <c r="C836" i="9"/>
  <c r="C837" i="9"/>
  <c r="C838" i="9"/>
  <c r="C839" i="9"/>
  <c r="C840" i="9"/>
  <c r="C841" i="9"/>
  <c r="C842" i="9"/>
  <c r="C843" i="9"/>
  <c r="C844" i="9"/>
  <c r="C845" i="9"/>
  <c r="C846" i="9"/>
  <c r="C847" i="9"/>
  <c r="C848" i="9"/>
  <c r="C849" i="9"/>
  <c r="C850" i="9"/>
  <c r="C851" i="9"/>
  <c r="C852" i="9"/>
  <c r="C853" i="9"/>
  <c r="C854" i="9"/>
  <c r="C855" i="9"/>
  <c r="C856" i="9"/>
  <c r="C857" i="9"/>
  <c r="C858" i="9"/>
  <c r="C859" i="9"/>
  <c r="C860" i="9"/>
  <c r="C861" i="9"/>
  <c r="C862" i="9"/>
  <c r="C863" i="9"/>
  <c r="C864" i="9"/>
  <c r="C865" i="9"/>
  <c r="C866" i="9"/>
  <c r="C867" i="9"/>
  <c r="C868" i="9"/>
  <c r="C869" i="9"/>
  <c r="C870" i="9"/>
  <c r="C871" i="9"/>
  <c r="C872" i="9"/>
  <c r="C873" i="9"/>
  <c r="C874" i="9"/>
  <c r="C875" i="9"/>
  <c r="C876" i="9"/>
  <c r="C877" i="9"/>
  <c r="C878" i="9"/>
  <c r="C879" i="9"/>
  <c r="C880" i="9"/>
  <c r="C881" i="9"/>
  <c r="C882" i="9"/>
  <c r="C883" i="9"/>
  <c r="C884" i="9"/>
  <c r="C885" i="9"/>
  <c r="C886" i="9"/>
  <c r="C887" i="9"/>
  <c r="C888" i="9"/>
  <c r="C889" i="9"/>
  <c r="C890" i="9"/>
  <c r="C891" i="9"/>
  <c r="C892" i="9"/>
  <c r="C893" i="9"/>
  <c r="C894" i="9"/>
  <c r="C895" i="9"/>
  <c r="C896" i="9"/>
  <c r="C897" i="9"/>
  <c r="C898" i="9"/>
  <c r="C899" i="9"/>
  <c r="C900" i="9"/>
  <c r="C901" i="9"/>
  <c r="C902" i="9"/>
  <c r="C903" i="9"/>
  <c r="C904" i="9"/>
  <c r="C905" i="9"/>
  <c r="C906" i="9"/>
  <c r="C907" i="9"/>
  <c r="C908" i="9"/>
  <c r="C909" i="9"/>
  <c r="C910" i="9"/>
  <c r="C911" i="9"/>
  <c r="C912" i="9"/>
  <c r="C913" i="9"/>
  <c r="C914" i="9"/>
  <c r="C915" i="9"/>
  <c r="C916" i="9"/>
  <c r="C917" i="9"/>
  <c r="C918" i="9"/>
  <c r="C919" i="9"/>
  <c r="C920" i="9"/>
  <c r="C921" i="9"/>
  <c r="C922" i="9"/>
  <c r="C923" i="9"/>
  <c r="C924" i="9"/>
  <c r="C925" i="9"/>
  <c r="C926" i="9"/>
  <c r="C927" i="9"/>
  <c r="C928" i="9"/>
  <c r="C929" i="9"/>
  <c r="C930" i="9"/>
  <c r="C931" i="9"/>
  <c r="C932" i="9"/>
  <c r="C933" i="9"/>
  <c r="C934" i="9"/>
  <c r="C935" i="9"/>
  <c r="C936" i="9"/>
  <c r="C937" i="9"/>
  <c r="C938" i="9"/>
  <c r="C939" i="9"/>
  <c r="C940" i="9"/>
  <c r="C941" i="9"/>
  <c r="C942" i="9"/>
  <c r="C943" i="9"/>
  <c r="C944" i="9"/>
  <c r="C945" i="9"/>
  <c r="C946" i="9"/>
  <c r="C947" i="9"/>
  <c r="C948" i="9"/>
  <c r="C949" i="9"/>
  <c r="C950" i="9"/>
  <c r="C951" i="9"/>
  <c r="C952" i="9"/>
  <c r="C953" i="9"/>
  <c r="C954" i="9"/>
  <c r="C955" i="9"/>
  <c r="C956" i="9"/>
  <c r="C957" i="9"/>
  <c r="C958" i="9"/>
  <c r="C959" i="9"/>
  <c r="C960" i="9"/>
  <c r="C961" i="9"/>
  <c r="C962" i="9"/>
  <c r="C963" i="9"/>
  <c r="C964" i="9"/>
  <c r="C965" i="9"/>
  <c r="C966" i="9"/>
  <c r="C967" i="9"/>
  <c r="C968" i="9"/>
  <c r="C969" i="9"/>
  <c r="C970" i="9"/>
  <c r="C971" i="9"/>
  <c r="C972" i="9"/>
  <c r="C973" i="9"/>
  <c r="C974" i="9"/>
  <c r="C975" i="9"/>
  <c r="C976" i="9"/>
  <c r="C977" i="9"/>
  <c r="C978" i="9"/>
  <c r="C979" i="9"/>
  <c r="C980" i="9"/>
  <c r="C981" i="9"/>
  <c r="C982" i="9"/>
  <c r="C983" i="9"/>
  <c r="C984" i="9"/>
  <c r="C985" i="9"/>
  <c r="C986" i="9"/>
  <c r="C987" i="9"/>
  <c r="C988" i="9"/>
  <c r="C989" i="9"/>
  <c r="C990" i="9"/>
  <c r="C991" i="9"/>
  <c r="C992" i="9"/>
  <c r="C993" i="9"/>
  <c r="C994" i="9"/>
  <c r="C995" i="9"/>
  <c r="C996" i="9"/>
  <c r="C997" i="9"/>
  <c r="C998" i="9"/>
  <c r="C999" i="9"/>
  <c r="C1000" i="9"/>
  <c r="C1001" i="9"/>
  <c r="C1002" i="9"/>
  <c r="C1003" i="9"/>
  <c r="C1004" i="9"/>
  <c r="C1005" i="9"/>
  <c r="C1006" i="9"/>
  <c r="C1007" i="9"/>
  <c r="C1008" i="9"/>
  <c r="C1009" i="9"/>
  <c r="C1010" i="9"/>
  <c r="C1011" i="9"/>
  <c r="C1012" i="9"/>
  <c r="C1013" i="9"/>
  <c r="C1014" i="9"/>
  <c r="C1015" i="9"/>
  <c r="C1016" i="9"/>
  <c r="C1017" i="9"/>
  <c r="C1018" i="9"/>
  <c r="C1019" i="9"/>
  <c r="C1020" i="9"/>
  <c r="C1021" i="9"/>
  <c r="C1022" i="9"/>
  <c r="C1023" i="9"/>
  <c r="C1024" i="9"/>
  <c r="C1025" i="9"/>
  <c r="C1026" i="9"/>
  <c r="C1027" i="9"/>
  <c r="C1028" i="9"/>
  <c r="C1029" i="9"/>
  <c r="C1030" i="9"/>
  <c r="C1031" i="9"/>
  <c r="C1032" i="9"/>
  <c r="C1033" i="9"/>
  <c r="C1034" i="9"/>
  <c r="C1035" i="9"/>
  <c r="C1036" i="9"/>
  <c r="C1037" i="9"/>
  <c r="C1038" i="9"/>
  <c r="C1039" i="9"/>
  <c r="C1040" i="9"/>
  <c r="C1041" i="9"/>
  <c r="C1042" i="9"/>
  <c r="C1043" i="9"/>
  <c r="C1044" i="9"/>
  <c r="C1045" i="9"/>
  <c r="C1046" i="9"/>
  <c r="C1047" i="9"/>
  <c r="C1048" i="9"/>
  <c r="C1049" i="9"/>
  <c r="C1050" i="9"/>
  <c r="C1051" i="9"/>
  <c r="C1052" i="9"/>
  <c r="C1053" i="9"/>
  <c r="C1054" i="9"/>
  <c r="C1055" i="9"/>
  <c r="C1056" i="9"/>
  <c r="C1057" i="9"/>
  <c r="C1058" i="9"/>
  <c r="C1059" i="9"/>
  <c r="C1060" i="9"/>
  <c r="C1061" i="9"/>
  <c r="C1062" i="9"/>
  <c r="C1063" i="9"/>
  <c r="C1064" i="9"/>
  <c r="C1065" i="9"/>
  <c r="C1066" i="9"/>
  <c r="C1067" i="9"/>
  <c r="C1068" i="9"/>
  <c r="C1069" i="9"/>
  <c r="C1070" i="9"/>
  <c r="C1071" i="9"/>
  <c r="C1072" i="9"/>
  <c r="C1073" i="9"/>
  <c r="C1074" i="9"/>
  <c r="C1075" i="9"/>
  <c r="C1076" i="9"/>
  <c r="C1077" i="9"/>
  <c r="C1078" i="9"/>
  <c r="C1079" i="9"/>
  <c r="C1080" i="9"/>
  <c r="C1081" i="9"/>
  <c r="C1082" i="9"/>
  <c r="C1083" i="9"/>
  <c r="C1084" i="9"/>
  <c r="C1085" i="9"/>
  <c r="C1086" i="9"/>
  <c r="C1087" i="9"/>
  <c r="C1088" i="9"/>
  <c r="C1089" i="9"/>
  <c r="C1090" i="9"/>
  <c r="C1091" i="9"/>
  <c r="C1092" i="9"/>
  <c r="C1093" i="9"/>
  <c r="C1094" i="9"/>
  <c r="C1095" i="9"/>
  <c r="C1096" i="9"/>
  <c r="C1097" i="9"/>
  <c r="C1098" i="9"/>
  <c r="C1099" i="9"/>
  <c r="C1100" i="9"/>
  <c r="C1101" i="9"/>
  <c r="C1102" i="9"/>
  <c r="C1103" i="9"/>
  <c r="C1104" i="9"/>
  <c r="C1105" i="9"/>
  <c r="C1106" i="9"/>
  <c r="C1107" i="9"/>
  <c r="C1108" i="9"/>
  <c r="C1109" i="9"/>
  <c r="C1110" i="9"/>
  <c r="C1111" i="9"/>
  <c r="C1112" i="9"/>
  <c r="C1113" i="9"/>
  <c r="C1114" i="9"/>
  <c r="C1115" i="9"/>
  <c r="C1116" i="9"/>
  <c r="C1117" i="9"/>
  <c r="C1118" i="9"/>
  <c r="C1119" i="9"/>
  <c r="C1120" i="9"/>
  <c r="C1121" i="9"/>
  <c r="C1122" i="9"/>
  <c r="C1123" i="9"/>
  <c r="C1124" i="9"/>
  <c r="C1125" i="9"/>
  <c r="C1126" i="9"/>
  <c r="C1127" i="9"/>
  <c r="C1128" i="9"/>
  <c r="C1129" i="9"/>
  <c r="C1130" i="9"/>
  <c r="C1131" i="9"/>
  <c r="C1132" i="9"/>
  <c r="C1133" i="9"/>
  <c r="C1134" i="9"/>
  <c r="C1135" i="9"/>
  <c r="C1136" i="9"/>
  <c r="C1137" i="9"/>
  <c r="C1138" i="9"/>
  <c r="C1139" i="9"/>
  <c r="C1140" i="9"/>
  <c r="C1141" i="9"/>
  <c r="C1142" i="9"/>
  <c r="C1143" i="9"/>
  <c r="C1144" i="9"/>
  <c r="C1145" i="9"/>
  <c r="C1146" i="9"/>
  <c r="C1147" i="9"/>
  <c r="C1148" i="9"/>
  <c r="C1149" i="9"/>
  <c r="C1150" i="9"/>
  <c r="C1151" i="9"/>
  <c r="C1152" i="9"/>
  <c r="C1153" i="9"/>
  <c r="C1154" i="9"/>
  <c r="C1155" i="9"/>
  <c r="C1156" i="9"/>
  <c r="C1157" i="9"/>
  <c r="C1158" i="9"/>
  <c r="C1159" i="9"/>
  <c r="C1160" i="9"/>
  <c r="C1161" i="9"/>
  <c r="C1162" i="9"/>
  <c r="C1163" i="9"/>
  <c r="C1164" i="9"/>
  <c r="C1165" i="9"/>
  <c r="C1166" i="9"/>
  <c r="C1167" i="9"/>
  <c r="C1168" i="9"/>
  <c r="C1169" i="9"/>
  <c r="C1170" i="9"/>
  <c r="C1171" i="9"/>
  <c r="C1172" i="9"/>
  <c r="C1173" i="9"/>
  <c r="C1174" i="9"/>
  <c r="C1175" i="9"/>
  <c r="C1176" i="9"/>
  <c r="C1177" i="9"/>
  <c r="C1178" i="9"/>
  <c r="C1179" i="9"/>
  <c r="C1180" i="9"/>
  <c r="C1181" i="9"/>
  <c r="C1182" i="9"/>
  <c r="C1183" i="9"/>
  <c r="C1184" i="9"/>
  <c r="C1185" i="9"/>
  <c r="C1186" i="9"/>
  <c r="C1187" i="9"/>
  <c r="C1188" i="9"/>
  <c r="C1189" i="9"/>
  <c r="C1190" i="9"/>
  <c r="C1191" i="9"/>
  <c r="C1192" i="9"/>
  <c r="C1193" i="9"/>
  <c r="C1194" i="9"/>
  <c r="C1195" i="9"/>
  <c r="C1196" i="9"/>
  <c r="C1197" i="9"/>
  <c r="C1198" i="9"/>
  <c r="C1199" i="9"/>
  <c r="C1200" i="9"/>
  <c r="C1201" i="9"/>
  <c r="C1202" i="9"/>
  <c r="C1203" i="9"/>
  <c r="C1204" i="9"/>
  <c r="C1205" i="9"/>
  <c r="C1206" i="9"/>
  <c r="C1207" i="9"/>
  <c r="C1208" i="9"/>
  <c r="C1209" i="9"/>
  <c r="C1210" i="9"/>
  <c r="C1211" i="9"/>
  <c r="C1212" i="9"/>
  <c r="C1213" i="9"/>
  <c r="C1214" i="9"/>
  <c r="C1215" i="9"/>
  <c r="C1216" i="9"/>
  <c r="C1217" i="9"/>
  <c r="C1218" i="9"/>
  <c r="C1219" i="9"/>
  <c r="C1220" i="9"/>
  <c r="C1221" i="9"/>
  <c r="C1222" i="9"/>
  <c r="C1223" i="9"/>
  <c r="C1224" i="9"/>
  <c r="C1225" i="9"/>
  <c r="C1226" i="9"/>
  <c r="C1227" i="9"/>
  <c r="C1228" i="9"/>
  <c r="C1229" i="9"/>
  <c r="C1230" i="9"/>
  <c r="C1231" i="9"/>
  <c r="C1232" i="9"/>
  <c r="C1233" i="9"/>
  <c r="C1234" i="9"/>
  <c r="C1235" i="9"/>
  <c r="C1236" i="9"/>
  <c r="C1237" i="9"/>
  <c r="C1238" i="9"/>
  <c r="C1239" i="9"/>
  <c r="C1240" i="9"/>
  <c r="C1241" i="9"/>
  <c r="C1242" i="9"/>
  <c r="C1243" i="9"/>
  <c r="C1244" i="9"/>
  <c r="C1245" i="9"/>
  <c r="C1246" i="9"/>
  <c r="C1247" i="9"/>
  <c r="C1248" i="9"/>
  <c r="C1249" i="9"/>
  <c r="C1250" i="9"/>
  <c r="C1251" i="9"/>
  <c r="C1252" i="9"/>
  <c r="C1253" i="9"/>
  <c r="C1254" i="9"/>
  <c r="C1255" i="9"/>
  <c r="C1256" i="9"/>
  <c r="C1257" i="9"/>
  <c r="C1258" i="9"/>
  <c r="C1259" i="9"/>
  <c r="C1260" i="9"/>
  <c r="C1261" i="9"/>
  <c r="C1262" i="9"/>
  <c r="C1263" i="9"/>
  <c r="C1264" i="9"/>
  <c r="C1265" i="9"/>
  <c r="C1266" i="9"/>
  <c r="C1267" i="9"/>
  <c r="C1268" i="9"/>
  <c r="C1269" i="9"/>
  <c r="C1270" i="9"/>
  <c r="C1271" i="9"/>
  <c r="C1272" i="9"/>
  <c r="C1273" i="9"/>
  <c r="C3" i="9"/>
  <c r="C1275" i="9" s="1"/>
  <c r="E1275" i="9" l="1"/>
  <c r="E1276" i="9" s="1"/>
  <c r="D1275" i="9"/>
  <c r="D23" i="2"/>
  <c r="D22" i="2"/>
  <c r="D20" i="2"/>
  <c r="D21" i="2"/>
  <c r="D18" i="10"/>
  <c r="D24" i="10"/>
  <c r="D1" i="10" s="1"/>
  <c r="B1" i="12" s="1"/>
  <c r="C1274" i="9"/>
  <c r="J12" i="7"/>
  <c r="J50" i="7"/>
  <c r="J51" i="7"/>
  <c r="J83" i="7"/>
  <c r="J114" i="7"/>
  <c r="J115" i="7"/>
  <c r="J178" i="7"/>
  <c r="J179" i="7"/>
  <c r="J242" i="7"/>
  <c r="J243" i="7"/>
  <c r="J306" i="7"/>
  <c r="J307" i="7"/>
  <c r="J370" i="7"/>
  <c r="J371" i="7"/>
  <c r="J434" i="7"/>
  <c r="J435" i="7"/>
  <c r="J490" i="7"/>
  <c r="J539" i="7"/>
  <c r="J540" i="7"/>
  <c r="J589" i="7"/>
  <c r="J642" i="7"/>
  <c r="J643" i="7"/>
  <c r="J686" i="7"/>
  <c r="J687" i="7"/>
  <c r="J718" i="7"/>
  <c r="J719" i="7"/>
  <c r="J750" i="7"/>
  <c r="J751" i="7"/>
  <c r="J782" i="7"/>
  <c r="J783" i="7"/>
  <c r="J814" i="7"/>
  <c r="J815" i="7"/>
  <c r="J846" i="7"/>
  <c r="J847" i="7"/>
  <c r="J862" i="7"/>
  <c r="J863" i="7"/>
  <c r="J878" i="7"/>
  <c r="J879" i="7"/>
  <c r="J894" i="7"/>
  <c r="J895" i="7"/>
  <c r="J910" i="7"/>
  <c r="J911" i="7"/>
  <c r="J922" i="7"/>
  <c r="J923" i="7"/>
  <c r="J932" i="7"/>
  <c r="J934" i="7"/>
  <c r="J943" i="7"/>
  <c r="J944" i="7"/>
  <c r="J954" i="7"/>
  <c r="J955" i="7"/>
  <c r="J964" i="7"/>
  <c r="J966" i="7"/>
  <c r="J975" i="7"/>
  <c r="J976" i="7"/>
  <c r="J986" i="7"/>
  <c r="J987" i="7"/>
  <c r="J996" i="7"/>
  <c r="J997" i="7"/>
  <c r="J1004" i="7"/>
  <c r="J1005" i="7"/>
  <c r="I5" i="7"/>
  <c r="J5" i="7" s="1"/>
  <c r="I6" i="7"/>
  <c r="J6" i="7" s="1"/>
  <c r="I7" i="7"/>
  <c r="J7" i="7" s="1"/>
  <c r="I8" i="7"/>
  <c r="J8" i="7" s="1"/>
  <c r="I9" i="7"/>
  <c r="J9" i="7" s="1"/>
  <c r="I10" i="7"/>
  <c r="J10" i="7" s="1"/>
  <c r="I11" i="7"/>
  <c r="J11" i="7" s="1"/>
  <c r="I12" i="7"/>
  <c r="I13" i="7"/>
  <c r="J13" i="7" s="1"/>
  <c r="I14" i="7"/>
  <c r="J14" i="7" s="1"/>
  <c r="I15" i="7"/>
  <c r="J15" i="7" s="1"/>
  <c r="I16" i="7"/>
  <c r="J16" i="7" s="1"/>
  <c r="I17" i="7"/>
  <c r="J17" i="7" s="1"/>
  <c r="I18" i="7"/>
  <c r="J18" i="7" s="1"/>
  <c r="I19" i="7"/>
  <c r="J19" i="7" s="1"/>
  <c r="I20" i="7"/>
  <c r="J20" i="7" s="1"/>
  <c r="I21" i="7"/>
  <c r="J21" i="7" s="1"/>
  <c r="I22" i="7"/>
  <c r="J22" i="7" s="1"/>
  <c r="I23" i="7"/>
  <c r="J23" i="7" s="1"/>
  <c r="I24" i="7"/>
  <c r="J24" i="7" s="1"/>
  <c r="I25" i="7"/>
  <c r="J25" i="7" s="1"/>
  <c r="I26" i="7"/>
  <c r="J26" i="7" s="1"/>
  <c r="I27" i="7"/>
  <c r="J27" i="7" s="1"/>
  <c r="I28" i="7"/>
  <c r="J28" i="7" s="1"/>
  <c r="I29" i="7"/>
  <c r="J29" i="7" s="1"/>
  <c r="I30" i="7"/>
  <c r="J30" i="7" s="1"/>
  <c r="I31" i="7"/>
  <c r="J31" i="7" s="1"/>
  <c r="I32" i="7"/>
  <c r="J32" i="7" s="1"/>
  <c r="I33" i="7"/>
  <c r="J33" i="7" s="1"/>
  <c r="I34" i="7"/>
  <c r="J34" i="7" s="1"/>
  <c r="I35" i="7"/>
  <c r="J35" i="7" s="1"/>
  <c r="I36" i="7"/>
  <c r="J36" i="7" s="1"/>
  <c r="I37" i="7"/>
  <c r="J37" i="7" s="1"/>
  <c r="I38" i="7"/>
  <c r="J38" i="7" s="1"/>
  <c r="I39" i="7"/>
  <c r="J39" i="7" s="1"/>
  <c r="I40" i="7"/>
  <c r="J40" i="7" s="1"/>
  <c r="I41" i="7"/>
  <c r="J41" i="7" s="1"/>
  <c r="I42" i="7"/>
  <c r="J42" i="7" s="1"/>
  <c r="I43" i="7"/>
  <c r="J43" i="7" s="1"/>
  <c r="I44" i="7"/>
  <c r="J44" i="7" s="1"/>
  <c r="I45" i="7"/>
  <c r="J45" i="7" s="1"/>
  <c r="I46" i="7"/>
  <c r="J46" i="7" s="1"/>
  <c r="I47" i="7"/>
  <c r="J47" i="7" s="1"/>
  <c r="I48" i="7"/>
  <c r="J48" i="7" s="1"/>
  <c r="I49" i="7"/>
  <c r="J49" i="7" s="1"/>
  <c r="I50" i="7"/>
  <c r="I51" i="7"/>
  <c r="I52" i="7"/>
  <c r="J52" i="7" s="1"/>
  <c r="I53" i="7"/>
  <c r="J53" i="7" s="1"/>
  <c r="I54" i="7"/>
  <c r="J54" i="7" s="1"/>
  <c r="I55" i="7"/>
  <c r="J55" i="7" s="1"/>
  <c r="I56" i="7"/>
  <c r="J56" i="7" s="1"/>
  <c r="I57" i="7"/>
  <c r="J57" i="7" s="1"/>
  <c r="I58" i="7"/>
  <c r="J58" i="7" s="1"/>
  <c r="I59" i="7"/>
  <c r="J59" i="7" s="1"/>
  <c r="I60" i="7"/>
  <c r="J60" i="7" s="1"/>
  <c r="I61" i="7"/>
  <c r="J61" i="7" s="1"/>
  <c r="I62" i="7"/>
  <c r="J62" i="7" s="1"/>
  <c r="I63" i="7"/>
  <c r="J63" i="7" s="1"/>
  <c r="I64" i="7"/>
  <c r="J64" i="7" s="1"/>
  <c r="I65" i="7"/>
  <c r="J65" i="7" s="1"/>
  <c r="I66" i="7"/>
  <c r="J66" i="7" s="1"/>
  <c r="I67" i="7"/>
  <c r="J67" i="7" s="1"/>
  <c r="I68" i="7"/>
  <c r="J68" i="7" s="1"/>
  <c r="I69" i="7"/>
  <c r="J69" i="7" s="1"/>
  <c r="I70" i="7"/>
  <c r="J70" i="7" s="1"/>
  <c r="I71" i="7"/>
  <c r="J71" i="7" s="1"/>
  <c r="I72" i="7"/>
  <c r="J72" i="7" s="1"/>
  <c r="I73" i="7"/>
  <c r="J73" i="7" s="1"/>
  <c r="I74" i="7"/>
  <c r="J74" i="7" s="1"/>
  <c r="I75" i="7"/>
  <c r="J75" i="7" s="1"/>
  <c r="I76" i="7"/>
  <c r="J76" i="7" s="1"/>
  <c r="I77" i="7"/>
  <c r="J77" i="7" s="1"/>
  <c r="I78" i="7"/>
  <c r="J78" i="7" s="1"/>
  <c r="I79" i="7"/>
  <c r="J79" i="7" s="1"/>
  <c r="I80" i="7"/>
  <c r="J80" i="7" s="1"/>
  <c r="I81" i="7"/>
  <c r="J81" i="7" s="1"/>
  <c r="I82" i="7"/>
  <c r="J82" i="7" s="1"/>
  <c r="I83" i="7"/>
  <c r="I84" i="7"/>
  <c r="J84" i="7" s="1"/>
  <c r="I85" i="7"/>
  <c r="J85" i="7" s="1"/>
  <c r="I86" i="7"/>
  <c r="J86" i="7" s="1"/>
  <c r="I87" i="7"/>
  <c r="J87" i="7" s="1"/>
  <c r="I88" i="7"/>
  <c r="J88" i="7" s="1"/>
  <c r="I89" i="7"/>
  <c r="J89" i="7" s="1"/>
  <c r="I90" i="7"/>
  <c r="J90" i="7" s="1"/>
  <c r="I91" i="7"/>
  <c r="J91" i="7" s="1"/>
  <c r="I92" i="7"/>
  <c r="J92" i="7" s="1"/>
  <c r="I93" i="7"/>
  <c r="J93" i="7" s="1"/>
  <c r="I94" i="7"/>
  <c r="J94" i="7" s="1"/>
  <c r="I95" i="7"/>
  <c r="J95" i="7" s="1"/>
  <c r="I96" i="7"/>
  <c r="J96" i="7" s="1"/>
  <c r="I97" i="7"/>
  <c r="J97" i="7" s="1"/>
  <c r="I98" i="7"/>
  <c r="J98" i="7" s="1"/>
  <c r="I99" i="7"/>
  <c r="J99" i="7" s="1"/>
  <c r="I100" i="7"/>
  <c r="J100" i="7" s="1"/>
  <c r="I101" i="7"/>
  <c r="J101" i="7" s="1"/>
  <c r="I102" i="7"/>
  <c r="J102" i="7" s="1"/>
  <c r="I103" i="7"/>
  <c r="J103" i="7" s="1"/>
  <c r="I104" i="7"/>
  <c r="J104" i="7" s="1"/>
  <c r="I105" i="7"/>
  <c r="J105" i="7" s="1"/>
  <c r="I106" i="7"/>
  <c r="J106" i="7" s="1"/>
  <c r="I107" i="7"/>
  <c r="J107" i="7" s="1"/>
  <c r="I108" i="7"/>
  <c r="J108" i="7" s="1"/>
  <c r="I109" i="7"/>
  <c r="J109" i="7" s="1"/>
  <c r="I110" i="7"/>
  <c r="J110" i="7" s="1"/>
  <c r="I111" i="7"/>
  <c r="J111" i="7" s="1"/>
  <c r="I112" i="7"/>
  <c r="J112" i="7" s="1"/>
  <c r="I113" i="7"/>
  <c r="J113" i="7" s="1"/>
  <c r="I114" i="7"/>
  <c r="I115" i="7"/>
  <c r="I116" i="7"/>
  <c r="J116" i="7" s="1"/>
  <c r="I117" i="7"/>
  <c r="J117" i="7" s="1"/>
  <c r="I118" i="7"/>
  <c r="J118" i="7" s="1"/>
  <c r="I119" i="7"/>
  <c r="J119" i="7" s="1"/>
  <c r="I120" i="7"/>
  <c r="J120" i="7" s="1"/>
  <c r="I121" i="7"/>
  <c r="J121" i="7" s="1"/>
  <c r="I122" i="7"/>
  <c r="J122" i="7" s="1"/>
  <c r="I123" i="7"/>
  <c r="J123" i="7" s="1"/>
  <c r="I124" i="7"/>
  <c r="J124" i="7" s="1"/>
  <c r="I125" i="7"/>
  <c r="J125" i="7" s="1"/>
  <c r="I126" i="7"/>
  <c r="J126" i="7" s="1"/>
  <c r="I127" i="7"/>
  <c r="J127" i="7" s="1"/>
  <c r="I128" i="7"/>
  <c r="J128" i="7" s="1"/>
  <c r="I129" i="7"/>
  <c r="J129" i="7" s="1"/>
  <c r="I130" i="7"/>
  <c r="J130" i="7" s="1"/>
  <c r="I131" i="7"/>
  <c r="J131" i="7" s="1"/>
  <c r="I132" i="7"/>
  <c r="J132" i="7" s="1"/>
  <c r="I133" i="7"/>
  <c r="J133" i="7" s="1"/>
  <c r="I134" i="7"/>
  <c r="J134" i="7" s="1"/>
  <c r="I135" i="7"/>
  <c r="J135" i="7" s="1"/>
  <c r="I136" i="7"/>
  <c r="J136" i="7" s="1"/>
  <c r="I137" i="7"/>
  <c r="J137" i="7" s="1"/>
  <c r="I138" i="7"/>
  <c r="J138" i="7" s="1"/>
  <c r="I139" i="7"/>
  <c r="J139" i="7" s="1"/>
  <c r="I140" i="7"/>
  <c r="J140" i="7" s="1"/>
  <c r="I141" i="7"/>
  <c r="J141" i="7" s="1"/>
  <c r="I142" i="7"/>
  <c r="J142" i="7" s="1"/>
  <c r="I143" i="7"/>
  <c r="J143" i="7" s="1"/>
  <c r="I144" i="7"/>
  <c r="J144" i="7" s="1"/>
  <c r="I145" i="7"/>
  <c r="J145" i="7" s="1"/>
  <c r="I146" i="7"/>
  <c r="J146" i="7" s="1"/>
  <c r="I147" i="7"/>
  <c r="J147" i="7" s="1"/>
  <c r="I148" i="7"/>
  <c r="J148" i="7" s="1"/>
  <c r="I149" i="7"/>
  <c r="J149" i="7" s="1"/>
  <c r="I150" i="7"/>
  <c r="J150" i="7" s="1"/>
  <c r="I151" i="7"/>
  <c r="J151" i="7" s="1"/>
  <c r="I152" i="7"/>
  <c r="J152" i="7" s="1"/>
  <c r="I153" i="7"/>
  <c r="J153" i="7" s="1"/>
  <c r="I154" i="7"/>
  <c r="J154" i="7" s="1"/>
  <c r="I155" i="7"/>
  <c r="J155" i="7" s="1"/>
  <c r="I156" i="7"/>
  <c r="J156" i="7" s="1"/>
  <c r="I157" i="7"/>
  <c r="J157" i="7" s="1"/>
  <c r="I158" i="7"/>
  <c r="J158" i="7" s="1"/>
  <c r="I159" i="7"/>
  <c r="J159" i="7" s="1"/>
  <c r="I160" i="7"/>
  <c r="J160" i="7" s="1"/>
  <c r="I161" i="7"/>
  <c r="J161" i="7" s="1"/>
  <c r="I162" i="7"/>
  <c r="J162" i="7" s="1"/>
  <c r="I163" i="7"/>
  <c r="J163" i="7" s="1"/>
  <c r="I164" i="7"/>
  <c r="J164" i="7" s="1"/>
  <c r="I165" i="7"/>
  <c r="J165" i="7" s="1"/>
  <c r="I166" i="7"/>
  <c r="J166" i="7" s="1"/>
  <c r="I167" i="7"/>
  <c r="J167" i="7" s="1"/>
  <c r="I168" i="7"/>
  <c r="J168" i="7" s="1"/>
  <c r="I169" i="7"/>
  <c r="J169" i="7" s="1"/>
  <c r="I170" i="7"/>
  <c r="J170" i="7" s="1"/>
  <c r="I171" i="7"/>
  <c r="J171" i="7" s="1"/>
  <c r="I172" i="7"/>
  <c r="J172" i="7" s="1"/>
  <c r="I173" i="7"/>
  <c r="J173" i="7" s="1"/>
  <c r="I174" i="7"/>
  <c r="J174" i="7" s="1"/>
  <c r="I175" i="7"/>
  <c r="J175" i="7" s="1"/>
  <c r="I176" i="7"/>
  <c r="J176" i="7" s="1"/>
  <c r="I177" i="7"/>
  <c r="J177" i="7" s="1"/>
  <c r="I178" i="7"/>
  <c r="I179" i="7"/>
  <c r="I180" i="7"/>
  <c r="J180" i="7" s="1"/>
  <c r="I181" i="7"/>
  <c r="J181" i="7" s="1"/>
  <c r="I182" i="7"/>
  <c r="J182" i="7" s="1"/>
  <c r="I183" i="7"/>
  <c r="J183" i="7" s="1"/>
  <c r="I184" i="7"/>
  <c r="J184" i="7" s="1"/>
  <c r="I185" i="7"/>
  <c r="J185" i="7" s="1"/>
  <c r="I186" i="7"/>
  <c r="J186" i="7" s="1"/>
  <c r="I187" i="7"/>
  <c r="J187" i="7" s="1"/>
  <c r="I188" i="7"/>
  <c r="J188" i="7" s="1"/>
  <c r="I189" i="7"/>
  <c r="J189" i="7" s="1"/>
  <c r="I190" i="7"/>
  <c r="J190" i="7" s="1"/>
  <c r="I191" i="7"/>
  <c r="J191" i="7" s="1"/>
  <c r="I192" i="7"/>
  <c r="J192" i="7" s="1"/>
  <c r="I193" i="7"/>
  <c r="J193" i="7" s="1"/>
  <c r="I194" i="7"/>
  <c r="J194" i="7" s="1"/>
  <c r="I195" i="7"/>
  <c r="J195" i="7" s="1"/>
  <c r="I196" i="7"/>
  <c r="J196" i="7" s="1"/>
  <c r="I197" i="7"/>
  <c r="J197" i="7" s="1"/>
  <c r="I198" i="7"/>
  <c r="J198" i="7" s="1"/>
  <c r="I199" i="7"/>
  <c r="J199" i="7" s="1"/>
  <c r="I200" i="7"/>
  <c r="J200" i="7" s="1"/>
  <c r="I201" i="7"/>
  <c r="J201" i="7" s="1"/>
  <c r="I202" i="7"/>
  <c r="J202" i="7" s="1"/>
  <c r="I203" i="7"/>
  <c r="J203" i="7" s="1"/>
  <c r="I204" i="7"/>
  <c r="J204" i="7" s="1"/>
  <c r="I205" i="7"/>
  <c r="J205" i="7" s="1"/>
  <c r="I206" i="7"/>
  <c r="J206" i="7" s="1"/>
  <c r="I207" i="7"/>
  <c r="J207" i="7" s="1"/>
  <c r="I208" i="7"/>
  <c r="J208" i="7" s="1"/>
  <c r="I209" i="7"/>
  <c r="J209" i="7" s="1"/>
  <c r="I210" i="7"/>
  <c r="J210" i="7" s="1"/>
  <c r="I211" i="7"/>
  <c r="J211" i="7" s="1"/>
  <c r="I212" i="7"/>
  <c r="J212" i="7" s="1"/>
  <c r="I213" i="7"/>
  <c r="J213" i="7" s="1"/>
  <c r="I214" i="7"/>
  <c r="J214" i="7" s="1"/>
  <c r="I215" i="7"/>
  <c r="J215" i="7" s="1"/>
  <c r="I216" i="7"/>
  <c r="J216" i="7" s="1"/>
  <c r="I217" i="7"/>
  <c r="J217" i="7" s="1"/>
  <c r="I218" i="7"/>
  <c r="J218" i="7" s="1"/>
  <c r="I219" i="7"/>
  <c r="J219" i="7" s="1"/>
  <c r="I220" i="7"/>
  <c r="J220" i="7" s="1"/>
  <c r="I221" i="7"/>
  <c r="J221" i="7" s="1"/>
  <c r="I222" i="7"/>
  <c r="J222" i="7" s="1"/>
  <c r="I223" i="7"/>
  <c r="J223" i="7" s="1"/>
  <c r="I224" i="7"/>
  <c r="J224" i="7" s="1"/>
  <c r="I225" i="7"/>
  <c r="J225" i="7" s="1"/>
  <c r="I226" i="7"/>
  <c r="J226" i="7" s="1"/>
  <c r="I227" i="7"/>
  <c r="J227" i="7" s="1"/>
  <c r="I228" i="7"/>
  <c r="J228" i="7" s="1"/>
  <c r="I229" i="7"/>
  <c r="J229" i="7" s="1"/>
  <c r="I230" i="7"/>
  <c r="J230" i="7" s="1"/>
  <c r="I231" i="7"/>
  <c r="J231" i="7" s="1"/>
  <c r="I232" i="7"/>
  <c r="J232" i="7" s="1"/>
  <c r="I233" i="7"/>
  <c r="J233" i="7" s="1"/>
  <c r="I234" i="7"/>
  <c r="J234" i="7" s="1"/>
  <c r="I235" i="7"/>
  <c r="J235" i="7" s="1"/>
  <c r="I236" i="7"/>
  <c r="J236" i="7" s="1"/>
  <c r="I237" i="7"/>
  <c r="J237" i="7" s="1"/>
  <c r="I238" i="7"/>
  <c r="J238" i="7" s="1"/>
  <c r="I239" i="7"/>
  <c r="J239" i="7" s="1"/>
  <c r="I240" i="7"/>
  <c r="J240" i="7" s="1"/>
  <c r="I241" i="7"/>
  <c r="J241" i="7" s="1"/>
  <c r="I242" i="7"/>
  <c r="I243" i="7"/>
  <c r="I244" i="7"/>
  <c r="J244" i="7" s="1"/>
  <c r="I245" i="7"/>
  <c r="J245" i="7" s="1"/>
  <c r="I246" i="7"/>
  <c r="J246" i="7" s="1"/>
  <c r="I247" i="7"/>
  <c r="J247" i="7" s="1"/>
  <c r="I248" i="7"/>
  <c r="J248" i="7" s="1"/>
  <c r="I249" i="7"/>
  <c r="J249" i="7" s="1"/>
  <c r="I250" i="7"/>
  <c r="J250" i="7" s="1"/>
  <c r="I251" i="7"/>
  <c r="J251" i="7" s="1"/>
  <c r="I252" i="7"/>
  <c r="J252" i="7" s="1"/>
  <c r="I253" i="7"/>
  <c r="J253" i="7" s="1"/>
  <c r="I254" i="7"/>
  <c r="J254" i="7" s="1"/>
  <c r="I255" i="7"/>
  <c r="J255" i="7" s="1"/>
  <c r="I256" i="7"/>
  <c r="J256" i="7" s="1"/>
  <c r="I257" i="7"/>
  <c r="J257" i="7" s="1"/>
  <c r="I258" i="7"/>
  <c r="J258" i="7" s="1"/>
  <c r="I259" i="7"/>
  <c r="J259" i="7" s="1"/>
  <c r="I260" i="7"/>
  <c r="J260" i="7" s="1"/>
  <c r="I261" i="7"/>
  <c r="J261" i="7" s="1"/>
  <c r="I262" i="7"/>
  <c r="J262" i="7" s="1"/>
  <c r="I263" i="7"/>
  <c r="J263" i="7" s="1"/>
  <c r="I264" i="7"/>
  <c r="J264" i="7" s="1"/>
  <c r="I265" i="7"/>
  <c r="J265" i="7" s="1"/>
  <c r="I266" i="7"/>
  <c r="J266" i="7" s="1"/>
  <c r="I267" i="7"/>
  <c r="J267" i="7" s="1"/>
  <c r="I268" i="7"/>
  <c r="J268" i="7" s="1"/>
  <c r="I269" i="7"/>
  <c r="J269" i="7" s="1"/>
  <c r="I270" i="7"/>
  <c r="J270" i="7" s="1"/>
  <c r="I271" i="7"/>
  <c r="J271" i="7" s="1"/>
  <c r="I272" i="7"/>
  <c r="J272" i="7" s="1"/>
  <c r="I273" i="7"/>
  <c r="J273" i="7" s="1"/>
  <c r="I274" i="7"/>
  <c r="J274" i="7" s="1"/>
  <c r="I275" i="7"/>
  <c r="J275" i="7" s="1"/>
  <c r="I276" i="7"/>
  <c r="J276" i="7" s="1"/>
  <c r="I277" i="7"/>
  <c r="J277" i="7" s="1"/>
  <c r="I278" i="7"/>
  <c r="J278" i="7" s="1"/>
  <c r="I279" i="7"/>
  <c r="J279" i="7" s="1"/>
  <c r="I280" i="7"/>
  <c r="J280" i="7" s="1"/>
  <c r="I281" i="7"/>
  <c r="J281" i="7" s="1"/>
  <c r="I282" i="7"/>
  <c r="J282" i="7" s="1"/>
  <c r="I283" i="7"/>
  <c r="J283" i="7" s="1"/>
  <c r="I284" i="7"/>
  <c r="J284" i="7" s="1"/>
  <c r="I285" i="7"/>
  <c r="J285" i="7" s="1"/>
  <c r="I286" i="7"/>
  <c r="J286" i="7" s="1"/>
  <c r="I287" i="7"/>
  <c r="J287" i="7" s="1"/>
  <c r="I288" i="7"/>
  <c r="J288" i="7" s="1"/>
  <c r="I289" i="7"/>
  <c r="J289" i="7" s="1"/>
  <c r="I290" i="7"/>
  <c r="J290" i="7" s="1"/>
  <c r="I291" i="7"/>
  <c r="J291" i="7" s="1"/>
  <c r="I292" i="7"/>
  <c r="J292" i="7" s="1"/>
  <c r="I293" i="7"/>
  <c r="J293" i="7" s="1"/>
  <c r="I294" i="7"/>
  <c r="J294" i="7" s="1"/>
  <c r="I295" i="7"/>
  <c r="J295" i="7" s="1"/>
  <c r="I296" i="7"/>
  <c r="J296" i="7" s="1"/>
  <c r="I297" i="7"/>
  <c r="J297" i="7" s="1"/>
  <c r="I298" i="7"/>
  <c r="J298" i="7" s="1"/>
  <c r="I299" i="7"/>
  <c r="J299" i="7" s="1"/>
  <c r="I300" i="7"/>
  <c r="J300" i="7" s="1"/>
  <c r="I301" i="7"/>
  <c r="J301" i="7" s="1"/>
  <c r="I302" i="7"/>
  <c r="J302" i="7" s="1"/>
  <c r="I303" i="7"/>
  <c r="J303" i="7" s="1"/>
  <c r="I304" i="7"/>
  <c r="J304" i="7" s="1"/>
  <c r="I305" i="7"/>
  <c r="J305" i="7" s="1"/>
  <c r="I306" i="7"/>
  <c r="I307" i="7"/>
  <c r="I308" i="7"/>
  <c r="J308" i="7" s="1"/>
  <c r="I309" i="7"/>
  <c r="J309" i="7" s="1"/>
  <c r="I310" i="7"/>
  <c r="J310" i="7" s="1"/>
  <c r="I311" i="7"/>
  <c r="J311" i="7" s="1"/>
  <c r="I312" i="7"/>
  <c r="J312" i="7" s="1"/>
  <c r="I313" i="7"/>
  <c r="J313" i="7" s="1"/>
  <c r="I314" i="7"/>
  <c r="J314" i="7" s="1"/>
  <c r="I315" i="7"/>
  <c r="J315" i="7" s="1"/>
  <c r="I316" i="7"/>
  <c r="J316" i="7" s="1"/>
  <c r="I317" i="7"/>
  <c r="J317" i="7" s="1"/>
  <c r="I318" i="7"/>
  <c r="J318" i="7" s="1"/>
  <c r="I319" i="7"/>
  <c r="J319" i="7" s="1"/>
  <c r="I320" i="7"/>
  <c r="J320" i="7" s="1"/>
  <c r="I321" i="7"/>
  <c r="J321" i="7" s="1"/>
  <c r="I322" i="7"/>
  <c r="J322" i="7" s="1"/>
  <c r="I323" i="7"/>
  <c r="J323" i="7" s="1"/>
  <c r="I324" i="7"/>
  <c r="J324" i="7" s="1"/>
  <c r="I325" i="7"/>
  <c r="J325" i="7" s="1"/>
  <c r="I326" i="7"/>
  <c r="J326" i="7" s="1"/>
  <c r="I327" i="7"/>
  <c r="J327" i="7" s="1"/>
  <c r="I328" i="7"/>
  <c r="J328" i="7" s="1"/>
  <c r="I329" i="7"/>
  <c r="J329" i="7" s="1"/>
  <c r="I330" i="7"/>
  <c r="J330" i="7" s="1"/>
  <c r="I331" i="7"/>
  <c r="J331" i="7" s="1"/>
  <c r="I332" i="7"/>
  <c r="J332" i="7" s="1"/>
  <c r="I333" i="7"/>
  <c r="J333" i="7" s="1"/>
  <c r="I334" i="7"/>
  <c r="J334" i="7" s="1"/>
  <c r="I335" i="7"/>
  <c r="J335" i="7" s="1"/>
  <c r="I336" i="7"/>
  <c r="J336" i="7" s="1"/>
  <c r="I337" i="7"/>
  <c r="J337" i="7" s="1"/>
  <c r="I338" i="7"/>
  <c r="J338" i="7" s="1"/>
  <c r="I339" i="7"/>
  <c r="J339" i="7" s="1"/>
  <c r="I340" i="7"/>
  <c r="J340" i="7" s="1"/>
  <c r="I341" i="7"/>
  <c r="J341" i="7" s="1"/>
  <c r="I342" i="7"/>
  <c r="J342" i="7" s="1"/>
  <c r="I343" i="7"/>
  <c r="J343" i="7" s="1"/>
  <c r="I344" i="7"/>
  <c r="J344" i="7" s="1"/>
  <c r="I345" i="7"/>
  <c r="J345" i="7" s="1"/>
  <c r="I346" i="7"/>
  <c r="J346" i="7" s="1"/>
  <c r="I347" i="7"/>
  <c r="J347" i="7" s="1"/>
  <c r="I348" i="7"/>
  <c r="J348" i="7" s="1"/>
  <c r="I349" i="7"/>
  <c r="J349" i="7" s="1"/>
  <c r="I350" i="7"/>
  <c r="J350" i="7" s="1"/>
  <c r="I351" i="7"/>
  <c r="J351" i="7" s="1"/>
  <c r="I352" i="7"/>
  <c r="J352" i="7" s="1"/>
  <c r="I353" i="7"/>
  <c r="J353" i="7" s="1"/>
  <c r="I354" i="7"/>
  <c r="J354" i="7" s="1"/>
  <c r="I355" i="7"/>
  <c r="J355" i="7" s="1"/>
  <c r="I356" i="7"/>
  <c r="J356" i="7" s="1"/>
  <c r="I357" i="7"/>
  <c r="J357" i="7" s="1"/>
  <c r="I358" i="7"/>
  <c r="J358" i="7" s="1"/>
  <c r="I359" i="7"/>
  <c r="J359" i="7" s="1"/>
  <c r="I360" i="7"/>
  <c r="J360" i="7" s="1"/>
  <c r="I361" i="7"/>
  <c r="J361" i="7" s="1"/>
  <c r="I362" i="7"/>
  <c r="J362" i="7" s="1"/>
  <c r="I363" i="7"/>
  <c r="J363" i="7" s="1"/>
  <c r="I364" i="7"/>
  <c r="J364" i="7" s="1"/>
  <c r="I365" i="7"/>
  <c r="J365" i="7" s="1"/>
  <c r="I366" i="7"/>
  <c r="J366" i="7" s="1"/>
  <c r="I367" i="7"/>
  <c r="J367" i="7" s="1"/>
  <c r="I368" i="7"/>
  <c r="J368" i="7" s="1"/>
  <c r="I369" i="7"/>
  <c r="J369" i="7" s="1"/>
  <c r="I370" i="7"/>
  <c r="I371" i="7"/>
  <c r="I372" i="7"/>
  <c r="J372" i="7" s="1"/>
  <c r="I373" i="7"/>
  <c r="J373" i="7" s="1"/>
  <c r="I374" i="7"/>
  <c r="J374" i="7" s="1"/>
  <c r="I375" i="7"/>
  <c r="J375" i="7" s="1"/>
  <c r="I376" i="7"/>
  <c r="J376" i="7" s="1"/>
  <c r="I377" i="7"/>
  <c r="J377" i="7" s="1"/>
  <c r="I378" i="7"/>
  <c r="J378" i="7" s="1"/>
  <c r="I379" i="7"/>
  <c r="J379" i="7" s="1"/>
  <c r="I380" i="7"/>
  <c r="J380" i="7" s="1"/>
  <c r="I381" i="7"/>
  <c r="J381" i="7" s="1"/>
  <c r="I382" i="7"/>
  <c r="J382" i="7" s="1"/>
  <c r="I383" i="7"/>
  <c r="J383" i="7" s="1"/>
  <c r="I384" i="7"/>
  <c r="J384" i="7" s="1"/>
  <c r="I385" i="7"/>
  <c r="J385" i="7" s="1"/>
  <c r="I386" i="7"/>
  <c r="J386" i="7" s="1"/>
  <c r="I387" i="7"/>
  <c r="J387" i="7" s="1"/>
  <c r="I388" i="7"/>
  <c r="J388" i="7" s="1"/>
  <c r="I389" i="7"/>
  <c r="J389" i="7" s="1"/>
  <c r="I390" i="7"/>
  <c r="J390" i="7" s="1"/>
  <c r="I391" i="7"/>
  <c r="J391" i="7" s="1"/>
  <c r="I392" i="7"/>
  <c r="J392" i="7" s="1"/>
  <c r="I393" i="7"/>
  <c r="J393" i="7" s="1"/>
  <c r="I394" i="7"/>
  <c r="J394" i="7" s="1"/>
  <c r="I395" i="7"/>
  <c r="J395" i="7" s="1"/>
  <c r="I396" i="7"/>
  <c r="J396" i="7" s="1"/>
  <c r="I397" i="7"/>
  <c r="J397" i="7" s="1"/>
  <c r="I398" i="7"/>
  <c r="J398" i="7" s="1"/>
  <c r="I399" i="7"/>
  <c r="J399" i="7" s="1"/>
  <c r="I400" i="7"/>
  <c r="J400" i="7" s="1"/>
  <c r="I401" i="7"/>
  <c r="J401" i="7" s="1"/>
  <c r="I402" i="7"/>
  <c r="J402" i="7" s="1"/>
  <c r="I403" i="7"/>
  <c r="J403" i="7" s="1"/>
  <c r="I404" i="7"/>
  <c r="J404" i="7" s="1"/>
  <c r="I405" i="7"/>
  <c r="J405" i="7" s="1"/>
  <c r="I406" i="7"/>
  <c r="J406" i="7" s="1"/>
  <c r="I407" i="7"/>
  <c r="J407" i="7" s="1"/>
  <c r="I408" i="7"/>
  <c r="J408" i="7" s="1"/>
  <c r="I409" i="7"/>
  <c r="J409" i="7" s="1"/>
  <c r="I410" i="7"/>
  <c r="J410" i="7" s="1"/>
  <c r="I411" i="7"/>
  <c r="J411" i="7" s="1"/>
  <c r="I412" i="7"/>
  <c r="J412" i="7" s="1"/>
  <c r="I413" i="7"/>
  <c r="J413" i="7" s="1"/>
  <c r="I414" i="7"/>
  <c r="J414" i="7" s="1"/>
  <c r="I415" i="7"/>
  <c r="J415" i="7" s="1"/>
  <c r="I416" i="7"/>
  <c r="J416" i="7" s="1"/>
  <c r="I417" i="7"/>
  <c r="J417" i="7" s="1"/>
  <c r="I418" i="7"/>
  <c r="J418" i="7" s="1"/>
  <c r="I419" i="7"/>
  <c r="J419" i="7" s="1"/>
  <c r="I420" i="7"/>
  <c r="J420" i="7" s="1"/>
  <c r="I421" i="7"/>
  <c r="J421" i="7" s="1"/>
  <c r="I422" i="7"/>
  <c r="J422" i="7" s="1"/>
  <c r="I423" i="7"/>
  <c r="J423" i="7" s="1"/>
  <c r="I424" i="7"/>
  <c r="J424" i="7" s="1"/>
  <c r="I425" i="7"/>
  <c r="J425" i="7" s="1"/>
  <c r="I426" i="7"/>
  <c r="J426" i="7" s="1"/>
  <c r="I427" i="7"/>
  <c r="J427" i="7" s="1"/>
  <c r="I428" i="7"/>
  <c r="J428" i="7" s="1"/>
  <c r="I429" i="7"/>
  <c r="J429" i="7" s="1"/>
  <c r="I430" i="7"/>
  <c r="J430" i="7" s="1"/>
  <c r="I431" i="7"/>
  <c r="J431" i="7" s="1"/>
  <c r="I432" i="7"/>
  <c r="J432" i="7" s="1"/>
  <c r="I433" i="7"/>
  <c r="J433" i="7" s="1"/>
  <c r="I434" i="7"/>
  <c r="I435" i="7"/>
  <c r="I436" i="7"/>
  <c r="J436" i="7" s="1"/>
  <c r="I437" i="7"/>
  <c r="J437" i="7" s="1"/>
  <c r="I438" i="7"/>
  <c r="J438" i="7" s="1"/>
  <c r="I439" i="7"/>
  <c r="J439" i="7" s="1"/>
  <c r="I440" i="7"/>
  <c r="J440" i="7" s="1"/>
  <c r="I441" i="7"/>
  <c r="J441" i="7" s="1"/>
  <c r="I442" i="7"/>
  <c r="J442" i="7" s="1"/>
  <c r="I443" i="7"/>
  <c r="J443" i="7" s="1"/>
  <c r="I444" i="7"/>
  <c r="J444" i="7" s="1"/>
  <c r="I445" i="7"/>
  <c r="J445" i="7" s="1"/>
  <c r="I446" i="7"/>
  <c r="J446" i="7" s="1"/>
  <c r="I447" i="7"/>
  <c r="J447" i="7" s="1"/>
  <c r="I448" i="7"/>
  <c r="J448" i="7" s="1"/>
  <c r="I449" i="7"/>
  <c r="J449" i="7" s="1"/>
  <c r="I450" i="7"/>
  <c r="J450" i="7" s="1"/>
  <c r="I451" i="7"/>
  <c r="J451" i="7" s="1"/>
  <c r="I452" i="7"/>
  <c r="J452" i="7" s="1"/>
  <c r="I453" i="7"/>
  <c r="J453" i="7" s="1"/>
  <c r="I454" i="7"/>
  <c r="J454" i="7" s="1"/>
  <c r="I455" i="7"/>
  <c r="J455" i="7" s="1"/>
  <c r="I456" i="7"/>
  <c r="J456" i="7" s="1"/>
  <c r="I457" i="7"/>
  <c r="J457" i="7" s="1"/>
  <c r="I458" i="7"/>
  <c r="J458" i="7" s="1"/>
  <c r="I459" i="7"/>
  <c r="J459" i="7" s="1"/>
  <c r="I460" i="7"/>
  <c r="J460" i="7" s="1"/>
  <c r="I461" i="7"/>
  <c r="J461" i="7" s="1"/>
  <c r="I462" i="7"/>
  <c r="J462" i="7" s="1"/>
  <c r="I463" i="7"/>
  <c r="J463" i="7" s="1"/>
  <c r="I464" i="7"/>
  <c r="J464" i="7" s="1"/>
  <c r="I465" i="7"/>
  <c r="J465" i="7" s="1"/>
  <c r="I466" i="7"/>
  <c r="J466" i="7" s="1"/>
  <c r="I467" i="7"/>
  <c r="J467" i="7" s="1"/>
  <c r="I468" i="7"/>
  <c r="J468" i="7" s="1"/>
  <c r="I469" i="7"/>
  <c r="J469" i="7" s="1"/>
  <c r="I470" i="7"/>
  <c r="J470" i="7" s="1"/>
  <c r="I471" i="7"/>
  <c r="J471" i="7" s="1"/>
  <c r="I472" i="7"/>
  <c r="J472" i="7" s="1"/>
  <c r="I473" i="7"/>
  <c r="J473" i="7" s="1"/>
  <c r="I474" i="7"/>
  <c r="J474" i="7" s="1"/>
  <c r="I475" i="7"/>
  <c r="J475" i="7" s="1"/>
  <c r="I476" i="7"/>
  <c r="J476" i="7" s="1"/>
  <c r="I477" i="7"/>
  <c r="J477" i="7" s="1"/>
  <c r="I478" i="7"/>
  <c r="J478" i="7" s="1"/>
  <c r="I479" i="7"/>
  <c r="J479" i="7" s="1"/>
  <c r="I480" i="7"/>
  <c r="J480" i="7" s="1"/>
  <c r="I481" i="7"/>
  <c r="J481" i="7" s="1"/>
  <c r="I482" i="7"/>
  <c r="J482" i="7" s="1"/>
  <c r="I483" i="7"/>
  <c r="J483" i="7" s="1"/>
  <c r="I484" i="7"/>
  <c r="J484" i="7" s="1"/>
  <c r="I485" i="7"/>
  <c r="J485" i="7" s="1"/>
  <c r="I486" i="7"/>
  <c r="J486" i="7" s="1"/>
  <c r="I487" i="7"/>
  <c r="J487" i="7" s="1"/>
  <c r="I488" i="7"/>
  <c r="J488" i="7" s="1"/>
  <c r="I489" i="7"/>
  <c r="J489" i="7" s="1"/>
  <c r="I490" i="7"/>
  <c r="I491" i="7"/>
  <c r="J491" i="7" s="1"/>
  <c r="I492" i="7"/>
  <c r="J492" i="7" s="1"/>
  <c r="I493" i="7"/>
  <c r="J493" i="7" s="1"/>
  <c r="I494" i="7"/>
  <c r="J494" i="7" s="1"/>
  <c r="I495" i="7"/>
  <c r="J495" i="7" s="1"/>
  <c r="I496" i="7"/>
  <c r="J496" i="7" s="1"/>
  <c r="I497" i="7"/>
  <c r="J497" i="7" s="1"/>
  <c r="I498" i="7"/>
  <c r="J498" i="7" s="1"/>
  <c r="I499" i="7"/>
  <c r="J499" i="7" s="1"/>
  <c r="I500" i="7"/>
  <c r="J500" i="7" s="1"/>
  <c r="I501" i="7"/>
  <c r="J501" i="7" s="1"/>
  <c r="I502" i="7"/>
  <c r="J502" i="7" s="1"/>
  <c r="I503" i="7"/>
  <c r="J503" i="7" s="1"/>
  <c r="I504" i="7"/>
  <c r="J504" i="7" s="1"/>
  <c r="I505" i="7"/>
  <c r="J505" i="7" s="1"/>
  <c r="I506" i="7"/>
  <c r="J506" i="7" s="1"/>
  <c r="I507" i="7"/>
  <c r="J507" i="7" s="1"/>
  <c r="I508" i="7"/>
  <c r="J508" i="7" s="1"/>
  <c r="I509" i="7"/>
  <c r="J509" i="7" s="1"/>
  <c r="I510" i="7"/>
  <c r="J510" i="7" s="1"/>
  <c r="I511" i="7"/>
  <c r="J511" i="7" s="1"/>
  <c r="I512" i="7"/>
  <c r="J512" i="7" s="1"/>
  <c r="I513" i="7"/>
  <c r="J513" i="7" s="1"/>
  <c r="I514" i="7"/>
  <c r="J514" i="7" s="1"/>
  <c r="I515" i="7"/>
  <c r="J515" i="7" s="1"/>
  <c r="I516" i="7"/>
  <c r="J516" i="7" s="1"/>
  <c r="I517" i="7"/>
  <c r="J517" i="7" s="1"/>
  <c r="I518" i="7"/>
  <c r="J518" i="7" s="1"/>
  <c r="I519" i="7"/>
  <c r="J519" i="7" s="1"/>
  <c r="I520" i="7"/>
  <c r="J520" i="7" s="1"/>
  <c r="I521" i="7"/>
  <c r="J521" i="7" s="1"/>
  <c r="I522" i="7"/>
  <c r="J522" i="7" s="1"/>
  <c r="I523" i="7"/>
  <c r="J523" i="7" s="1"/>
  <c r="I524" i="7"/>
  <c r="J524" i="7" s="1"/>
  <c r="I525" i="7"/>
  <c r="J525" i="7" s="1"/>
  <c r="I526" i="7"/>
  <c r="J526" i="7" s="1"/>
  <c r="I527" i="7"/>
  <c r="J527" i="7" s="1"/>
  <c r="I528" i="7"/>
  <c r="J528" i="7" s="1"/>
  <c r="I529" i="7"/>
  <c r="J529" i="7" s="1"/>
  <c r="I530" i="7"/>
  <c r="J530" i="7" s="1"/>
  <c r="I531" i="7"/>
  <c r="J531" i="7" s="1"/>
  <c r="I532" i="7"/>
  <c r="J532" i="7" s="1"/>
  <c r="I533" i="7"/>
  <c r="J533" i="7" s="1"/>
  <c r="I534" i="7"/>
  <c r="J534" i="7" s="1"/>
  <c r="I535" i="7"/>
  <c r="J535" i="7" s="1"/>
  <c r="I536" i="7"/>
  <c r="J536" i="7" s="1"/>
  <c r="I537" i="7"/>
  <c r="J537" i="7" s="1"/>
  <c r="I538" i="7"/>
  <c r="J538" i="7" s="1"/>
  <c r="I539" i="7"/>
  <c r="I540" i="7"/>
  <c r="I541" i="7"/>
  <c r="J541" i="7" s="1"/>
  <c r="I542" i="7"/>
  <c r="J542" i="7" s="1"/>
  <c r="I543" i="7"/>
  <c r="J543" i="7" s="1"/>
  <c r="I544" i="7"/>
  <c r="J544" i="7" s="1"/>
  <c r="I545" i="7"/>
  <c r="J545" i="7" s="1"/>
  <c r="I546" i="7"/>
  <c r="J546" i="7" s="1"/>
  <c r="I547" i="7"/>
  <c r="J547" i="7" s="1"/>
  <c r="I548" i="7"/>
  <c r="J548" i="7" s="1"/>
  <c r="I549" i="7"/>
  <c r="J549" i="7" s="1"/>
  <c r="I550" i="7"/>
  <c r="J550" i="7" s="1"/>
  <c r="I551" i="7"/>
  <c r="J551" i="7" s="1"/>
  <c r="I552" i="7"/>
  <c r="J552" i="7" s="1"/>
  <c r="I553" i="7"/>
  <c r="J553" i="7" s="1"/>
  <c r="I554" i="7"/>
  <c r="J554" i="7" s="1"/>
  <c r="I555" i="7"/>
  <c r="J555" i="7" s="1"/>
  <c r="I556" i="7"/>
  <c r="J556" i="7" s="1"/>
  <c r="I557" i="7"/>
  <c r="J557" i="7" s="1"/>
  <c r="I558" i="7"/>
  <c r="J558" i="7" s="1"/>
  <c r="I559" i="7"/>
  <c r="J559" i="7" s="1"/>
  <c r="I560" i="7"/>
  <c r="J560" i="7" s="1"/>
  <c r="I561" i="7"/>
  <c r="J561" i="7" s="1"/>
  <c r="I562" i="7"/>
  <c r="J562" i="7" s="1"/>
  <c r="I563" i="7"/>
  <c r="J563" i="7" s="1"/>
  <c r="I564" i="7"/>
  <c r="J564" i="7" s="1"/>
  <c r="I565" i="7"/>
  <c r="J565" i="7" s="1"/>
  <c r="I566" i="7"/>
  <c r="J566" i="7" s="1"/>
  <c r="I567" i="7"/>
  <c r="J567" i="7" s="1"/>
  <c r="I568" i="7"/>
  <c r="J568" i="7" s="1"/>
  <c r="I569" i="7"/>
  <c r="J569" i="7" s="1"/>
  <c r="I570" i="7"/>
  <c r="J570" i="7" s="1"/>
  <c r="I571" i="7"/>
  <c r="J571" i="7" s="1"/>
  <c r="I572" i="7"/>
  <c r="J572" i="7" s="1"/>
  <c r="I573" i="7"/>
  <c r="J573" i="7" s="1"/>
  <c r="I574" i="7"/>
  <c r="J574" i="7" s="1"/>
  <c r="I575" i="7"/>
  <c r="J575" i="7" s="1"/>
  <c r="I576" i="7"/>
  <c r="J576" i="7" s="1"/>
  <c r="I577" i="7"/>
  <c r="J577" i="7" s="1"/>
  <c r="I578" i="7"/>
  <c r="J578" i="7" s="1"/>
  <c r="I579" i="7"/>
  <c r="J579" i="7" s="1"/>
  <c r="I580" i="7"/>
  <c r="J580" i="7" s="1"/>
  <c r="I581" i="7"/>
  <c r="J581" i="7" s="1"/>
  <c r="I582" i="7"/>
  <c r="J582" i="7" s="1"/>
  <c r="I583" i="7"/>
  <c r="J583" i="7" s="1"/>
  <c r="I584" i="7"/>
  <c r="J584" i="7" s="1"/>
  <c r="I585" i="7"/>
  <c r="J585" i="7" s="1"/>
  <c r="I586" i="7"/>
  <c r="J586" i="7" s="1"/>
  <c r="I587" i="7"/>
  <c r="J587" i="7" s="1"/>
  <c r="I588" i="7"/>
  <c r="J588" i="7" s="1"/>
  <c r="I589" i="7"/>
  <c r="I590" i="7"/>
  <c r="J590" i="7" s="1"/>
  <c r="I591" i="7"/>
  <c r="J591" i="7" s="1"/>
  <c r="I592" i="7"/>
  <c r="J592" i="7" s="1"/>
  <c r="I593" i="7"/>
  <c r="J593" i="7" s="1"/>
  <c r="I594" i="7"/>
  <c r="J594" i="7" s="1"/>
  <c r="I595" i="7"/>
  <c r="J595" i="7" s="1"/>
  <c r="I596" i="7"/>
  <c r="J596" i="7" s="1"/>
  <c r="I597" i="7"/>
  <c r="J597" i="7" s="1"/>
  <c r="I598" i="7"/>
  <c r="J598" i="7" s="1"/>
  <c r="I599" i="7"/>
  <c r="J599" i="7" s="1"/>
  <c r="I600" i="7"/>
  <c r="J600" i="7" s="1"/>
  <c r="I601" i="7"/>
  <c r="J601" i="7" s="1"/>
  <c r="I602" i="7"/>
  <c r="J602" i="7" s="1"/>
  <c r="I603" i="7"/>
  <c r="J603" i="7" s="1"/>
  <c r="I604" i="7"/>
  <c r="J604" i="7" s="1"/>
  <c r="I605" i="7"/>
  <c r="J605" i="7" s="1"/>
  <c r="I606" i="7"/>
  <c r="J606" i="7" s="1"/>
  <c r="I607" i="7"/>
  <c r="J607" i="7" s="1"/>
  <c r="I608" i="7"/>
  <c r="J608" i="7" s="1"/>
  <c r="I609" i="7"/>
  <c r="J609" i="7" s="1"/>
  <c r="I610" i="7"/>
  <c r="J610" i="7" s="1"/>
  <c r="I611" i="7"/>
  <c r="J611" i="7" s="1"/>
  <c r="I612" i="7"/>
  <c r="J612" i="7" s="1"/>
  <c r="I613" i="7"/>
  <c r="J613" i="7" s="1"/>
  <c r="I614" i="7"/>
  <c r="J614" i="7" s="1"/>
  <c r="I615" i="7"/>
  <c r="J615" i="7" s="1"/>
  <c r="I616" i="7"/>
  <c r="J616" i="7" s="1"/>
  <c r="I617" i="7"/>
  <c r="J617" i="7" s="1"/>
  <c r="I618" i="7"/>
  <c r="J618" i="7" s="1"/>
  <c r="I619" i="7"/>
  <c r="J619" i="7" s="1"/>
  <c r="I620" i="7"/>
  <c r="J620" i="7" s="1"/>
  <c r="I621" i="7"/>
  <c r="J621" i="7" s="1"/>
  <c r="I622" i="7"/>
  <c r="J622" i="7" s="1"/>
  <c r="I623" i="7"/>
  <c r="J623" i="7" s="1"/>
  <c r="I624" i="7"/>
  <c r="J624" i="7" s="1"/>
  <c r="I625" i="7"/>
  <c r="J625" i="7" s="1"/>
  <c r="I626" i="7"/>
  <c r="J626" i="7" s="1"/>
  <c r="I627" i="7"/>
  <c r="J627" i="7" s="1"/>
  <c r="I628" i="7"/>
  <c r="J628" i="7" s="1"/>
  <c r="I629" i="7"/>
  <c r="J629" i="7" s="1"/>
  <c r="I630" i="7"/>
  <c r="J630" i="7" s="1"/>
  <c r="I631" i="7"/>
  <c r="J631" i="7" s="1"/>
  <c r="I632" i="7"/>
  <c r="J632" i="7" s="1"/>
  <c r="I633" i="7"/>
  <c r="J633" i="7" s="1"/>
  <c r="I634" i="7"/>
  <c r="J634" i="7" s="1"/>
  <c r="I635" i="7"/>
  <c r="J635" i="7" s="1"/>
  <c r="I636" i="7"/>
  <c r="J636" i="7" s="1"/>
  <c r="I637" i="7"/>
  <c r="J637" i="7" s="1"/>
  <c r="I638" i="7"/>
  <c r="J638" i="7" s="1"/>
  <c r="I639" i="7"/>
  <c r="J639" i="7" s="1"/>
  <c r="I640" i="7"/>
  <c r="J640" i="7" s="1"/>
  <c r="I641" i="7"/>
  <c r="J641" i="7" s="1"/>
  <c r="I642" i="7"/>
  <c r="I643" i="7"/>
  <c r="I644" i="7"/>
  <c r="J644" i="7" s="1"/>
  <c r="I645" i="7"/>
  <c r="J645" i="7" s="1"/>
  <c r="I646" i="7"/>
  <c r="J646" i="7" s="1"/>
  <c r="I647" i="7"/>
  <c r="J647" i="7" s="1"/>
  <c r="I648" i="7"/>
  <c r="J648" i="7" s="1"/>
  <c r="I649" i="7"/>
  <c r="J649" i="7" s="1"/>
  <c r="I650" i="7"/>
  <c r="J650" i="7" s="1"/>
  <c r="I651" i="7"/>
  <c r="J651" i="7" s="1"/>
  <c r="I652" i="7"/>
  <c r="J652" i="7" s="1"/>
  <c r="I653" i="7"/>
  <c r="J653" i="7" s="1"/>
  <c r="I654" i="7"/>
  <c r="J654" i="7" s="1"/>
  <c r="I655" i="7"/>
  <c r="J655" i="7" s="1"/>
  <c r="I656" i="7"/>
  <c r="J656" i="7" s="1"/>
  <c r="I657" i="7"/>
  <c r="J657" i="7" s="1"/>
  <c r="I658" i="7"/>
  <c r="J658" i="7" s="1"/>
  <c r="I659" i="7"/>
  <c r="J659" i="7" s="1"/>
  <c r="I660" i="7"/>
  <c r="J660" i="7" s="1"/>
  <c r="I661" i="7"/>
  <c r="J661" i="7" s="1"/>
  <c r="I662" i="7"/>
  <c r="J662" i="7" s="1"/>
  <c r="I663" i="7"/>
  <c r="J663" i="7" s="1"/>
  <c r="I664" i="7"/>
  <c r="J664" i="7" s="1"/>
  <c r="I665" i="7"/>
  <c r="J665" i="7" s="1"/>
  <c r="I666" i="7"/>
  <c r="J666" i="7" s="1"/>
  <c r="I667" i="7"/>
  <c r="J667" i="7" s="1"/>
  <c r="I668" i="7"/>
  <c r="J668" i="7" s="1"/>
  <c r="I669" i="7"/>
  <c r="J669" i="7" s="1"/>
  <c r="I670" i="7"/>
  <c r="J670" i="7" s="1"/>
  <c r="I671" i="7"/>
  <c r="J671" i="7" s="1"/>
  <c r="I672" i="7"/>
  <c r="J672" i="7" s="1"/>
  <c r="I673" i="7"/>
  <c r="J673" i="7" s="1"/>
  <c r="I674" i="7"/>
  <c r="J674" i="7" s="1"/>
  <c r="I675" i="7"/>
  <c r="J675" i="7" s="1"/>
  <c r="I676" i="7"/>
  <c r="J676" i="7" s="1"/>
  <c r="I677" i="7"/>
  <c r="J677" i="7" s="1"/>
  <c r="I678" i="7"/>
  <c r="J678" i="7" s="1"/>
  <c r="I679" i="7"/>
  <c r="J679" i="7" s="1"/>
  <c r="I680" i="7"/>
  <c r="J680" i="7" s="1"/>
  <c r="I681" i="7"/>
  <c r="J681" i="7" s="1"/>
  <c r="I682" i="7"/>
  <c r="J682" i="7" s="1"/>
  <c r="I683" i="7"/>
  <c r="J683" i="7" s="1"/>
  <c r="I684" i="7"/>
  <c r="J684" i="7" s="1"/>
  <c r="I685" i="7"/>
  <c r="J685" i="7" s="1"/>
  <c r="I686" i="7"/>
  <c r="I687" i="7"/>
  <c r="I688" i="7"/>
  <c r="J688" i="7" s="1"/>
  <c r="I689" i="7"/>
  <c r="J689" i="7" s="1"/>
  <c r="I690" i="7"/>
  <c r="J690" i="7" s="1"/>
  <c r="I691" i="7"/>
  <c r="J691" i="7" s="1"/>
  <c r="I692" i="7"/>
  <c r="J692" i="7" s="1"/>
  <c r="I693" i="7"/>
  <c r="J693" i="7" s="1"/>
  <c r="I694" i="7"/>
  <c r="J694" i="7" s="1"/>
  <c r="I695" i="7"/>
  <c r="J695" i="7" s="1"/>
  <c r="I696" i="7"/>
  <c r="J696" i="7" s="1"/>
  <c r="I697" i="7"/>
  <c r="J697" i="7" s="1"/>
  <c r="I698" i="7"/>
  <c r="J698" i="7" s="1"/>
  <c r="I699" i="7"/>
  <c r="J699" i="7" s="1"/>
  <c r="I700" i="7"/>
  <c r="J700" i="7" s="1"/>
  <c r="I701" i="7"/>
  <c r="J701" i="7" s="1"/>
  <c r="I702" i="7"/>
  <c r="J702" i="7" s="1"/>
  <c r="I703" i="7"/>
  <c r="J703" i="7" s="1"/>
  <c r="I704" i="7"/>
  <c r="J704" i="7" s="1"/>
  <c r="I705" i="7"/>
  <c r="J705" i="7" s="1"/>
  <c r="I706" i="7"/>
  <c r="J706" i="7" s="1"/>
  <c r="I707" i="7"/>
  <c r="J707" i="7" s="1"/>
  <c r="I708" i="7"/>
  <c r="J708" i="7" s="1"/>
  <c r="I709" i="7"/>
  <c r="J709" i="7" s="1"/>
  <c r="I710" i="7"/>
  <c r="J710" i="7" s="1"/>
  <c r="I711" i="7"/>
  <c r="J711" i="7" s="1"/>
  <c r="I712" i="7"/>
  <c r="J712" i="7" s="1"/>
  <c r="I713" i="7"/>
  <c r="J713" i="7" s="1"/>
  <c r="I714" i="7"/>
  <c r="J714" i="7" s="1"/>
  <c r="I715" i="7"/>
  <c r="J715" i="7" s="1"/>
  <c r="I716" i="7"/>
  <c r="J716" i="7" s="1"/>
  <c r="I717" i="7"/>
  <c r="J717" i="7" s="1"/>
  <c r="I718" i="7"/>
  <c r="I719" i="7"/>
  <c r="I720" i="7"/>
  <c r="J720" i="7" s="1"/>
  <c r="I721" i="7"/>
  <c r="J721" i="7" s="1"/>
  <c r="I722" i="7"/>
  <c r="J722" i="7" s="1"/>
  <c r="I723" i="7"/>
  <c r="J723" i="7" s="1"/>
  <c r="I724" i="7"/>
  <c r="J724" i="7" s="1"/>
  <c r="I725" i="7"/>
  <c r="J725" i="7" s="1"/>
  <c r="I726" i="7"/>
  <c r="J726" i="7" s="1"/>
  <c r="I727" i="7"/>
  <c r="J727" i="7" s="1"/>
  <c r="I728" i="7"/>
  <c r="J728" i="7" s="1"/>
  <c r="I729" i="7"/>
  <c r="J729" i="7" s="1"/>
  <c r="I730" i="7"/>
  <c r="J730" i="7" s="1"/>
  <c r="I731" i="7"/>
  <c r="J731" i="7" s="1"/>
  <c r="I732" i="7"/>
  <c r="J732" i="7" s="1"/>
  <c r="I733" i="7"/>
  <c r="J733" i="7" s="1"/>
  <c r="I734" i="7"/>
  <c r="J734" i="7" s="1"/>
  <c r="I735" i="7"/>
  <c r="J735" i="7" s="1"/>
  <c r="I736" i="7"/>
  <c r="J736" i="7" s="1"/>
  <c r="I737" i="7"/>
  <c r="J737" i="7" s="1"/>
  <c r="I738" i="7"/>
  <c r="J738" i="7" s="1"/>
  <c r="I739" i="7"/>
  <c r="J739" i="7" s="1"/>
  <c r="I740" i="7"/>
  <c r="J740" i="7" s="1"/>
  <c r="I741" i="7"/>
  <c r="J741" i="7" s="1"/>
  <c r="I742" i="7"/>
  <c r="J742" i="7" s="1"/>
  <c r="I743" i="7"/>
  <c r="J743" i="7" s="1"/>
  <c r="I744" i="7"/>
  <c r="J744" i="7" s="1"/>
  <c r="I745" i="7"/>
  <c r="J745" i="7" s="1"/>
  <c r="I746" i="7"/>
  <c r="J746" i="7" s="1"/>
  <c r="I747" i="7"/>
  <c r="J747" i="7" s="1"/>
  <c r="I748" i="7"/>
  <c r="J748" i="7" s="1"/>
  <c r="I749" i="7"/>
  <c r="J749" i="7" s="1"/>
  <c r="I750" i="7"/>
  <c r="I751" i="7"/>
  <c r="I752" i="7"/>
  <c r="J752" i="7" s="1"/>
  <c r="I753" i="7"/>
  <c r="J753" i="7" s="1"/>
  <c r="I754" i="7"/>
  <c r="J754" i="7" s="1"/>
  <c r="I755" i="7"/>
  <c r="J755" i="7" s="1"/>
  <c r="I756" i="7"/>
  <c r="J756" i="7" s="1"/>
  <c r="I757" i="7"/>
  <c r="J757" i="7" s="1"/>
  <c r="I758" i="7"/>
  <c r="J758" i="7" s="1"/>
  <c r="I759" i="7"/>
  <c r="J759" i="7" s="1"/>
  <c r="I760" i="7"/>
  <c r="J760" i="7" s="1"/>
  <c r="I761" i="7"/>
  <c r="J761" i="7" s="1"/>
  <c r="I762" i="7"/>
  <c r="J762" i="7" s="1"/>
  <c r="I763" i="7"/>
  <c r="J763" i="7" s="1"/>
  <c r="I764" i="7"/>
  <c r="J764" i="7" s="1"/>
  <c r="I765" i="7"/>
  <c r="J765" i="7" s="1"/>
  <c r="I766" i="7"/>
  <c r="J766" i="7" s="1"/>
  <c r="I767" i="7"/>
  <c r="J767" i="7" s="1"/>
  <c r="I768" i="7"/>
  <c r="J768" i="7" s="1"/>
  <c r="I769" i="7"/>
  <c r="J769" i="7" s="1"/>
  <c r="I770" i="7"/>
  <c r="J770" i="7" s="1"/>
  <c r="I771" i="7"/>
  <c r="J771" i="7" s="1"/>
  <c r="I772" i="7"/>
  <c r="J772" i="7" s="1"/>
  <c r="I773" i="7"/>
  <c r="J773" i="7" s="1"/>
  <c r="I774" i="7"/>
  <c r="J774" i="7" s="1"/>
  <c r="I775" i="7"/>
  <c r="J775" i="7" s="1"/>
  <c r="I776" i="7"/>
  <c r="J776" i="7" s="1"/>
  <c r="I777" i="7"/>
  <c r="J777" i="7" s="1"/>
  <c r="I778" i="7"/>
  <c r="J778" i="7" s="1"/>
  <c r="I779" i="7"/>
  <c r="J779" i="7" s="1"/>
  <c r="I780" i="7"/>
  <c r="J780" i="7" s="1"/>
  <c r="I781" i="7"/>
  <c r="J781" i="7" s="1"/>
  <c r="I782" i="7"/>
  <c r="I783" i="7"/>
  <c r="I784" i="7"/>
  <c r="J784" i="7" s="1"/>
  <c r="I785" i="7"/>
  <c r="J785" i="7" s="1"/>
  <c r="I786" i="7"/>
  <c r="J786" i="7" s="1"/>
  <c r="I787" i="7"/>
  <c r="J787" i="7" s="1"/>
  <c r="I788" i="7"/>
  <c r="J788" i="7" s="1"/>
  <c r="I789" i="7"/>
  <c r="J789" i="7" s="1"/>
  <c r="I790" i="7"/>
  <c r="J790" i="7" s="1"/>
  <c r="I791" i="7"/>
  <c r="J791" i="7" s="1"/>
  <c r="I792" i="7"/>
  <c r="J792" i="7" s="1"/>
  <c r="I793" i="7"/>
  <c r="J793" i="7" s="1"/>
  <c r="I794" i="7"/>
  <c r="J794" i="7" s="1"/>
  <c r="I795" i="7"/>
  <c r="J795" i="7" s="1"/>
  <c r="I796" i="7"/>
  <c r="J796" i="7" s="1"/>
  <c r="I797" i="7"/>
  <c r="J797" i="7" s="1"/>
  <c r="I798" i="7"/>
  <c r="J798" i="7" s="1"/>
  <c r="I799" i="7"/>
  <c r="J799" i="7" s="1"/>
  <c r="I800" i="7"/>
  <c r="J800" i="7" s="1"/>
  <c r="I801" i="7"/>
  <c r="J801" i="7" s="1"/>
  <c r="I802" i="7"/>
  <c r="J802" i="7" s="1"/>
  <c r="I803" i="7"/>
  <c r="J803" i="7" s="1"/>
  <c r="I804" i="7"/>
  <c r="J804" i="7" s="1"/>
  <c r="I805" i="7"/>
  <c r="J805" i="7" s="1"/>
  <c r="I806" i="7"/>
  <c r="J806" i="7" s="1"/>
  <c r="I807" i="7"/>
  <c r="J807" i="7" s="1"/>
  <c r="I808" i="7"/>
  <c r="J808" i="7" s="1"/>
  <c r="I809" i="7"/>
  <c r="J809" i="7" s="1"/>
  <c r="I810" i="7"/>
  <c r="J810" i="7" s="1"/>
  <c r="I811" i="7"/>
  <c r="J811" i="7" s="1"/>
  <c r="I812" i="7"/>
  <c r="J812" i="7" s="1"/>
  <c r="I813" i="7"/>
  <c r="J813" i="7" s="1"/>
  <c r="I814" i="7"/>
  <c r="I815" i="7"/>
  <c r="I816" i="7"/>
  <c r="J816" i="7" s="1"/>
  <c r="I817" i="7"/>
  <c r="J817" i="7" s="1"/>
  <c r="I818" i="7"/>
  <c r="J818" i="7" s="1"/>
  <c r="I819" i="7"/>
  <c r="J819" i="7" s="1"/>
  <c r="I820" i="7"/>
  <c r="J820" i="7" s="1"/>
  <c r="I821" i="7"/>
  <c r="J821" i="7" s="1"/>
  <c r="I822" i="7"/>
  <c r="J822" i="7" s="1"/>
  <c r="I823" i="7"/>
  <c r="J823" i="7" s="1"/>
  <c r="I824" i="7"/>
  <c r="J824" i="7" s="1"/>
  <c r="I825" i="7"/>
  <c r="J825" i="7" s="1"/>
  <c r="I826" i="7"/>
  <c r="J826" i="7" s="1"/>
  <c r="I827" i="7"/>
  <c r="J827" i="7" s="1"/>
  <c r="I828" i="7"/>
  <c r="J828" i="7" s="1"/>
  <c r="I829" i="7"/>
  <c r="J829" i="7" s="1"/>
  <c r="I830" i="7"/>
  <c r="J830" i="7" s="1"/>
  <c r="I831" i="7"/>
  <c r="J831" i="7" s="1"/>
  <c r="I832" i="7"/>
  <c r="J832" i="7" s="1"/>
  <c r="I833" i="7"/>
  <c r="J833" i="7" s="1"/>
  <c r="I834" i="7"/>
  <c r="J834" i="7" s="1"/>
  <c r="I835" i="7"/>
  <c r="J835" i="7" s="1"/>
  <c r="I836" i="7"/>
  <c r="J836" i="7" s="1"/>
  <c r="I837" i="7"/>
  <c r="J837" i="7" s="1"/>
  <c r="I838" i="7"/>
  <c r="J838" i="7" s="1"/>
  <c r="I839" i="7"/>
  <c r="J839" i="7" s="1"/>
  <c r="I840" i="7"/>
  <c r="J840" i="7" s="1"/>
  <c r="I841" i="7"/>
  <c r="J841" i="7" s="1"/>
  <c r="I842" i="7"/>
  <c r="J842" i="7" s="1"/>
  <c r="I843" i="7"/>
  <c r="J843" i="7" s="1"/>
  <c r="I844" i="7"/>
  <c r="J844" i="7" s="1"/>
  <c r="I845" i="7"/>
  <c r="J845" i="7" s="1"/>
  <c r="I846" i="7"/>
  <c r="I847" i="7"/>
  <c r="I848" i="7"/>
  <c r="J848" i="7" s="1"/>
  <c r="I849" i="7"/>
  <c r="J849" i="7" s="1"/>
  <c r="I850" i="7"/>
  <c r="J850" i="7" s="1"/>
  <c r="I851" i="7"/>
  <c r="J851" i="7" s="1"/>
  <c r="I852" i="7"/>
  <c r="J852" i="7" s="1"/>
  <c r="I853" i="7"/>
  <c r="J853" i="7" s="1"/>
  <c r="I854" i="7"/>
  <c r="J854" i="7" s="1"/>
  <c r="I855" i="7"/>
  <c r="J855" i="7" s="1"/>
  <c r="I856" i="7"/>
  <c r="J856" i="7" s="1"/>
  <c r="I857" i="7"/>
  <c r="J857" i="7" s="1"/>
  <c r="I858" i="7"/>
  <c r="J858" i="7" s="1"/>
  <c r="I859" i="7"/>
  <c r="J859" i="7" s="1"/>
  <c r="I860" i="7"/>
  <c r="J860" i="7" s="1"/>
  <c r="I861" i="7"/>
  <c r="J861" i="7" s="1"/>
  <c r="I862" i="7"/>
  <c r="I863" i="7"/>
  <c r="I864" i="7"/>
  <c r="J864" i="7" s="1"/>
  <c r="I865" i="7"/>
  <c r="J865" i="7" s="1"/>
  <c r="I866" i="7"/>
  <c r="J866" i="7" s="1"/>
  <c r="I867" i="7"/>
  <c r="J867" i="7" s="1"/>
  <c r="I868" i="7"/>
  <c r="J868" i="7" s="1"/>
  <c r="I869" i="7"/>
  <c r="J869" i="7" s="1"/>
  <c r="I870" i="7"/>
  <c r="J870" i="7" s="1"/>
  <c r="I871" i="7"/>
  <c r="J871" i="7" s="1"/>
  <c r="I872" i="7"/>
  <c r="J872" i="7" s="1"/>
  <c r="I873" i="7"/>
  <c r="J873" i="7" s="1"/>
  <c r="I874" i="7"/>
  <c r="J874" i="7" s="1"/>
  <c r="I875" i="7"/>
  <c r="J875" i="7" s="1"/>
  <c r="I876" i="7"/>
  <c r="J876" i="7" s="1"/>
  <c r="I877" i="7"/>
  <c r="J877" i="7" s="1"/>
  <c r="I878" i="7"/>
  <c r="I879" i="7"/>
  <c r="I880" i="7"/>
  <c r="J880" i="7" s="1"/>
  <c r="I881" i="7"/>
  <c r="J881" i="7" s="1"/>
  <c r="I882" i="7"/>
  <c r="J882" i="7" s="1"/>
  <c r="I883" i="7"/>
  <c r="J883" i="7" s="1"/>
  <c r="I884" i="7"/>
  <c r="J884" i="7" s="1"/>
  <c r="I885" i="7"/>
  <c r="J885" i="7" s="1"/>
  <c r="I886" i="7"/>
  <c r="J886" i="7" s="1"/>
  <c r="I887" i="7"/>
  <c r="J887" i="7" s="1"/>
  <c r="I888" i="7"/>
  <c r="J888" i="7" s="1"/>
  <c r="I889" i="7"/>
  <c r="J889" i="7" s="1"/>
  <c r="I890" i="7"/>
  <c r="J890" i="7" s="1"/>
  <c r="I891" i="7"/>
  <c r="J891" i="7" s="1"/>
  <c r="I892" i="7"/>
  <c r="J892" i="7" s="1"/>
  <c r="I893" i="7"/>
  <c r="J893" i="7" s="1"/>
  <c r="I894" i="7"/>
  <c r="I895" i="7"/>
  <c r="I896" i="7"/>
  <c r="J896" i="7" s="1"/>
  <c r="I897" i="7"/>
  <c r="J897" i="7" s="1"/>
  <c r="I898" i="7"/>
  <c r="J898" i="7" s="1"/>
  <c r="I899" i="7"/>
  <c r="J899" i="7" s="1"/>
  <c r="I900" i="7"/>
  <c r="J900" i="7" s="1"/>
  <c r="I901" i="7"/>
  <c r="J901" i="7" s="1"/>
  <c r="I902" i="7"/>
  <c r="J902" i="7" s="1"/>
  <c r="I903" i="7"/>
  <c r="J903" i="7" s="1"/>
  <c r="I904" i="7"/>
  <c r="J904" i="7" s="1"/>
  <c r="I905" i="7"/>
  <c r="J905" i="7" s="1"/>
  <c r="I906" i="7"/>
  <c r="J906" i="7" s="1"/>
  <c r="I907" i="7"/>
  <c r="J907" i="7" s="1"/>
  <c r="I908" i="7"/>
  <c r="J908" i="7" s="1"/>
  <c r="I909" i="7"/>
  <c r="J909" i="7" s="1"/>
  <c r="I910" i="7"/>
  <c r="I911" i="7"/>
  <c r="I912" i="7"/>
  <c r="J912" i="7" s="1"/>
  <c r="I913" i="7"/>
  <c r="J913" i="7" s="1"/>
  <c r="I914" i="7"/>
  <c r="J914" i="7" s="1"/>
  <c r="I915" i="7"/>
  <c r="J915" i="7" s="1"/>
  <c r="I916" i="7"/>
  <c r="J916" i="7" s="1"/>
  <c r="I917" i="7"/>
  <c r="J917" i="7" s="1"/>
  <c r="I918" i="7"/>
  <c r="J918" i="7" s="1"/>
  <c r="I919" i="7"/>
  <c r="J919" i="7" s="1"/>
  <c r="I920" i="7"/>
  <c r="J920" i="7" s="1"/>
  <c r="I921" i="7"/>
  <c r="J921" i="7" s="1"/>
  <c r="I922" i="7"/>
  <c r="I923" i="7"/>
  <c r="I924" i="7"/>
  <c r="J924" i="7" s="1"/>
  <c r="I925" i="7"/>
  <c r="J925" i="7" s="1"/>
  <c r="I926" i="7"/>
  <c r="J926" i="7" s="1"/>
  <c r="I927" i="7"/>
  <c r="J927" i="7" s="1"/>
  <c r="I928" i="7"/>
  <c r="J928" i="7" s="1"/>
  <c r="I929" i="7"/>
  <c r="J929" i="7" s="1"/>
  <c r="I930" i="7"/>
  <c r="J930" i="7" s="1"/>
  <c r="I931" i="7"/>
  <c r="J931" i="7" s="1"/>
  <c r="I932" i="7"/>
  <c r="I933" i="7"/>
  <c r="J933" i="7" s="1"/>
  <c r="I934" i="7"/>
  <c r="I935" i="7"/>
  <c r="J935" i="7" s="1"/>
  <c r="I936" i="7"/>
  <c r="J936" i="7" s="1"/>
  <c r="I937" i="7"/>
  <c r="J937" i="7" s="1"/>
  <c r="I938" i="7"/>
  <c r="J938" i="7" s="1"/>
  <c r="I939" i="7"/>
  <c r="J939" i="7" s="1"/>
  <c r="I940" i="7"/>
  <c r="J940" i="7" s="1"/>
  <c r="I941" i="7"/>
  <c r="J941" i="7" s="1"/>
  <c r="I942" i="7"/>
  <c r="J942" i="7" s="1"/>
  <c r="I943" i="7"/>
  <c r="I944" i="7"/>
  <c r="I945" i="7"/>
  <c r="J945" i="7" s="1"/>
  <c r="I946" i="7"/>
  <c r="J946" i="7" s="1"/>
  <c r="I947" i="7"/>
  <c r="J947" i="7" s="1"/>
  <c r="I948" i="7"/>
  <c r="J948" i="7" s="1"/>
  <c r="I949" i="7"/>
  <c r="J949" i="7" s="1"/>
  <c r="I950" i="7"/>
  <c r="J950" i="7" s="1"/>
  <c r="I951" i="7"/>
  <c r="J951" i="7" s="1"/>
  <c r="I952" i="7"/>
  <c r="J952" i="7" s="1"/>
  <c r="I953" i="7"/>
  <c r="J953" i="7" s="1"/>
  <c r="I954" i="7"/>
  <c r="I955" i="7"/>
  <c r="I956" i="7"/>
  <c r="J956" i="7" s="1"/>
  <c r="I957" i="7"/>
  <c r="J957" i="7" s="1"/>
  <c r="I958" i="7"/>
  <c r="J958" i="7" s="1"/>
  <c r="I959" i="7"/>
  <c r="J959" i="7" s="1"/>
  <c r="I960" i="7"/>
  <c r="J960" i="7" s="1"/>
  <c r="I961" i="7"/>
  <c r="J961" i="7" s="1"/>
  <c r="I962" i="7"/>
  <c r="J962" i="7" s="1"/>
  <c r="I963" i="7"/>
  <c r="J963" i="7" s="1"/>
  <c r="I964" i="7"/>
  <c r="I965" i="7"/>
  <c r="J965" i="7" s="1"/>
  <c r="I966" i="7"/>
  <c r="I967" i="7"/>
  <c r="J967" i="7" s="1"/>
  <c r="I968" i="7"/>
  <c r="J968" i="7" s="1"/>
  <c r="I969" i="7"/>
  <c r="J969" i="7" s="1"/>
  <c r="I970" i="7"/>
  <c r="J970" i="7" s="1"/>
  <c r="I971" i="7"/>
  <c r="J971" i="7" s="1"/>
  <c r="I972" i="7"/>
  <c r="J972" i="7" s="1"/>
  <c r="I973" i="7"/>
  <c r="J973" i="7" s="1"/>
  <c r="I974" i="7"/>
  <c r="J974" i="7" s="1"/>
  <c r="I975" i="7"/>
  <c r="I976" i="7"/>
  <c r="I977" i="7"/>
  <c r="J977" i="7" s="1"/>
  <c r="I978" i="7"/>
  <c r="J978" i="7" s="1"/>
  <c r="I979" i="7"/>
  <c r="J979" i="7" s="1"/>
  <c r="I980" i="7"/>
  <c r="J980" i="7" s="1"/>
  <c r="I981" i="7"/>
  <c r="J981" i="7" s="1"/>
  <c r="I982" i="7"/>
  <c r="J982" i="7" s="1"/>
  <c r="I983" i="7"/>
  <c r="J983" i="7" s="1"/>
  <c r="I984" i="7"/>
  <c r="J984" i="7" s="1"/>
  <c r="I985" i="7"/>
  <c r="J985" i="7" s="1"/>
  <c r="I986" i="7"/>
  <c r="I987" i="7"/>
  <c r="I988" i="7"/>
  <c r="J988" i="7" s="1"/>
  <c r="I989" i="7"/>
  <c r="J989" i="7" s="1"/>
  <c r="I990" i="7"/>
  <c r="J990" i="7" s="1"/>
  <c r="I991" i="7"/>
  <c r="J991" i="7" s="1"/>
  <c r="I992" i="7"/>
  <c r="J992" i="7" s="1"/>
  <c r="I993" i="7"/>
  <c r="J993" i="7" s="1"/>
  <c r="I994" i="7"/>
  <c r="J994" i="7" s="1"/>
  <c r="I995" i="7"/>
  <c r="J995" i="7" s="1"/>
  <c r="I996" i="7"/>
  <c r="I997" i="7"/>
  <c r="I998" i="7"/>
  <c r="J998" i="7" s="1"/>
  <c r="I999" i="7"/>
  <c r="J999" i="7" s="1"/>
  <c r="I1000" i="7"/>
  <c r="J1000" i="7" s="1"/>
  <c r="I1001" i="7"/>
  <c r="J1001" i="7" s="1"/>
  <c r="I1002" i="7"/>
  <c r="J1002" i="7" s="1"/>
  <c r="I1003" i="7"/>
  <c r="J1003" i="7" s="1"/>
  <c r="I1004" i="7"/>
  <c r="I1005" i="7"/>
  <c r="I1006" i="7"/>
  <c r="J1006" i="7" s="1"/>
  <c r="I1007" i="7"/>
  <c r="J1007" i="7" s="1"/>
  <c r="I1008" i="7"/>
  <c r="J1008" i="7" s="1"/>
  <c r="I4" i="7"/>
  <c r="H222" i="7"/>
  <c r="H372" i="7"/>
  <c r="H429" i="7"/>
  <c r="H445" i="7"/>
  <c r="H557" i="7"/>
  <c r="H573" i="7"/>
  <c r="H648" i="7"/>
  <c r="H712" i="7"/>
  <c r="H776" i="7"/>
  <c r="H840" i="7"/>
  <c r="H904" i="7"/>
  <c r="H968" i="7"/>
  <c r="H1032" i="7"/>
  <c r="H1096" i="7"/>
  <c r="H1132" i="7"/>
  <c r="H1164" i="7"/>
  <c r="H1196" i="7"/>
  <c r="H1228" i="7"/>
  <c r="G1239" i="7"/>
  <c r="H1239" i="7" s="1"/>
  <c r="G5" i="7"/>
  <c r="H5" i="7" s="1"/>
  <c r="G6" i="7"/>
  <c r="H6" i="7" s="1"/>
  <c r="G7" i="7"/>
  <c r="H7" i="7" s="1"/>
  <c r="G8" i="7"/>
  <c r="H8" i="7" s="1"/>
  <c r="G9" i="7"/>
  <c r="H9" i="7" s="1"/>
  <c r="G10" i="7"/>
  <c r="H10" i="7" s="1"/>
  <c r="G11" i="7"/>
  <c r="H11" i="7" s="1"/>
  <c r="G12" i="7"/>
  <c r="H12" i="7" s="1"/>
  <c r="G13" i="7"/>
  <c r="H13" i="7" s="1"/>
  <c r="G14" i="7"/>
  <c r="H14" i="7" s="1"/>
  <c r="G15" i="7"/>
  <c r="H15" i="7" s="1"/>
  <c r="G16" i="7"/>
  <c r="H16" i="7" s="1"/>
  <c r="G17" i="7"/>
  <c r="H17" i="7" s="1"/>
  <c r="G18" i="7"/>
  <c r="H18" i="7" s="1"/>
  <c r="G19" i="7"/>
  <c r="H19" i="7" s="1"/>
  <c r="G20" i="7"/>
  <c r="H20" i="7" s="1"/>
  <c r="G21" i="7"/>
  <c r="H21" i="7" s="1"/>
  <c r="G22" i="7"/>
  <c r="H22" i="7" s="1"/>
  <c r="G23" i="7"/>
  <c r="H23" i="7" s="1"/>
  <c r="G24" i="7"/>
  <c r="H24" i="7" s="1"/>
  <c r="G25" i="7"/>
  <c r="H25" i="7" s="1"/>
  <c r="G26" i="7"/>
  <c r="H26" i="7" s="1"/>
  <c r="G27" i="7"/>
  <c r="H27" i="7" s="1"/>
  <c r="G28" i="7"/>
  <c r="H28" i="7" s="1"/>
  <c r="G29" i="7"/>
  <c r="H29" i="7" s="1"/>
  <c r="G30" i="7"/>
  <c r="H30" i="7" s="1"/>
  <c r="G31" i="7"/>
  <c r="H31" i="7" s="1"/>
  <c r="G32" i="7"/>
  <c r="H32" i="7" s="1"/>
  <c r="G33" i="7"/>
  <c r="H33" i="7" s="1"/>
  <c r="G34" i="7"/>
  <c r="H34" i="7" s="1"/>
  <c r="G35" i="7"/>
  <c r="H35" i="7" s="1"/>
  <c r="G36" i="7"/>
  <c r="H36" i="7" s="1"/>
  <c r="G37" i="7"/>
  <c r="H37" i="7" s="1"/>
  <c r="G38" i="7"/>
  <c r="H38" i="7" s="1"/>
  <c r="G39" i="7"/>
  <c r="H39" i="7" s="1"/>
  <c r="G40" i="7"/>
  <c r="H40" i="7" s="1"/>
  <c r="G41" i="7"/>
  <c r="H41" i="7" s="1"/>
  <c r="G42" i="7"/>
  <c r="H42" i="7" s="1"/>
  <c r="G43" i="7"/>
  <c r="H43" i="7" s="1"/>
  <c r="G44" i="7"/>
  <c r="H44" i="7" s="1"/>
  <c r="G45" i="7"/>
  <c r="H45" i="7" s="1"/>
  <c r="G46" i="7"/>
  <c r="H46" i="7" s="1"/>
  <c r="G47" i="7"/>
  <c r="H47" i="7" s="1"/>
  <c r="G48" i="7"/>
  <c r="H48" i="7" s="1"/>
  <c r="G49" i="7"/>
  <c r="H49" i="7" s="1"/>
  <c r="G50" i="7"/>
  <c r="H50" i="7" s="1"/>
  <c r="G51" i="7"/>
  <c r="H51" i="7" s="1"/>
  <c r="G52" i="7"/>
  <c r="H52" i="7" s="1"/>
  <c r="G53" i="7"/>
  <c r="H53" i="7" s="1"/>
  <c r="G54" i="7"/>
  <c r="H54" i="7" s="1"/>
  <c r="G55" i="7"/>
  <c r="H55" i="7" s="1"/>
  <c r="G56" i="7"/>
  <c r="H56" i="7" s="1"/>
  <c r="G57" i="7"/>
  <c r="H57" i="7" s="1"/>
  <c r="G58" i="7"/>
  <c r="H58" i="7" s="1"/>
  <c r="G59" i="7"/>
  <c r="H59" i="7" s="1"/>
  <c r="G60" i="7"/>
  <c r="H60" i="7" s="1"/>
  <c r="G61" i="7"/>
  <c r="H61" i="7" s="1"/>
  <c r="G62" i="7"/>
  <c r="H62" i="7" s="1"/>
  <c r="G63" i="7"/>
  <c r="H63" i="7" s="1"/>
  <c r="G64" i="7"/>
  <c r="H64" i="7" s="1"/>
  <c r="G65" i="7"/>
  <c r="H65" i="7" s="1"/>
  <c r="G66" i="7"/>
  <c r="H66" i="7" s="1"/>
  <c r="G67" i="7"/>
  <c r="H67" i="7" s="1"/>
  <c r="G68" i="7"/>
  <c r="H68" i="7" s="1"/>
  <c r="G69" i="7"/>
  <c r="H69" i="7" s="1"/>
  <c r="G70" i="7"/>
  <c r="H70" i="7" s="1"/>
  <c r="G71" i="7"/>
  <c r="H71" i="7" s="1"/>
  <c r="G72" i="7"/>
  <c r="H72" i="7" s="1"/>
  <c r="G73" i="7"/>
  <c r="H73" i="7" s="1"/>
  <c r="G74" i="7"/>
  <c r="H74" i="7" s="1"/>
  <c r="G75" i="7"/>
  <c r="H75" i="7" s="1"/>
  <c r="G76" i="7"/>
  <c r="H76" i="7" s="1"/>
  <c r="G77" i="7"/>
  <c r="H77" i="7" s="1"/>
  <c r="G78" i="7"/>
  <c r="H78" i="7" s="1"/>
  <c r="G79" i="7"/>
  <c r="H79" i="7" s="1"/>
  <c r="G80" i="7"/>
  <c r="H80" i="7" s="1"/>
  <c r="G81" i="7"/>
  <c r="H81" i="7" s="1"/>
  <c r="G82" i="7"/>
  <c r="H82" i="7" s="1"/>
  <c r="G83" i="7"/>
  <c r="H83" i="7" s="1"/>
  <c r="G84" i="7"/>
  <c r="H84" i="7" s="1"/>
  <c r="G85" i="7"/>
  <c r="H85" i="7" s="1"/>
  <c r="G86" i="7"/>
  <c r="H86" i="7" s="1"/>
  <c r="G87" i="7"/>
  <c r="H87" i="7" s="1"/>
  <c r="G88" i="7"/>
  <c r="H88" i="7" s="1"/>
  <c r="G89" i="7"/>
  <c r="H89" i="7" s="1"/>
  <c r="G90" i="7"/>
  <c r="H90" i="7" s="1"/>
  <c r="G91" i="7"/>
  <c r="H91" i="7" s="1"/>
  <c r="G92" i="7"/>
  <c r="H92" i="7" s="1"/>
  <c r="G93" i="7"/>
  <c r="H93" i="7" s="1"/>
  <c r="G94" i="7"/>
  <c r="H94" i="7" s="1"/>
  <c r="G95" i="7"/>
  <c r="H95" i="7" s="1"/>
  <c r="G96" i="7"/>
  <c r="H96" i="7" s="1"/>
  <c r="G97" i="7"/>
  <c r="H97" i="7" s="1"/>
  <c r="G98" i="7"/>
  <c r="H98" i="7" s="1"/>
  <c r="G99" i="7"/>
  <c r="H99" i="7" s="1"/>
  <c r="G100" i="7"/>
  <c r="H100" i="7" s="1"/>
  <c r="G101" i="7"/>
  <c r="H101" i="7" s="1"/>
  <c r="G102" i="7"/>
  <c r="H102" i="7" s="1"/>
  <c r="G103" i="7"/>
  <c r="H103" i="7" s="1"/>
  <c r="G104" i="7"/>
  <c r="H104" i="7" s="1"/>
  <c r="G105" i="7"/>
  <c r="H105" i="7" s="1"/>
  <c r="G106" i="7"/>
  <c r="H106" i="7" s="1"/>
  <c r="G107" i="7"/>
  <c r="H107" i="7" s="1"/>
  <c r="G108" i="7"/>
  <c r="H108" i="7" s="1"/>
  <c r="G109" i="7"/>
  <c r="H109" i="7" s="1"/>
  <c r="G110" i="7"/>
  <c r="H110" i="7" s="1"/>
  <c r="G111" i="7"/>
  <c r="H111" i="7" s="1"/>
  <c r="G112" i="7"/>
  <c r="H112" i="7" s="1"/>
  <c r="G113" i="7"/>
  <c r="H113" i="7" s="1"/>
  <c r="G114" i="7"/>
  <c r="H114" i="7" s="1"/>
  <c r="G115" i="7"/>
  <c r="H115" i="7" s="1"/>
  <c r="G116" i="7"/>
  <c r="H116" i="7" s="1"/>
  <c r="G117" i="7"/>
  <c r="H117" i="7" s="1"/>
  <c r="G118" i="7"/>
  <c r="H118" i="7" s="1"/>
  <c r="G119" i="7"/>
  <c r="H119" i="7" s="1"/>
  <c r="G120" i="7"/>
  <c r="H120" i="7" s="1"/>
  <c r="G121" i="7"/>
  <c r="H121" i="7" s="1"/>
  <c r="G122" i="7"/>
  <c r="H122" i="7" s="1"/>
  <c r="G123" i="7"/>
  <c r="H123" i="7" s="1"/>
  <c r="G124" i="7"/>
  <c r="H124" i="7" s="1"/>
  <c r="G125" i="7"/>
  <c r="H125" i="7" s="1"/>
  <c r="G126" i="7"/>
  <c r="H126" i="7" s="1"/>
  <c r="G127" i="7"/>
  <c r="H127" i="7" s="1"/>
  <c r="G128" i="7"/>
  <c r="H128" i="7" s="1"/>
  <c r="G129" i="7"/>
  <c r="H129" i="7" s="1"/>
  <c r="G130" i="7"/>
  <c r="H130" i="7" s="1"/>
  <c r="G131" i="7"/>
  <c r="H131" i="7" s="1"/>
  <c r="G132" i="7"/>
  <c r="H132" i="7" s="1"/>
  <c r="G133" i="7"/>
  <c r="H133" i="7" s="1"/>
  <c r="G134" i="7"/>
  <c r="H134" i="7" s="1"/>
  <c r="G135" i="7"/>
  <c r="H135" i="7" s="1"/>
  <c r="G136" i="7"/>
  <c r="H136" i="7" s="1"/>
  <c r="G137" i="7"/>
  <c r="H137" i="7" s="1"/>
  <c r="G138" i="7"/>
  <c r="H138" i="7" s="1"/>
  <c r="G139" i="7"/>
  <c r="H139" i="7" s="1"/>
  <c r="G140" i="7"/>
  <c r="H140" i="7" s="1"/>
  <c r="G141" i="7"/>
  <c r="H141" i="7" s="1"/>
  <c r="G142" i="7"/>
  <c r="H142" i="7" s="1"/>
  <c r="G143" i="7"/>
  <c r="H143" i="7" s="1"/>
  <c r="G144" i="7"/>
  <c r="H144" i="7" s="1"/>
  <c r="G145" i="7"/>
  <c r="H145" i="7" s="1"/>
  <c r="G146" i="7"/>
  <c r="H146" i="7" s="1"/>
  <c r="G147" i="7"/>
  <c r="H147" i="7" s="1"/>
  <c r="G148" i="7"/>
  <c r="H148" i="7" s="1"/>
  <c r="G149" i="7"/>
  <c r="H149" i="7" s="1"/>
  <c r="G150" i="7"/>
  <c r="H150" i="7" s="1"/>
  <c r="G151" i="7"/>
  <c r="H151" i="7" s="1"/>
  <c r="G152" i="7"/>
  <c r="H152" i="7" s="1"/>
  <c r="G153" i="7"/>
  <c r="H153" i="7" s="1"/>
  <c r="G154" i="7"/>
  <c r="H154" i="7" s="1"/>
  <c r="G155" i="7"/>
  <c r="H155" i="7" s="1"/>
  <c r="G156" i="7"/>
  <c r="H156" i="7" s="1"/>
  <c r="G157" i="7"/>
  <c r="H157" i="7" s="1"/>
  <c r="G158" i="7"/>
  <c r="H158" i="7" s="1"/>
  <c r="G159" i="7"/>
  <c r="H159" i="7" s="1"/>
  <c r="G160" i="7"/>
  <c r="H160" i="7" s="1"/>
  <c r="G161" i="7"/>
  <c r="H161" i="7" s="1"/>
  <c r="G162" i="7"/>
  <c r="H162" i="7" s="1"/>
  <c r="G163" i="7"/>
  <c r="H163" i="7" s="1"/>
  <c r="G164" i="7"/>
  <c r="H164" i="7" s="1"/>
  <c r="G165" i="7"/>
  <c r="H165" i="7" s="1"/>
  <c r="G166" i="7"/>
  <c r="H166" i="7" s="1"/>
  <c r="G167" i="7"/>
  <c r="H167" i="7" s="1"/>
  <c r="G168" i="7"/>
  <c r="H168" i="7" s="1"/>
  <c r="G169" i="7"/>
  <c r="H169" i="7" s="1"/>
  <c r="G170" i="7"/>
  <c r="H170" i="7" s="1"/>
  <c r="G171" i="7"/>
  <c r="H171" i="7" s="1"/>
  <c r="G172" i="7"/>
  <c r="H172" i="7" s="1"/>
  <c r="G173" i="7"/>
  <c r="H173" i="7" s="1"/>
  <c r="G174" i="7"/>
  <c r="H174" i="7" s="1"/>
  <c r="G175" i="7"/>
  <c r="H175" i="7" s="1"/>
  <c r="G176" i="7"/>
  <c r="H176" i="7" s="1"/>
  <c r="G177" i="7"/>
  <c r="H177" i="7" s="1"/>
  <c r="G178" i="7"/>
  <c r="H178" i="7" s="1"/>
  <c r="G179" i="7"/>
  <c r="H179" i="7" s="1"/>
  <c r="G180" i="7"/>
  <c r="H180" i="7" s="1"/>
  <c r="G181" i="7"/>
  <c r="H181" i="7" s="1"/>
  <c r="G182" i="7"/>
  <c r="H182" i="7" s="1"/>
  <c r="G183" i="7"/>
  <c r="H183" i="7" s="1"/>
  <c r="G184" i="7"/>
  <c r="H184" i="7" s="1"/>
  <c r="G185" i="7"/>
  <c r="H185" i="7" s="1"/>
  <c r="G186" i="7"/>
  <c r="H186" i="7" s="1"/>
  <c r="G187" i="7"/>
  <c r="H187" i="7" s="1"/>
  <c r="G188" i="7"/>
  <c r="H188" i="7" s="1"/>
  <c r="G189" i="7"/>
  <c r="H189" i="7" s="1"/>
  <c r="G190" i="7"/>
  <c r="H190" i="7" s="1"/>
  <c r="G191" i="7"/>
  <c r="H191" i="7" s="1"/>
  <c r="G192" i="7"/>
  <c r="H192" i="7" s="1"/>
  <c r="G193" i="7"/>
  <c r="H193" i="7" s="1"/>
  <c r="G194" i="7"/>
  <c r="H194" i="7" s="1"/>
  <c r="G195" i="7"/>
  <c r="H195" i="7" s="1"/>
  <c r="G196" i="7"/>
  <c r="H196" i="7" s="1"/>
  <c r="G197" i="7"/>
  <c r="H197" i="7" s="1"/>
  <c r="G198" i="7"/>
  <c r="H198" i="7" s="1"/>
  <c r="G199" i="7"/>
  <c r="H199" i="7" s="1"/>
  <c r="G200" i="7"/>
  <c r="H200" i="7" s="1"/>
  <c r="G201" i="7"/>
  <c r="H201" i="7" s="1"/>
  <c r="G202" i="7"/>
  <c r="H202" i="7" s="1"/>
  <c r="G203" i="7"/>
  <c r="H203" i="7" s="1"/>
  <c r="G204" i="7"/>
  <c r="H204" i="7" s="1"/>
  <c r="G205" i="7"/>
  <c r="H205" i="7" s="1"/>
  <c r="G206" i="7"/>
  <c r="H206" i="7" s="1"/>
  <c r="G207" i="7"/>
  <c r="H207" i="7" s="1"/>
  <c r="G208" i="7"/>
  <c r="H208" i="7" s="1"/>
  <c r="G209" i="7"/>
  <c r="H209" i="7" s="1"/>
  <c r="G210" i="7"/>
  <c r="H210" i="7" s="1"/>
  <c r="G211" i="7"/>
  <c r="H211" i="7" s="1"/>
  <c r="G212" i="7"/>
  <c r="H212" i="7" s="1"/>
  <c r="G213" i="7"/>
  <c r="H213" i="7" s="1"/>
  <c r="G214" i="7"/>
  <c r="H214" i="7" s="1"/>
  <c r="G215" i="7"/>
  <c r="H215" i="7" s="1"/>
  <c r="G216" i="7"/>
  <c r="H216" i="7" s="1"/>
  <c r="G217" i="7"/>
  <c r="H217" i="7" s="1"/>
  <c r="G218" i="7"/>
  <c r="H218" i="7" s="1"/>
  <c r="G219" i="7"/>
  <c r="H219" i="7" s="1"/>
  <c r="G220" i="7"/>
  <c r="H220" i="7" s="1"/>
  <c r="G221" i="7"/>
  <c r="H221" i="7" s="1"/>
  <c r="G222" i="7"/>
  <c r="G223" i="7"/>
  <c r="H223" i="7" s="1"/>
  <c r="G224" i="7"/>
  <c r="H224" i="7" s="1"/>
  <c r="G225" i="7"/>
  <c r="H225" i="7" s="1"/>
  <c r="G226" i="7"/>
  <c r="H226" i="7" s="1"/>
  <c r="G227" i="7"/>
  <c r="H227" i="7" s="1"/>
  <c r="G228" i="7"/>
  <c r="H228" i="7" s="1"/>
  <c r="G229" i="7"/>
  <c r="H229" i="7" s="1"/>
  <c r="G230" i="7"/>
  <c r="H230" i="7" s="1"/>
  <c r="G231" i="7"/>
  <c r="H231" i="7" s="1"/>
  <c r="G232" i="7"/>
  <c r="H232" i="7" s="1"/>
  <c r="G233" i="7"/>
  <c r="H233" i="7" s="1"/>
  <c r="G234" i="7"/>
  <c r="H234" i="7" s="1"/>
  <c r="G235" i="7"/>
  <c r="H235" i="7" s="1"/>
  <c r="G236" i="7"/>
  <c r="H236" i="7" s="1"/>
  <c r="G237" i="7"/>
  <c r="H237" i="7" s="1"/>
  <c r="G238" i="7"/>
  <c r="H238" i="7" s="1"/>
  <c r="G239" i="7"/>
  <c r="H239" i="7" s="1"/>
  <c r="G240" i="7"/>
  <c r="H240" i="7" s="1"/>
  <c r="G241" i="7"/>
  <c r="H241" i="7" s="1"/>
  <c r="G242" i="7"/>
  <c r="H242" i="7" s="1"/>
  <c r="G243" i="7"/>
  <c r="H243" i="7" s="1"/>
  <c r="G244" i="7"/>
  <c r="H244" i="7" s="1"/>
  <c r="G245" i="7"/>
  <c r="H245" i="7" s="1"/>
  <c r="G246" i="7"/>
  <c r="H246" i="7" s="1"/>
  <c r="G247" i="7"/>
  <c r="H247" i="7" s="1"/>
  <c r="G248" i="7"/>
  <c r="H248" i="7" s="1"/>
  <c r="G249" i="7"/>
  <c r="H249" i="7" s="1"/>
  <c r="G250" i="7"/>
  <c r="H250" i="7" s="1"/>
  <c r="G251" i="7"/>
  <c r="H251" i="7" s="1"/>
  <c r="G252" i="7"/>
  <c r="H252" i="7" s="1"/>
  <c r="G253" i="7"/>
  <c r="H253" i="7" s="1"/>
  <c r="G254" i="7"/>
  <c r="H254" i="7" s="1"/>
  <c r="G255" i="7"/>
  <c r="H255" i="7" s="1"/>
  <c r="G256" i="7"/>
  <c r="H256" i="7" s="1"/>
  <c r="G257" i="7"/>
  <c r="H257" i="7" s="1"/>
  <c r="G258" i="7"/>
  <c r="H258" i="7" s="1"/>
  <c r="G259" i="7"/>
  <c r="H259" i="7" s="1"/>
  <c r="G260" i="7"/>
  <c r="H260" i="7" s="1"/>
  <c r="G261" i="7"/>
  <c r="H261" i="7" s="1"/>
  <c r="G262" i="7"/>
  <c r="H262" i="7" s="1"/>
  <c r="G263" i="7"/>
  <c r="H263" i="7" s="1"/>
  <c r="G264" i="7"/>
  <c r="H264" i="7" s="1"/>
  <c r="G265" i="7"/>
  <c r="H265" i="7" s="1"/>
  <c r="G266" i="7"/>
  <c r="H266" i="7" s="1"/>
  <c r="G267" i="7"/>
  <c r="H267" i="7" s="1"/>
  <c r="G268" i="7"/>
  <c r="H268" i="7" s="1"/>
  <c r="G269" i="7"/>
  <c r="H269" i="7" s="1"/>
  <c r="G270" i="7"/>
  <c r="H270" i="7" s="1"/>
  <c r="G271" i="7"/>
  <c r="H271" i="7" s="1"/>
  <c r="G272" i="7"/>
  <c r="H272" i="7" s="1"/>
  <c r="G273" i="7"/>
  <c r="H273" i="7" s="1"/>
  <c r="G274" i="7"/>
  <c r="H274" i="7" s="1"/>
  <c r="G275" i="7"/>
  <c r="H275" i="7" s="1"/>
  <c r="G276" i="7"/>
  <c r="H276" i="7" s="1"/>
  <c r="G277" i="7"/>
  <c r="H277" i="7" s="1"/>
  <c r="G278" i="7"/>
  <c r="H278" i="7" s="1"/>
  <c r="G279" i="7"/>
  <c r="H279" i="7" s="1"/>
  <c r="G280" i="7"/>
  <c r="H280" i="7" s="1"/>
  <c r="G281" i="7"/>
  <c r="H281" i="7" s="1"/>
  <c r="G282" i="7"/>
  <c r="H282" i="7" s="1"/>
  <c r="G283" i="7"/>
  <c r="H283" i="7" s="1"/>
  <c r="G284" i="7"/>
  <c r="H284" i="7" s="1"/>
  <c r="G285" i="7"/>
  <c r="H285" i="7" s="1"/>
  <c r="G286" i="7"/>
  <c r="H286" i="7" s="1"/>
  <c r="G287" i="7"/>
  <c r="H287" i="7" s="1"/>
  <c r="G288" i="7"/>
  <c r="H288" i="7" s="1"/>
  <c r="G289" i="7"/>
  <c r="H289" i="7" s="1"/>
  <c r="G290" i="7"/>
  <c r="H290" i="7" s="1"/>
  <c r="G291" i="7"/>
  <c r="H291" i="7" s="1"/>
  <c r="G292" i="7"/>
  <c r="H292" i="7" s="1"/>
  <c r="G293" i="7"/>
  <c r="H293" i="7" s="1"/>
  <c r="G294" i="7"/>
  <c r="H294" i="7" s="1"/>
  <c r="G295" i="7"/>
  <c r="H295" i="7" s="1"/>
  <c r="G296" i="7"/>
  <c r="H296" i="7" s="1"/>
  <c r="G297" i="7"/>
  <c r="H297" i="7" s="1"/>
  <c r="G298" i="7"/>
  <c r="H298" i="7" s="1"/>
  <c r="G299" i="7"/>
  <c r="H299" i="7" s="1"/>
  <c r="G300" i="7"/>
  <c r="H300" i="7" s="1"/>
  <c r="G301" i="7"/>
  <c r="H301" i="7" s="1"/>
  <c r="G302" i="7"/>
  <c r="H302" i="7" s="1"/>
  <c r="G303" i="7"/>
  <c r="H303" i="7" s="1"/>
  <c r="G304" i="7"/>
  <c r="H304" i="7" s="1"/>
  <c r="G305" i="7"/>
  <c r="H305" i="7" s="1"/>
  <c r="G306" i="7"/>
  <c r="H306" i="7" s="1"/>
  <c r="G307" i="7"/>
  <c r="H307" i="7" s="1"/>
  <c r="G308" i="7"/>
  <c r="H308" i="7" s="1"/>
  <c r="G309" i="7"/>
  <c r="H309" i="7" s="1"/>
  <c r="G310" i="7"/>
  <c r="H310" i="7" s="1"/>
  <c r="G311" i="7"/>
  <c r="H311" i="7" s="1"/>
  <c r="G312" i="7"/>
  <c r="H312" i="7" s="1"/>
  <c r="G313" i="7"/>
  <c r="H313" i="7" s="1"/>
  <c r="G314" i="7"/>
  <c r="H314" i="7" s="1"/>
  <c r="G315" i="7"/>
  <c r="H315" i="7" s="1"/>
  <c r="G316" i="7"/>
  <c r="H316" i="7" s="1"/>
  <c r="G317" i="7"/>
  <c r="H317" i="7" s="1"/>
  <c r="G318" i="7"/>
  <c r="H318" i="7" s="1"/>
  <c r="G319" i="7"/>
  <c r="H319" i="7" s="1"/>
  <c r="G320" i="7"/>
  <c r="H320" i="7" s="1"/>
  <c r="G321" i="7"/>
  <c r="H321" i="7" s="1"/>
  <c r="G322" i="7"/>
  <c r="H322" i="7" s="1"/>
  <c r="G323" i="7"/>
  <c r="H323" i="7" s="1"/>
  <c r="G324" i="7"/>
  <c r="H324" i="7" s="1"/>
  <c r="G325" i="7"/>
  <c r="H325" i="7" s="1"/>
  <c r="G326" i="7"/>
  <c r="H326" i="7" s="1"/>
  <c r="G327" i="7"/>
  <c r="H327" i="7" s="1"/>
  <c r="G328" i="7"/>
  <c r="H328" i="7" s="1"/>
  <c r="G329" i="7"/>
  <c r="H329" i="7" s="1"/>
  <c r="G330" i="7"/>
  <c r="H330" i="7" s="1"/>
  <c r="G331" i="7"/>
  <c r="H331" i="7" s="1"/>
  <c r="G332" i="7"/>
  <c r="H332" i="7" s="1"/>
  <c r="G333" i="7"/>
  <c r="H333" i="7" s="1"/>
  <c r="G334" i="7"/>
  <c r="H334" i="7" s="1"/>
  <c r="G335" i="7"/>
  <c r="H335" i="7" s="1"/>
  <c r="G336" i="7"/>
  <c r="H336" i="7" s="1"/>
  <c r="G337" i="7"/>
  <c r="H337" i="7" s="1"/>
  <c r="G338" i="7"/>
  <c r="H338" i="7" s="1"/>
  <c r="G339" i="7"/>
  <c r="H339" i="7" s="1"/>
  <c r="G340" i="7"/>
  <c r="H340" i="7" s="1"/>
  <c r="G341" i="7"/>
  <c r="H341" i="7" s="1"/>
  <c r="G342" i="7"/>
  <c r="H342" i="7" s="1"/>
  <c r="G343" i="7"/>
  <c r="H343" i="7" s="1"/>
  <c r="G344" i="7"/>
  <c r="H344" i="7" s="1"/>
  <c r="G345" i="7"/>
  <c r="H345" i="7" s="1"/>
  <c r="G346" i="7"/>
  <c r="H346" i="7" s="1"/>
  <c r="G347" i="7"/>
  <c r="H347" i="7" s="1"/>
  <c r="G348" i="7"/>
  <c r="H348" i="7" s="1"/>
  <c r="G349" i="7"/>
  <c r="H349" i="7" s="1"/>
  <c r="G350" i="7"/>
  <c r="H350" i="7" s="1"/>
  <c r="G351" i="7"/>
  <c r="H351" i="7" s="1"/>
  <c r="G352" i="7"/>
  <c r="H352" i="7" s="1"/>
  <c r="G353" i="7"/>
  <c r="H353" i="7" s="1"/>
  <c r="G354" i="7"/>
  <c r="H354" i="7" s="1"/>
  <c r="G355" i="7"/>
  <c r="H355" i="7" s="1"/>
  <c r="G356" i="7"/>
  <c r="H356" i="7" s="1"/>
  <c r="G357" i="7"/>
  <c r="H357" i="7" s="1"/>
  <c r="G358" i="7"/>
  <c r="H358" i="7" s="1"/>
  <c r="G359" i="7"/>
  <c r="H359" i="7" s="1"/>
  <c r="G360" i="7"/>
  <c r="H360" i="7" s="1"/>
  <c r="G361" i="7"/>
  <c r="H361" i="7" s="1"/>
  <c r="G362" i="7"/>
  <c r="H362" i="7" s="1"/>
  <c r="G363" i="7"/>
  <c r="H363" i="7" s="1"/>
  <c r="G364" i="7"/>
  <c r="H364" i="7" s="1"/>
  <c r="G365" i="7"/>
  <c r="H365" i="7" s="1"/>
  <c r="G366" i="7"/>
  <c r="H366" i="7" s="1"/>
  <c r="G367" i="7"/>
  <c r="H367" i="7" s="1"/>
  <c r="G368" i="7"/>
  <c r="H368" i="7" s="1"/>
  <c r="G369" i="7"/>
  <c r="H369" i="7" s="1"/>
  <c r="G370" i="7"/>
  <c r="H370" i="7" s="1"/>
  <c r="G371" i="7"/>
  <c r="H371" i="7" s="1"/>
  <c r="G372" i="7"/>
  <c r="G373" i="7"/>
  <c r="H373" i="7" s="1"/>
  <c r="G374" i="7"/>
  <c r="H374" i="7" s="1"/>
  <c r="G375" i="7"/>
  <c r="H375" i="7" s="1"/>
  <c r="G376" i="7"/>
  <c r="H376" i="7" s="1"/>
  <c r="G377" i="7"/>
  <c r="H377" i="7" s="1"/>
  <c r="G378" i="7"/>
  <c r="H378" i="7" s="1"/>
  <c r="G379" i="7"/>
  <c r="H379" i="7" s="1"/>
  <c r="G380" i="7"/>
  <c r="H380" i="7" s="1"/>
  <c r="G381" i="7"/>
  <c r="H381" i="7" s="1"/>
  <c r="G382" i="7"/>
  <c r="H382" i="7" s="1"/>
  <c r="G383" i="7"/>
  <c r="H383" i="7" s="1"/>
  <c r="G384" i="7"/>
  <c r="H384" i="7" s="1"/>
  <c r="G385" i="7"/>
  <c r="H385" i="7" s="1"/>
  <c r="G386" i="7"/>
  <c r="H386" i="7" s="1"/>
  <c r="G387" i="7"/>
  <c r="H387" i="7" s="1"/>
  <c r="G388" i="7"/>
  <c r="H388" i="7" s="1"/>
  <c r="G389" i="7"/>
  <c r="H389" i="7" s="1"/>
  <c r="G390" i="7"/>
  <c r="H390" i="7" s="1"/>
  <c r="G391" i="7"/>
  <c r="H391" i="7" s="1"/>
  <c r="G392" i="7"/>
  <c r="H392" i="7" s="1"/>
  <c r="G393" i="7"/>
  <c r="H393" i="7" s="1"/>
  <c r="G394" i="7"/>
  <c r="H394" i="7" s="1"/>
  <c r="G395" i="7"/>
  <c r="H395" i="7" s="1"/>
  <c r="G396" i="7"/>
  <c r="H396" i="7" s="1"/>
  <c r="G397" i="7"/>
  <c r="H397" i="7" s="1"/>
  <c r="G398" i="7"/>
  <c r="H398" i="7" s="1"/>
  <c r="G399" i="7"/>
  <c r="H399" i="7" s="1"/>
  <c r="G400" i="7"/>
  <c r="H400" i="7" s="1"/>
  <c r="G401" i="7"/>
  <c r="H401" i="7" s="1"/>
  <c r="G402" i="7"/>
  <c r="H402" i="7" s="1"/>
  <c r="G403" i="7"/>
  <c r="H403" i="7" s="1"/>
  <c r="G404" i="7"/>
  <c r="H404" i="7" s="1"/>
  <c r="G405" i="7"/>
  <c r="H405" i="7" s="1"/>
  <c r="G406" i="7"/>
  <c r="H406" i="7" s="1"/>
  <c r="G407" i="7"/>
  <c r="H407" i="7" s="1"/>
  <c r="G408" i="7"/>
  <c r="H408" i="7" s="1"/>
  <c r="G409" i="7"/>
  <c r="H409" i="7" s="1"/>
  <c r="G410" i="7"/>
  <c r="H410" i="7" s="1"/>
  <c r="G411" i="7"/>
  <c r="H411" i="7" s="1"/>
  <c r="G412" i="7"/>
  <c r="H412" i="7" s="1"/>
  <c r="G413" i="7"/>
  <c r="H413" i="7" s="1"/>
  <c r="G414" i="7"/>
  <c r="H414" i="7" s="1"/>
  <c r="G415" i="7"/>
  <c r="H415" i="7" s="1"/>
  <c r="G416" i="7"/>
  <c r="H416" i="7" s="1"/>
  <c r="G417" i="7"/>
  <c r="H417" i="7" s="1"/>
  <c r="G418" i="7"/>
  <c r="H418" i="7" s="1"/>
  <c r="G419" i="7"/>
  <c r="H419" i="7" s="1"/>
  <c r="G420" i="7"/>
  <c r="H420" i="7" s="1"/>
  <c r="G421" i="7"/>
  <c r="H421" i="7" s="1"/>
  <c r="G422" i="7"/>
  <c r="H422" i="7" s="1"/>
  <c r="G423" i="7"/>
  <c r="H423" i="7" s="1"/>
  <c r="G424" i="7"/>
  <c r="H424" i="7" s="1"/>
  <c r="G425" i="7"/>
  <c r="H425" i="7" s="1"/>
  <c r="G426" i="7"/>
  <c r="H426" i="7" s="1"/>
  <c r="G427" i="7"/>
  <c r="H427" i="7" s="1"/>
  <c r="G428" i="7"/>
  <c r="H428" i="7" s="1"/>
  <c r="G429" i="7"/>
  <c r="G430" i="7"/>
  <c r="H430" i="7" s="1"/>
  <c r="G431" i="7"/>
  <c r="H431" i="7" s="1"/>
  <c r="G432" i="7"/>
  <c r="H432" i="7" s="1"/>
  <c r="G433" i="7"/>
  <c r="H433" i="7" s="1"/>
  <c r="G434" i="7"/>
  <c r="H434" i="7" s="1"/>
  <c r="G435" i="7"/>
  <c r="H435" i="7" s="1"/>
  <c r="G436" i="7"/>
  <c r="H436" i="7" s="1"/>
  <c r="G437" i="7"/>
  <c r="H437" i="7" s="1"/>
  <c r="G438" i="7"/>
  <c r="H438" i="7" s="1"/>
  <c r="G439" i="7"/>
  <c r="H439" i="7" s="1"/>
  <c r="G440" i="7"/>
  <c r="H440" i="7" s="1"/>
  <c r="G441" i="7"/>
  <c r="H441" i="7" s="1"/>
  <c r="G442" i="7"/>
  <c r="H442" i="7" s="1"/>
  <c r="G443" i="7"/>
  <c r="H443" i="7" s="1"/>
  <c r="G444" i="7"/>
  <c r="H444" i="7" s="1"/>
  <c r="G445" i="7"/>
  <c r="G446" i="7"/>
  <c r="H446" i="7" s="1"/>
  <c r="G447" i="7"/>
  <c r="H447" i="7" s="1"/>
  <c r="G448" i="7"/>
  <c r="H448" i="7" s="1"/>
  <c r="G449" i="7"/>
  <c r="H449" i="7" s="1"/>
  <c r="G450" i="7"/>
  <c r="H450" i="7" s="1"/>
  <c r="G451" i="7"/>
  <c r="H451" i="7" s="1"/>
  <c r="G452" i="7"/>
  <c r="H452" i="7" s="1"/>
  <c r="G453" i="7"/>
  <c r="H453" i="7" s="1"/>
  <c r="G454" i="7"/>
  <c r="H454" i="7" s="1"/>
  <c r="G455" i="7"/>
  <c r="H455" i="7" s="1"/>
  <c r="G456" i="7"/>
  <c r="H456" i="7" s="1"/>
  <c r="G457" i="7"/>
  <c r="H457" i="7" s="1"/>
  <c r="G458" i="7"/>
  <c r="H458" i="7" s="1"/>
  <c r="G459" i="7"/>
  <c r="H459" i="7" s="1"/>
  <c r="G460" i="7"/>
  <c r="H460" i="7" s="1"/>
  <c r="G461" i="7"/>
  <c r="H461" i="7" s="1"/>
  <c r="G462" i="7"/>
  <c r="H462" i="7" s="1"/>
  <c r="G463" i="7"/>
  <c r="H463" i="7" s="1"/>
  <c r="G464" i="7"/>
  <c r="H464" i="7" s="1"/>
  <c r="G465" i="7"/>
  <c r="H465" i="7" s="1"/>
  <c r="G466" i="7"/>
  <c r="H466" i="7" s="1"/>
  <c r="G467" i="7"/>
  <c r="H467" i="7" s="1"/>
  <c r="G468" i="7"/>
  <c r="H468" i="7" s="1"/>
  <c r="G469" i="7"/>
  <c r="H469" i="7" s="1"/>
  <c r="G470" i="7"/>
  <c r="H470" i="7" s="1"/>
  <c r="G471" i="7"/>
  <c r="H471" i="7" s="1"/>
  <c r="G472" i="7"/>
  <c r="H472" i="7" s="1"/>
  <c r="G473" i="7"/>
  <c r="H473" i="7" s="1"/>
  <c r="G474" i="7"/>
  <c r="H474" i="7" s="1"/>
  <c r="G475" i="7"/>
  <c r="H475" i="7" s="1"/>
  <c r="G476" i="7"/>
  <c r="H476" i="7" s="1"/>
  <c r="G477" i="7"/>
  <c r="H477" i="7" s="1"/>
  <c r="G478" i="7"/>
  <c r="H478" i="7" s="1"/>
  <c r="G479" i="7"/>
  <c r="H479" i="7" s="1"/>
  <c r="G480" i="7"/>
  <c r="H480" i="7" s="1"/>
  <c r="G481" i="7"/>
  <c r="H481" i="7" s="1"/>
  <c r="G482" i="7"/>
  <c r="H482" i="7" s="1"/>
  <c r="G483" i="7"/>
  <c r="H483" i="7" s="1"/>
  <c r="G484" i="7"/>
  <c r="H484" i="7" s="1"/>
  <c r="G485" i="7"/>
  <c r="H485" i="7" s="1"/>
  <c r="G486" i="7"/>
  <c r="H486" i="7" s="1"/>
  <c r="G487" i="7"/>
  <c r="H487" i="7" s="1"/>
  <c r="G488" i="7"/>
  <c r="H488" i="7" s="1"/>
  <c r="G489" i="7"/>
  <c r="H489" i="7" s="1"/>
  <c r="G490" i="7"/>
  <c r="H490" i="7" s="1"/>
  <c r="G491" i="7"/>
  <c r="H491" i="7" s="1"/>
  <c r="G492" i="7"/>
  <c r="H492" i="7" s="1"/>
  <c r="G493" i="7"/>
  <c r="H493" i="7" s="1"/>
  <c r="G494" i="7"/>
  <c r="H494" i="7" s="1"/>
  <c r="G495" i="7"/>
  <c r="H495" i="7" s="1"/>
  <c r="G496" i="7"/>
  <c r="H496" i="7" s="1"/>
  <c r="G497" i="7"/>
  <c r="H497" i="7" s="1"/>
  <c r="G498" i="7"/>
  <c r="H498" i="7" s="1"/>
  <c r="G499" i="7"/>
  <c r="H499" i="7" s="1"/>
  <c r="G500" i="7"/>
  <c r="H500" i="7" s="1"/>
  <c r="G501" i="7"/>
  <c r="H501" i="7" s="1"/>
  <c r="G502" i="7"/>
  <c r="H502" i="7" s="1"/>
  <c r="G503" i="7"/>
  <c r="H503" i="7" s="1"/>
  <c r="G504" i="7"/>
  <c r="H504" i="7" s="1"/>
  <c r="G505" i="7"/>
  <c r="H505" i="7" s="1"/>
  <c r="G506" i="7"/>
  <c r="H506" i="7" s="1"/>
  <c r="G507" i="7"/>
  <c r="H507" i="7" s="1"/>
  <c r="G508" i="7"/>
  <c r="H508" i="7" s="1"/>
  <c r="G509" i="7"/>
  <c r="H509" i="7" s="1"/>
  <c r="G510" i="7"/>
  <c r="H510" i="7" s="1"/>
  <c r="G511" i="7"/>
  <c r="H511" i="7" s="1"/>
  <c r="G512" i="7"/>
  <c r="H512" i="7" s="1"/>
  <c r="G513" i="7"/>
  <c r="H513" i="7" s="1"/>
  <c r="G514" i="7"/>
  <c r="H514" i="7" s="1"/>
  <c r="G515" i="7"/>
  <c r="H515" i="7" s="1"/>
  <c r="G516" i="7"/>
  <c r="H516" i="7" s="1"/>
  <c r="G517" i="7"/>
  <c r="H517" i="7" s="1"/>
  <c r="G518" i="7"/>
  <c r="H518" i="7" s="1"/>
  <c r="G519" i="7"/>
  <c r="H519" i="7" s="1"/>
  <c r="G520" i="7"/>
  <c r="H520" i="7" s="1"/>
  <c r="G521" i="7"/>
  <c r="H521" i="7" s="1"/>
  <c r="G522" i="7"/>
  <c r="H522" i="7" s="1"/>
  <c r="G523" i="7"/>
  <c r="H523" i="7" s="1"/>
  <c r="G524" i="7"/>
  <c r="H524" i="7" s="1"/>
  <c r="G525" i="7"/>
  <c r="H525" i="7" s="1"/>
  <c r="G526" i="7"/>
  <c r="H526" i="7" s="1"/>
  <c r="G527" i="7"/>
  <c r="H527" i="7" s="1"/>
  <c r="G528" i="7"/>
  <c r="H528" i="7" s="1"/>
  <c r="G529" i="7"/>
  <c r="H529" i="7" s="1"/>
  <c r="G530" i="7"/>
  <c r="H530" i="7" s="1"/>
  <c r="G531" i="7"/>
  <c r="H531" i="7" s="1"/>
  <c r="G532" i="7"/>
  <c r="H532" i="7" s="1"/>
  <c r="G533" i="7"/>
  <c r="H533" i="7" s="1"/>
  <c r="G534" i="7"/>
  <c r="H534" i="7" s="1"/>
  <c r="G535" i="7"/>
  <c r="H535" i="7" s="1"/>
  <c r="G536" i="7"/>
  <c r="H536" i="7" s="1"/>
  <c r="G537" i="7"/>
  <c r="H537" i="7" s="1"/>
  <c r="G538" i="7"/>
  <c r="H538" i="7" s="1"/>
  <c r="G539" i="7"/>
  <c r="H539" i="7" s="1"/>
  <c r="G540" i="7"/>
  <c r="H540" i="7" s="1"/>
  <c r="G541" i="7"/>
  <c r="H541" i="7" s="1"/>
  <c r="G542" i="7"/>
  <c r="H542" i="7" s="1"/>
  <c r="G543" i="7"/>
  <c r="H543" i="7" s="1"/>
  <c r="G544" i="7"/>
  <c r="H544" i="7" s="1"/>
  <c r="G545" i="7"/>
  <c r="H545" i="7" s="1"/>
  <c r="G546" i="7"/>
  <c r="H546" i="7" s="1"/>
  <c r="G547" i="7"/>
  <c r="H547" i="7" s="1"/>
  <c r="G548" i="7"/>
  <c r="H548" i="7" s="1"/>
  <c r="G549" i="7"/>
  <c r="H549" i="7" s="1"/>
  <c r="G550" i="7"/>
  <c r="H550" i="7" s="1"/>
  <c r="G551" i="7"/>
  <c r="H551" i="7" s="1"/>
  <c r="G552" i="7"/>
  <c r="H552" i="7" s="1"/>
  <c r="G553" i="7"/>
  <c r="H553" i="7" s="1"/>
  <c r="G554" i="7"/>
  <c r="H554" i="7" s="1"/>
  <c r="G555" i="7"/>
  <c r="H555" i="7" s="1"/>
  <c r="G556" i="7"/>
  <c r="H556" i="7" s="1"/>
  <c r="G557" i="7"/>
  <c r="G558" i="7"/>
  <c r="H558" i="7" s="1"/>
  <c r="G559" i="7"/>
  <c r="H559" i="7" s="1"/>
  <c r="G560" i="7"/>
  <c r="H560" i="7" s="1"/>
  <c r="G561" i="7"/>
  <c r="H561" i="7" s="1"/>
  <c r="G562" i="7"/>
  <c r="H562" i="7" s="1"/>
  <c r="G563" i="7"/>
  <c r="H563" i="7" s="1"/>
  <c r="G564" i="7"/>
  <c r="H564" i="7" s="1"/>
  <c r="G565" i="7"/>
  <c r="H565" i="7" s="1"/>
  <c r="G566" i="7"/>
  <c r="H566" i="7" s="1"/>
  <c r="G567" i="7"/>
  <c r="H567" i="7" s="1"/>
  <c r="G568" i="7"/>
  <c r="H568" i="7" s="1"/>
  <c r="G569" i="7"/>
  <c r="H569" i="7" s="1"/>
  <c r="G570" i="7"/>
  <c r="H570" i="7" s="1"/>
  <c r="G571" i="7"/>
  <c r="H571" i="7" s="1"/>
  <c r="G572" i="7"/>
  <c r="H572" i="7" s="1"/>
  <c r="G573" i="7"/>
  <c r="G574" i="7"/>
  <c r="H574" i="7" s="1"/>
  <c r="G575" i="7"/>
  <c r="H575" i="7" s="1"/>
  <c r="G576" i="7"/>
  <c r="H576" i="7" s="1"/>
  <c r="G577" i="7"/>
  <c r="H577" i="7" s="1"/>
  <c r="G578" i="7"/>
  <c r="H578" i="7" s="1"/>
  <c r="G579" i="7"/>
  <c r="H579" i="7" s="1"/>
  <c r="G580" i="7"/>
  <c r="H580" i="7" s="1"/>
  <c r="G581" i="7"/>
  <c r="H581" i="7" s="1"/>
  <c r="G582" i="7"/>
  <c r="H582" i="7" s="1"/>
  <c r="G583" i="7"/>
  <c r="H583" i="7" s="1"/>
  <c r="G584" i="7"/>
  <c r="H584" i="7" s="1"/>
  <c r="G585" i="7"/>
  <c r="H585" i="7" s="1"/>
  <c r="G586" i="7"/>
  <c r="H586" i="7" s="1"/>
  <c r="G587" i="7"/>
  <c r="H587" i="7" s="1"/>
  <c r="G588" i="7"/>
  <c r="H588" i="7" s="1"/>
  <c r="G589" i="7"/>
  <c r="H589" i="7" s="1"/>
  <c r="G590" i="7"/>
  <c r="H590" i="7" s="1"/>
  <c r="G591" i="7"/>
  <c r="H591" i="7" s="1"/>
  <c r="G592" i="7"/>
  <c r="H592" i="7" s="1"/>
  <c r="G593" i="7"/>
  <c r="H593" i="7" s="1"/>
  <c r="G594" i="7"/>
  <c r="H594" i="7" s="1"/>
  <c r="G595" i="7"/>
  <c r="H595" i="7" s="1"/>
  <c r="G596" i="7"/>
  <c r="H596" i="7" s="1"/>
  <c r="G597" i="7"/>
  <c r="H597" i="7" s="1"/>
  <c r="G598" i="7"/>
  <c r="H598" i="7" s="1"/>
  <c r="G599" i="7"/>
  <c r="H599" i="7" s="1"/>
  <c r="G600" i="7"/>
  <c r="H600" i="7" s="1"/>
  <c r="G601" i="7"/>
  <c r="H601" i="7" s="1"/>
  <c r="G602" i="7"/>
  <c r="H602" i="7" s="1"/>
  <c r="G603" i="7"/>
  <c r="H603" i="7" s="1"/>
  <c r="G604" i="7"/>
  <c r="H604" i="7" s="1"/>
  <c r="G605" i="7"/>
  <c r="H605" i="7" s="1"/>
  <c r="G606" i="7"/>
  <c r="H606" i="7" s="1"/>
  <c r="G607" i="7"/>
  <c r="H607" i="7" s="1"/>
  <c r="G608" i="7"/>
  <c r="H608" i="7" s="1"/>
  <c r="G609" i="7"/>
  <c r="H609" i="7" s="1"/>
  <c r="G610" i="7"/>
  <c r="H610" i="7" s="1"/>
  <c r="G611" i="7"/>
  <c r="H611" i="7" s="1"/>
  <c r="G612" i="7"/>
  <c r="H612" i="7" s="1"/>
  <c r="G613" i="7"/>
  <c r="H613" i="7" s="1"/>
  <c r="G614" i="7"/>
  <c r="H614" i="7" s="1"/>
  <c r="G615" i="7"/>
  <c r="H615" i="7" s="1"/>
  <c r="G616" i="7"/>
  <c r="H616" i="7" s="1"/>
  <c r="G617" i="7"/>
  <c r="H617" i="7" s="1"/>
  <c r="G618" i="7"/>
  <c r="H618" i="7" s="1"/>
  <c r="G619" i="7"/>
  <c r="H619" i="7" s="1"/>
  <c r="G620" i="7"/>
  <c r="H620" i="7" s="1"/>
  <c r="G621" i="7"/>
  <c r="H621" i="7" s="1"/>
  <c r="G622" i="7"/>
  <c r="H622" i="7" s="1"/>
  <c r="G623" i="7"/>
  <c r="H623" i="7" s="1"/>
  <c r="G624" i="7"/>
  <c r="H624" i="7" s="1"/>
  <c r="G625" i="7"/>
  <c r="H625" i="7" s="1"/>
  <c r="G626" i="7"/>
  <c r="H626" i="7" s="1"/>
  <c r="G627" i="7"/>
  <c r="H627" i="7" s="1"/>
  <c r="G628" i="7"/>
  <c r="H628" i="7" s="1"/>
  <c r="G629" i="7"/>
  <c r="H629" i="7" s="1"/>
  <c r="G630" i="7"/>
  <c r="H630" i="7" s="1"/>
  <c r="G631" i="7"/>
  <c r="H631" i="7" s="1"/>
  <c r="G632" i="7"/>
  <c r="H632" i="7" s="1"/>
  <c r="G633" i="7"/>
  <c r="H633" i="7" s="1"/>
  <c r="G634" i="7"/>
  <c r="H634" i="7" s="1"/>
  <c r="G635" i="7"/>
  <c r="H635" i="7" s="1"/>
  <c r="G636" i="7"/>
  <c r="H636" i="7" s="1"/>
  <c r="G637" i="7"/>
  <c r="H637" i="7" s="1"/>
  <c r="G638" i="7"/>
  <c r="H638" i="7" s="1"/>
  <c r="G639" i="7"/>
  <c r="H639" i="7" s="1"/>
  <c r="G640" i="7"/>
  <c r="H640" i="7" s="1"/>
  <c r="G641" i="7"/>
  <c r="H641" i="7" s="1"/>
  <c r="G642" i="7"/>
  <c r="H642" i="7" s="1"/>
  <c r="G643" i="7"/>
  <c r="H643" i="7" s="1"/>
  <c r="G644" i="7"/>
  <c r="H644" i="7" s="1"/>
  <c r="G645" i="7"/>
  <c r="H645" i="7" s="1"/>
  <c r="G646" i="7"/>
  <c r="H646" i="7" s="1"/>
  <c r="G647" i="7"/>
  <c r="H647" i="7" s="1"/>
  <c r="G648" i="7"/>
  <c r="G649" i="7"/>
  <c r="H649" i="7" s="1"/>
  <c r="G650" i="7"/>
  <c r="H650" i="7" s="1"/>
  <c r="G651" i="7"/>
  <c r="H651" i="7" s="1"/>
  <c r="G652" i="7"/>
  <c r="H652" i="7" s="1"/>
  <c r="G653" i="7"/>
  <c r="H653" i="7" s="1"/>
  <c r="G654" i="7"/>
  <c r="H654" i="7" s="1"/>
  <c r="G655" i="7"/>
  <c r="H655" i="7" s="1"/>
  <c r="G656" i="7"/>
  <c r="H656" i="7" s="1"/>
  <c r="G657" i="7"/>
  <c r="H657" i="7" s="1"/>
  <c r="G658" i="7"/>
  <c r="H658" i="7" s="1"/>
  <c r="G659" i="7"/>
  <c r="H659" i="7" s="1"/>
  <c r="G660" i="7"/>
  <c r="H660" i="7" s="1"/>
  <c r="G661" i="7"/>
  <c r="H661" i="7" s="1"/>
  <c r="G662" i="7"/>
  <c r="H662" i="7" s="1"/>
  <c r="G663" i="7"/>
  <c r="H663" i="7" s="1"/>
  <c r="G664" i="7"/>
  <c r="H664" i="7" s="1"/>
  <c r="G665" i="7"/>
  <c r="H665" i="7" s="1"/>
  <c r="G666" i="7"/>
  <c r="H666" i="7" s="1"/>
  <c r="G667" i="7"/>
  <c r="H667" i="7" s="1"/>
  <c r="G668" i="7"/>
  <c r="H668" i="7" s="1"/>
  <c r="G669" i="7"/>
  <c r="H669" i="7" s="1"/>
  <c r="G670" i="7"/>
  <c r="H670" i="7" s="1"/>
  <c r="G671" i="7"/>
  <c r="H671" i="7" s="1"/>
  <c r="G672" i="7"/>
  <c r="H672" i="7" s="1"/>
  <c r="G673" i="7"/>
  <c r="H673" i="7" s="1"/>
  <c r="G674" i="7"/>
  <c r="H674" i="7" s="1"/>
  <c r="G675" i="7"/>
  <c r="H675" i="7" s="1"/>
  <c r="G676" i="7"/>
  <c r="H676" i="7" s="1"/>
  <c r="G677" i="7"/>
  <c r="H677" i="7" s="1"/>
  <c r="G678" i="7"/>
  <c r="H678" i="7" s="1"/>
  <c r="G679" i="7"/>
  <c r="H679" i="7" s="1"/>
  <c r="G680" i="7"/>
  <c r="H680" i="7" s="1"/>
  <c r="G681" i="7"/>
  <c r="H681" i="7" s="1"/>
  <c r="G682" i="7"/>
  <c r="H682" i="7" s="1"/>
  <c r="G683" i="7"/>
  <c r="H683" i="7" s="1"/>
  <c r="G684" i="7"/>
  <c r="H684" i="7" s="1"/>
  <c r="G685" i="7"/>
  <c r="H685" i="7" s="1"/>
  <c r="G686" i="7"/>
  <c r="H686" i="7" s="1"/>
  <c r="G687" i="7"/>
  <c r="H687" i="7" s="1"/>
  <c r="G688" i="7"/>
  <c r="H688" i="7" s="1"/>
  <c r="G689" i="7"/>
  <c r="H689" i="7" s="1"/>
  <c r="G690" i="7"/>
  <c r="H690" i="7" s="1"/>
  <c r="G691" i="7"/>
  <c r="H691" i="7" s="1"/>
  <c r="G692" i="7"/>
  <c r="H692" i="7" s="1"/>
  <c r="G693" i="7"/>
  <c r="H693" i="7" s="1"/>
  <c r="G694" i="7"/>
  <c r="H694" i="7" s="1"/>
  <c r="G695" i="7"/>
  <c r="H695" i="7" s="1"/>
  <c r="G696" i="7"/>
  <c r="H696" i="7" s="1"/>
  <c r="G697" i="7"/>
  <c r="H697" i="7" s="1"/>
  <c r="G698" i="7"/>
  <c r="H698" i="7" s="1"/>
  <c r="G699" i="7"/>
  <c r="H699" i="7" s="1"/>
  <c r="G700" i="7"/>
  <c r="H700" i="7" s="1"/>
  <c r="G701" i="7"/>
  <c r="H701" i="7" s="1"/>
  <c r="G702" i="7"/>
  <c r="H702" i="7" s="1"/>
  <c r="G703" i="7"/>
  <c r="H703" i="7" s="1"/>
  <c r="G704" i="7"/>
  <c r="H704" i="7" s="1"/>
  <c r="G705" i="7"/>
  <c r="H705" i="7" s="1"/>
  <c r="G706" i="7"/>
  <c r="H706" i="7" s="1"/>
  <c r="G707" i="7"/>
  <c r="H707" i="7" s="1"/>
  <c r="G708" i="7"/>
  <c r="H708" i="7" s="1"/>
  <c r="G709" i="7"/>
  <c r="H709" i="7" s="1"/>
  <c r="G710" i="7"/>
  <c r="H710" i="7" s="1"/>
  <c r="G711" i="7"/>
  <c r="H711" i="7" s="1"/>
  <c r="G712" i="7"/>
  <c r="G713" i="7"/>
  <c r="H713" i="7" s="1"/>
  <c r="G714" i="7"/>
  <c r="H714" i="7" s="1"/>
  <c r="G715" i="7"/>
  <c r="H715" i="7" s="1"/>
  <c r="G716" i="7"/>
  <c r="H716" i="7" s="1"/>
  <c r="G717" i="7"/>
  <c r="H717" i="7" s="1"/>
  <c r="G718" i="7"/>
  <c r="H718" i="7" s="1"/>
  <c r="G719" i="7"/>
  <c r="H719" i="7" s="1"/>
  <c r="G720" i="7"/>
  <c r="H720" i="7" s="1"/>
  <c r="G721" i="7"/>
  <c r="H721" i="7" s="1"/>
  <c r="G722" i="7"/>
  <c r="H722" i="7" s="1"/>
  <c r="G723" i="7"/>
  <c r="H723" i="7" s="1"/>
  <c r="G724" i="7"/>
  <c r="H724" i="7" s="1"/>
  <c r="G725" i="7"/>
  <c r="H725" i="7" s="1"/>
  <c r="G726" i="7"/>
  <c r="H726" i="7" s="1"/>
  <c r="G727" i="7"/>
  <c r="H727" i="7" s="1"/>
  <c r="G728" i="7"/>
  <c r="H728" i="7" s="1"/>
  <c r="G729" i="7"/>
  <c r="H729" i="7" s="1"/>
  <c r="G730" i="7"/>
  <c r="H730" i="7" s="1"/>
  <c r="G731" i="7"/>
  <c r="H731" i="7" s="1"/>
  <c r="G732" i="7"/>
  <c r="H732" i="7" s="1"/>
  <c r="G733" i="7"/>
  <c r="H733" i="7" s="1"/>
  <c r="G734" i="7"/>
  <c r="H734" i="7" s="1"/>
  <c r="G735" i="7"/>
  <c r="H735" i="7" s="1"/>
  <c r="G736" i="7"/>
  <c r="H736" i="7" s="1"/>
  <c r="G737" i="7"/>
  <c r="H737" i="7" s="1"/>
  <c r="G738" i="7"/>
  <c r="H738" i="7" s="1"/>
  <c r="G739" i="7"/>
  <c r="H739" i="7" s="1"/>
  <c r="G740" i="7"/>
  <c r="H740" i="7" s="1"/>
  <c r="G741" i="7"/>
  <c r="H741" i="7" s="1"/>
  <c r="G742" i="7"/>
  <c r="H742" i="7" s="1"/>
  <c r="G743" i="7"/>
  <c r="H743" i="7" s="1"/>
  <c r="G744" i="7"/>
  <c r="H744" i="7" s="1"/>
  <c r="G745" i="7"/>
  <c r="H745" i="7" s="1"/>
  <c r="G746" i="7"/>
  <c r="H746" i="7" s="1"/>
  <c r="G747" i="7"/>
  <c r="H747" i="7" s="1"/>
  <c r="G748" i="7"/>
  <c r="H748" i="7" s="1"/>
  <c r="G749" i="7"/>
  <c r="H749" i="7" s="1"/>
  <c r="G750" i="7"/>
  <c r="H750" i="7" s="1"/>
  <c r="G751" i="7"/>
  <c r="H751" i="7" s="1"/>
  <c r="G752" i="7"/>
  <c r="H752" i="7" s="1"/>
  <c r="G753" i="7"/>
  <c r="H753" i="7" s="1"/>
  <c r="G754" i="7"/>
  <c r="H754" i="7" s="1"/>
  <c r="G755" i="7"/>
  <c r="H755" i="7" s="1"/>
  <c r="G756" i="7"/>
  <c r="H756" i="7" s="1"/>
  <c r="G757" i="7"/>
  <c r="H757" i="7" s="1"/>
  <c r="G758" i="7"/>
  <c r="H758" i="7" s="1"/>
  <c r="G759" i="7"/>
  <c r="H759" i="7" s="1"/>
  <c r="G760" i="7"/>
  <c r="H760" i="7" s="1"/>
  <c r="G761" i="7"/>
  <c r="H761" i="7" s="1"/>
  <c r="G762" i="7"/>
  <c r="H762" i="7" s="1"/>
  <c r="G763" i="7"/>
  <c r="H763" i="7" s="1"/>
  <c r="G764" i="7"/>
  <c r="H764" i="7" s="1"/>
  <c r="G765" i="7"/>
  <c r="H765" i="7" s="1"/>
  <c r="G766" i="7"/>
  <c r="H766" i="7" s="1"/>
  <c r="G767" i="7"/>
  <c r="H767" i="7" s="1"/>
  <c r="G768" i="7"/>
  <c r="H768" i="7" s="1"/>
  <c r="G769" i="7"/>
  <c r="H769" i="7" s="1"/>
  <c r="G770" i="7"/>
  <c r="H770" i="7" s="1"/>
  <c r="G771" i="7"/>
  <c r="H771" i="7" s="1"/>
  <c r="G772" i="7"/>
  <c r="H772" i="7" s="1"/>
  <c r="G773" i="7"/>
  <c r="H773" i="7" s="1"/>
  <c r="G774" i="7"/>
  <c r="H774" i="7" s="1"/>
  <c r="G775" i="7"/>
  <c r="H775" i="7" s="1"/>
  <c r="G776" i="7"/>
  <c r="G777" i="7"/>
  <c r="H777" i="7" s="1"/>
  <c r="G778" i="7"/>
  <c r="H778" i="7" s="1"/>
  <c r="G779" i="7"/>
  <c r="H779" i="7" s="1"/>
  <c r="G780" i="7"/>
  <c r="H780" i="7" s="1"/>
  <c r="G781" i="7"/>
  <c r="H781" i="7" s="1"/>
  <c r="G782" i="7"/>
  <c r="H782" i="7" s="1"/>
  <c r="G783" i="7"/>
  <c r="H783" i="7" s="1"/>
  <c r="G784" i="7"/>
  <c r="H784" i="7" s="1"/>
  <c r="G785" i="7"/>
  <c r="H785" i="7" s="1"/>
  <c r="G786" i="7"/>
  <c r="H786" i="7" s="1"/>
  <c r="G787" i="7"/>
  <c r="H787" i="7" s="1"/>
  <c r="G788" i="7"/>
  <c r="H788" i="7" s="1"/>
  <c r="G789" i="7"/>
  <c r="H789" i="7" s="1"/>
  <c r="G790" i="7"/>
  <c r="H790" i="7" s="1"/>
  <c r="G791" i="7"/>
  <c r="H791" i="7" s="1"/>
  <c r="G792" i="7"/>
  <c r="H792" i="7" s="1"/>
  <c r="G793" i="7"/>
  <c r="H793" i="7" s="1"/>
  <c r="G794" i="7"/>
  <c r="H794" i="7" s="1"/>
  <c r="G795" i="7"/>
  <c r="H795" i="7" s="1"/>
  <c r="G796" i="7"/>
  <c r="H796" i="7" s="1"/>
  <c r="G797" i="7"/>
  <c r="H797" i="7" s="1"/>
  <c r="G798" i="7"/>
  <c r="H798" i="7" s="1"/>
  <c r="G799" i="7"/>
  <c r="H799" i="7" s="1"/>
  <c r="G800" i="7"/>
  <c r="H800" i="7" s="1"/>
  <c r="G801" i="7"/>
  <c r="H801" i="7" s="1"/>
  <c r="G802" i="7"/>
  <c r="H802" i="7" s="1"/>
  <c r="G803" i="7"/>
  <c r="H803" i="7" s="1"/>
  <c r="G804" i="7"/>
  <c r="H804" i="7" s="1"/>
  <c r="G805" i="7"/>
  <c r="H805" i="7" s="1"/>
  <c r="G806" i="7"/>
  <c r="H806" i="7" s="1"/>
  <c r="G807" i="7"/>
  <c r="H807" i="7" s="1"/>
  <c r="G808" i="7"/>
  <c r="H808" i="7" s="1"/>
  <c r="G809" i="7"/>
  <c r="H809" i="7" s="1"/>
  <c r="G810" i="7"/>
  <c r="H810" i="7" s="1"/>
  <c r="G811" i="7"/>
  <c r="H811" i="7" s="1"/>
  <c r="G812" i="7"/>
  <c r="H812" i="7" s="1"/>
  <c r="G813" i="7"/>
  <c r="H813" i="7" s="1"/>
  <c r="G814" i="7"/>
  <c r="H814" i="7" s="1"/>
  <c r="G815" i="7"/>
  <c r="H815" i="7" s="1"/>
  <c r="G816" i="7"/>
  <c r="H816" i="7" s="1"/>
  <c r="G817" i="7"/>
  <c r="H817" i="7" s="1"/>
  <c r="G818" i="7"/>
  <c r="H818" i="7" s="1"/>
  <c r="G819" i="7"/>
  <c r="H819" i="7" s="1"/>
  <c r="G820" i="7"/>
  <c r="H820" i="7" s="1"/>
  <c r="G821" i="7"/>
  <c r="H821" i="7" s="1"/>
  <c r="G822" i="7"/>
  <c r="H822" i="7" s="1"/>
  <c r="G823" i="7"/>
  <c r="H823" i="7" s="1"/>
  <c r="G824" i="7"/>
  <c r="H824" i="7" s="1"/>
  <c r="G825" i="7"/>
  <c r="H825" i="7" s="1"/>
  <c r="G826" i="7"/>
  <c r="H826" i="7" s="1"/>
  <c r="G827" i="7"/>
  <c r="H827" i="7" s="1"/>
  <c r="G828" i="7"/>
  <c r="H828" i="7" s="1"/>
  <c r="G829" i="7"/>
  <c r="H829" i="7" s="1"/>
  <c r="G830" i="7"/>
  <c r="H830" i="7" s="1"/>
  <c r="G831" i="7"/>
  <c r="H831" i="7" s="1"/>
  <c r="G832" i="7"/>
  <c r="H832" i="7" s="1"/>
  <c r="G833" i="7"/>
  <c r="H833" i="7" s="1"/>
  <c r="G834" i="7"/>
  <c r="H834" i="7" s="1"/>
  <c r="G835" i="7"/>
  <c r="H835" i="7" s="1"/>
  <c r="G836" i="7"/>
  <c r="H836" i="7" s="1"/>
  <c r="G837" i="7"/>
  <c r="H837" i="7" s="1"/>
  <c r="G838" i="7"/>
  <c r="H838" i="7" s="1"/>
  <c r="G839" i="7"/>
  <c r="H839" i="7" s="1"/>
  <c r="G840" i="7"/>
  <c r="G841" i="7"/>
  <c r="H841" i="7" s="1"/>
  <c r="G842" i="7"/>
  <c r="H842" i="7" s="1"/>
  <c r="G843" i="7"/>
  <c r="H843" i="7" s="1"/>
  <c r="G844" i="7"/>
  <c r="H844" i="7" s="1"/>
  <c r="G845" i="7"/>
  <c r="H845" i="7" s="1"/>
  <c r="G846" i="7"/>
  <c r="H846" i="7" s="1"/>
  <c r="G847" i="7"/>
  <c r="H847" i="7" s="1"/>
  <c r="G848" i="7"/>
  <c r="H848" i="7" s="1"/>
  <c r="G849" i="7"/>
  <c r="H849" i="7" s="1"/>
  <c r="G850" i="7"/>
  <c r="H850" i="7" s="1"/>
  <c r="G851" i="7"/>
  <c r="H851" i="7" s="1"/>
  <c r="G852" i="7"/>
  <c r="H852" i="7" s="1"/>
  <c r="G853" i="7"/>
  <c r="H853" i="7" s="1"/>
  <c r="G854" i="7"/>
  <c r="H854" i="7" s="1"/>
  <c r="G855" i="7"/>
  <c r="H855" i="7" s="1"/>
  <c r="G856" i="7"/>
  <c r="H856" i="7" s="1"/>
  <c r="G857" i="7"/>
  <c r="H857" i="7" s="1"/>
  <c r="G858" i="7"/>
  <c r="H858" i="7" s="1"/>
  <c r="G859" i="7"/>
  <c r="H859" i="7" s="1"/>
  <c r="G860" i="7"/>
  <c r="H860" i="7" s="1"/>
  <c r="G861" i="7"/>
  <c r="H861" i="7" s="1"/>
  <c r="G862" i="7"/>
  <c r="H862" i="7" s="1"/>
  <c r="G863" i="7"/>
  <c r="H863" i="7" s="1"/>
  <c r="G864" i="7"/>
  <c r="H864" i="7" s="1"/>
  <c r="G865" i="7"/>
  <c r="H865" i="7" s="1"/>
  <c r="G866" i="7"/>
  <c r="H866" i="7" s="1"/>
  <c r="G867" i="7"/>
  <c r="H867" i="7" s="1"/>
  <c r="G868" i="7"/>
  <c r="H868" i="7" s="1"/>
  <c r="G869" i="7"/>
  <c r="H869" i="7" s="1"/>
  <c r="G870" i="7"/>
  <c r="H870" i="7" s="1"/>
  <c r="G871" i="7"/>
  <c r="H871" i="7" s="1"/>
  <c r="G872" i="7"/>
  <c r="H872" i="7" s="1"/>
  <c r="G873" i="7"/>
  <c r="H873" i="7" s="1"/>
  <c r="G874" i="7"/>
  <c r="H874" i="7" s="1"/>
  <c r="G875" i="7"/>
  <c r="H875" i="7" s="1"/>
  <c r="G876" i="7"/>
  <c r="H876" i="7" s="1"/>
  <c r="G877" i="7"/>
  <c r="H877" i="7" s="1"/>
  <c r="G878" i="7"/>
  <c r="H878" i="7" s="1"/>
  <c r="G879" i="7"/>
  <c r="H879" i="7" s="1"/>
  <c r="G880" i="7"/>
  <c r="H880" i="7" s="1"/>
  <c r="G881" i="7"/>
  <c r="H881" i="7" s="1"/>
  <c r="G882" i="7"/>
  <c r="H882" i="7" s="1"/>
  <c r="G883" i="7"/>
  <c r="H883" i="7" s="1"/>
  <c r="G884" i="7"/>
  <c r="H884" i="7" s="1"/>
  <c r="G885" i="7"/>
  <c r="H885" i="7" s="1"/>
  <c r="G886" i="7"/>
  <c r="H886" i="7" s="1"/>
  <c r="G887" i="7"/>
  <c r="H887" i="7" s="1"/>
  <c r="G888" i="7"/>
  <c r="H888" i="7" s="1"/>
  <c r="G889" i="7"/>
  <c r="H889" i="7" s="1"/>
  <c r="G890" i="7"/>
  <c r="H890" i="7" s="1"/>
  <c r="G891" i="7"/>
  <c r="H891" i="7" s="1"/>
  <c r="G892" i="7"/>
  <c r="H892" i="7" s="1"/>
  <c r="G893" i="7"/>
  <c r="H893" i="7" s="1"/>
  <c r="G894" i="7"/>
  <c r="H894" i="7" s="1"/>
  <c r="G895" i="7"/>
  <c r="H895" i="7" s="1"/>
  <c r="G896" i="7"/>
  <c r="H896" i="7" s="1"/>
  <c r="G897" i="7"/>
  <c r="H897" i="7" s="1"/>
  <c r="G898" i="7"/>
  <c r="H898" i="7" s="1"/>
  <c r="G899" i="7"/>
  <c r="H899" i="7" s="1"/>
  <c r="G900" i="7"/>
  <c r="H900" i="7" s="1"/>
  <c r="G901" i="7"/>
  <c r="H901" i="7" s="1"/>
  <c r="G902" i="7"/>
  <c r="H902" i="7" s="1"/>
  <c r="G903" i="7"/>
  <c r="H903" i="7" s="1"/>
  <c r="G904" i="7"/>
  <c r="G905" i="7"/>
  <c r="H905" i="7" s="1"/>
  <c r="G906" i="7"/>
  <c r="H906" i="7" s="1"/>
  <c r="G907" i="7"/>
  <c r="H907" i="7" s="1"/>
  <c r="G908" i="7"/>
  <c r="H908" i="7" s="1"/>
  <c r="G909" i="7"/>
  <c r="H909" i="7" s="1"/>
  <c r="G910" i="7"/>
  <c r="H910" i="7" s="1"/>
  <c r="G911" i="7"/>
  <c r="H911" i="7" s="1"/>
  <c r="G912" i="7"/>
  <c r="H912" i="7" s="1"/>
  <c r="G913" i="7"/>
  <c r="H913" i="7" s="1"/>
  <c r="G914" i="7"/>
  <c r="H914" i="7" s="1"/>
  <c r="G915" i="7"/>
  <c r="H915" i="7" s="1"/>
  <c r="G916" i="7"/>
  <c r="H916" i="7" s="1"/>
  <c r="G917" i="7"/>
  <c r="H917" i="7" s="1"/>
  <c r="G918" i="7"/>
  <c r="H918" i="7" s="1"/>
  <c r="G919" i="7"/>
  <c r="H919" i="7" s="1"/>
  <c r="G920" i="7"/>
  <c r="H920" i="7" s="1"/>
  <c r="G921" i="7"/>
  <c r="H921" i="7" s="1"/>
  <c r="G922" i="7"/>
  <c r="H922" i="7" s="1"/>
  <c r="G923" i="7"/>
  <c r="H923" i="7" s="1"/>
  <c r="G924" i="7"/>
  <c r="H924" i="7" s="1"/>
  <c r="G925" i="7"/>
  <c r="H925" i="7" s="1"/>
  <c r="G926" i="7"/>
  <c r="H926" i="7" s="1"/>
  <c r="G927" i="7"/>
  <c r="H927" i="7" s="1"/>
  <c r="G928" i="7"/>
  <c r="H928" i="7" s="1"/>
  <c r="G929" i="7"/>
  <c r="H929" i="7" s="1"/>
  <c r="G930" i="7"/>
  <c r="H930" i="7" s="1"/>
  <c r="G931" i="7"/>
  <c r="H931" i="7" s="1"/>
  <c r="G932" i="7"/>
  <c r="H932" i="7" s="1"/>
  <c r="G933" i="7"/>
  <c r="H933" i="7" s="1"/>
  <c r="G934" i="7"/>
  <c r="H934" i="7" s="1"/>
  <c r="G935" i="7"/>
  <c r="H935" i="7" s="1"/>
  <c r="G936" i="7"/>
  <c r="H936" i="7" s="1"/>
  <c r="G937" i="7"/>
  <c r="H937" i="7" s="1"/>
  <c r="G938" i="7"/>
  <c r="H938" i="7" s="1"/>
  <c r="G939" i="7"/>
  <c r="H939" i="7" s="1"/>
  <c r="G940" i="7"/>
  <c r="H940" i="7" s="1"/>
  <c r="G941" i="7"/>
  <c r="H941" i="7" s="1"/>
  <c r="G942" i="7"/>
  <c r="H942" i="7" s="1"/>
  <c r="G943" i="7"/>
  <c r="H943" i="7" s="1"/>
  <c r="G944" i="7"/>
  <c r="H944" i="7" s="1"/>
  <c r="G945" i="7"/>
  <c r="H945" i="7" s="1"/>
  <c r="G946" i="7"/>
  <c r="H946" i="7" s="1"/>
  <c r="G947" i="7"/>
  <c r="H947" i="7" s="1"/>
  <c r="G948" i="7"/>
  <c r="H948" i="7" s="1"/>
  <c r="G949" i="7"/>
  <c r="H949" i="7" s="1"/>
  <c r="G950" i="7"/>
  <c r="H950" i="7" s="1"/>
  <c r="G951" i="7"/>
  <c r="H951" i="7" s="1"/>
  <c r="G952" i="7"/>
  <c r="H952" i="7" s="1"/>
  <c r="G953" i="7"/>
  <c r="H953" i="7" s="1"/>
  <c r="G954" i="7"/>
  <c r="H954" i="7" s="1"/>
  <c r="G955" i="7"/>
  <c r="H955" i="7" s="1"/>
  <c r="G956" i="7"/>
  <c r="H956" i="7" s="1"/>
  <c r="G957" i="7"/>
  <c r="H957" i="7" s="1"/>
  <c r="G958" i="7"/>
  <c r="H958" i="7" s="1"/>
  <c r="G959" i="7"/>
  <c r="H959" i="7" s="1"/>
  <c r="G960" i="7"/>
  <c r="H960" i="7" s="1"/>
  <c r="G961" i="7"/>
  <c r="H961" i="7" s="1"/>
  <c r="G962" i="7"/>
  <c r="H962" i="7" s="1"/>
  <c r="G963" i="7"/>
  <c r="H963" i="7" s="1"/>
  <c r="G964" i="7"/>
  <c r="H964" i="7" s="1"/>
  <c r="G965" i="7"/>
  <c r="H965" i="7" s="1"/>
  <c r="G966" i="7"/>
  <c r="H966" i="7" s="1"/>
  <c r="G967" i="7"/>
  <c r="H967" i="7" s="1"/>
  <c r="G968" i="7"/>
  <c r="G969" i="7"/>
  <c r="H969" i="7" s="1"/>
  <c r="G970" i="7"/>
  <c r="H970" i="7" s="1"/>
  <c r="G971" i="7"/>
  <c r="H971" i="7" s="1"/>
  <c r="G972" i="7"/>
  <c r="H972" i="7" s="1"/>
  <c r="G973" i="7"/>
  <c r="H973" i="7" s="1"/>
  <c r="G974" i="7"/>
  <c r="H974" i="7" s="1"/>
  <c r="G975" i="7"/>
  <c r="H975" i="7" s="1"/>
  <c r="G976" i="7"/>
  <c r="H976" i="7" s="1"/>
  <c r="G977" i="7"/>
  <c r="H977" i="7" s="1"/>
  <c r="G978" i="7"/>
  <c r="H978" i="7" s="1"/>
  <c r="G979" i="7"/>
  <c r="H979" i="7" s="1"/>
  <c r="G980" i="7"/>
  <c r="H980" i="7" s="1"/>
  <c r="G981" i="7"/>
  <c r="H981" i="7" s="1"/>
  <c r="G982" i="7"/>
  <c r="H982" i="7" s="1"/>
  <c r="G983" i="7"/>
  <c r="H983" i="7" s="1"/>
  <c r="G984" i="7"/>
  <c r="H984" i="7" s="1"/>
  <c r="G985" i="7"/>
  <c r="H985" i="7" s="1"/>
  <c r="G986" i="7"/>
  <c r="H986" i="7" s="1"/>
  <c r="G987" i="7"/>
  <c r="H987" i="7" s="1"/>
  <c r="G988" i="7"/>
  <c r="H988" i="7" s="1"/>
  <c r="G989" i="7"/>
  <c r="H989" i="7" s="1"/>
  <c r="G990" i="7"/>
  <c r="H990" i="7" s="1"/>
  <c r="G991" i="7"/>
  <c r="H991" i="7" s="1"/>
  <c r="G992" i="7"/>
  <c r="H992" i="7" s="1"/>
  <c r="G993" i="7"/>
  <c r="H993" i="7" s="1"/>
  <c r="G994" i="7"/>
  <c r="H994" i="7" s="1"/>
  <c r="G995" i="7"/>
  <c r="H995" i="7" s="1"/>
  <c r="G996" i="7"/>
  <c r="H996" i="7" s="1"/>
  <c r="G997" i="7"/>
  <c r="H997" i="7" s="1"/>
  <c r="G998" i="7"/>
  <c r="H998" i="7" s="1"/>
  <c r="G999" i="7"/>
  <c r="H999" i="7" s="1"/>
  <c r="G1000" i="7"/>
  <c r="H1000" i="7" s="1"/>
  <c r="G1001" i="7"/>
  <c r="H1001" i="7" s="1"/>
  <c r="G1002" i="7"/>
  <c r="H1002" i="7" s="1"/>
  <c r="G1003" i="7"/>
  <c r="H1003" i="7" s="1"/>
  <c r="G1004" i="7"/>
  <c r="H1004" i="7" s="1"/>
  <c r="G1005" i="7"/>
  <c r="H1005" i="7" s="1"/>
  <c r="G1006" i="7"/>
  <c r="H1006" i="7" s="1"/>
  <c r="G1007" i="7"/>
  <c r="H1007" i="7" s="1"/>
  <c r="G1008" i="7"/>
  <c r="H1008" i="7" s="1"/>
  <c r="G1009" i="7"/>
  <c r="H1009" i="7" s="1"/>
  <c r="G1010" i="7"/>
  <c r="H1010" i="7" s="1"/>
  <c r="G1011" i="7"/>
  <c r="H1011" i="7" s="1"/>
  <c r="G1012" i="7"/>
  <c r="H1012" i="7" s="1"/>
  <c r="G1013" i="7"/>
  <c r="H1013" i="7" s="1"/>
  <c r="G1014" i="7"/>
  <c r="H1014" i="7" s="1"/>
  <c r="G1015" i="7"/>
  <c r="H1015" i="7" s="1"/>
  <c r="G1016" i="7"/>
  <c r="H1016" i="7" s="1"/>
  <c r="G1017" i="7"/>
  <c r="H1017" i="7" s="1"/>
  <c r="G1018" i="7"/>
  <c r="H1018" i="7" s="1"/>
  <c r="G1019" i="7"/>
  <c r="H1019" i="7" s="1"/>
  <c r="G1020" i="7"/>
  <c r="H1020" i="7" s="1"/>
  <c r="G1021" i="7"/>
  <c r="H1021" i="7" s="1"/>
  <c r="G1022" i="7"/>
  <c r="H1022" i="7" s="1"/>
  <c r="G1023" i="7"/>
  <c r="H1023" i="7" s="1"/>
  <c r="G1024" i="7"/>
  <c r="H1024" i="7" s="1"/>
  <c r="G1025" i="7"/>
  <c r="H1025" i="7" s="1"/>
  <c r="G1026" i="7"/>
  <c r="H1026" i="7" s="1"/>
  <c r="G1027" i="7"/>
  <c r="H1027" i="7" s="1"/>
  <c r="G1028" i="7"/>
  <c r="H1028" i="7" s="1"/>
  <c r="G1029" i="7"/>
  <c r="H1029" i="7" s="1"/>
  <c r="G1030" i="7"/>
  <c r="H1030" i="7" s="1"/>
  <c r="G1031" i="7"/>
  <c r="H1031" i="7" s="1"/>
  <c r="G1032" i="7"/>
  <c r="G1033" i="7"/>
  <c r="H1033" i="7" s="1"/>
  <c r="G1034" i="7"/>
  <c r="H1034" i="7" s="1"/>
  <c r="G1035" i="7"/>
  <c r="H1035" i="7" s="1"/>
  <c r="G1036" i="7"/>
  <c r="H1036" i="7" s="1"/>
  <c r="G1037" i="7"/>
  <c r="H1037" i="7" s="1"/>
  <c r="G1038" i="7"/>
  <c r="H1038" i="7" s="1"/>
  <c r="G1039" i="7"/>
  <c r="H1039" i="7" s="1"/>
  <c r="G1040" i="7"/>
  <c r="H1040" i="7" s="1"/>
  <c r="G1041" i="7"/>
  <c r="H1041" i="7" s="1"/>
  <c r="G1042" i="7"/>
  <c r="H1042" i="7" s="1"/>
  <c r="G1043" i="7"/>
  <c r="H1043" i="7" s="1"/>
  <c r="G1044" i="7"/>
  <c r="H1044" i="7" s="1"/>
  <c r="G1045" i="7"/>
  <c r="H1045" i="7" s="1"/>
  <c r="G1046" i="7"/>
  <c r="H1046" i="7" s="1"/>
  <c r="G1047" i="7"/>
  <c r="H1047" i="7" s="1"/>
  <c r="G1048" i="7"/>
  <c r="H1048" i="7" s="1"/>
  <c r="G1049" i="7"/>
  <c r="H1049" i="7" s="1"/>
  <c r="G1050" i="7"/>
  <c r="H1050" i="7" s="1"/>
  <c r="G1051" i="7"/>
  <c r="H1051" i="7" s="1"/>
  <c r="G1052" i="7"/>
  <c r="H1052" i="7" s="1"/>
  <c r="G1053" i="7"/>
  <c r="H1053" i="7" s="1"/>
  <c r="G1054" i="7"/>
  <c r="H1054" i="7" s="1"/>
  <c r="G1055" i="7"/>
  <c r="H1055" i="7" s="1"/>
  <c r="G1056" i="7"/>
  <c r="H1056" i="7" s="1"/>
  <c r="G1057" i="7"/>
  <c r="H1057" i="7" s="1"/>
  <c r="G1058" i="7"/>
  <c r="H1058" i="7" s="1"/>
  <c r="G1059" i="7"/>
  <c r="H1059" i="7" s="1"/>
  <c r="G1060" i="7"/>
  <c r="H1060" i="7" s="1"/>
  <c r="G1061" i="7"/>
  <c r="H1061" i="7" s="1"/>
  <c r="G1062" i="7"/>
  <c r="H1062" i="7" s="1"/>
  <c r="G1063" i="7"/>
  <c r="H1063" i="7" s="1"/>
  <c r="G1064" i="7"/>
  <c r="H1064" i="7" s="1"/>
  <c r="G1065" i="7"/>
  <c r="H1065" i="7" s="1"/>
  <c r="G1066" i="7"/>
  <c r="H1066" i="7" s="1"/>
  <c r="G1067" i="7"/>
  <c r="H1067" i="7" s="1"/>
  <c r="G1068" i="7"/>
  <c r="H1068" i="7" s="1"/>
  <c r="G1069" i="7"/>
  <c r="H1069" i="7" s="1"/>
  <c r="G1070" i="7"/>
  <c r="H1070" i="7" s="1"/>
  <c r="G1071" i="7"/>
  <c r="H1071" i="7" s="1"/>
  <c r="G1072" i="7"/>
  <c r="H1072" i="7" s="1"/>
  <c r="G1073" i="7"/>
  <c r="H1073" i="7" s="1"/>
  <c r="G1074" i="7"/>
  <c r="H1074" i="7" s="1"/>
  <c r="G1075" i="7"/>
  <c r="H1075" i="7" s="1"/>
  <c r="G1076" i="7"/>
  <c r="H1076" i="7" s="1"/>
  <c r="G1077" i="7"/>
  <c r="H1077" i="7" s="1"/>
  <c r="G1078" i="7"/>
  <c r="H1078" i="7" s="1"/>
  <c r="G1079" i="7"/>
  <c r="H1079" i="7" s="1"/>
  <c r="G1080" i="7"/>
  <c r="H1080" i="7" s="1"/>
  <c r="G1081" i="7"/>
  <c r="H1081" i="7" s="1"/>
  <c r="G1082" i="7"/>
  <c r="H1082" i="7" s="1"/>
  <c r="G1083" i="7"/>
  <c r="H1083" i="7" s="1"/>
  <c r="G1084" i="7"/>
  <c r="H1084" i="7" s="1"/>
  <c r="G1085" i="7"/>
  <c r="H1085" i="7" s="1"/>
  <c r="G1086" i="7"/>
  <c r="H1086" i="7" s="1"/>
  <c r="G1087" i="7"/>
  <c r="H1087" i="7" s="1"/>
  <c r="G1088" i="7"/>
  <c r="H1088" i="7" s="1"/>
  <c r="G1089" i="7"/>
  <c r="H1089" i="7" s="1"/>
  <c r="G1090" i="7"/>
  <c r="H1090" i="7" s="1"/>
  <c r="G1091" i="7"/>
  <c r="H1091" i="7" s="1"/>
  <c r="G1092" i="7"/>
  <c r="H1092" i="7" s="1"/>
  <c r="G1093" i="7"/>
  <c r="H1093" i="7" s="1"/>
  <c r="G1094" i="7"/>
  <c r="H1094" i="7" s="1"/>
  <c r="G1095" i="7"/>
  <c r="H1095" i="7" s="1"/>
  <c r="G1096" i="7"/>
  <c r="G1097" i="7"/>
  <c r="H1097" i="7" s="1"/>
  <c r="G1098" i="7"/>
  <c r="H1098" i="7" s="1"/>
  <c r="G1099" i="7"/>
  <c r="H1099" i="7" s="1"/>
  <c r="G1100" i="7"/>
  <c r="H1100" i="7" s="1"/>
  <c r="G1101" i="7"/>
  <c r="H1101" i="7" s="1"/>
  <c r="G1102" i="7"/>
  <c r="H1102" i="7" s="1"/>
  <c r="G1103" i="7"/>
  <c r="H1103" i="7" s="1"/>
  <c r="G1104" i="7"/>
  <c r="H1104" i="7" s="1"/>
  <c r="G1105" i="7"/>
  <c r="H1105" i="7" s="1"/>
  <c r="G1106" i="7"/>
  <c r="H1106" i="7" s="1"/>
  <c r="G1107" i="7"/>
  <c r="H1107" i="7" s="1"/>
  <c r="G1108" i="7"/>
  <c r="H1108" i="7" s="1"/>
  <c r="G1109" i="7"/>
  <c r="H1109" i="7" s="1"/>
  <c r="G1110" i="7"/>
  <c r="H1110" i="7" s="1"/>
  <c r="G1111" i="7"/>
  <c r="H1111" i="7" s="1"/>
  <c r="G1112" i="7"/>
  <c r="H1112" i="7" s="1"/>
  <c r="G1113" i="7"/>
  <c r="H1113" i="7" s="1"/>
  <c r="G1114" i="7"/>
  <c r="H1114" i="7" s="1"/>
  <c r="G1115" i="7"/>
  <c r="H1115" i="7" s="1"/>
  <c r="G1116" i="7"/>
  <c r="H1116" i="7" s="1"/>
  <c r="G1117" i="7"/>
  <c r="H1117" i="7" s="1"/>
  <c r="G1118" i="7"/>
  <c r="H1118" i="7" s="1"/>
  <c r="G1119" i="7"/>
  <c r="H1119" i="7" s="1"/>
  <c r="G1120" i="7"/>
  <c r="H1120" i="7" s="1"/>
  <c r="G1121" i="7"/>
  <c r="H1121" i="7" s="1"/>
  <c r="G1122" i="7"/>
  <c r="H1122" i="7" s="1"/>
  <c r="G1123" i="7"/>
  <c r="H1123" i="7" s="1"/>
  <c r="G1124" i="7"/>
  <c r="H1124" i="7" s="1"/>
  <c r="G1125" i="7"/>
  <c r="H1125" i="7" s="1"/>
  <c r="G1126" i="7"/>
  <c r="H1126" i="7" s="1"/>
  <c r="G1127" i="7"/>
  <c r="H1127" i="7" s="1"/>
  <c r="G1128" i="7"/>
  <c r="H1128" i="7" s="1"/>
  <c r="G1129" i="7"/>
  <c r="H1129" i="7" s="1"/>
  <c r="G1130" i="7"/>
  <c r="H1130" i="7" s="1"/>
  <c r="G1131" i="7"/>
  <c r="H1131" i="7" s="1"/>
  <c r="G1132" i="7"/>
  <c r="G1133" i="7"/>
  <c r="H1133" i="7" s="1"/>
  <c r="G1134" i="7"/>
  <c r="H1134" i="7" s="1"/>
  <c r="G1135" i="7"/>
  <c r="H1135" i="7" s="1"/>
  <c r="G1136" i="7"/>
  <c r="H1136" i="7" s="1"/>
  <c r="G1137" i="7"/>
  <c r="H1137" i="7" s="1"/>
  <c r="G1138" i="7"/>
  <c r="H1138" i="7" s="1"/>
  <c r="G1139" i="7"/>
  <c r="H1139" i="7" s="1"/>
  <c r="G1140" i="7"/>
  <c r="H1140" i="7" s="1"/>
  <c r="G1141" i="7"/>
  <c r="H1141" i="7" s="1"/>
  <c r="G1142" i="7"/>
  <c r="H1142" i="7" s="1"/>
  <c r="G1143" i="7"/>
  <c r="H1143" i="7" s="1"/>
  <c r="G1144" i="7"/>
  <c r="H1144" i="7" s="1"/>
  <c r="G1145" i="7"/>
  <c r="H1145" i="7" s="1"/>
  <c r="G1146" i="7"/>
  <c r="H1146" i="7" s="1"/>
  <c r="G1147" i="7"/>
  <c r="H1147" i="7" s="1"/>
  <c r="G1148" i="7"/>
  <c r="H1148" i="7" s="1"/>
  <c r="G1149" i="7"/>
  <c r="H1149" i="7" s="1"/>
  <c r="G1150" i="7"/>
  <c r="H1150" i="7" s="1"/>
  <c r="G1151" i="7"/>
  <c r="H1151" i="7" s="1"/>
  <c r="G1152" i="7"/>
  <c r="H1152" i="7" s="1"/>
  <c r="G1153" i="7"/>
  <c r="H1153" i="7" s="1"/>
  <c r="G1154" i="7"/>
  <c r="H1154" i="7" s="1"/>
  <c r="G1155" i="7"/>
  <c r="H1155" i="7" s="1"/>
  <c r="G1156" i="7"/>
  <c r="H1156" i="7" s="1"/>
  <c r="G1157" i="7"/>
  <c r="H1157" i="7" s="1"/>
  <c r="G1158" i="7"/>
  <c r="H1158" i="7" s="1"/>
  <c r="G1159" i="7"/>
  <c r="H1159" i="7" s="1"/>
  <c r="G1160" i="7"/>
  <c r="H1160" i="7" s="1"/>
  <c r="G1161" i="7"/>
  <c r="H1161" i="7" s="1"/>
  <c r="G1162" i="7"/>
  <c r="H1162" i="7" s="1"/>
  <c r="G1163" i="7"/>
  <c r="H1163" i="7" s="1"/>
  <c r="G1164" i="7"/>
  <c r="G1165" i="7"/>
  <c r="H1165" i="7" s="1"/>
  <c r="G1166" i="7"/>
  <c r="H1166" i="7" s="1"/>
  <c r="G1167" i="7"/>
  <c r="H1167" i="7" s="1"/>
  <c r="G1168" i="7"/>
  <c r="H1168" i="7" s="1"/>
  <c r="G1169" i="7"/>
  <c r="H1169" i="7" s="1"/>
  <c r="G1170" i="7"/>
  <c r="H1170" i="7" s="1"/>
  <c r="G1171" i="7"/>
  <c r="H1171" i="7" s="1"/>
  <c r="G1172" i="7"/>
  <c r="H1172" i="7" s="1"/>
  <c r="G1173" i="7"/>
  <c r="H1173" i="7" s="1"/>
  <c r="G1174" i="7"/>
  <c r="H1174" i="7" s="1"/>
  <c r="G1175" i="7"/>
  <c r="H1175" i="7" s="1"/>
  <c r="G1176" i="7"/>
  <c r="H1176" i="7" s="1"/>
  <c r="G1177" i="7"/>
  <c r="H1177" i="7" s="1"/>
  <c r="G1178" i="7"/>
  <c r="H1178" i="7" s="1"/>
  <c r="G1179" i="7"/>
  <c r="H1179" i="7" s="1"/>
  <c r="G1180" i="7"/>
  <c r="H1180" i="7" s="1"/>
  <c r="G1181" i="7"/>
  <c r="H1181" i="7" s="1"/>
  <c r="G1182" i="7"/>
  <c r="H1182" i="7" s="1"/>
  <c r="G1183" i="7"/>
  <c r="H1183" i="7" s="1"/>
  <c r="G1184" i="7"/>
  <c r="H1184" i="7" s="1"/>
  <c r="G1185" i="7"/>
  <c r="H1185" i="7" s="1"/>
  <c r="G1186" i="7"/>
  <c r="H1186" i="7" s="1"/>
  <c r="G1187" i="7"/>
  <c r="H1187" i="7" s="1"/>
  <c r="G1188" i="7"/>
  <c r="H1188" i="7" s="1"/>
  <c r="G1189" i="7"/>
  <c r="H1189" i="7" s="1"/>
  <c r="G1190" i="7"/>
  <c r="H1190" i="7" s="1"/>
  <c r="G1191" i="7"/>
  <c r="H1191" i="7" s="1"/>
  <c r="G1192" i="7"/>
  <c r="H1192" i="7" s="1"/>
  <c r="G1193" i="7"/>
  <c r="H1193" i="7" s="1"/>
  <c r="G1194" i="7"/>
  <c r="H1194" i="7" s="1"/>
  <c r="G1195" i="7"/>
  <c r="H1195" i="7" s="1"/>
  <c r="G1196" i="7"/>
  <c r="G1197" i="7"/>
  <c r="H1197" i="7" s="1"/>
  <c r="G1198" i="7"/>
  <c r="H1198" i="7" s="1"/>
  <c r="G1199" i="7"/>
  <c r="H1199" i="7" s="1"/>
  <c r="G1200" i="7"/>
  <c r="H1200" i="7" s="1"/>
  <c r="G1201" i="7"/>
  <c r="H1201" i="7" s="1"/>
  <c r="G1202" i="7"/>
  <c r="H1202" i="7" s="1"/>
  <c r="G1203" i="7"/>
  <c r="H1203" i="7" s="1"/>
  <c r="G1204" i="7"/>
  <c r="H1204" i="7" s="1"/>
  <c r="G1205" i="7"/>
  <c r="H1205" i="7" s="1"/>
  <c r="G1206" i="7"/>
  <c r="H1206" i="7" s="1"/>
  <c r="G1207" i="7"/>
  <c r="H1207" i="7" s="1"/>
  <c r="G1208" i="7"/>
  <c r="H1208" i="7" s="1"/>
  <c r="G1209" i="7"/>
  <c r="H1209" i="7" s="1"/>
  <c r="G1210" i="7"/>
  <c r="H1210" i="7" s="1"/>
  <c r="G1211" i="7"/>
  <c r="H1211" i="7" s="1"/>
  <c r="G1212" i="7"/>
  <c r="H1212" i="7" s="1"/>
  <c r="G1213" i="7"/>
  <c r="H1213" i="7" s="1"/>
  <c r="G1214" i="7"/>
  <c r="H1214" i="7" s="1"/>
  <c r="G1215" i="7"/>
  <c r="H1215" i="7" s="1"/>
  <c r="G1216" i="7"/>
  <c r="H1216" i="7" s="1"/>
  <c r="G1217" i="7"/>
  <c r="H1217" i="7" s="1"/>
  <c r="G1218" i="7"/>
  <c r="H1218" i="7" s="1"/>
  <c r="G1219" i="7"/>
  <c r="H1219" i="7" s="1"/>
  <c r="G1220" i="7"/>
  <c r="H1220" i="7" s="1"/>
  <c r="G1221" i="7"/>
  <c r="H1221" i="7" s="1"/>
  <c r="G1222" i="7"/>
  <c r="H1222" i="7" s="1"/>
  <c r="G1223" i="7"/>
  <c r="H1223" i="7" s="1"/>
  <c r="G1224" i="7"/>
  <c r="H1224" i="7" s="1"/>
  <c r="G1225" i="7"/>
  <c r="H1225" i="7" s="1"/>
  <c r="G1226" i="7"/>
  <c r="H1226" i="7" s="1"/>
  <c r="G1227" i="7"/>
  <c r="H1227" i="7" s="1"/>
  <c r="G1228" i="7"/>
  <c r="G1229" i="7"/>
  <c r="H1229" i="7" s="1"/>
  <c r="G1230" i="7"/>
  <c r="H1230" i="7" s="1"/>
  <c r="G1231" i="7"/>
  <c r="H1231" i="7" s="1"/>
  <c r="G1232" i="7"/>
  <c r="H1232" i="7" s="1"/>
  <c r="G1233" i="7"/>
  <c r="H1233" i="7" s="1"/>
  <c r="G1234" i="7"/>
  <c r="H1234" i="7" s="1"/>
  <c r="G1235" i="7"/>
  <c r="H1235" i="7" s="1"/>
  <c r="G1236" i="7"/>
  <c r="H1236" i="7" s="1"/>
  <c r="G1237" i="7"/>
  <c r="H1237" i="7" s="1"/>
  <c r="G1238" i="7"/>
  <c r="H1238" i="7" s="1"/>
  <c r="G4" i="7"/>
  <c r="H4" i="7" s="1"/>
  <c r="B1261" i="7"/>
  <c r="C1259" i="7"/>
  <c r="D1259" i="7" s="1"/>
  <c r="C1258" i="7"/>
  <c r="D1258" i="7" s="1"/>
  <c r="C1257" i="7"/>
  <c r="D1257" i="7" s="1"/>
  <c r="C1256" i="7"/>
  <c r="D1256" i="7" s="1"/>
  <c r="E1255" i="7"/>
  <c r="F1255" i="7" s="1"/>
  <c r="C1255" i="7"/>
  <c r="D1255" i="7" s="1"/>
  <c r="E1254" i="7"/>
  <c r="F1254" i="7" s="1"/>
  <c r="C1254" i="7"/>
  <c r="D1254" i="7" s="1"/>
  <c r="E1253" i="7"/>
  <c r="F1253" i="7" s="1"/>
  <c r="C1253" i="7"/>
  <c r="D1253" i="7" s="1"/>
  <c r="E1252" i="7"/>
  <c r="F1252" i="7" s="1"/>
  <c r="C1252" i="7"/>
  <c r="D1252" i="7" s="1"/>
  <c r="E1251" i="7"/>
  <c r="F1251" i="7" s="1"/>
  <c r="C1251" i="7"/>
  <c r="D1251" i="7" s="1"/>
  <c r="E1250" i="7"/>
  <c r="F1250" i="7" s="1"/>
  <c r="C1250" i="7"/>
  <c r="D1250" i="7" s="1"/>
  <c r="E1249" i="7"/>
  <c r="F1249" i="7" s="1"/>
  <c r="C1249" i="7"/>
  <c r="D1249" i="7" s="1"/>
  <c r="E1248" i="7"/>
  <c r="F1248" i="7" s="1"/>
  <c r="C1248" i="7"/>
  <c r="D1248" i="7" s="1"/>
  <c r="E1247" i="7"/>
  <c r="F1247" i="7" s="1"/>
  <c r="C1247" i="7"/>
  <c r="D1247" i="7" s="1"/>
  <c r="E1246" i="7"/>
  <c r="F1246" i="7" s="1"/>
  <c r="C1246" i="7"/>
  <c r="D1246" i="7" s="1"/>
  <c r="E1245" i="7"/>
  <c r="F1245" i="7" s="1"/>
  <c r="C1245" i="7"/>
  <c r="D1245" i="7" s="1"/>
  <c r="E1244" i="7"/>
  <c r="F1244" i="7" s="1"/>
  <c r="C1244" i="7"/>
  <c r="D1244" i="7" s="1"/>
  <c r="E1243" i="7"/>
  <c r="F1243" i="7" s="1"/>
  <c r="C1243" i="7"/>
  <c r="D1243" i="7" s="1"/>
  <c r="E1242" i="7"/>
  <c r="F1242" i="7" s="1"/>
  <c r="C1242" i="7"/>
  <c r="D1242" i="7" s="1"/>
  <c r="E1241" i="7"/>
  <c r="F1241" i="7" s="1"/>
  <c r="C1241" i="7"/>
  <c r="D1241" i="7" s="1"/>
  <c r="E1240" i="7"/>
  <c r="F1240" i="7" s="1"/>
  <c r="C1240" i="7"/>
  <c r="D1240" i="7" s="1"/>
  <c r="E1239" i="7"/>
  <c r="F1239" i="7" s="1"/>
  <c r="C1239" i="7"/>
  <c r="D1239" i="7" s="1"/>
  <c r="E1238" i="7"/>
  <c r="F1238" i="7" s="1"/>
  <c r="C1238" i="7"/>
  <c r="D1238" i="7" s="1"/>
  <c r="E1237" i="7"/>
  <c r="F1237" i="7" s="1"/>
  <c r="C1237" i="7"/>
  <c r="D1237" i="7" s="1"/>
  <c r="E1236" i="7"/>
  <c r="F1236" i="7" s="1"/>
  <c r="C1236" i="7"/>
  <c r="D1236" i="7" s="1"/>
  <c r="E1235" i="7"/>
  <c r="F1235" i="7" s="1"/>
  <c r="C1235" i="7"/>
  <c r="D1235" i="7" s="1"/>
  <c r="E1234" i="7"/>
  <c r="F1234" i="7" s="1"/>
  <c r="C1234" i="7"/>
  <c r="D1234" i="7" s="1"/>
  <c r="E1233" i="7"/>
  <c r="F1233" i="7" s="1"/>
  <c r="C1233" i="7"/>
  <c r="D1233" i="7" s="1"/>
  <c r="E1232" i="7"/>
  <c r="F1232" i="7" s="1"/>
  <c r="C1232" i="7"/>
  <c r="D1232" i="7" s="1"/>
  <c r="E1231" i="7"/>
  <c r="F1231" i="7" s="1"/>
  <c r="C1231" i="7"/>
  <c r="D1231" i="7" s="1"/>
  <c r="E1230" i="7"/>
  <c r="F1230" i="7" s="1"/>
  <c r="C1230" i="7"/>
  <c r="D1230" i="7" s="1"/>
  <c r="E1229" i="7"/>
  <c r="F1229" i="7" s="1"/>
  <c r="C1229" i="7"/>
  <c r="D1229" i="7" s="1"/>
  <c r="E1228" i="7"/>
  <c r="F1228" i="7" s="1"/>
  <c r="C1228" i="7"/>
  <c r="D1228" i="7" s="1"/>
  <c r="E1227" i="7"/>
  <c r="F1227" i="7" s="1"/>
  <c r="C1227" i="7"/>
  <c r="D1227" i="7" s="1"/>
  <c r="E1226" i="7"/>
  <c r="F1226" i="7" s="1"/>
  <c r="C1226" i="7"/>
  <c r="D1226" i="7" s="1"/>
  <c r="E1225" i="7"/>
  <c r="F1225" i="7" s="1"/>
  <c r="C1225" i="7"/>
  <c r="D1225" i="7" s="1"/>
  <c r="E1224" i="7"/>
  <c r="F1224" i="7" s="1"/>
  <c r="C1224" i="7"/>
  <c r="D1224" i="7" s="1"/>
  <c r="E1223" i="7"/>
  <c r="F1223" i="7" s="1"/>
  <c r="C1223" i="7"/>
  <c r="D1223" i="7" s="1"/>
  <c r="E1222" i="7"/>
  <c r="F1222" i="7" s="1"/>
  <c r="C1222" i="7"/>
  <c r="D1222" i="7" s="1"/>
  <c r="E1221" i="7"/>
  <c r="F1221" i="7" s="1"/>
  <c r="D1221" i="7"/>
  <c r="C1221" i="7"/>
  <c r="E1220" i="7"/>
  <c r="F1220" i="7" s="1"/>
  <c r="C1220" i="7"/>
  <c r="D1220" i="7" s="1"/>
  <c r="E1219" i="7"/>
  <c r="F1219" i="7" s="1"/>
  <c r="C1219" i="7"/>
  <c r="D1219" i="7" s="1"/>
  <c r="E1218" i="7"/>
  <c r="F1218" i="7" s="1"/>
  <c r="C1218" i="7"/>
  <c r="D1218" i="7" s="1"/>
  <c r="E1217" i="7"/>
  <c r="F1217" i="7" s="1"/>
  <c r="C1217" i="7"/>
  <c r="D1217" i="7" s="1"/>
  <c r="E1216" i="7"/>
  <c r="F1216" i="7" s="1"/>
  <c r="C1216" i="7"/>
  <c r="D1216" i="7" s="1"/>
  <c r="E1215" i="7"/>
  <c r="F1215" i="7" s="1"/>
  <c r="C1215" i="7"/>
  <c r="D1215" i="7" s="1"/>
  <c r="E1214" i="7"/>
  <c r="F1214" i="7" s="1"/>
  <c r="C1214" i="7"/>
  <c r="D1214" i="7" s="1"/>
  <c r="E1213" i="7"/>
  <c r="F1213" i="7" s="1"/>
  <c r="C1213" i="7"/>
  <c r="D1213" i="7" s="1"/>
  <c r="E1212" i="7"/>
  <c r="F1212" i="7" s="1"/>
  <c r="C1212" i="7"/>
  <c r="D1212" i="7" s="1"/>
  <c r="E1211" i="7"/>
  <c r="F1211" i="7" s="1"/>
  <c r="C1211" i="7"/>
  <c r="D1211" i="7" s="1"/>
  <c r="E1210" i="7"/>
  <c r="F1210" i="7" s="1"/>
  <c r="C1210" i="7"/>
  <c r="D1210" i="7" s="1"/>
  <c r="E1209" i="7"/>
  <c r="F1209" i="7" s="1"/>
  <c r="C1209" i="7"/>
  <c r="D1209" i="7" s="1"/>
  <c r="E1208" i="7"/>
  <c r="F1208" i="7" s="1"/>
  <c r="C1208" i="7"/>
  <c r="D1208" i="7" s="1"/>
  <c r="E1207" i="7"/>
  <c r="F1207" i="7" s="1"/>
  <c r="C1207" i="7"/>
  <c r="D1207" i="7" s="1"/>
  <c r="E1206" i="7"/>
  <c r="F1206" i="7" s="1"/>
  <c r="C1206" i="7"/>
  <c r="D1206" i="7" s="1"/>
  <c r="E1205" i="7"/>
  <c r="F1205" i="7" s="1"/>
  <c r="C1205" i="7"/>
  <c r="D1205" i="7" s="1"/>
  <c r="E1204" i="7"/>
  <c r="F1204" i="7" s="1"/>
  <c r="C1204" i="7"/>
  <c r="D1204" i="7" s="1"/>
  <c r="E1203" i="7"/>
  <c r="F1203" i="7" s="1"/>
  <c r="C1203" i="7"/>
  <c r="D1203" i="7" s="1"/>
  <c r="E1202" i="7"/>
  <c r="F1202" i="7" s="1"/>
  <c r="C1202" i="7"/>
  <c r="D1202" i="7" s="1"/>
  <c r="E1201" i="7"/>
  <c r="F1201" i="7" s="1"/>
  <c r="C1201" i="7"/>
  <c r="D1201" i="7" s="1"/>
  <c r="E1200" i="7"/>
  <c r="F1200" i="7" s="1"/>
  <c r="C1200" i="7"/>
  <c r="D1200" i="7" s="1"/>
  <c r="E1199" i="7"/>
  <c r="F1199" i="7" s="1"/>
  <c r="C1199" i="7"/>
  <c r="D1199" i="7" s="1"/>
  <c r="E1198" i="7"/>
  <c r="F1198" i="7" s="1"/>
  <c r="C1198" i="7"/>
  <c r="D1198" i="7" s="1"/>
  <c r="E1197" i="7"/>
  <c r="F1197" i="7" s="1"/>
  <c r="C1197" i="7"/>
  <c r="D1197" i="7" s="1"/>
  <c r="E1196" i="7"/>
  <c r="F1196" i="7" s="1"/>
  <c r="C1196" i="7"/>
  <c r="D1196" i="7" s="1"/>
  <c r="E1195" i="7"/>
  <c r="F1195" i="7" s="1"/>
  <c r="C1195" i="7"/>
  <c r="D1195" i="7" s="1"/>
  <c r="E1194" i="7"/>
  <c r="F1194" i="7" s="1"/>
  <c r="C1194" i="7"/>
  <c r="D1194" i="7" s="1"/>
  <c r="E1193" i="7"/>
  <c r="F1193" i="7" s="1"/>
  <c r="C1193" i="7"/>
  <c r="D1193" i="7" s="1"/>
  <c r="E1192" i="7"/>
  <c r="F1192" i="7" s="1"/>
  <c r="C1192" i="7"/>
  <c r="D1192" i="7" s="1"/>
  <c r="E1191" i="7"/>
  <c r="F1191" i="7" s="1"/>
  <c r="C1191" i="7"/>
  <c r="D1191" i="7" s="1"/>
  <c r="E1190" i="7"/>
  <c r="F1190" i="7" s="1"/>
  <c r="C1190" i="7"/>
  <c r="D1190" i="7" s="1"/>
  <c r="E1189" i="7"/>
  <c r="F1189" i="7" s="1"/>
  <c r="C1189" i="7"/>
  <c r="D1189" i="7" s="1"/>
  <c r="E1188" i="7"/>
  <c r="F1188" i="7" s="1"/>
  <c r="C1188" i="7"/>
  <c r="D1188" i="7" s="1"/>
  <c r="E1187" i="7"/>
  <c r="F1187" i="7" s="1"/>
  <c r="C1187" i="7"/>
  <c r="D1187" i="7" s="1"/>
  <c r="E1186" i="7"/>
  <c r="F1186" i="7" s="1"/>
  <c r="C1186" i="7"/>
  <c r="D1186" i="7" s="1"/>
  <c r="E1185" i="7"/>
  <c r="F1185" i="7" s="1"/>
  <c r="C1185" i="7"/>
  <c r="D1185" i="7" s="1"/>
  <c r="E1184" i="7"/>
  <c r="F1184" i="7" s="1"/>
  <c r="C1184" i="7"/>
  <c r="D1184" i="7" s="1"/>
  <c r="E1183" i="7"/>
  <c r="F1183" i="7" s="1"/>
  <c r="C1183" i="7"/>
  <c r="D1183" i="7" s="1"/>
  <c r="E1182" i="7"/>
  <c r="F1182" i="7" s="1"/>
  <c r="C1182" i="7"/>
  <c r="D1182" i="7" s="1"/>
  <c r="E1181" i="7"/>
  <c r="F1181" i="7" s="1"/>
  <c r="C1181" i="7"/>
  <c r="D1181" i="7" s="1"/>
  <c r="E1180" i="7"/>
  <c r="F1180" i="7" s="1"/>
  <c r="C1180" i="7"/>
  <c r="D1180" i="7" s="1"/>
  <c r="E1179" i="7"/>
  <c r="F1179" i="7" s="1"/>
  <c r="D1179" i="7"/>
  <c r="C1179" i="7"/>
  <c r="E1178" i="7"/>
  <c r="F1178" i="7" s="1"/>
  <c r="C1178" i="7"/>
  <c r="D1178" i="7" s="1"/>
  <c r="E1177" i="7"/>
  <c r="F1177" i="7" s="1"/>
  <c r="C1177" i="7"/>
  <c r="D1177" i="7" s="1"/>
  <c r="E1176" i="7"/>
  <c r="F1176" i="7" s="1"/>
  <c r="C1176" i="7"/>
  <c r="D1176" i="7" s="1"/>
  <c r="E1175" i="7"/>
  <c r="F1175" i="7" s="1"/>
  <c r="C1175" i="7"/>
  <c r="D1175" i="7" s="1"/>
  <c r="E1174" i="7"/>
  <c r="F1174" i="7" s="1"/>
  <c r="C1174" i="7"/>
  <c r="D1174" i="7" s="1"/>
  <c r="E1173" i="7"/>
  <c r="F1173" i="7" s="1"/>
  <c r="C1173" i="7"/>
  <c r="D1173" i="7" s="1"/>
  <c r="E1172" i="7"/>
  <c r="F1172" i="7" s="1"/>
  <c r="C1172" i="7"/>
  <c r="D1172" i="7" s="1"/>
  <c r="E1171" i="7"/>
  <c r="F1171" i="7" s="1"/>
  <c r="C1171" i="7"/>
  <c r="D1171" i="7" s="1"/>
  <c r="E1170" i="7"/>
  <c r="F1170" i="7" s="1"/>
  <c r="C1170" i="7"/>
  <c r="D1170" i="7" s="1"/>
  <c r="E1169" i="7"/>
  <c r="F1169" i="7" s="1"/>
  <c r="C1169" i="7"/>
  <c r="D1169" i="7" s="1"/>
  <c r="E1168" i="7"/>
  <c r="F1168" i="7" s="1"/>
  <c r="C1168" i="7"/>
  <c r="D1168" i="7" s="1"/>
  <c r="E1167" i="7"/>
  <c r="F1167" i="7" s="1"/>
  <c r="C1167" i="7"/>
  <c r="D1167" i="7" s="1"/>
  <c r="E1166" i="7"/>
  <c r="F1166" i="7" s="1"/>
  <c r="C1166" i="7"/>
  <c r="D1166" i="7" s="1"/>
  <c r="E1165" i="7"/>
  <c r="F1165" i="7" s="1"/>
  <c r="C1165" i="7"/>
  <c r="D1165" i="7" s="1"/>
  <c r="E1164" i="7"/>
  <c r="F1164" i="7" s="1"/>
  <c r="C1164" i="7"/>
  <c r="D1164" i="7" s="1"/>
  <c r="E1163" i="7"/>
  <c r="F1163" i="7" s="1"/>
  <c r="C1163" i="7"/>
  <c r="D1163" i="7" s="1"/>
  <c r="E1162" i="7"/>
  <c r="F1162" i="7" s="1"/>
  <c r="C1162" i="7"/>
  <c r="D1162" i="7" s="1"/>
  <c r="E1161" i="7"/>
  <c r="F1161" i="7" s="1"/>
  <c r="C1161" i="7"/>
  <c r="D1161" i="7" s="1"/>
  <c r="E1160" i="7"/>
  <c r="F1160" i="7" s="1"/>
  <c r="C1160" i="7"/>
  <c r="D1160" i="7" s="1"/>
  <c r="E1159" i="7"/>
  <c r="F1159" i="7" s="1"/>
  <c r="C1159" i="7"/>
  <c r="D1159" i="7" s="1"/>
  <c r="E1158" i="7"/>
  <c r="F1158" i="7" s="1"/>
  <c r="C1158" i="7"/>
  <c r="D1158" i="7" s="1"/>
  <c r="E1157" i="7"/>
  <c r="F1157" i="7" s="1"/>
  <c r="C1157" i="7"/>
  <c r="D1157" i="7" s="1"/>
  <c r="E1156" i="7"/>
  <c r="F1156" i="7" s="1"/>
  <c r="C1156" i="7"/>
  <c r="D1156" i="7" s="1"/>
  <c r="E1155" i="7"/>
  <c r="F1155" i="7" s="1"/>
  <c r="C1155" i="7"/>
  <c r="D1155" i="7" s="1"/>
  <c r="E1154" i="7"/>
  <c r="F1154" i="7" s="1"/>
  <c r="C1154" i="7"/>
  <c r="D1154" i="7" s="1"/>
  <c r="E1153" i="7"/>
  <c r="F1153" i="7" s="1"/>
  <c r="C1153" i="7"/>
  <c r="D1153" i="7" s="1"/>
  <c r="E1152" i="7"/>
  <c r="F1152" i="7" s="1"/>
  <c r="C1152" i="7"/>
  <c r="D1152" i="7" s="1"/>
  <c r="E1151" i="7"/>
  <c r="F1151" i="7" s="1"/>
  <c r="C1151" i="7"/>
  <c r="D1151" i="7" s="1"/>
  <c r="E1150" i="7"/>
  <c r="F1150" i="7" s="1"/>
  <c r="C1150" i="7"/>
  <c r="D1150" i="7" s="1"/>
  <c r="E1149" i="7"/>
  <c r="F1149" i="7" s="1"/>
  <c r="C1149" i="7"/>
  <c r="D1149" i="7" s="1"/>
  <c r="E1148" i="7"/>
  <c r="F1148" i="7" s="1"/>
  <c r="C1148" i="7"/>
  <c r="D1148" i="7" s="1"/>
  <c r="E1147" i="7"/>
  <c r="F1147" i="7" s="1"/>
  <c r="C1147" i="7"/>
  <c r="D1147" i="7" s="1"/>
  <c r="E1146" i="7"/>
  <c r="F1146" i="7" s="1"/>
  <c r="C1146" i="7"/>
  <c r="D1146" i="7" s="1"/>
  <c r="E1145" i="7"/>
  <c r="F1145" i="7" s="1"/>
  <c r="C1145" i="7"/>
  <c r="D1145" i="7" s="1"/>
  <c r="E1144" i="7"/>
  <c r="F1144" i="7" s="1"/>
  <c r="C1144" i="7"/>
  <c r="D1144" i="7" s="1"/>
  <c r="E1143" i="7"/>
  <c r="F1143" i="7" s="1"/>
  <c r="C1143" i="7"/>
  <c r="D1143" i="7" s="1"/>
  <c r="E1142" i="7"/>
  <c r="F1142" i="7" s="1"/>
  <c r="C1142" i="7"/>
  <c r="D1142" i="7" s="1"/>
  <c r="E1141" i="7"/>
  <c r="F1141" i="7" s="1"/>
  <c r="C1141" i="7"/>
  <c r="D1141" i="7" s="1"/>
  <c r="E1140" i="7"/>
  <c r="F1140" i="7" s="1"/>
  <c r="C1140" i="7"/>
  <c r="D1140" i="7" s="1"/>
  <c r="E1139" i="7"/>
  <c r="F1139" i="7" s="1"/>
  <c r="C1139" i="7"/>
  <c r="D1139" i="7" s="1"/>
  <c r="E1138" i="7"/>
  <c r="F1138" i="7" s="1"/>
  <c r="C1138" i="7"/>
  <c r="D1138" i="7" s="1"/>
  <c r="E1137" i="7"/>
  <c r="F1137" i="7" s="1"/>
  <c r="C1137" i="7"/>
  <c r="D1137" i="7" s="1"/>
  <c r="E1136" i="7"/>
  <c r="F1136" i="7" s="1"/>
  <c r="C1136" i="7"/>
  <c r="D1136" i="7" s="1"/>
  <c r="E1135" i="7"/>
  <c r="F1135" i="7" s="1"/>
  <c r="D1135" i="7"/>
  <c r="C1135" i="7"/>
  <c r="E1134" i="7"/>
  <c r="F1134" i="7" s="1"/>
  <c r="C1134" i="7"/>
  <c r="D1134" i="7" s="1"/>
  <c r="E1133" i="7"/>
  <c r="F1133" i="7" s="1"/>
  <c r="C1133" i="7"/>
  <c r="D1133" i="7" s="1"/>
  <c r="E1132" i="7"/>
  <c r="F1132" i="7" s="1"/>
  <c r="C1132" i="7"/>
  <c r="D1132" i="7" s="1"/>
  <c r="E1131" i="7"/>
  <c r="F1131" i="7" s="1"/>
  <c r="C1131" i="7"/>
  <c r="D1131" i="7" s="1"/>
  <c r="E1130" i="7"/>
  <c r="F1130" i="7" s="1"/>
  <c r="C1130" i="7"/>
  <c r="D1130" i="7" s="1"/>
  <c r="E1129" i="7"/>
  <c r="F1129" i="7" s="1"/>
  <c r="C1129" i="7"/>
  <c r="D1129" i="7" s="1"/>
  <c r="E1128" i="7"/>
  <c r="F1128" i="7" s="1"/>
  <c r="C1128" i="7"/>
  <c r="D1128" i="7" s="1"/>
  <c r="E1127" i="7"/>
  <c r="F1127" i="7" s="1"/>
  <c r="C1127" i="7"/>
  <c r="D1127" i="7" s="1"/>
  <c r="E1126" i="7"/>
  <c r="F1126" i="7" s="1"/>
  <c r="C1126" i="7"/>
  <c r="D1126" i="7" s="1"/>
  <c r="E1125" i="7"/>
  <c r="F1125" i="7" s="1"/>
  <c r="C1125" i="7"/>
  <c r="D1125" i="7" s="1"/>
  <c r="E1124" i="7"/>
  <c r="F1124" i="7" s="1"/>
  <c r="C1124" i="7"/>
  <c r="D1124" i="7" s="1"/>
  <c r="E1123" i="7"/>
  <c r="F1123" i="7" s="1"/>
  <c r="C1123" i="7"/>
  <c r="D1123" i="7" s="1"/>
  <c r="E1122" i="7"/>
  <c r="F1122" i="7" s="1"/>
  <c r="C1122" i="7"/>
  <c r="D1122" i="7" s="1"/>
  <c r="E1121" i="7"/>
  <c r="F1121" i="7" s="1"/>
  <c r="C1121" i="7"/>
  <c r="D1121" i="7" s="1"/>
  <c r="E1120" i="7"/>
  <c r="F1120" i="7" s="1"/>
  <c r="C1120" i="7"/>
  <c r="D1120" i="7" s="1"/>
  <c r="E1119" i="7"/>
  <c r="F1119" i="7" s="1"/>
  <c r="C1119" i="7"/>
  <c r="D1119" i="7" s="1"/>
  <c r="E1118" i="7"/>
  <c r="F1118" i="7" s="1"/>
  <c r="C1118" i="7"/>
  <c r="D1118" i="7" s="1"/>
  <c r="E1117" i="7"/>
  <c r="F1117" i="7" s="1"/>
  <c r="C1117" i="7"/>
  <c r="D1117" i="7" s="1"/>
  <c r="E1116" i="7"/>
  <c r="F1116" i="7" s="1"/>
  <c r="C1116" i="7"/>
  <c r="D1116" i="7" s="1"/>
  <c r="E1115" i="7"/>
  <c r="F1115" i="7" s="1"/>
  <c r="C1115" i="7"/>
  <c r="D1115" i="7" s="1"/>
  <c r="E1114" i="7"/>
  <c r="F1114" i="7" s="1"/>
  <c r="C1114" i="7"/>
  <c r="D1114" i="7" s="1"/>
  <c r="E1113" i="7"/>
  <c r="F1113" i="7" s="1"/>
  <c r="C1113" i="7"/>
  <c r="D1113" i="7" s="1"/>
  <c r="E1112" i="7"/>
  <c r="F1112" i="7" s="1"/>
  <c r="C1112" i="7"/>
  <c r="D1112" i="7" s="1"/>
  <c r="E1111" i="7"/>
  <c r="F1111" i="7" s="1"/>
  <c r="C1111" i="7"/>
  <c r="D1111" i="7" s="1"/>
  <c r="E1110" i="7"/>
  <c r="F1110" i="7" s="1"/>
  <c r="C1110" i="7"/>
  <c r="D1110" i="7" s="1"/>
  <c r="E1109" i="7"/>
  <c r="F1109" i="7" s="1"/>
  <c r="C1109" i="7"/>
  <c r="D1109" i="7" s="1"/>
  <c r="E1108" i="7"/>
  <c r="F1108" i="7" s="1"/>
  <c r="C1108" i="7"/>
  <c r="D1108" i="7" s="1"/>
  <c r="E1107" i="7"/>
  <c r="F1107" i="7" s="1"/>
  <c r="C1107" i="7"/>
  <c r="D1107" i="7" s="1"/>
  <c r="E1106" i="7"/>
  <c r="F1106" i="7" s="1"/>
  <c r="C1106" i="7"/>
  <c r="D1106" i="7" s="1"/>
  <c r="E1105" i="7"/>
  <c r="F1105" i="7" s="1"/>
  <c r="C1105" i="7"/>
  <c r="D1105" i="7" s="1"/>
  <c r="E1104" i="7"/>
  <c r="F1104" i="7" s="1"/>
  <c r="C1104" i="7"/>
  <c r="D1104" i="7" s="1"/>
  <c r="E1103" i="7"/>
  <c r="F1103" i="7" s="1"/>
  <c r="C1103" i="7"/>
  <c r="D1103" i="7" s="1"/>
  <c r="E1102" i="7"/>
  <c r="F1102" i="7" s="1"/>
  <c r="C1102" i="7"/>
  <c r="D1102" i="7" s="1"/>
  <c r="E1101" i="7"/>
  <c r="F1101" i="7" s="1"/>
  <c r="C1101" i="7"/>
  <c r="D1101" i="7" s="1"/>
  <c r="E1100" i="7"/>
  <c r="F1100" i="7" s="1"/>
  <c r="C1100" i="7"/>
  <c r="D1100" i="7" s="1"/>
  <c r="E1099" i="7"/>
  <c r="F1099" i="7" s="1"/>
  <c r="C1099" i="7"/>
  <c r="D1099" i="7" s="1"/>
  <c r="E1098" i="7"/>
  <c r="F1098" i="7" s="1"/>
  <c r="C1098" i="7"/>
  <c r="D1098" i="7" s="1"/>
  <c r="E1097" i="7"/>
  <c r="F1097" i="7" s="1"/>
  <c r="C1097" i="7"/>
  <c r="D1097" i="7" s="1"/>
  <c r="E1096" i="7"/>
  <c r="F1096" i="7" s="1"/>
  <c r="C1096" i="7"/>
  <c r="D1096" i="7" s="1"/>
  <c r="E1095" i="7"/>
  <c r="F1095" i="7" s="1"/>
  <c r="C1095" i="7"/>
  <c r="D1095" i="7" s="1"/>
  <c r="E1094" i="7"/>
  <c r="F1094" i="7" s="1"/>
  <c r="C1094" i="7"/>
  <c r="D1094" i="7" s="1"/>
  <c r="E1093" i="7"/>
  <c r="F1093" i="7" s="1"/>
  <c r="C1093" i="7"/>
  <c r="D1093" i="7" s="1"/>
  <c r="E1092" i="7"/>
  <c r="F1092" i="7" s="1"/>
  <c r="C1092" i="7"/>
  <c r="D1092" i="7" s="1"/>
  <c r="E1091" i="7"/>
  <c r="F1091" i="7" s="1"/>
  <c r="C1091" i="7"/>
  <c r="D1091" i="7" s="1"/>
  <c r="E1090" i="7"/>
  <c r="F1090" i="7" s="1"/>
  <c r="C1090" i="7"/>
  <c r="D1090" i="7" s="1"/>
  <c r="E1089" i="7"/>
  <c r="F1089" i="7" s="1"/>
  <c r="C1089" i="7"/>
  <c r="D1089" i="7" s="1"/>
  <c r="E1088" i="7"/>
  <c r="F1088" i="7" s="1"/>
  <c r="C1088" i="7"/>
  <c r="D1088" i="7" s="1"/>
  <c r="E1087" i="7"/>
  <c r="F1087" i="7" s="1"/>
  <c r="C1087" i="7"/>
  <c r="D1087" i="7" s="1"/>
  <c r="E1086" i="7"/>
  <c r="F1086" i="7" s="1"/>
  <c r="C1086" i="7"/>
  <c r="D1086" i="7" s="1"/>
  <c r="E1085" i="7"/>
  <c r="F1085" i="7" s="1"/>
  <c r="C1085" i="7"/>
  <c r="D1085" i="7" s="1"/>
  <c r="E1084" i="7"/>
  <c r="F1084" i="7" s="1"/>
  <c r="C1084" i="7"/>
  <c r="D1084" i="7" s="1"/>
  <c r="E1083" i="7"/>
  <c r="F1083" i="7" s="1"/>
  <c r="C1083" i="7"/>
  <c r="D1083" i="7" s="1"/>
  <c r="E1082" i="7"/>
  <c r="F1082" i="7" s="1"/>
  <c r="C1082" i="7"/>
  <c r="D1082" i="7" s="1"/>
  <c r="E1081" i="7"/>
  <c r="F1081" i="7" s="1"/>
  <c r="C1081" i="7"/>
  <c r="D1081" i="7" s="1"/>
  <c r="E1080" i="7"/>
  <c r="F1080" i="7" s="1"/>
  <c r="C1080" i="7"/>
  <c r="D1080" i="7" s="1"/>
  <c r="E1079" i="7"/>
  <c r="F1079" i="7" s="1"/>
  <c r="C1079" i="7"/>
  <c r="D1079" i="7" s="1"/>
  <c r="E1078" i="7"/>
  <c r="F1078" i="7" s="1"/>
  <c r="C1078" i="7"/>
  <c r="D1078" i="7" s="1"/>
  <c r="E1077" i="7"/>
  <c r="F1077" i="7" s="1"/>
  <c r="C1077" i="7"/>
  <c r="D1077" i="7" s="1"/>
  <c r="E1076" i="7"/>
  <c r="F1076" i="7" s="1"/>
  <c r="C1076" i="7"/>
  <c r="D1076" i="7" s="1"/>
  <c r="E1075" i="7"/>
  <c r="F1075" i="7" s="1"/>
  <c r="C1075" i="7"/>
  <c r="D1075" i="7" s="1"/>
  <c r="E1074" i="7"/>
  <c r="F1074" i="7" s="1"/>
  <c r="C1074" i="7"/>
  <c r="D1074" i="7" s="1"/>
  <c r="E1073" i="7"/>
  <c r="F1073" i="7" s="1"/>
  <c r="C1073" i="7"/>
  <c r="D1073" i="7" s="1"/>
  <c r="E1072" i="7"/>
  <c r="F1072" i="7" s="1"/>
  <c r="C1072" i="7"/>
  <c r="D1072" i="7" s="1"/>
  <c r="E1071" i="7"/>
  <c r="F1071" i="7" s="1"/>
  <c r="C1071" i="7"/>
  <c r="D1071" i="7" s="1"/>
  <c r="E1070" i="7"/>
  <c r="F1070" i="7" s="1"/>
  <c r="C1070" i="7"/>
  <c r="D1070" i="7" s="1"/>
  <c r="E1069" i="7"/>
  <c r="F1069" i="7" s="1"/>
  <c r="C1069" i="7"/>
  <c r="D1069" i="7" s="1"/>
  <c r="E1068" i="7"/>
  <c r="F1068" i="7" s="1"/>
  <c r="C1068" i="7"/>
  <c r="D1068" i="7" s="1"/>
  <c r="E1067" i="7"/>
  <c r="F1067" i="7" s="1"/>
  <c r="C1067" i="7"/>
  <c r="D1067" i="7" s="1"/>
  <c r="E1066" i="7"/>
  <c r="F1066" i="7" s="1"/>
  <c r="C1066" i="7"/>
  <c r="D1066" i="7" s="1"/>
  <c r="E1065" i="7"/>
  <c r="F1065" i="7" s="1"/>
  <c r="C1065" i="7"/>
  <c r="D1065" i="7" s="1"/>
  <c r="E1064" i="7"/>
  <c r="F1064" i="7" s="1"/>
  <c r="C1064" i="7"/>
  <c r="D1064" i="7" s="1"/>
  <c r="E1063" i="7"/>
  <c r="F1063" i="7" s="1"/>
  <c r="C1063" i="7"/>
  <c r="D1063" i="7" s="1"/>
  <c r="E1062" i="7"/>
  <c r="F1062" i="7" s="1"/>
  <c r="C1062" i="7"/>
  <c r="D1062" i="7" s="1"/>
  <c r="E1061" i="7"/>
  <c r="F1061" i="7" s="1"/>
  <c r="C1061" i="7"/>
  <c r="D1061" i="7" s="1"/>
  <c r="E1060" i="7"/>
  <c r="F1060" i="7" s="1"/>
  <c r="C1060" i="7"/>
  <c r="D1060" i="7" s="1"/>
  <c r="E1059" i="7"/>
  <c r="F1059" i="7" s="1"/>
  <c r="C1059" i="7"/>
  <c r="D1059" i="7" s="1"/>
  <c r="E1058" i="7"/>
  <c r="F1058" i="7" s="1"/>
  <c r="C1058" i="7"/>
  <c r="D1058" i="7" s="1"/>
  <c r="E1057" i="7"/>
  <c r="F1057" i="7" s="1"/>
  <c r="C1057" i="7"/>
  <c r="D1057" i="7" s="1"/>
  <c r="E1056" i="7"/>
  <c r="F1056" i="7" s="1"/>
  <c r="C1056" i="7"/>
  <c r="D1056" i="7" s="1"/>
  <c r="E1055" i="7"/>
  <c r="F1055" i="7" s="1"/>
  <c r="C1055" i="7"/>
  <c r="D1055" i="7" s="1"/>
  <c r="E1054" i="7"/>
  <c r="F1054" i="7" s="1"/>
  <c r="C1054" i="7"/>
  <c r="D1054" i="7" s="1"/>
  <c r="E1053" i="7"/>
  <c r="F1053" i="7" s="1"/>
  <c r="C1053" i="7"/>
  <c r="D1053" i="7" s="1"/>
  <c r="E1052" i="7"/>
  <c r="F1052" i="7" s="1"/>
  <c r="C1052" i="7"/>
  <c r="D1052" i="7" s="1"/>
  <c r="E1051" i="7"/>
  <c r="F1051" i="7" s="1"/>
  <c r="C1051" i="7"/>
  <c r="D1051" i="7" s="1"/>
  <c r="E1050" i="7"/>
  <c r="F1050" i="7" s="1"/>
  <c r="C1050" i="7"/>
  <c r="D1050" i="7" s="1"/>
  <c r="E1049" i="7"/>
  <c r="F1049" i="7" s="1"/>
  <c r="C1049" i="7"/>
  <c r="D1049" i="7" s="1"/>
  <c r="E1048" i="7"/>
  <c r="F1048" i="7" s="1"/>
  <c r="C1048" i="7"/>
  <c r="D1048" i="7" s="1"/>
  <c r="E1047" i="7"/>
  <c r="F1047" i="7" s="1"/>
  <c r="C1047" i="7"/>
  <c r="D1047" i="7" s="1"/>
  <c r="E1046" i="7"/>
  <c r="F1046" i="7" s="1"/>
  <c r="C1046" i="7"/>
  <c r="D1046" i="7" s="1"/>
  <c r="E1045" i="7"/>
  <c r="F1045" i="7" s="1"/>
  <c r="C1045" i="7"/>
  <c r="D1045" i="7" s="1"/>
  <c r="E1044" i="7"/>
  <c r="F1044" i="7" s="1"/>
  <c r="C1044" i="7"/>
  <c r="D1044" i="7" s="1"/>
  <c r="E1043" i="7"/>
  <c r="F1043" i="7" s="1"/>
  <c r="C1043" i="7"/>
  <c r="D1043" i="7" s="1"/>
  <c r="E1042" i="7"/>
  <c r="F1042" i="7" s="1"/>
  <c r="C1042" i="7"/>
  <c r="D1042" i="7" s="1"/>
  <c r="E1041" i="7"/>
  <c r="F1041" i="7" s="1"/>
  <c r="C1041" i="7"/>
  <c r="D1041" i="7" s="1"/>
  <c r="E1040" i="7"/>
  <c r="F1040" i="7" s="1"/>
  <c r="C1040" i="7"/>
  <c r="D1040" i="7" s="1"/>
  <c r="E1039" i="7"/>
  <c r="F1039" i="7" s="1"/>
  <c r="C1039" i="7"/>
  <c r="D1039" i="7" s="1"/>
  <c r="E1038" i="7"/>
  <c r="F1038" i="7" s="1"/>
  <c r="C1038" i="7"/>
  <c r="D1038" i="7" s="1"/>
  <c r="E1037" i="7"/>
  <c r="F1037" i="7" s="1"/>
  <c r="C1037" i="7"/>
  <c r="D1037" i="7" s="1"/>
  <c r="E1036" i="7"/>
  <c r="F1036" i="7" s="1"/>
  <c r="C1036" i="7"/>
  <c r="D1036" i="7" s="1"/>
  <c r="E1035" i="7"/>
  <c r="F1035" i="7" s="1"/>
  <c r="C1035" i="7"/>
  <c r="D1035" i="7" s="1"/>
  <c r="E1034" i="7"/>
  <c r="F1034" i="7" s="1"/>
  <c r="C1034" i="7"/>
  <c r="D1034" i="7" s="1"/>
  <c r="E1033" i="7"/>
  <c r="F1033" i="7" s="1"/>
  <c r="C1033" i="7"/>
  <c r="D1033" i="7" s="1"/>
  <c r="E1032" i="7"/>
  <c r="F1032" i="7" s="1"/>
  <c r="C1032" i="7"/>
  <c r="D1032" i="7" s="1"/>
  <c r="E1031" i="7"/>
  <c r="F1031" i="7" s="1"/>
  <c r="C1031" i="7"/>
  <c r="D1031" i="7" s="1"/>
  <c r="E1030" i="7"/>
  <c r="F1030" i="7" s="1"/>
  <c r="C1030" i="7"/>
  <c r="D1030" i="7" s="1"/>
  <c r="E1029" i="7"/>
  <c r="F1029" i="7" s="1"/>
  <c r="C1029" i="7"/>
  <c r="D1029" i="7" s="1"/>
  <c r="E1028" i="7"/>
  <c r="F1028" i="7" s="1"/>
  <c r="C1028" i="7"/>
  <c r="D1028" i="7" s="1"/>
  <c r="E1027" i="7"/>
  <c r="F1027" i="7" s="1"/>
  <c r="C1027" i="7"/>
  <c r="D1027" i="7" s="1"/>
  <c r="E1026" i="7"/>
  <c r="F1026" i="7" s="1"/>
  <c r="C1026" i="7"/>
  <c r="D1026" i="7" s="1"/>
  <c r="E1025" i="7"/>
  <c r="F1025" i="7" s="1"/>
  <c r="C1025" i="7"/>
  <c r="D1025" i="7" s="1"/>
  <c r="E1024" i="7"/>
  <c r="F1024" i="7" s="1"/>
  <c r="C1024" i="7"/>
  <c r="D1024" i="7" s="1"/>
  <c r="E1023" i="7"/>
  <c r="F1023" i="7" s="1"/>
  <c r="C1023" i="7"/>
  <c r="D1023" i="7" s="1"/>
  <c r="E1022" i="7"/>
  <c r="F1022" i="7" s="1"/>
  <c r="C1022" i="7"/>
  <c r="D1022" i="7" s="1"/>
  <c r="E1021" i="7"/>
  <c r="F1021" i="7" s="1"/>
  <c r="C1021" i="7"/>
  <c r="D1021" i="7" s="1"/>
  <c r="E1020" i="7"/>
  <c r="F1020" i="7" s="1"/>
  <c r="C1020" i="7"/>
  <c r="D1020" i="7" s="1"/>
  <c r="E1019" i="7"/>
  <c r="F1019" i="7" s="1"/>
  <c r="C1019" i="7"/>
  <c r="D1019" i="7" s="1"/>
  <c r="E1018" i="7"/>
  <c r="F1018" i="7" s="1"/>
  <c r="C1018" i="7"/>
  <c r="D1018" i="7" s="1"/>
  <c r="E1017" i="7"/>
  <c r="F1017" i="7" s="1"/>
  <c r="C1017" i="7"/>
  <c r="D1017" i="7" s="1"/>
  <c r="E1016" i="7"/>
  <c r="F1016" i="7" s="1"/>
  <c r="C1016" i="7"/>
  <c r="D1016" i="7" s="1"/>
  <c r="E1015" i="7"/>
  <c r="F1015" i="7" s="1"/>
  <c r="C1015" i="7"/>
  <c r="D1015" i="7" s="1"/>
  <c r="E1014" i="7"/>
  <c r="F1014" i="7" s="1"/>
  <c r="C1014" i="7"/>
  <c r="D1014" i="7" s="1"/>
  <c r="E1013" i="7"/>
  <c r="F1013" i="7" s="1"/>
  <c r="C1013" i="7"/>
  <c r="D1013" i="7" s="1"/>
  <c r="E1012" i="7"/>
  <c r="F1012" i="7" s="1"/>
  <c r="C1012" i="7"/>
  <c r="D1012" i="7" s="1"/>
  <c r="E1011" i="7"/>
  <c r="F1011" i="7" s="1"/>
  <c r="C1011" i="7"/>
  <c r="D1011" i="7" s="1"/>
  <c r="E1010" i="7"/>
  <c r="F1010" i="7" s="1"/>
  <c r="C1010" i="7"/>
  <c r="D1010" i="7" s="1"/>
  <c r="E1009" i="7"/>
  <c r="F1009" i="7" s="1"/>
  <c r="C1009" i="7"/>
  <c r="D1009" i="7" s="1"/>
  <c r="E1008" i="7"/>
  <c r="F1008" i="7" s="1"/>
  <c r="C1008" i="7"/>
  <c r="D1008" i="7" s="1"/>
  <c r="E1007" i="7"/>
  <c r="F1007" i="7" s="1"/>
  <c r="C1007" i="7"/>
  <c r="D1007" i="7" s="1"/>
  <c r="E1006" i="7"/>
  <c r="F1006" i="7" s="1"/>
  <c r="C1006" i="7"/>
  <c r="D1006" i="7" s="1"/>
  <c r="E1005" i="7"/>
  <c r="F1005" i="7" s="1"/>
  <c r="C1005" i="7"/>
  <c r="D1005" i="7" s="1"/>
  <c r="E1004" i="7"/>
  <c r="F1004" i="7" s="1"/>
  <c r="C1004" i="7"/>
  <c r="D1004" i="7" s="1"/>
  <c r="E1003" i="7"/>
  <c r="F1003" i="7" s="1"/>
  <c r="C1003" i="7"/>
  <c r="D1003" i="7" s="1"/>
  <c r="E1002" i="7"/>
  <c r="F1002" i="7" s="1"/>
  <c r="C1002" i="7"/>
  <c r="D1002" i="7" s="1"/>
  <c r="E1001" i="7"/>
  <c r="F1001" i="7" s="1"/>
  <c r="C1001" i="7"/>
  <c r="D1001" i="7" s="1"/>
  <c r="E1000" i="7"/>
  <c r="F1000" i="7" s="1"/>
  <c r="C1000" i="7"/>
  <c r="D1000" i="7" s="1"/>
  <c r="E999" i="7"/>
  <c r="F999" i="7" s="1"/>
  <c r="C999" i="7"/>
  <c r="D999" i="7" s="1"/>
  <c r="E998" i="7"/>
  <c r="F998" i="7" s="1"/>
  <c r="C998" i="7"/>
  <c r="D998" i="7" s="1"/>
  <c r="E997" i="7"/>
  <c r="F997" i="7" s="1"/>
  <c r="C997" i="7"/>
  <c r="D997" i="7" s="1"/>
  <c r="E996" i="7"/>
  <c r="F996" i="7" s="1"/>
  <c r="C996" i="7"/>
  <c r="D996" i="7" s="1"/>
  <c r="E995" i="7"/>
  <c r="F995" i="7" s="1"/>
  <c r="C995" i="7"/>
  <c r="D995" i="7" s="1"/>
  <c r="E994" i="7"/>
  <c r="F994" i="7" s="1"/>
  <c r="C994" i="7"/>
  <c r="D994" i="7" s="1"/>
  <c r="E993" i="7"/>
  <c r="F993" i="7" s="1"/>
  <c r="C993" i="7"/>
  <c r="D993" i="7" s="1"/>
  <c r="E992" i="7"/>
  <c r="F992" i="7" s="1"/>
  <c r="C992" i="7"/>
  <c r="D992" i="7" s="1"/>
  <c r="E991" i="7"/>
  <c r="F991" i="7" s="1"/>
  <c r="C991" i="7"/>
  <c r="D991" i="7" s="1"/>
  <c r="E990" i="7"/>
  <c r="F990" i="7" s="1"/>
  <c r="C990" i="7"/>
  <c r="D990" i="7" s="1"/>
  <c r="E989" i="7"/>
  <c r="F989" i="7" s="1"/>
  <c r="C989" i="7"/>
  <c r="D989" i="7" s="1"/>
  <c r="E988" i="7"/>
  <c r="F988" i="7" s="1"/>
  <c r="C988" i="7"/>
  <c r="D988" i="7" s="1"/>
  <c r="E987" i="7"/>
  <c r="F987" i="7" s="1"/>
  <c r="C987" i="7"/>
  <c r="D987" i="7" s="1"/>
  <c r="E986" i="7"/>
  <c r="F986" i="7" s="1"/>
  <c r="C986" i="7"/>
  <c r="D986" i="7" s="1"/>
  <c r="E985" i="7"/>
  <c r="F985" i="7" s="1"/>
  <c r="C985" i="7"/>
  <c r="D985" i="7" s="1"/>
  <c r="E984" i="7"/>
  <c r="F984" i="7" s="1"/>
  <c r="C984" i="7"/>
  <c r="D984" i="7" s="1"/>
  <c r="E983" i="7"/>
  <c r="F983" i="7" s="1"/>
  <c r="C983" i="7"/>
  <c r="D983" i="7" s="1"/>
  <c r="E982" i="7"/>
  <c r="F982" i="7" s="1"/>
  <c r="C982" i="7"/>
  <c r="D982" i="7" s="1"/>
  <c r="E981" i="7"/>
  <c r="F981" i="7" s="1"/>
  <c r="C981" i="7"/>
  <c r="D981" i="7" s="1"/>
  <c r="E980" i="7"/>
  <c r="F980" i="7" s="1"/>
  <c r="C980" i="7"/>
  <c r="D980" i="7" s="1"/>
  <c r="E979" i="7"/>
  <c r="F979" i="7" s="1"/>
  <c r="C979" i="7"/>
  <c r="D979" i="7" s="1"/>
  <c r="E978" i="7"/>
  <c r="F978" i="7" s="1"/>
  <c r="C978" i="7"/>
  <c r="D978" i="7" s="1"/>
  <c r="E977" i="7"/>
  <c r="F977" i="7" s="1"/>
  <c r="C977" i="7"/>
  <c r="D977" i="7" s="1"/>
  <c r="E976" i="7"/>
  <c r="F976" i="7" s="1"/>
  <c r="C976" i="7"/>
  <c r="D976" i="7" s="1"/>
  <c r="E975" i="7"/>
  <c r="F975" i="7" s="1"/>
  <c r="C975" i="7"/>
  <c r="D975" i="7" s="1"/>
  <c r="E974" i="7"/>
  <c r="F974" i="7" s="1"/>
  <c r="C974" i="7"/>
  <c r="D974" i="7" s="1"/>
  <c r="E973" i="7"/>
  <c r="F973" i="7" s="1"/>
  <c r="C973" i="7"/>
  <c r="D973" i="7" s="1"/>
  <c r="E972" i="7"/>
  <c r="F972" i="7" s="1"/>
  <c r="C972" i="7"/>
  <c r="D972" i="7" s="1"/>
  <c r="E971" i="7"/>
  <c r="F971" i="7" s="1"/>
  <c r="C971" i="7"/>
  <c r="D971" i="7" s="1"/>
  <c r="E970" i="7"/>
  <c r="F970" i="7" s="1"/>
  <c r="C970" i="7"/>
  <c r="D970" i="7" s="1"/>
  <c r="E969" i="7"/>
  <c r="F969" i="7" s="1"/>
  <c r="C969" i="7"/>
  <c r="D969" i="7" s="1"/>
  <c r="E968" i="7"/>
  <c r="F968" i="7" s="1"/>
  <c r="C968" i="7"/>
  <c r="D968" i="7" s="1"/>
  <c r="E967" i="7"/>
  <c r="F967" i="7" s="1"/>
  <c r="C967" i="7"/>
  <c r="D967" i="7" s="1"/>
  <c r="E966" i="7"/>
  <c r="F966" i="7" s="1"/>
  <c r="C966" i="7"/>
  <c r="D966" i="7" s="1"/>
  <c r="E965" i="7"/>
  <c r="F965" i="7" s="1"/>
  <c r="C965" i="7"/>
  <c r="D965" i="7" s="1"/>
  <c r="E964" i="7"/>
  <c r="F964" i="7" s="1"/>
  <c r="C964" i="7"/>
  <c r="D964" i="7" s="1"/>
  <c r="E963" i="7"/>
  <c r="F963" i="7" s="1"/>
  <c r="C963" i="7"/>
  <c r="D963" i="7" s="1"/>
  <c r="E962" i="7"/>
  <c r="F962" i="7" s="1"/>
  <c r="C962" i="7"/>
  <c r="D962" i="7" s="1"/>
  <c r="E961" i="7"/>
  <c r="F961" i="7" s="1"/>
  <c r="C961" i="7"/>
  <c r="D961" i="7" s="1"/>
  <c r="E960" i="7"/>
  <c r="F960" i="7" s="1"/>
  <c r="C960" i="7"/>
  <c r="D960" i="7" s="1"/>
  <c r="E959" i="7"/>
  <c r="F959" i="7" s="1"/>
  <c r="C959" i="7"/>
  <c r="D959" i="7" s="1"/>
  <c r="E958" i="7"/>
  <c r="F958" i="7" s="1"/>
  <c r="C958" i="7"/>
  <c r="D958" i="7" s="1"/>
  <c r="E957" i="7"/>
  <c r="F957" i="7" s="1"/>
  <c r="C957" i="7"/>
  <c r="D957" i="7" s="1"/>
  <c r="E956" i="7"/>
  <c r="F956" i="7" s="1"/>
  <c r="C956" i="7"/>
  <c r="D956" i="7" s="1"/>
  <c r="E955" i="7"/>
  <c r="F955" i="7" s="1"/>
  <c r="C955" i="7"/>
  <c r="D955" i="7" s="1"/>
  <c r="E954" i="7"/>
  <c r="F954" i="7" s="1"/>
  <c r="C954" i="7"/>
  <c r="D954" i="7" s="1"/>
  <c r="E953" i="7"/>
  <c r="F953" i="7" s="1"/>
  <c r="C953" i="7"/>
  <c r="D953" i="7" s="1"/>
  <c r="E952" i="7"/>
  <c r="F952" i="7" s="1"/>
  <c r="C952" i="7"/>
  <c r="D952" i="7" s="1"/>
  <c r="E951" i="7"/>
  <c r="F951" i="7" s="1"/>
  <c r="C951" i="7"/>
  <c r="D951" i="7" s="1"/>
  <c r="E950" i="7"/>
  <c r="F950" i="7" s="1"/>
  <c r="C950" i="7"/>
  <c r="D950" i="7" s="1"/>
  <c r="E949" i="7"/>
  <c r="F949" i="7" s="1"/>
  <c r="C949" i="7"/>
  <c r="D949" i="7" s="1"/>
  <c r="E948" i="7"/>
  <c r="F948" i="7" s="1"/>
  <c r="C948" i="7"/>
  <c r="D948" i="7" s="1"/>
  <c r="E947" i="7"/>
  <c r="F947" i="7" s="1"/>
  <c r="C947" i="7"/>
  <c r="D947" i="7" s="1"/>
  <c r="E946" i="7"/>
  <c r="F946" i="7" s="1"/>
  <c r="C946" i="7"/>
  <c r="D946" i="7" s="1"/>
  <c r="E945" i="7"/>
  <c r="F945" i="7" s="1"/>
  <c r="C945" i="7"/>
  <c r="D945" i="7" s="1"/>
  <c r="E944" i="7"/>
  <c r="F944" i="7" s="1"/>
  <c r="C944" i="7"/>
  <c r="D944" i="7" s="1"/>
  <c r="E943" i="7"/>
  <c r="F943" i="7" s="1"/>
  <c r="C943" i="7"/>
  <c r="D943" i="7" s="1"/>
  <c r="E942" i="7"/>
  <c r="F942" i="7" s="1"/>
  <c r="C942" i="7"/>
  <c r="D942" i="7" s="1"/>
  <c r="E941" i="7"/>
  <c r="F941" i="7" s="1"/>
  <c r="C941" i="7"/>
  <c r="D941" i="7" s="1"/>
  <c r="E940" i="7"/>
  <c r="F940" i="7" s="1"/>
  <c r="C940" i="7"/>
  <c r="D940" i="7" s="1"/>
  <c r="E939" i="7"/>
  <c r="F939" i="7" s="1"/>
  <c r="C939" i="7"/>
  <c r="D939" i="7" s="1"/>
  <c r="E938" i="7"/>
  <c r="F938" i="7" s="1"/>
  <c r="C938" i="7"/>
  <c r="D938" i="7" s="1"/>
  <c r="E937" i="7"/>
  <c r="F937" i="7" s="1"/>
  <c r="C937" i="7"/>
  <c r="D937" i="7" s="1"/>
  <c r="E936" i="7"/>
  <c r="F936" i="7" s="1"/>
  <c r="C936" i="7"/>
  <c r="D936" i="7" s="1"/>
  <c r="E935" i="7"/>
  <c r="F935" i="7" s="1"/>
  <c r="C935" i="7"/>
  <c r="D935" i="7" s="1"/>
  <c r="E934" i="7"/>
  <c r="F934" i="7" s="1"/>
  <c r="C934" i="7"/>
  <c r="D934" i="7" s="1"/>
  <c r="E933" i="7"/>
  <c r="F933" i="7" s="1"/>
  <c r="C933" i="7"/>
  <c r="D933" i="7" s="1"/>
  <c r="E932" i="7"/>
  <c r="F932" i="7" s="1"/>
  <c r="C932" i="7"/>
  <c r="D932" i="7" s="1"/>
  <c r="E931" i="7"/>
  <c r="F931" i="7" s="1"/>
  <c r="C931" i="7"/>
  <c r="D931" i="7" s="1"/>
  <c r="E930" i="7"/>
  <c r="F930" i="7" s="1"/>
  <c r="C930" i="7"/>
  <c r="D930" i="7" s="1"/>
  <c r="E929" i="7"/>
  <c r="F929" i="7" s="1"/>
  <c r="C929" i="7"/>
  <c r="D929" i="7" s="1"/>
  <c r="E928" i="7"/>
  <c r="F928" i="7" s="1"/>
  <c r="C928" i="7"/>
  <c r="D928" i="7" s="1"/>
  <c r="E927" i="7"/>
  <c r="F927" i="7" s="1"/>
  <c r="C927" i="7"/>
  <c r="D927" i="7" s="1"/>
  <c r="E926" i="7"/>
  <c r="F926" i="7" s="1"/>
  <c r="C926" i="7"/>
  <c r="D926" i="7" s="1"/>
  <c r="E925" i="7"/>
  <c r="F925" i="7" s="1"/>
  <c r="C925" i="7"/>
  <c r="D925" i="7" s="1"/>
  <c r="E924" i="7"/>
  <c r="F924" i="7" s="1"/>
  <c r="C924" i="7"/>
  <c r="D924" i="7" s="1"/>
  <c r="E923" i="7"/>
  <c r="F923" i="7" s="1"/>
  <c r="C923" i="7"/>
  <c r="D923" i="7" s="1"/>
  <c r="E922" i="7"/>
  <c r="F922" i="7" s="1"/>
  <c r="C922" i="7"/>
  <c r="D922" i="7" s="1"/>
  <c r="E921" i="7"/>
  <c r="F921" i="7" s="1"/>
  <c r="C921" i="7"/>
  <c r="D921" i="7" s="1"/>
  <c r="E920" i="7"/>
  <c r="F920" i="7" s="1"/>
  <c r="C920" i="7"/>
  <c r="D920" i="7" s="1"/>
  <c r="E919" i="7"/>
  <c r="F919" i="7" s="1"/>
  <c r="C919" i="7"/>
  <c r="D919" i="7" s="1"/>
  <c r="E918" i="7"/>
  <c r="F918" i="7" s="1"/>
  <c r="C918" i="7"/>
  <c r="D918" i="7" s="1"/>
  <c r="E917" i="7"/>
  <c r="F917" i="7" s="1"/>
  <c r="C917" i="7"/>
  <c r="D917" i="7" s="1"/>
  <c r="E916" i="7"/>
  <c r="F916" i="7" s="1"/>
  <c r="C916" i="7"/>
  <c r="D916" i="7" s="1"/>
  <c r="E915" i="7"/>
  <c r="F915" i="7" s="1"/>
  <c r="C915" i="7"/>
  <c r="D915" i="7" s="1"/>
  <c r="E914" i="7"/>
  <c r="F914" i="7" s="1"/>
  <c r="C914" i="7"/>
  <c r="D914" i="7" s="1"/>
  <c r="E913" i="7"/>
  <c r="F913" i="7" s="1"/>
  <c r="C913" i="7"/>
  <c r="D913" i="7" s="1"/>
  <c r="E912" i="7"/>
  <c r="F912" i="7" s="1"/>
  <c r="C912" i="7"/>
  <c r="D912" i="7" s="1"/>
  <c r="E911" i="7"/>
  <c r="F911" i="7" s="1"/>
  <c r="C911" i="7"/>
  <c r="D911" i="7" s="1"/>
  <c r="E910" i="7"/>
  <c r="F910" i="7" s="1"/>
  <c r="C910" i="7"/>
  <c r="D910" i="7" s="1"/>
  <c r="E909" i="7"/>
  <c r="F909" i="7" s="1"/>
  <c r="C909" i="7"/>
  <c r="D909" i="7" s="1"/>
  <c r="E908" i="7"/>
  <c r="F908" i="7" s="1"/>
  <c r="C908" i="7"/>
  <c r="D908" i="7" s="1"/>
  <c r="E907" i="7"/>
  <c r="F907" i="7" s="1"/>
  <c r="C907" i="7"/>
  <c r="D907" i="7" s="1"/>
  <c r="E906" i="7"/>
  <c r="F906" i="7" s="1"/>
  <c r="C906" i="7"/>
  <c r="D906" i="7" s="1"/>
  <c r="E905" i="7"/>
  <c r="F905" i="7" s="1"/>
  <c r="C905" i="7"/>
  <c r="D905" i="7" s="1"/>
  <c r="E904" i="7"/>
  <c r="F904" i="7" s="1"/>
  <c r="C904" i="7"/>
  <c r="D904" i="7" s="1"/>
  <c r="E903" i="7"/>
  <c r="F903" i="7" s="1"/>
  <c r="C903" i="7"/>
  <c r="D903" i="7" s="1"/>
  <c r="E902" i="7"/>
  <c r="F902" i="7" s="1"/>
  <c r="C902" i="7"/>
  <c r="D902" i="7" s="1"/>
  <c r="E901" i="7"/>
  <c r="F901" i="7" s="1"/>
  <c r="C901" i="7"/>
  <c r="D901" i="7" s="1"/>
  <c r="E900" i="7"/>
  <c r="F900" i="7" s="1"/>
  <c r="C900" i="7"/>
  <c r="D900" i="7" s="1"/>
  <c r="E899" i="7"/>
  <c r="F899" i="7" s="1"/>
  <c r="C899" i="7"/>
  <c r="D899" i="7" s="1"/>
  <c r="E898" i="7"/>
  <c r="F898" i="7" s="1"/>
  <c r="C898" i="7"/>
  <c r="D898" i="7" s="1"/>
  <c r="E897" i="7"/>
  <c r="F897" i="7" s="1"/>
  <c r="C897" i="7"/>
  <c r="D897" i="7" s="1"/>
  <c r="E896" i="7"/>
  <c r="F896" i="7" s="1"/>
  <c r="C896" i="7"/>
  <c r="D896" i="7" s="1"/>
  <c r="E895" i="7"/>
  <c r="F895" i="7" s="1"/>
  <c r="C895" i="7"/>
  <c r="D895" i="7" s="1"/>
  <c r="E894" i="7"/>
  <c r="F894" i="7" s="1"/>
  <c r="C894" i="7"/>
  <c r="D894" i="7" s="1"/>
  <c r="E893" i="7"/>
  <c r="F893" i="7" s="1"/>
  <c r="C893" i="7"/>
  <c r="D893" i="7" s="1"/>
  <c r="E892" i="7"/>
  <c r="F892" i="7" s="1"/>
  <c r="C892" i="7"/>
  <c r="D892" i="7" s="1"/>
  <c r="E891" i="7"/>
  <c r="F891" i="7" s="1"/>
  <c r="C891" i="7"/>
  <c r="D891" i="7" s="1"/>
  <c r="E890" i="7"/>
  <c r="F890" i="7" s="1"/>
  <c r="C890" i="7"/>
  <c r="D890" i="7" s="1"/>
  <c r="E889" i="7"/>
  <c r="F889" i="7" s="1"/>
  <c r="C889" i="7"/>
  <c r="D889" i="7" s="1"/>
  <c r="E888" i="7"/>
  <c r="F888" i="7" s="1"/>
  <c r="C888" i="7"/>
  <c r="D888" i="7" s="1"/>
  <c r="E887" i="7"/>
  <c r="F887" i="7" s="1"/>
  <c r="C887" i="7"/>
  <c r="D887" i="7" s="1"/>
  <c r="E886" i="7"/>
  <c r="F886" i="7" s="1"/>
  <c r="C886" i="7"/>
  <c r="D886" i="7" s="1"/>
  <c r="E885" i="7"/>
  <c r="F885" i="7" s="1"/>
  <c r="C885" i="7"/>
  <c r="D885" i="7" s="1"/>
  <c r="E884" i="7"/>
  <c r="F884" i="7" s="1"/>
  <c r="C884" i="7"/>
  <c r="D884" i="7" s="1"/>
  <c r="E883" i="7"/>
  <c r="F883" i="7" s="1"/>
  <c r="C883" i="7"/>
  <c r="D883" i="7" s="1"/>
  <c r="E882" i="7"/>
  <c r="F882" i="7" s="1"/>
  <c r="C882" i="7"/>
  <c r="D882" i="7" s="1"/>
  <c r="E881" i="7"/>
  <c r="F881" i="7" s="1"/>
  <c r="C881" i="7"/>
  <c r="D881" i="7" s="1"/>
  <c r="E880" i="7"/>
  <c r="F880" i="7" s="1"/>
  <c r="C880" i="7"/>
  <c r="D880" i="7" s="1"/>
  <c r="E879" i="7"/>
  <c r="F879" i="7" s="1"/>
  <c r="C879" i="7"/>
  <c r="D879" i="7" s="1"/>
  <c r="E878" i="7"/>
  <c r="F878" i="7" s="1"/>
  <c r="C878" i="7"/>
  <c r="D878" i="7" s="1"/>
  <c r="E877" i="7"/>
  <c r="F877" i="7" s="1"/>
  <c r="C877" i="7"/>
  <c r="D877" i="7" s="1"/>
  <c r="E876" i="7"/>
  <c r="F876" i="7" s="1"/>
  <c r="C876" i="7"/>
  <c r="D876" i="7" s="1"/>
  <c r="E875" i="7"/>
  <c r="F875" i="7" s="1"/>
  <c r="C875" i="7"/>
  <c r="D875" i="7" s="1"/>
  <c r="E874" i="7"/>
  <c r="F874" i="7" s="1"/>
  <c r="C874" i="7"/>
  <c r="D874" i="7" s="1"/>
  <c r="E873" i="7"/>
  <c r="F873" i="7" s="1"/>
  <c r="C873" i="7"/>
  <c r="D873" i="7" s="1"/>
  <c r="E872" i="7"/>
  <c r="F872" i="7" s="1"/>
  <c r="C872" i="7"/>
  <c r="D872" i="7" s="1"/>
  <c r="E871" i="7"/>
  <c r="F871" i="7" s="1"/>
  <c r="C871" i="7"/>
  <c r="D871" i="7" s="1"/>
  <c r="E870" i="7"/>
  <c r="F870" i="7" s="1"/>
  <c r="C870" i="7"/>
  <c r="D870" i="7" s="1"/>
  <c r="E869" i="7"/>
  <c r="F869" i="7" s="1"/>
  <c r="C869" i="7"/>
  <c r="D869" i="7" s="1"/>
  <c r="E868" i="7"/>
  <c r="F868" i="7" s="1"/>
  <c r="C868" i="7"/>
  <c r="D868" i="7" s="1"/>
  <c r="E867" i="7"/>
  <c r="F867" i="7" s="1"/>
  <c r="C867" i="7"/>
  <c r="D867" i="7" s="1"/>
  <c r="E866" i="7"/>
  <c r="F866" i="7" s="1"/>
  <c r="C866" i="7"/>
  <c r="D866" i="7" s="1"/>
  <c r="E865" i="7"/>
  <c r="F865" i="7" s="1"/>
  <c r="C865" i="7"/>
  <c r="D865" i="7" s="1"/>
  <c r="E864" i="7"/>
  <c r="F864" i="7" s="1"/>
  <c r="C864" i="7"/>
  <c r="D864" i="7" s="1"/>
  <c r="E863" i="7"/>
  <c r="F863" i="7" s="1"/>
  <c r="C863" i="7"/>
  <c r="D863" i="7" s="1"/>
  <c r="E862" i="7"/>
  <c r="F862" i="7" s="1"/>
  <c r="C862" i="7"/>
  <c r="D862" i="7" s="1"/>
  <c r="E861" i="7"/>
  <c r="F861" i="7" s="1"/>
  <c r="C861" i="7"/>
  <c r="D861" i="7" s="1"/>
  <c r="E860" i="7"/>
  <c r="F860" i="7" s="1"/>
  <c r="C860" i="7"/>
  <c r="D860" i="7" s="1"/>
  <c r="E859" i="7"/>
  <c r="F859" i="7" s="1"/>
  <c r="C859" i="7"/>
  <c r="D859" i="7" s="1"/>
  <c r="E858" i="7"/>
  <c r="F858" i="7" s="1"/>
  <c r="C858" i="7"/>
  <c r="D858" i="7" s="1"/>
  <c r="E857" i="7"/>
  <c r="F857" i="7" s="1"/>
  <c r="C857" i="7"/>
  <c r="D857" i="7" s="1"/>
  <c r="E856" i="7"/>
  <c r="F856" i="7" s="1"/>
  <c r="C856" i="7"/>
  <c r="D856" i="7" s="1"/>
  <c r="E855" i="7"/>
  <c r="F855" i="7" s="1"/>
  <c r="C855" i="7"/>
  <c r="D855" i="7" s="1"/>
  <c r="E854" i="7"/>
  <c r="F854" i="7" s="1"/>
  <c r="C854" i="7"/>
  <c r="D854" i="7" s="1"/>
  <c r="E853" i="7"/>
  <c r="F853" i="7" s="1"/>
  <c r="C853" i="7"/>
  <c r="D853" i="7" s="1"/>
  <c r="E852" i="7"/>
  <c r="F852" i="7" s="1"/>
  <c r="C852" i="7"/>
  <c r="D852" i="7" s="1"/>
  <c r="E851" i="7"/>
  <c r="F851" i="7" s="1"/>
  <c r="C851" i="7"/>
  <c r="D851" i="7" s="1"/>
  <c r="E850" i="7"/>
  <c r="F850" i="7" s="1"/>
  <c r="C850" i="7"/>
  <c r="D850" i="7" s="1"/>
  <c r="E849" i="7"/>
  <c r="F849" i="7" s="1"/>
  <c r="C849" i="7"/>
  <c r="D849" i="7" s="1"/>
  <c r="E848" i="7"/>
  <c r="F848" i="7" s="1"/>
  <c r="C848" i="7"/>
  <c r="D848" i="7" s="1"/>
  <c r="E847" i="7"/>
  <c r="F847" i="7" s="1"/>
  <c r="C847" i="7"/>
  <c r="D847" i="7" s="1"/>
  <c r="E846" i="7"/>
  <c r="F846" i="7" s="1"/>
  <c r="C846" i="7"/>
  <c r="D846" i="7" s="1"/>
  <c r="E845" i="7"/>
  <c r="F845" i="7" s="1"/>
  <c r="C845" i="7"/>
  <c r="D845" i="7" s="1"/>
  <c r="E844" i="7"/>
  <c r="F844" i="7" s="1"/>
  <c r="C844" i="7"/>
  <c r="D844" i="7" s="1"/>
  <c r="E843" i="7"/>
  <c r="F843" i="7" s="1"/>
  <c r="C843" i="7"/>
  <c r="D843" i="7" s="1"/>
  <c r="E842" i="7"/>
  <c r="F842" i="7" s="1"/>
  <c r="C842" i="7"/>
  <c r="D842" i="7" s="1"/>
  <c r="E841" i="7"/>
  <c r="F841" i="7" s="1"/>
  <c r="C841" i="7"/>
  <c r="D841" i="7" s="1"/>
  <c r="E840" i="7"/>
  <c r="F840" i="7" s="1"/>
  <c r="C840" i="7"/>
  <c r="D840" i="7" s="1"/>
  <c r="E839" i="7"/>
  <c r="F839" i="7" s="1"/>
  <c r="C839" i="7"/>
  <c r="D839" i="7" s="1"/>
  <c r="E838" i="7"/>
  <c r="F838" i="7" s="1"/>
  <c r="C838" i="7"/>
  <c r="D838" i="7" s="1"/>
  <c r="E837" i="7"/>
  <c r="F837" i="7" s="1"/>
  <c r="C837" i="7"/>
  <c r="D837" i="7" s="1"/>
  <c r="E836" i="7"/>
  <c r="F836" i="7" s="1"/>
  <c r="C836" i="7"/>
  <c r="D836" i="7" s="1"/>
  <c r="E835" i="7"/>
  <c r="F835" i="7" s="1"/>
  <c r="C835" i="7"/>
  <c r="D835" i="7" s="1"/>
  <c r="E834" i="7"/>
  <c r="F834" i="7" s="1"/>
  <c r="C834" i="7"/>
  <c r="D834" i="7" s="1"/>
  <c r="E833" i="7"/>
  <c r="F833" i="7" s="1"/>
  <c r="C833" i="7"/>
  <c r="D833" i="7" s="1"/>
  <c r="E832" i="7"/>
  <c r="F832" i="7" s="1"/>
  <c r="C832" i="7"/>
  <c r="D832" i="7" s="1"/>
  <c r="E831" i="7"/>
  <c r="F831" i="7" s="1"/>
  <c r="C831" i="7"/>
  <c r="D831" i="7" s="1"/>
  <c r="E830" i="7"/>
  <c r="F830" i="7" s="1"/>
  <c r="C830" i="7"/>
  <c r="D830" i="7" s="1"/>
  <c r="E829" i="7"/>
  <c r="F829" i="7" s="1"/>
  <c r="C829" i="7"/>
  <c r="D829" i="7" s="1"/>
  <c r="E828" i="7"/>
  <c r="F828" i="7" s="1"/>
  <c r="C828" i="7"/>
  <c r="D828" i="7" s="1"/>
  <c r="E827" i="7"/>
  <c r="F827" i="7" s="1"/>
  <c r="C827" i="7"/>
  <c r="D827" i="7" s="1"/>
  <c r="E826" i="7"/>
  <c r="F826" i="7" s="1"/>
  <c r="C826" i="7"/>
  <c r="D826" i="7" s="1"/>
  <c r="E825" i="7"/>
  <c r="F825" i="7" s="1"/>
  <c r="C825" i="7"/>
  <c r="D825" i="7" s="1"/>
  <c r="E824" i="7"/>
  <c r="F824" i="7" s="1"/>
  <c r="C824" i="7"/>
  <c r="D824" i="7" s="1"/>
  <c r="E823" i="7"/>
  <c r="F823" i="7" s="1"/>
  <c r="C823" i="7"/>
  <c r="D823" i="7" s="1"/>
  <c r="E822" i="7"/>
  <c r="F822" i="7" s="1"/>
  <c r="C822" i="7"/>
  <c r="D822" i="7" s="1"/>
  <c r="E821" i="7"/>
  <c r="F821" i="7" s="1"/>
  <c r="C821" i="7"/>
  <c r="D821" i="7" s="1"/>
  <c r="E820" i="7"/>
  <c r="F820" i="7" s="1"/>
  <c r="C820" i="7"/>
  <c r="D820" i="7" s="1"/>
  <c r="E819" i="7"/>
  <c r="F819" i="7" s="1"/>
  <c r="C819" i="7"/>
  <c r="D819" i="7" s="1"/>
  <c r="E818" i="7"/>
  <c r="F818" i="7" s="1"/>
  <c r="C818" i="7"/>
  <c r="D818" i="7" s="1"/>
  <c r="E817" i="7"/>
  <c r="F817" i="7" s="1"/>
  <c r="C817" i="7"/>
  <c r="D817" i="7" s="1"/>
  <c r="E816" i="7"/>
  <c r="F816" i="7" s="1"/>
  <c r="C816" i="7"/>
  <c r="D816" i="7" s="1"/>
  <c r="E815" i="7"/>
  <c r="F815" i="7" s="1"/>
  <c r="C815" i="7"/>
  <c r="D815" i="7" s="1"/>
  <c r="E814" i="7"/>
  <c r="F814" i="7" s="1"/>
  <c r="C814" i="7"/>
  <c r="D814" i="7" s="1"/>
  <c r="E813" i="7"/>
  <c r="F813" i="7" s="1"/>
  <c r="C813" i="7"/>
  <c r="D813" i="7" s="1"/>
  <c r="E812" i="7"/>
  <c r="F812" i="7" s="1"/>
  <c r="C812" i="7"/>
  <c r="D812" i="7" s="1"/>
  <c r="E811" i="7"/>
  <c r="F811" i="7" s="1"/>
  <c r="C811" i="7"/>
  <c r="D811" i="7" s="1"/>
  <c r="E810" i="7"/>
  <c r="F810" i="7" s="1"/>
  <c r="C810" i="7"/>
  <c r="D810" i="7" s="1"/>
  <c r="E809" i="7"/>
  <c r="F809" i="7" s="1"/>
  <c r="C809" i="7"/>
  <c r="D809" i="7" s="1"/>
  <c r="E808" i="7"/>
  <c r="F808" i="7" s="1"/>
  <c r="C808" i="7"/>
  <c r="D808" i="7" s="1"/>
  <c r="E807" i="7"/>
  <c r="F807" i="7" s="1"/>
  <c r="C807" i="7"/>
  <c r="D807" i="7" s="1"/>
  <c r="E806" i="7"/>
  <c r="F806" i="7" s="1"/>
  <c r="C806" i="7"/>
  <c r="D806" i="7" s="1"/>
  <c r="E805" i="7"/>
  <c r="F805" i="7" s="1"/>
  <c r="C805" i="7"/>
  <c r="D805" i="7" s="1"/>
  <c r="E804" i="7"/>
  <c r="F804" i="7" s="1"/>
  <c r="C804" i="7"/>
  <c r="D804" i="7" s="1"/>
  <c r="E803" i="7"/>
  <c r="F803" i="7" s="1"/>
  <c r="C803" i="7"/>
  <c r="D803" i="7" s="1"/>
  <c r="E802" i="7"/>
  <c r="F802" i="7" s="1"/>
  <c r="C802" i="7"/>
  <c r="D802" i="7" s="1"/>
  <c r="E801" i="7"/>
  <c r="F801" i="7" s="1"/>
  <c r="C801" i="7"/>
  <c r="D801" i="7" s="1"/>
  <c r="E800" i="7"/>
  <c r="F800" i="7" s="1"/>
  <c r="C800" i="7"/>
  <c r="D800" i="7" s="1"/>
  <c r="E799" i="7"/>
  <c r="F799" i="7" s="1"/>
  <c r="C799" i="7"/>
  <c r="D799" i="7" s="1"/>
  <c r="E798" i="7"/>
  <c r="F798" i="7" s="1"/>
  <c r="C798" i="7"/>
  <c r="D798" i="7" s="1"/>
  <c r="E797" i="7"/>
  <c r="F797" i="7" s="1"/>
  <c r="C797" i="7"/>
  <c r="D797" i="7" s="1"/>
  <c r="E796" i="7"/>
  <c r="F796" i="7" s="1"/>
  <c r="C796" i="7"/>
  <c r="D796" i="7" s="1"/>
  <c r="E795" i="7"/>
  <c r="F795" i="7" s="1"/>
  <c r="C795" i="7"/>
  <c r="D795" i="7" s="1"/>
  <c r="E794" i="7"/>
  <c r="F794" i="7" s="1"/>
  <c r="C794" i="7"/>
  <c r="D794" i="7" s="1"/>
  <c r="E793" i="7"/>
  <c r="F793" i="7" s="1"/>
  <c r="C793" i="7"/>
  <c r="D793" i="7" s="1"/>
  <c r="E792" i="7"/>
  <c r="F792" i="7" s="1"/>
  <c r="C792" i="7"/>
  <c r="D792" i="7" s="1"/>
  <c r="E791" i="7"/>
  <c r="F791" i="7" s="1"/>
  <c r="C791" i="7"/>
  <c r="D791" i="7" s="1"/>
  <c r="E790" i="7"/>
  <c r="F790" i="7" s="1"/>
  <c r="C790" i="7"/>
  <c r="D790" i="7" s="1"/>
  <c r="E789" i="7"/>
  <c r="F789" i="7" s="1"/>
  <c r="C789" i="7"/>
  <c r="D789" i="7" s="1"/>
  <c r="E788" i="7"/>
  <c r="F788" i="7" s="1"/>
  <c r="C788" i="7"/>
  <c r="D788" i="7" s="1"/>
  <c r="E787" i="7"/>
  <c r="F787" i="7" s="1"/>
  <c r="C787" i="7"/>
  <c r="D787" i="7" s="1"/>
  <c r="E786" i="7"/>
  <c r="F786" i="7" s="1"/>
  <c r="C786" i="7"/>
  <c r="D786" i="7" s="1"/>
  <c r="E785" i="7"/>
  <c r="F785" i="7" s="1"/>
  <c r="C785" i="7"/>
  <c r="D785" i="7" s="1"/>
  <c r="E784" i="7"/>
  <c r="F784" i="7" s="1"/>
  <c r="C784" i="7"/>
  <c r="D784" i="7" s="1"/>
  <c r="E783" i="7"/>
  <c r="F783" i="7" s="1"/>
  <c r="C783" i="7"/>
  <c r="D783" i="7" s="1"/>
  <c r="E782" i="7"/>
  <c r="F782" i="7" s="1"/>
  <c r="C782" i="7"/>
  <c r="D782" i="7" s="1"/>
  <c r="E781" i="7"/>
  <c r="F781" i="7" s="1"/>
  <c r="C781" i="7"/>
  <c r="D781" i="7" s="1"/>
  <c r="E780" i="7"/>
  <c r="F780" i="7" s="1"/>
  <c r="C780" i="7"/>
  <c r="D780" i="7" s="1"/>
  <c r="E779" i="7"/>
  <c r="F779" i="7" s="1"/>
  <c r="C779" i="7"/>
  <c r="D779" i="7" s="1"/>
  <c r="E778" i="7"/>
  <c r="F778" i="7" s="1"/>
  <c r="C778" i="7"/>
  <c r="D778" i="7" s="1"/>
  <c r="E777" i="7"/>
  <c r="F777" i="7" s="1"/>
  <c r="C777" i="7"/>
  <c r="D777" i="7" s="1"/>
  <c r="E776" i="7"/>
  <c r="F776" i="7" s="1"/>
  <c r="C776" i="7"/>
  <c r="D776" i="7" s="1"/>
  <c r="E775" i="7"/>
  <c r="F775" i="7" s="1"/>
  <c r="C775" i="7"/>
  <c r="D775" i="7" s="1"/>
  <c r="E774" i="7"/>
  <c r="F774" i="7" s="1"/>
  <c r="C774" i="7"/>
  <c r="D774" i="7" s="1"/>
  <c r="E773" i="7"/>
  <c r="F773" i="7" s="1"/>
  <c r="C773" i="7"/>
  <c r="D773" i="7" s="1"/>
  <c r="E772" i="7"/>
  <c r="F772" i="7" s="1"/>
  <c r="C772" i="7"/>
  <c r="D772" i="7" s="1"/>
  <c r="E771" i="7"/>
  <c r="F771" i="7" s="1"/>
  <c r="C771" i="7"/>
  <c r="D771" i="7" s="1"/>
  <c r="E770" i="7"/>
  <c r="F770" i="7" s="1"/>
  <c r="C770" i="7"/>
  <c r="D770" i="7" s="1"/>
  <c r="E769" i="7"/>
  <c r="F769" i="7" s="1"/>
  <c r="C769" i="7"/>
  <c r="D769" i="7" s="1"/>
  <c r="E768" i="7"/>
  <c r="F768" i="7" s="1"/>
  <c r="C768" i="7"/>
  <c r="D768" i="7" s="1"/>
  <c r="E767" i="7"/>
  <c r="F767" i="7" s="1"/>
  <c r="C767" i="7"/>
  <c r="D767" i="7" s="1"/>
  <c r="E766" i="7"/>
  <c r="F766" i="7" s="1"/>
  <c r="C766" i="7"/>
  <c r="D766" i="7" s="1"/>
  <c r="E765" i="7"/>
  <c r="F765" i="7" s="1"/>
  <c r="C765" i="7"/>
  <c r="D765" i="7" s="1"/>
  <c r="E764" i="7"/>
  <c r="F764" i="7" s="1"/>
  <c r="C764" i="7"/>
  <c r="D764" i="7" s="1"/>
  <c r="E763" i="7"/>
  <c r="F763" i="7" s="1"/>
  <c r="C763" i="7"/>
  <c r="D763" i="7" s="1"/>
  <c r="E762" i="7"/>
  <c r="F762" i="7" s="1"/>
  <c r="C762" i="7"/>
  <c r="D762" i="7" s="1"/>
  <c r="E761" i="7"/>
  <c r="F761" i="7" s="1"/>
  <c r="C761" i="7"/>
  <c r="D761" i="7" s="1"/>
  <c r="E760" i="7"/>
  <c r="F760" i="7" s="1"/>
  <c r="C760" i="7"/>
  <c r="D760" i="7" s="1"/>
  <c r="E759" i="7"/>
  <c r="F759" i="7" s="1"/>
  <c r="C759" i="7"/>
  <c r="D759" i="7" s="1"/>
  <c r="E758" i="7"/>
  <c r="F758" i="7" s="1"/>
  <c r="C758" i="7"/>
  <c r="D758" i="7" s="1"/>
  <c r="E757" i="7"/>
  <c r="F757" i="7" s="1"/>
  <c r="C757" i="7"/>
  <c r="D757" i="7" s="1"/>
  <c r="E756" i="7"/>
  <c r="F756" i="7" s="1"/>
  <c r="C756" i="7"/>
  <c r="D756" i="7" s="1"/>
  <c r="E755" i="7"/>
  <c r="F755" i="7" s="1"/>
  <c r="C755" i="7"/>
  <c r="D755" i="7" s="1"/>
  <c r="E754" i="7"/>
  <c r="F754" i="7" s="1"/>
  <c r="C754" i="7"/>
  <c r="D754" i="7" s="1"/>
  <c r="E753" i="7"/>
  <c r="F753" i="7" s="1"/>
  <c r="C753" i="7"/>
  <c r="D753" i="7" s="1"/>
  <c r="E752" i="7"/>
  <c r="F752" i="7" s="1"/>
  <c r="C752" i="7"/>
  <c r="D752" i="7" s="1"/>
  <c r="E751" i="7"/>
  <c r="F751" i="7" s="1"/>
  <c r="C751" i="7"/>
  <c r="D751" i="7" s="1"/>
  <c r="E750" i="7"/>
  <c r="F750" i="7" s="1"/>
  <c r="C750" i="7"/>
  <c r="D750" i="7" s="1"/>
  <c r="E749" i="7"/>
  <c r="F749" i="7" s="1"/>
  <c r="C749" i="7"/>
  <c r="D749" i="7" s="1"/>
  <c r="E748" i="7"/>
  <c r="F748" i="7" s="1"/>
  <c r="C748" i="7"/>
  <c r="D748" i="7" s="1"/>
  <c r="E747" i="7"/>
  <c r="F747" i="7" s="1"/>
  <c r="C747" i="7"/>
  <c r="D747" i="7" s="1"/>
  <c r="E746" i="7"/>
  <c r="F746" i="7" s="1"/>
  <c r="C746" i="7"/>
  <c r="D746" i="7" s="1"/>
  <c r="E745" i="7"/>
  <c r="F745" i="7" s="1"/>
  <c r="C745" i="7"/>
  <c r="D745" i="7" s="1"/>
  <c r="E744" i="7"/>
  <c r="F744" i="7" s="1"/>
  <c r="C744" i="7"/>
  <c r="D744" i="7" s="1"/>
  <c r="E743" i="7"/>
  <c r="F743" i="7" s="1"/>
  <c r="C743" i="7"/>
  <c r="D743" i="7" s="1"/>
  <c r="E742" i="7"/>
  <c r="F742" i="7" s="1"/>
  <c r="C742" i="7"/>
  <c r="D742" i="7" s="1"/>
  <c r="E741" i="7"/>
  <c r="F741" i="7" s="1"/>
  <c r="C741" i="7"/>
  <c r="D741" i="7" s="1"/>
  <c r="E740" i="7"/>
  <c r="F740" i="7" s="1"/>
  <c r="C740" i="7"/>
  <c r="D740" i="7" s="1"/>
  <c r="E739" i="7"/>
  <c r="F739" i="7" s="1"/>
  <c r="C739" i="7"/>
  <c r="D739" i="7" s="1"/>
  <c r="E738" i="7"/>
  <c r="F738" i="7" s="1"/>
  <c r="C738" i="7"/>
  <c r="D738" i="7" s="1"/>
  <c r="E737" i="7"/>
  <c r="F737" i="7" s="1"/>
  <c r="C737" i="7"/>
  <c r="D737" i="7" s="1"/>
  <c r="E736" i="7"/>
  <c r="F736" i="7" s="1"/>
  <c r="C736" i="7"/>
  <c r="D736" i="7" s="1"/>
  <c r="E735" i="7"/>
  <c r="F735" i="7" s="1"/>
  <c r="C735" i="7"/>
  <c r="D735" i="7" s="1"/>
  <c r="E734" i="7"/>
  <c r="F734" i="7" s="1"/>
  <c r="C734" i="7"/>
  <c r="D734" i="7" s="1"/>
  <c r="E733" i="7"/>
  <c r="F733" i="7" s="1"/>
  <c r="C733" i="7"/>
  <c r="D733" i="7" s="1"/>
  <c r="E732" i="7"/>
  <c r="F732" i="7" s="1"/>
  <c r="C732" i="7"/>
  <c r="D732" i="7" s="1"/>
  <c r="E731" i="7"/>
  <c r="F731" i="7" s="1"/>
  <c r="C731" i="7"/>
  <c r="D731" i="7" s="1"/>
  <c r="E730" i="7"/>
  <c r="F730" i="7" s="1"/>
  <c r="C730" i="7"/>
  <c r="D730" i="7" s="1"/>
  <c r="E729" i="7"/>
  <c r="F729" i="7" s="1"/>
  <c r="C729" i="7"/>
  <c r="D729" i="7" s="1"/>
  <c r="E728" i="7"/>
  <c r="F728" i="7" s="1"/>
  <c r="C728" i="7"/>
  <c r="D728" i="7" s="1"/>
  <c r="E727" i="7"/>
  <c r="F727" i="7" s="1"/>
  <c r="C727" i="7"/>
  <c r="D727" i="7" s="1"/>
  <c r="E726" i="7"/>
  <c r="F726" i="7" s="1"/>
  <c r="C726" i="7"/>
  <c r="D726" i="7" s="1"/>
  <c r="E725" i="7"/>
  <c r="F725" i="7" s="1"/>
  <c r="C725" i="7"/>
  <c r="D725" i="7" s="1"/>
  <c r="E724" i="7"/>
  <c r="F724" i="7" s="1"/>
  <c r="C724" i="7"/>
  <c r="D724" i="7" s="1"/>
  <c r="E723" i="7"/>
  <c r="F723" i="7" s="1"/>
  <c r="C723" i="7"/>
  <c r="D723" i="7" s="1"/>
  <c r="E722" i="7"/>
  <c r="F722" i="7" s="1"/>
  <c r="C722" i="7"/>
  <c r="D722" i="7" s="1"/>
  <c r="E721" i="7"/>
  <c r="F721" i="7" s="1"/>
  <c r="C721" i="7"/>
  <c r="D721" i="7" s="1"/>
  <c r="E720" i="7"/>
  <c r="F720" i="7" s="1"/>
  <c r="C720" i="7"/>
  <c r="D720" i="7" s="1"/>
  <c r="E719" i="7"/>
  <c r="F719" i="7" s="1"/>
  <c r="C719" i="7"/>
  <c r="D719" i="7" s="1"/>
  <c r="E718" i="7"/>
  <c r="F718" i="7" s="1"/>
  <c r="C718" i="7"/>
  <c r="D718" i="7" s="1"/>
  <c r="E717" i="7"/>
  <c r="F717" i="7" s="1"/>
  <c r="C717" i="7"/>
  <c r="D717" i="7" s="1"/>
  <c r="E716" i="7"/>
  <c r="F716" i="7" s="1"/>
  <c r="C716" i="7"/>
  <c r="D716" i="7" s="1"/>
  <c r="E715" i="7"/>
  <c r="F715" i="7" s="1"/>
  <c r="C715" i="7"/>
  <c r="D715" i="7" s="1"/>
  <c r="E714" i="7"/>
  <c r="F714" i="7" s="1"/>
  <c r="C714" i="7"/>
  <c r="D714" i="7" s="1"/>
  <c r="E713" i="7"/>
  <c r="F713" i="7" s="1"/>
  <c r="C713" i="7"/>
  <c r="D713" i="7" s="1"/>
  <c r="E712" i="7"/>
  <c r="F712" i="7" s="1"/>
  <c r="C712" i="7"/>
  <c r="D712" i="7" s="1"/>
  <c r="E711" i="7"/>
  <c r="F711" i="7" s="1"/>
  <c r="C711" i="7"/>
  <c r="D711" i="7" s="1"/>
  <c r="E710" i="7"/>
  <c r="F710" i="7" s="1"/>
  <c r="C710" i="7"/>
  <c r="D710" i="7" s="1"/>
  <c r="E709" i="7"/>
  <c r="F709" i="7" s="1"/>
  <c r="C709" i="7"/>
  <c r="D709" i="7" s="1"/>
  <c r="E708" i="7"/>
  <c r="F708" i="7" s="1"/>
  <c r="C708" i="7"/>
  <c r="D708" i="7" s="1"/>
  <c r="E707" i="7"/>
  <c r="F707" i="7" s="1"/>
  <c r="C707" i="7"/>
  <c r="D707" i="7" s="1"/>
  <c r="E706" i="7"/>
  <c r="F706" i="7" s="1"/>
  <c r="C706" i="7"/>
  <c r="D706" i="7" s="1"/>
  <c r="E705" i="7"/>
  <c r="F705" i="7" s="1"/>
  <c r="C705" i="7"/>
  <c r="D705" i="7" s="1"/>
  <c r="E704" i="7"/>
  <c r="F704" i="7" s="1"/>
  <c r="C704" i="7"/>
  <c r="D704" i="7" s="1"/>
  <c r="E703" i="7"/>
  <c r="F703" i="7" s="1"/>
  <c r="C703" i="7"/>
  <c r="D703" i="7" s="1"/>
  <c r="E702" i="7"/>
  <c r="F702" i="7" s="1"/>
  <c r="C702" i="7"/>
  <c r="D702" i="7" s="1"/>
  <c r="E701" i="7"/>
  <c r="F701" i="7" s="1"/>
  <c r="C701" i="7"/>
  <c r="D701" i="7" s="1"/>
  <c r="E700" i="7"/>
  <c r="F700" i="7" s="1"/>
  <c r="C700" i="7"/>
  <c r="D700" i="7" s="1"/>
  <c r="E699" i="7"/>
  <c r="F699" i="7" s="1"/>
  <c r="C699" i="7"/>
  <c r="D699" i="7" s="1"/>
  <c r="E698" i="7"/>
  <c r="F698" i="7" s="1"/>
  <c r="C698" i="7"/>
  <c r="D698" i="7" s="1"/>
  <c r="E697" i="7"/>
  <c r="F697" i="7" s="1"/>
  <c r="C697" i="7"/>
  <c r="D697" i="7" s="1"/>
  <c r="E696" i="7"/>
  <c r="F696" i="7" s="1"/>
  <c r="C696" i="7"/>
  <c r="D696" i="7" s="1"/>
  <c r="E695" i="7"/>
  <c r="F695" i="7" s="1"/>
  <c r="C695" i="7"/>
  <c r="D695" i="7" s="1"/>
  <c r="E694" i="7"/>
  <c r="F694" i="7" s="1"/>
  <c r="C694" i="7"/>
  <c r="D694" i="7" s="1"/>
  <c r="E693" i="7"/>
  <c r="F693" i="7" s="1"/>
  <c r="C693" i="7"/>
  <c r="D693" i="7" s="1"/>
  <c r="E692" i="7"/>
  <c r="F692" i="7" s="1"/>
  <c r="C692" i="7"/>
  <c r="D692" i="7" s="1"/>
  <c r="E691" i="7"/>
  <c r="F691" i="7" s="1"/>
  <c r="C691" i="7"/>
  <c r="D691" i="7" s="1"/>
  <c r="E690" i="7"/>
  <c r="F690" i="7" s="1"/>
  <c r="C690" i="7"/>
  <c r="D690" i="7" s="1"/>
  <c r="E689" i="7"/>
  <c r="F689" i="7" s="1"/>
  <c r="C689" i="7"/>
  <c r="D689" i="7" s="1"/>
  <c r="E688" i="7"/>
  <c r="F688" i="7" s="1"/>
  <c r="C688" i="7"/>
  <c r="D688" i="7" s="1"/>
  <c r="E687" i="7"/>
  <c r="F687" i="7" s="1"/>
  <c r="C687" i="7"/>
  <c r="D687" i="7" s="1"/>
  <c r="E686" i="7"/>
  <c r="F686" i="7" s="1"/>
  <c r="C686" i="7"/>
  <c r="D686" i="7" s="1"/>
  <c r="E685" i="7"/>
  <c r="F685" i="7" s="1"/>
  <c r="C685" i="7"/>
  <c r="D685" i="7" s="1"/>
  <c r="E684" i="7"/>
  <c r="F684" i="7" s="1"/>
  <c r="C684" i="7"/>
  <c r="D684" i="7" s="1"/>
  <c r="E683" i="7"/>
  <c r="F683" i="7" s="1"/>
  <c r="C683" i="7"/>
  <c r="D683" i="7" s="1"/>
  <c r="E682" i="7"/>
  <c r="F682" i="7" s="1"/>
  <c r="C682" i="7"/>
  <c r="D682" i="7" s="1"/>
  <c r="E681" i="7"/>
  <c r="F681" i="7" s="1"/>
  <c r="C681" i="7"/>
  <c r="D681" i="7" s="1"/>
  <c r="E680" i="7"/>
  <c r="F680" i="7" s="1"/>
  <c r="C680" i="7"/>
  <c r="D680" i="7" s="1"/>
  <c r="E679" i="7"/>
  <c r="F679" i="7" s="1"/>
  <c r="C679" i="7"/>
  <c r="D679" i="7" s="1"/>
  <c r="E678" i="7"/>
  <c r="F678" i="7" s="1"/>
  <c r="C678" i="7"/>
  <c r="D678" i="7" s="1"/>
  <c r="E677" i="7"/>
  <c r="F677" i="7" s="1"/>
  <c r="C677" i="7"/>
  <c r="D677" i="7" s="1"/>
  <c r="E676" i="7"/>
  <c r="F676" i="7" s="1"/>
  <c r="C676" i="7"/>
  <c r="D676" i="7" s="1"/>
  <c r="E675" i="7"/>
  <c r="F675" i="7" s="1"/>
  <c r="C675" i="7"/>
  <c r="D675" i="7" s="1"/>
  <c r="E674" i="7"/>
  <c r="F674" i="7" s="1"/>
  <c r="C674" i="7"/>
  <c r="D674" i="7" s="1"/>
  <c r="E673" i="7"/>
  <c r="F673" i="7" s="1"/>
  <c r="C673" i="7"/>
  <c r="D673" i="7" s="1"/>
  <c r="E672" i="7"/>
  <c r="F672" i="7" s="1"/>
  <c r="C672" i="7"/>
  <c r="D672" i="7" s="1"/>
  <c r="E671" i="7"/>
  <c r="F671" i="7" s="1"/>
  <c r="C671" i="7"/>
  <c r="D671" i="7" s="1"/>
  <c r="E670" i="7"/>
  <c r="F670" i="7" s="1"/>
  <c r="C670" i="7"/>
  <c r="D670" i="7" s="1"/>
  <c r="E669" i="7"/>
  <c r="F669" i="7" s="1"/>
  <c r="C669" i="7"/>
  <c r="D669" i="7" s="1"/>
  <c r="E668" i="7"/>
  <c r="F668" i="7" s="1"/>
  <c r="C668" i="7"/>
  <c r="D668" i="7" s="1"/>
  <c r="E667" i="7"/>
  <c r="F667" i="7" s="1"/>
  <c r="C667" i="7"/>
  <c r="D667" i="7" s="1"/>
  <c r="E666" i="7"/>
  <c r="F666" i="7" s="1"/>
  <c r="C666" i="7"/>
  <c r="D666" i="7" s="1"/>
  <c r="E665" i="7"/>
  <c r="F665" i="7" s="1"/>
  <c r="C665" i="7"/>
  <c r="D665" i="7" s="1"/>
  <c r="E664" i="7"/>
  <c r="F664" i="7" s="1"/>
  <c r="C664" i="7"/>
  <c r="D664" i="7" s="1"/>
  <c r="E663" i="7"/>
  <c r="F663" i="7" s="1"/>
  <c r="C663" i="7"/>
  <c r="D663" i="7" s="1"/>
  <c r="E662" i="7"/>
  <c r="F662" i="7" s="1"/>
  <c r="C662" i="7"/>
  <c r="D662" i="7" s="1"/>
  <c r="E661" i="7"/>
  <c r="F661" i="7" s="1"/>
  <c r="C661" i="7"/>
  <c r="D661" i="7" s="1"/>
  <c r="E660" i="7"/>
  <c r="F660" i="7" s="1"/>
  <c r="C660" i="7"/>
  <c r="D660" i="7" s="1"/>
  <c r="E659" i="7"/>
  <c r="F659" i="7" s="1"/>
  <c r="C659" i="7"/>
  <c r="D659" i="7" s="1"/>
  <c r="E658" i="7"/>
  <c r="F658" i="7" s="1"/>
  <c r="C658" i="7"/>
  <c r="D658" i="7" s="1"/>
  <c r="E657" i="7"/>
  <c r="F657" i="7" s="1"/>
  <c r="C657" i="7"/>
  <c r="D657" i="7" s="1"/>
  <c r="E656" i="7"/>
  <c r="F656" i="7" s="1"/>
  <c r="C656" i="7"/>
  <c r="D656" i="7" s="1"/>
  <c r="E655" i="7"/>
  <c r="F655" i="7" s="1"/>
  <c r="C655" i="7"/>
  <c r="D655" i="7" s="1"/>
  <c r="E654" i="7"/>
  <c r="F654" i="7" s="1"/>
  <c r="C654" i="7"/>
  <c r="D654" i="7" s="1"/>
  <c r="E653" i="7"/>
  <c r="F653" i="7" s="1"/>
  <c r="C653" i="7"/>
  <c r="D653" i="7" s="1"/>
  <c r="E652" i="7"/>
  <c r="F652" i="7" s="1"/>
  <c r="C652" i="7"/>
  <c r="D652" i="7" s="1"/>
  <c r="E651" i="7"/>
  <c r="F651" i="7" s="1"/>
  <c r="C651" i="7"/>
  <c r="D651" i="7" s="1"/>
  <c r="E650" i="7"/>
  <c r="F650" i="7" s="1"/>
  <c r="C650" i="7"/>
  <c r="D650" i="7" s="1"/>
  <c r="E649" i="7"/>
  <c r="F649" i="7" s="1"/>
  <c r="C649" i="7"/>
  <c r="D649" i="7" s="1"/>
  <c r="E648" i="7"/>
  <c r="F648" i="7" s="1"/>
  <c r="C648" i="7"/>
  <c r="D648" i="7" s="1"/>
  <c r="E647" i="7"/>
  <c r="F647" i="7" s="1"/>
  <c r="C647" i="7"/>
  <c r="D647" i="7" s="1"/>
  <c r="E646" i="7"/>
  <c r="F646" i="7" s="1"/>
  <c r="C646" i="7"/>
  <c r="D646" i="7" s="1"/>
  <c r="E645" i="7"/>
  <c r="F645" i="7" s="1"/>
  <c r="C645" i="7"/>
  <c r="D645" i="7" s="1"/>
  <c r="E644" i="7"/>
  <c r="F644" i="7" s="1"/>
  <c r="C644" i="7"/>
  <c r="D644" i="7" s="1"/>
  <c r="E643" i="7"/>
  <c r="F643" i="7" s="1"/>
  <c r="C643" i="7"/>
  <c r="D643" i="7" s="1"/>
  <c r="E642" i="7"/>
  <c r="F642" i="7" s="1"/>
  <c r="C642" i="7"/>
  <c r="D642" i="7" s="1"/>
  <c r="E641" i="7"/>
  <c r="F641" i="7" s="1"/>
  <c r="C641" i="7"/>
  <c r="D641" i="7" s="1"/>
  <c r="E640" i="7"/>
  <c r="F640" i="7" s="1"/>
  <c r="C640" i="7"/>
  <c r="D640" i="7" s="1"/>
  <c r="E639" i="7"/>
  <c r="F639" i="7" s="1"/>
  <c r="C639" i="7"/>
  <c r="D639" i="7" s="1"/>
  <c r="E638" i="7"/>
  <c r="F638" i="7" s="1"/>
  <c r="C638" i="7"/>
  <c r="D638" i="7" s="1"/>
  <c r="E637" i="7"/>
  <c r="F637" i="7" s="1"/>
  <c r="C637" i="7"/>
  <c r="D637" i="7" s="1"/>
  <c r="E636" i="7"/>
  <c r="F636" i="7" s="1"/>
  <c r="C636" i="7"/>
  <c r="D636" i="7" s="1"/>
  <c r="E635" i="7"/>
  <c r="F635" i="7" s="1"/>
  <c r="C635" i="7"/>
  <c r="D635" i="7" s="1"/>
  <c r="E634" i="7"/>
  <c r="F634" i="7" s="1"/>
  <c r="C634" i="7"/>
  <c r="D634" i="7" s="1"/>
  <c r="E633" i="7"/>
  <c r="F633" i="7" s="1"/>
  <c r="C633" i="7"/>
  <c r="D633" i="7" s="1"/>
  <c r="E632" i="7"/>
  <c r="F632" i="7" s="1"/>
  <c r="C632" i="7"/>
  <c r="D632" i="7" s="1"/>
  <c r="E631" i="7"/>
  <c r="F631" i="7" s="1"/>
  <c r="C631" i="7"/>
  <c r="D631" i="7" s="1"/>
  <c r="E630" i="7"/>
  <c r="F630" i="7" s="1"/>
  <c r="C630" i="7"/>
  <c r="D630" i="7" s="1"/>
  <c r="E629" i="7"/>
  <c r="F629" i="7" s="1"/>
  <c r="C629" i="7"/>
  <c r="D629" i="7" s="1"/>
  <c r="E628" i="7"/>
  <c r="F628" i="7" s="1"/>
  <c r="C628" i="7"/>
  <c r="D628" i="7" s="1"/>
  <c r="E627" i="7"/>
  <c r="F627" i="7" s="1"/>
  <c r="C627" i="7"/>
  <c r="D627" i="7" s="1"/>
  <c r="E626" i="7"/>
  <c r="F626" i="7" s="1"/>
  <c r="C626" i="7"/>
  <c r="D626" i="7" s="1"/>
  <c r="E625" i="7"/>
  <c r="F625" i="7" s="1"/>
  <c r="C625" i="7"/>
  <c r="D625" i="7" s="1"/>
  <c r="E624" i="7"/>
  <c r="F624" i="7" s="1"/>
  <c r="C624" i="7"/>
  <c r="D624" i="7" s="1"/>
  <c r="E623" i="7"/>
  <c r="F623" i="7" s="1"/>
  <c r="C623" i="7"/>
  <c r="D623" i="7" s="1"/>
  <c r="E622" i="7"/>
  <c r="F622" i="7" s="1"/>
  <c r="C622" i="7"/>
  <c r="D622" i="7" s="1"/>
  <c r="E621" i="7"/>
  <c r="F621" i="7" s="1"/>
  <c r="C621" i="7"/>
  <c r="D621" i="7" s="1"/>
  <c r="E620" i="7"/>
  <c r="F620" i="7" s="1"/>
  <c r="C620" i="7"/>
  <c r="D620" i="7" s="1"/>
  <c r="E619" i="7"/>
  <c r="F619" i="7" s="1"/>
  <c r="C619" i="7"/>
  <c r="D619" i="7" s="1"/>
  <c r="E618" i="7"/>
  <c r="F618" i="7" s="1"/>
  <c r="C618" i="7"/>
  <c r="D618" i="7" s="1"/>
  <c r="E617" i="7"/>
  <c r="F617" i="7" s="1"/>
  <c r="C617" i="7"/>
  <c r="D617" i="7" s="1"/>
  <c r="E616" i="7"/>
  <c r="F616" i="7" s="1"/>
  <c r="C616" i="7"/>
  <c r="D616" i="7" s="1"/>
  <c r="E615" i="7"/>
  <c r="F615" i="7" s="1"/>
  <c r="C615" i="7"/>
  <c r="D615" i="7" s="1"/>
  <c r="E614" i="7"/>
  <c r="F614" i="7" s="1"/>
  <c r="C614" i="7"/>
  <c r="D614" i="7" s="1"/>
  <c r="E613" i="7"/>
  <c r="F613" i="7" s="1"/>
  <c r="C613" i="7"/>
  <c r="D613" i="7" s="1"/>
  <c r="E612" i="7"/>
  <c r="F612" i="7" s="1"/>
  <c r="C612" i="7"/>
  <c r="D612" i="7" s="1"/>
  <c r="E611" i="7"/>
  <c r="F611" i="7" s="1"/>
  <c r="C611" i="7"/>
  <c r="D611" i="7" s="1"/>
  <c r="E610" i="7"/>
  <c r="F610" i="7" s="1"/>
  <c r="C610" i="7"/>
  <c r="D610" i="7" s="1"/>
  <c r="E609" i="7"/>
  <c r="F609" i="7" s="1"/>
  <c r="C609" i="7"/>
  <c r="D609" i="7" s="1"/>
  <c r="E608" i="7"/>
  <c r="F608" i="7" s="1"/>
  <c r="C608" i="7"/>
  <c r="D608" i="7" s="1"/>
  <c r="E607" i="7"/>
  <c r="F607" i="7" s="1"/>
  <c r="C607" i="7"/>
  <c r="D607" i="7" s="1"/>
  <c r="E606" i="7"/>
  <c r="F606" i="7" s="1"/>
  <c r="C606" i="7"/>
  <c r="D606" i="7" s="1"/>
  <c r="E605" i="7"/>
  <c r="F605" i="7" s="1"/>
  <c r="C605" i="7"/>
  <c r="D605" i="7" s="1"/>
  <c r="E604" i="7"/>
  <c r="F604" i="7" s="1"/>
  <c r="C604" i="7"/>
  <c r="D604" i="7" s="1"/>
  <c r="E603" i="7"/>
  <c r="F603" i="7" s="1"/>
  <c r="C603" i="7"/>
  <c r="D603" i="7" s="1"/>
  <c r="E602" i="7"/>
  <c r="F602" i="7" s="1"/>
  <c r="C602" i="7"/>
  <c r="D602" i="7" s="1"/>
  <c r="E601" i="7"/>
  <c r="F601" i="7" s="1"/>
  <c r="C601" i="7"/>
  <c r="D601" i="7" s="1"/>
  <c r="E600" i="7"/>
  <c r="F600" i="7" s="1"/>
  <c r="C600" i="7"/>
  <c r="D600" i="7" s="1"/>
  <c r="E599" i="7"/>
  <c r="F599" i="7" s="1"/>
  <c r="C599" i="7"/>
  <c r="D599" i="7" s="1"/>
  <c r="E598" i="7"/>
  <c r="F598" i="7" s="1"/>
  <c r="C598" i="7"/>
  <c r="D598" i="7" s="1"/>
  <c r="E597" i="7"/>
  <c r="F597" i="7" s="1"/>
  <c r="C597" i="7"/>
  <c r="D597" i="7" s="1"/>
  <c r="E596" i="7"/>
  <c r="F596" i="7" s="1"/>
  <c r="C596" i="7"/>
  <c r="D596" i="7" s="1"/>
  <c r="E595" i="7"/>
  <c r="F595" i="7" s="1"/>
  <c r="C595" i="7"/>
  <c r="D595" i="7" s="1"/>
  <c r="E594" i="7"/>
  <c r="F594" i="7" s="1"/>
  <c r="C594" i="7"/>
  <c r="D594" i="7" s="1"/>
  <c r="E593" i="7"/>
  <c r="F593" i="7" s="1"/>
  <c r="C593" i="7"/>
  <c r="D593" i="7" s="1"/>
  <c r="E592" i="7"/>
  <c r="F592" i="7" s="1"/>
  <c r="C592" i="7"/>
  <c r="D592" i="7" s="1"/>
  <c r="E591" i="7"/>
  <c r="F591" i="7" s="1"/>
  <c r="C591" i="7"/>
  <c r="D591" i="7" s="1"/>
  <c r="E590" i="7"/>
  <c r="F590" i="7" s="1"/>
  <c r="C590" i="7"/>
  <c r="D590" i="7" s="1"/>
  <c r="E589" i="7"/>
  <c r="F589" i="7" s="1"/>
  <c r="C589" i="7"/>
  <c r="D589" i="7" s="1"/>
  <c r="E588" i="7"/>
  <c r="F588" i="7" s="1"/>
  <c r="C588" i="7"/>
  <c r="D588" i="7" s="1"/>
  <c r="E587" i="7"/>
  <c r="F587" i="7" s="1"/>
  <c r="C587" i="7"/>
  <c r="D587" i="7" s="1"/>
  <c r="E586" i="7"/>
  <c r="F586" i="7" s="1"/>
  <c r="C586" i="7"/>
  <c r="D586" i="7" s="1"/>
  <c r="E585" i="7"/>
  <c r="F585" i="7" s="1"/>
  <c r="C585" i="7"/>
  <c r="D585" i="7" s="1"/>
  <c r="E584" i="7"/>
  <c r="F584" i="7" s="1"/>
  <c r="C584" i="7"/>
  <c r="D584" i="7" s="1"/>
  <c r="E583" i="7"/>
  <c r="F583" i="7" s="1"/>
  <c r="C583" i="7"/>
  <c r="D583" i="7" s="1"/>
  <c r="E582" i="7"/>
  <c r="F582" i="7" s="1"/>
  <c r="C582" i="7"/>
  <c r="D582" i="7" s="1"/>
  <c r="E581" i="7"/>
  <c r="F581" i="7" s="1"/>
  <c r="C581" i="7"/>
  <c r="D581" i="7" s="1"/>
  <c r="E580" i="7"/>
  <c r="F580" i="7" s="1"/>
  <c r="C580" i="7"/>
  <c r="D580" i="7" s="1"/>
  <c r="E579" i="7"/>
  <c r="F579" i="7" s="1"/>
  <c r="C579" i="7"/>
  <c r="D579" i="7" s="1"/>
  <c r="E578" i="7"/>
  <c r="F578" i="7" s="1"/>
  <c r="C578" i="7"/>
  <c r="D578" i="7" s="1"/>
  <c r="E577" i="7"/>
  <c r="F577" i="7" s="1"/>
  <c r="C577" i="7"/>
  <c r="D577" i="7" s="1"/>
  <c r="E576" i="7"/>
  <c r="F576" i="7" s="1"/>
  <c r="C576" i="7"/>
  <c r="D576" i="7" s="1"/>
  <c r="E575" i="7"/>
  <c r="F575" i="7" s="1"/>
  <c r="C575" i="7"/>
  <c r="D575" i="7" s="1"/>
  <c r="E574" i="7"/>
  <c r="F574" i="7" s="1"/>
  <c r="C574" i="7"/>
  <c r="D574" i="7" s="1"/>
  <c r="E573" i="7"/>
  <c r="F573" i="7" s="1"/>
  <c r="C573" i="7"/>
  <c r="D573" i="7" s="1"/>
  <c r="E572" i="7"/>
  <c r="F572" i="7" s="1"/>
  <c r="C572" i="7"/>
  <c r="D572" i="7" s="1"/>
  <c r="E571" i="7"/>
  <c r="F571" i="7" s="1"/>
  <c r="C571" i="7"/>
  <c r="D571" i="7" s="1"/>
  <c r="E570" i="7"/>
  <c r="F570" i="7" s="1"/>
  <c r="C570" i="7"/>
  <c r="D570" i="7" s="1"/>
  <c r="E569" i="7"/>
  <c r="F569" i="7" s="1"/>
  <c r="C569" i="7"/>
  <c r="D569" i="7" s="1"/>
  <c r="E568" i="7"/>
  <c r="F568" i="7" s="1"/>
  <c r="C568" i="7"/>
  <c r="D568" i="7" s="1"/>
  <c r="E567" i="7"/>
  <c r="F567" i="7" s="1"/>
  <c r="C567" i="7"/>
  <c r="D567" i="7" s="1"/>
  <c r="E566" i="7"/>
  <c r="F566" i="7" s="1"/>
  <c r="C566" i="7"/>
  <c r="D566" i="7" s="1"/>
  <c r="E565" i="7"/>
  <c r="F565" i="7" s="1"/>
  <c r="C565" i="7"/>
  <c r="D565" i="7" s="1"/>
  <c r="E564" i="7"/>
  <c r="F564" i="7" s="1"/>
  <c r="C564" i="7"/>
  <c r="D564" i="7" s="1"/>
  <c r="E563" i="7"/>
  <c r="F563" i="7" s="1"/>
  <c r="C563" i="7"/>
  <c r="D563" i="7" s="1"/>
  <c r="E562" i="7"/>
  <c r="F562" i="7" s="1"/>
  <c r="C562" i="7"/>
  <c r="D562" i="7" s="1"/>
  <c r="E561" i="7"/>
  <c r="F561" i="7" s="1"/>
  <c r="C561" i="7"/>
  <c r="D561" i="7" s="1"/>
  <c r="E560" i="7"/>
  <c r="F560" i="7" s="1"/>
  <c r="C560" i="7"/>
  <c r="D560" i="7" s="1"/>
  <c r="E559" i="7"/>
  <c r="F559" i="7" s="1"/>
  <c r="C559" i="7"/>
  <c r="D559" i="7" s="1"/>
  <c r="E558" i="7"/>
  <c r="F558" i="7" s="1"/>
  <c r="C558" i="7"/>
  <c r="D558" i="7" s="1"/>
  <c r="E557" i="7"/>
  <c r="F557" i="7" s="1"/>
  <c r="C557" i="7"/>
  <c r="D557" i="7" s="1"/>
  <c r="E556" i="7"/>
  <c r="F556" i="7" s="1"/>
  <c r="C556" i="7"/>
  <c r="D556" i="7" s="1"/>
  <c r="E555" i="7"/>
  <c r="F555" i="7" s="1"/>
  <c r="C555" i="7"/>
  <c r="D555" i="7" s="1"/>
  <c r="E554" i="7"/>
  <c r="F554" i="7" s="1"/>
  <c r="C554" i="7"/>
  <c r="D554" i="7" s="1"/>
  <c r="E553" i="7"/>
  <c r="F553" i="7" s="1"/>
  <c r="C553" i="7"/>
  <c r="D553" i="7" s="1"/>
  <c r="E552" i="7"/>
  <c r="F552" i="7" s="1"/>
  <c r="C552" i="7"/>
  <c r="D552" i="7" s="1"/>
  <c r="E551" i="7"/>
  <c r="F551" i="7" s="1"/>
  <c r="C551" i="7"/>
  <c r="D551" i="7" s="1"/>
  <c r="E550" i="7"/>
  <c r="F550" i="7" s="1"/>
  <c r="C550" i="7"/>
  <c r="D550" i="7" s="1"/>
  <c r="E549" i="7"/>
  <c r="F549" i="7" s="1"/>
  <c r="C549" i="7"/>
  <c r="D549" i="7" s="1"/>
  <c r="E548" i="7"/>
  <c r="F548" i="7" s="1"/>
  <c r="C548" i="7"/>
  <c r="D548" i="7" s="1"/>
  <c r="E547" i="7"/>
  <c r="F547" i="7" s="1"/>
  <c r="C547" i="7"/>
  <c r="D547" i="7" s="1"/>
  <c r="E546" i="7"/>
  <c r="F546" i="7" s="1"/>
  <c r="C546" i="7"/>
  <c r="D546" i="7" s="1"/>
  <c r="E545" i="7"/>
  <c r="F545" i="7" s="1"/>
  <c r="C545" i="7"/>
  <c r="D545" i="7" s="1"/>
  <c r="E544" i="7"/>
  <c r="F544" i="7" s="1"/>
  <c r="C544" i="7"/>
  <c r="D544" i="7" s="1"/>
  <c r="E543" i="7"/>
  <c r="F543" i="7" s="1"/>
  <c r="C543" i="7"/>
  <c r="D543" i="7" s="1"/>
  <c r="E542" i="7"/>
  <c r="F542" i="7" s="1"/>
  <c r="C542" i="7"/>
  <c r="D542" i="7" s="1"/>
  <c r="E541" i="7"/>
  <c r="F541" i="7" s="1"/>
  <c r="C541" i="7"/>
  <c r="D541" i="7" s="1"/>
  <c r="E540" i="7"/>
  <c r="F540" i="7" s="1"/>
  <c r="C540" i="7"/>
  <c r="D540" i="7" s="1"/>
  <c r="E539" i="7"/>
  <c r="F539" i="7" s="1"/>
  <c r="C539" i="7"/>
  <c r="D539" i="7" s="1"/>
  <c r="E538" i="7"/>
  <c r="F538" i="7" s="1"/>
  <c r="C538" i="7"/>
  <c r="D538" i="7" s="1"/>
  <c r="E537" i="7"/>
  <c r="F537" i="7" s="1"/>
  <c r="C537" i="7"/>
  <c r="D537" i="7" s="1"/>
  <c r="E536" i="7"/>
  <c r="F536" i="7" s="1"/>
  <c r="C536" i="7"/>
  <c r="D536" i="7" s="1"/>
  <c r="E535" i="7"/>
  <c r="F535" i="7" s="1"/>
  <c r="C535" i="7"/>
  <c r="D535" i="7" s="1"/>
  <c r="E534" i="7"/>
  <c r="F534" i="7" s="1"/>
  <c r="C534" i="7"/>
  <c r="D534" i="7" s="1"/>
  <c r="E533" i="7"/>
  <c r="F533" i="7" s="1"/>
  <c r="C533" i="7"/>
  <c r="D533" i="7" s="1"/>
  <c r="E532" i="7"/>
  <c r="F532" i="7" s="1"/>
  <c r="C532" i="7"/>
  <c r="D532" i="7" s="1"/>
  <c r="E531" i="7"/>
  <c r="F531" i="7" s="1"/>
  <c r="C531" i="7"/>
  <c r="D531" i="7" s="1"/>
  <c r="E530" i="7"/>
  <c r="F530" i="7" s="1"/>
  <c r="C530" i="7"/>
  <c r="D530" i="7" s="1"/>
  <c r="E529" i="7"/>
  <c r="F529" i="7" s="1"/>
  <c r="C529" i="7"/>
  <c r="D529" i="7" s="1"/>
  <c r="E528" i="7"/>
  <c r="F528" i="7" s="1"/>
  <c r="C528" i="7"/>
  <c r="D528" i="7" s="1"/>
  <c r="E527" i="7"/>
  <c r="F527" i="7" s="1"/>
  <c r="C527" i="7"/>
  <c r="D527" i="7" s="1"/>
  <c r="E526" i="7"/>
  <c r="F526" i="7" s="1"/>
  <c r="C526" i="7"/>
  <c r="D526" i="7" s="1"/>
  <c r="E525" i="7"/>
  <c r="F525" i="7" s="1"/>
  <c r="C525" i="7"/>
  <c r="D525" i="7" s="1"/>
  <c r="E524" i="7"/>
  <c r="F524" i="7" s="1"/>
  <c r="C524" i="7"/>
  <c r="D524" i="7" s="1"/>
  <c r="E523" i="7"/>
  <c r="F523" i="7" s="1"/>
  <c r="C523" i="7"/>
  <c r="D523" i="7" s="1"/>
  <c r="E522" i="7"/>
  <c r="F522" i="7" s="1"/>
  <c r="C522" i="7"/>
  <c r="D522" i="7" s="1"/>
  <c r="E521" i="7"/>
  <c r="F521" i="7" s="1"/>
  <c r="C521" i="7"/>
  <c r="D521" i="7" s="1"/>
  <c r="E520" i="7"/>
  <c r="F520" i="7" s="1"/>
  <c r="C520" i="7"/>
  <c r="D520" i="7" s="1"/>
  <c r="E519" i="7"/>
  <c r="F519" i="7" s="1"/>
  <c r="C519" i="7"/>
  <c r="D519" i="7" s="1"/>
  <c r="E518" i="7"/>
  <c r="F518" i="7" s="1"/>
  <c r="C518" i="7"/>
  <c r="D518" i="7" s="1"/>
  <c r="E517" i="7"/>
  <c r="F517" i="7" s="1"/>
  <c r="C517" i="7"/>
  <c r="D517" i="7" s="1"/>
  <c r="E516" i="7"/>
  <c r="F516" i="7" s="1"/>
  <c r="C516" i="7"/>
  <c r="D516" i="7" s="1"/>
  <c r="E515" i="7"/>
  <c r="F515" i="7" s="1"/>
  <c r="C515" i="7"/>
  <c r="D515" i="7" s="1"/>
  <c r="E514" i="7"/>
  <c r="F514" i="7" s="1"/>
  <c r="C514" i="7"/>
  <c r="D514" i="7" s="1"/>
  <c r="E513" i="7"/>
  <c r="F513" i="7" s="1"/>
  <c r="C513" i="7"/>
  <c r="D513" i="7" s="1"/>
  <c r="E512" i="7"/>
  <c r="F512" i="7" s="1"/>
  <c r="C512" i="7"/>
  <c r="D512" i="7" s="1"/>
  <c r="E511" i="7"/>
  <c r="F511" i="7" s="1"/>
  <c r="C511" i="7"/>
  <c r="D511" i="7" s="1"/>
  <c r="E510" i="7"/>
  <c r="F510" i="7" s="1"/>
  <c r="C510" i="7"/>
  <c r="D510" i="7" s="1"/>
  <c r="E509" i="7"/>
  <c r="F509" i="7" s="1"/>
  <c r="C509" i="7"/>
  <c r="D509" i="7" s="1"/>
  <c r="E508" i="7"/>
  <c r="F508" i="7" s="1"/>
  <c r="C508" i="7"/>
  <c r="D508" i="7" s="1"/>
  <c r="E507" i="7"/>
  <c r="F507" i="7" s="1"/>
  <c r="C507" i="7"/>
  <c r="D507" i="7" s="1"/>
  <c r="E506" i="7"/>
  <c r="F506" i="7" s="1"/>
  <c r="C506" i="7"/>
  <c r="D506" i="7" s="1"/>
  <c r="F505" i="7"/>
  <c r="E505" i="7"/>
  <c r="C505" i="7"/>
  <c r="D505" i="7" s="1"/>
  <c r="E504" i="7"/>
  <c r="F504" i="7" s="1"/>
  <c r="C504" i="7"/>
  <c r="D504" i="7" s="1"/>
  <c r="E503" i="7"/>
  <c r="F503" i="7" s="1"/>
  <c r="C503" i="7"/>
  <c r="D503" i="7" s="1"/>
  <c r="E502" i="7"/>
  <c r="F502" i="7" s="1"/>
  <c r="C502" i="7"/>
  <c r="D502" i="7" s="1"/>
  <c r="E501" i="7"/>
  <c r="F501" i="7" s="1"/>
  <c r="C501" i="7"/>
  <c r="D501" i="7" s="1"/>
  <c r="E500" i="7"/>
  <c r="F500" i="7" s="1"/>
  <c r="C500" i="7"/>
  <c r="D500" i="7" s="1"/>
  <c r="E499" i="7"/>
  <c r="F499" i="7" s="1"/>
  <c r="C499" i="7"/>
  <c r="D499" i="7" s="1"/>
  <c r="E498" i="7"/>
  <c r="F498" i="7" s="1"/>
  <c r="C498" i="7"/>
  <c r="D498" i="7" s="1"/>
  <c r="E497" i="7"/>
  <c r="F497" i="7" s="1"/>
  <c r="C497" i="7"/>
  <c r="D497" i="7" s="1"/>
  <c r="E496" i="7"/>
  <c r="F496" i="7" s="1"/>
  <c r="C496" i="7"/>
  <c r="D496" i="7" s="1"/>
  <c r="E495" i="7"/>
  <c r="F495" i="7" s="1"/>
  <c r="C495" i="7"/>
  <c r="D495" i="7" s="1"/>
  <c r="E494" i="7"/>
  <c r="F494" i="7" s="1"/>
  <c r="C494" i="7"/>
  <c r="D494" i="7" s="1"/>
  <c r="E493" i="7"/>
  <c r="F493" i="7" s="1"/>
  <c r="C493" i="7"/>
  <c r="D493" i="7" s="1"/>
  <c r="E492" i="7"/>
  <c r="F492" i="7" s="1"/>
  <c r="C492" i="7"/>
  <c r="D492" i="7" s="1"/>
  <c r="E491" i="7"/>
  <c r="F491" i="7" s="1"/>
  <c r="C491" i="7"/>
  <c r="D491" i="7" s="1"/>
  <c r="E490" i="7"/>
  <c r="F490" i="7" s="1"/>
  <c r="C490" i="7"/>
  <c r="D490" i="7" s="1"/>
  <c r="E489" i="7"/>
  <c r="F489" i="7" s="1"/>
  <c r="C489" i="7"/>
  <c r="D489" i="7" s="1"/>
  <c r="E488" i="7"/>
  <c r="F488" i="7" s="1"/>
  <c r="C488" i="7"/>
  <c r="D488" i="7" s="1"/>
  <c r="E487" i="7"/>
  <c r="F487" i="7" s="1"/>
  <c r="C487" i="7"/>
  <c r="D487" i="7" s="1"/>
  <c r="E486" i="7"/>
  <c r="F486" i="7" s="1"/>
  <c r="C486" i="7"/>
  <c r="D486" i="7" s="1"/>
  <c r="E485" i="7"/>
  <c r="F485" i="7" s="1"/>
  <c r="C485" i="7"/>
  <c r="D485" i="7" s="1"/>
  <c r="E484" i="7"/>
  <c r="F484" i="7" s="1"/>
  <c r="C484" i="7"/>
  <c r="D484" i="7" s="1"/>
  <c r="E483" i="7"/>
  <c r="F483" i="7" s="1"/>
  <c r="C483" i="7"/>
  <c r="D483" i="7" s="1"/>
  <c r="E482" i="7"/>
  <c r="F482" i="7" s="1"/>
  <c r="C482" i="7"/>
  <c r="D482" i="7" s="1"/>
  <c r="E481" i="7"/>
  <c r="F481" i="7" s="1"/>
  <c r="C481" i="7"/>
  <c r="D481" i="7" s="1"/>
  <c r="E480" i="7"/>
  <c r="F480" i="7" s="1"/>
  <c r="C480" i="7"/>
  <c r="D480" i="7" s="1"/>
  <c r="E479" i="7"/>
  <c r="F479" i="7" s="1"/>
  <c r="C479" i="7"/>
  <c r="D479" i="7" s="1"/>
  <c r="E478" i="7"/>
  <c r="F478" i="7" s="1"/>
  <c r="C478" i="7"/>
  <c r="D478" i="7" s="1"/>
  <c r="E477" i="7"/>
  <c r="F477" i="7" s="1"/>
  <c r="C477" i="7"/>
  <c r="D477" i="7" s="1"/>
  <c r="E476" i="7"/>
  <c r="F476" i="7" s="1"/>
  <c r="C476" i="7"/>
  <c r="D476" i="7" s="1"/>
  <c r="E475" i="7"/>
  <c r="F475" i="7" s="1"/>
  <c r="C475" i="7"/>
  <c r="D475" i="7" s="1"/>
  <c r="E474" i="7"/>
  <c r="F474" i="7" s="1"/>
  <c r="C474" i="7"/>
  <c r="D474" i="7" s="1"/>
  <c r="E473" i="7"/>
  <c r="F473" i="7" s="1"/>
  <c r="C473" i="7"/>
  <c r="D473" i="7" s="1"/>
  <c r="E472" i="7"/>
  <c r="F472" i="7" s="1"/>
  <c r="C472" i="7"/>
  <c r="D472" i="7" s="1"/>
  <c r="E471" i="7"/>
  <c r="F471" i="7" s="1"/>
  <c r="C471" i="7"/>
  <c r="D471" i="7" s="1"/>
  <c r="E470" i="7"/>
  <c r="F470" i="7" s="1"/>
  <c r="C470" i="7"/>
  <c r="D470" i="7" s="1"/>
  <c r="E469" i="7"/>
  <c r="F469" i="7" s="1"/>
  <c r="C469" i="7"/>
  <c r="D469" i="7" s="1"/>
  <c r="E468" i="7"/>
  <c r="F468" i="7" s="1"/>
  <c r="C468" i="7"/>
  <c r="D468" i="7" s="1"/>
  <c r="E467" i="7"/>
  <c r="F467" i="7" s="1"/>
  <c r="C467" i="7"/>
  <c r="D467" i="7" s="1"/>
  <c r="E466" i="7"/>
  <c r="F466" i="7" s="1"/>
  <c r="C466" i="7"/>
  <c r="D466" i="7" s="1"/>
  <c r="E465" i="7"/>
  <c r="F465" i="7" s="1"/>
  <c r="C465" i="7"/>
  <c r="D465" i="7" s="1"/>
  <c r="E464" i="7"/>
  <c r="F464" i="7" s="1"/>
  <c r="C464" i="7"/>
  <c r="D464" i="7" s="1"/>
  <c r="E463" i="7"/>
  <c r="F463" i="7" s="1"/>
  <c r="C463" i="7"/>
  <c r="D463" i="7" s="1"/>
  <c r="E462" i="7"/>
  <c r="F462" i="7" s="1"/>
  <c r="C462" i="7"/>
  <c r="D462" i="7" s="1"/>
  <c r="E461" i="7"/>
  <c r="F461" i="7" s="1"/>
  <c r="C461" i="7"/>
  <c r="D461" i="7" s="1"/>
  <c r="E460" i="7"/>
  <c r="F460" i="7" s="1"/>
  <c r="C460" i="7"/>
  <c r="D460" i="7" s="1"/>
  <c r="E459" i="7"/>
  <c r="F459" i="7" s="1"/>
  <c r="C459" i="7"/>
  <c r="D459" i="7" s="1"/>
  <c r="E458" i="7"/>
  <c r="F458" i="7" s="1"/>
  <c r="C458" i="7"/>
  <c r="D458" i="7" s="1"/>
  <c r="E457" i="7"/>
  <c r="F457" i="7" s="1"/>
  <c r="C457" i="7"/>
  <c r="D457" i="7" s="1"/>
  <c r="E456" i="7"/>
  <c r="F456" i="7" s="1"/>
  <c r="C456" i="7"/>
  <c r="D456" i="7" s="1"/>
  <c r="E455" i="7"/>
  <c r="F455" i="7" s="1"/>
  <c r="C455" i="7"/>
  <c r="D455" i="7" s="1"/>
  <c r="E454" i="7"/>
  <c r="F454" i="7" s="1"/>
  <c r="C454" i="7"/>
  <c r="D454" i="7" s="1"/>
  <c r="E453" i="7"/>
  <c r="F453" i="7" s="1"/>
  <c r="C453" i="7"/>
  <c r="D453" i="7" s="1"/>
  <c r="E452" i="7"/>
  <c r="F452" i="7" s="1"/>
  <c r="C452" i="7"/>
  <c r="D452" i="7" s="1"/>
  <c r="E451" i="7"/>
  <c r="F451" i="7" s="1"/>
  <c r="C451" i="7"/>
  <c r="D451" i="7" s="1"/>
  <c r="E450" i="7"/>
  <c r="F450" i="7" s="1"/>
  <c r="C450" i="7"/>
  <c r="D450" i="7" s="1"/>
  <c r="E449" i="7"/>
  <c r="F449" i="7" s="1"/>
  <c r="C449" i="7"/>
  <c r="D449" i="7" s="1"/>
  <c r="E448" i="7"/>
  <c r="F448" i="7" s="1"/>
  <c r="C448" i="7"/>
  <c r="D448" i="7" s="1"/>
  <c r="E447" i="7"/>
  <c r="F447" i="7" s="1"/>
  <c r="C447" i="7"/>
  <c r="D447" i="7" s="1"/>
  <c r="E446" i="7"/>
  <c r="F446" i="7" s="1"/>
  <c r="C446" i="7"/>
  <c r="D446" i="7" s="1"/>
  <c r="E445" i="7"/>
  <c r="F445" i="7" s="1"/>
  <c r="C445" i="7"/>
  <c r="D445" i="7" s="1"/>
  <c r="E444" i="7"/>
  <c r="F444" i="7" s="1"/>
  <c r="C444" i="7"/>
  <c r="D444" i="7" s="1"/>
  <c r="E443" i="7"/>
  <c r="F443" i="7" s="1"/>
  <c r="C443" i="7"/>
  <c r="D443" i="7" s="1"/>
  <c r="E442" i="7"/>
  <c r="F442" i="7" s="1"/>
  <c r="C442" i="7"/>
  <c r="D442" i="7" s="1"/>
  <c r="E441" i="7"/>
  <c r="F441" i="7" s="1"/>
  <c r="C441" i="7"/>
  <c r="D441" i="7" s="1"/>
  <c r="E440" i="7"/>
  <c r="F440" i="7" s="1"/>
  <c r="C440" i="7"/>
  <c r="D440" i="7" s="1"/>
  <c r="E439" i="7"/>
  <c r="F439" i="7" s="1"/>
  <c r="C439" i="7"/>
  <c r="D439" i="7" s="1"/>
  <c r="E438" i="7"/>
  <c r="F438" i="7" s="1"/>
  <c r="C438" i="7"/>
  <c r="D438" i="7" s="1"/>
  <c r="E437" i="7"/>
  <c r="F437" i="7" s="1"/>
  <c r="C437" i="7"/>
  <c r="D437" i="7" s="1"/>
  <c r="E436" i="7"/>
  <c r="F436" i="7" s="1"/>
  <c r="C436" i="7"/>
  <c r="D436" i="7" s="1"/>
  <c r="E435" i="7"/>
  <c r="F435" i="7" s="1"/>
  <c r="C435" i="7"/>
  <c r="D435" i="7" s="1"/>
  <c r="E434" i="7"/>
  <c r="F434" i="7" s="1"/>
  <c r="C434" i="7"/>
  <c r="D434" i="7" s="1"/>
  <c r="E433" i="7"/>
  <c r="F433" i="7" s="1"/>
  <c r="C433" i="7"/>
  <c r="D433" i="7" s="1"/>
  <c r="E432" i="7"/>
  <c r="F432" i="7" s="1"/>
  <c r="C432" i="7"/>
  <c r="D432" i="7" s="1"/>
  <c r="E431" i="7"/>
  <c r="F431" i="7" s="1"/>
  <c r="C431" i="7"/>
  <c r="D431" i="7" s="1"/>
  <c r="E430" i="7"/>
  <c r="F430" i="7" s="1"/>
  <c r="C430" i="7"/>
  <c r="D430" i="7" s="1"/>
  <c r="E429" i="7"/>
  <c r="F429" i="7" s="1"/>
  <c r="C429" i="7"/>
  <c r="D429" i="7" s="1"/>
  <c r="E428" i="7"/>
  <c r="F428" i="7" s="1"/>
  <c r="C428" i="7"/>
  <c r="D428" i="7" s="1"/>
  <c r="E427" i="7"/>
  <c r="F427" i="7" s="1"/>
  <c r="C427" i="7"/>
  <c r="D427" i="7" s="1"/>
  <c r="E426" i="7"/>
  <c r="F426" i="7" s="1"/>
  <c r="C426" i="7"/>
  <c r="D426" i="7" s="1"/>
  <c r="E425" i="7"/>
  <c r="F425" i="7" s="1"/>
  <c r="C425" i="7"/>
  <c r="D425" i="7" s="1"/>
  <c r="E424" i="7"/>
  <c r="F424" i="7" s="1"/>
  <c r="C424" i="7"/>
  <c r="D424" i="7" s="1"/>
  <c r="E423" i="7"/>
  <c r="F423" i="7" s="1"/>
  <c r="C423" i="7"/>
  <c r="D423" i="7" s="1"/>
  <c r="E422" i="7"/>
  <c r="F422" i="7" s="1"/>
  <c r="C422" i="7"/>
  <c r="D422" i="7" s="1"/>
  <c r="E421" i="7"/>
  <c r="F421" i="7" s="1"/>
  <c r="C421" i="7"/>
  <c r="D421" i="7" s="1"/>
  <c r="E420" i="7"/>
  <c r="F420" i="7" s="1"/>
  <c r="C420" i="7"/>
  <c r="D420" i="7" s="1"/>
  <c r="E419" i="7"/>
  <c r="F419" i="7" s="1"/>
  <c r="C419" i="7"/>
  <c r="D419" i="7" s="1"/>
  <c r="E418" i="7"/>
  <c r="F418" i="7" s="1"/>
  <c r="C418" i="7"/>
  <c r="D418" i="7" s="1"/>
  <c r="E417" i="7"/>
  <c r="F417" i="7" s="1"/>
  <c r="C417" i="7"/>
  <c r="D417" i="7" s="1"/>
  <c r="E416" i="7"/>
  <c r="F416" i="7" s="1"/>
  <c r="C416" i="7"/>
  <c r="D416" i="7" s="1"/>
  <c r="E415" i="7"/>
  <c r="F415" i="7" s="1"/>
  <c r="C415" i="7"/>
  <c r="D415" i="7" s="1"/>
  <c r="E414" i="7"/>
  <c r="F414" i="7" s="1"/>
  <c r="C414" i="7"/>
  <c r="D414" i="7" s="1"/>
  <c r="E413" i="7"/>
  <c r="F413" i="7" s="1"/>
  <c r="C413" i="7"/>
  <c r="D413" i="7" s="1"/>
  <c r="E412" i="7"/>
  <c r="F412" i="7" s="1"/>
  <c r="C412" i="7"/>
  <c r="D412" i="7" s="1"/>
  <c r="E411" i="7"/>
  <c r="F411" i="7" s="1"/>
  <c r="C411" i="7"/>
  <c r="D411" i="7" s="1"/>
  <c r="E410" i="7"/>
  <c r="F410" i="7" s="1"/>
  <c r="C410" i="7"/>
  <c r="D410" i="7" s="1"/>
  <c r="E409" i="7"/>
  <c r="F409" i="7" s="1"/>
  <c r="C409" i="7"/>
  <c r="D409" i="7" s="1"/>
  <c r="E408" i="7"/>
  <c r="F408" i="7" s="1"/>
  <c r="C408" i="7"/>
  <c r="D408" i="7" s="1"/>
  <c r="E407" i="7"/>
  <c r="F407" i="7" s="1"/>
  <c r="C407" i="7"/>
  <c r="D407" i="7" s="1"/>
  <c r="E406" i="7"/>
  <c r="F406" i="7" s="1"/>
  <c r="C406" i="7"/>
  <c r="D406" i="7" s="1"/>
  <c r="E405" i="7"/>
  <c r="F405" i="7" s="1"/>
  <c r="C405" i="7"/>
  <c r="D405" i="7" s="1"/>
  <c r="E404" i="7"/>
  <c r="F404" i="7" s="1"/>
  <c r="C404" i="7"/>
  <c r="D404" i="7" s="1"/>
  <c r="E403" i="7"/>
  <c r="F403" i="7" s="1"/>
  <c r="C403" i="7"/>
  <c r="D403" i="7" s="1"/>
  <c r="E402" i="7"/>
  <c r="F402" i="7" s="1"/>
  <c r="C402" i="7"/>
  <c r="D402" i="7" s="1"/>
  <c r="E401" i="7"/>
  <c r="F401" i="7" s="1"/>
  <c r="C401" i="7"/>
  <c r="D401" i="7" s="1"/>
  <c r="E400" i="7"/>
  <c r="F400" i="7" s="1"/>
  <c r="C400" i="7"/>
  <c r="D400" i="7" s="1"/>
  <c r="E399" i="7"/>
  <c r="F399" i="7" s="1"/>
  <c r="C399" i="7"/>
  <c r="D399" i="7" s="1"/>
  <c r="E398" i="7"/>
  <c r="F398" i="7" s="1"/>
  <c r="C398" i="7"/>
  <c r="D398" i="7" s="1"/>
  <c r="E397" i="7"/>
  <c r="F397" i="7" s="1"/>
  <c r="C397" i="7"/>
  <c r="D397" i="7" s="1"/>
  <c r="E396" i="7"/>
  <c r="F396" i="7" s="1"/>
  <c r="C396" i="7"/>
  <c r="D396" i="7" s="1"/>
  <c r="E395" i="7"/>
  <c r="F395" i="7" s="1"/>
  <c r="C395" i="7"/>
  <c r="D395" i="7" s="1"/>
  <c r="E394" i="7"/>
  <c r="F394" i="7" s="1"/>
  <c r="C394" i="7"/>
  <c r="D394" i="7" s="1"/>
  <c r="E393" i="7"/>
  <c r="F393" i="7" s="1"/>
  <c r="C393" i="7"/>
  <c r="D393" i="7" s="1"/>
  <c r="E392" i="7"/>
  <c r="F392" i="7" s="1"/>
  <c r="C392" i="7"/>
  <c r="D392" i="7" s="1"/>
  <c r="E391" i="7"/>
  <c r="F391" i="7" s="1"/>
  <c r="C391" i="7"/>
  <c r="D391" i="7" s="1"/>
  <c r="E390" i="7"/>
  <c r="F390" i="7" s="1"/>
  <c r="C390" i="7"/>
  <c r="D390" i="7" s="1"/>
  <c r="E389" i="7"/>
  <c r="F389" i="7" s="1"/>
  <c r="C389" i="7"/>
  <c r="D389" i="7" s="1"/>
  <c r="E388" i="7"/>
  <c r="F388" i="7" s="1"/>
  <c r="C388" i="7"/>
  <c r="D388" i="7" s="1"/>
  <c r="E387" i="7"/>
  <c r="F387" i="7" s="1"/>
  <c r="C387" i="7"/>
  <c r="D387" i="7" s="1"/>
  <c r="E386" i="7"/>
  <c r="F386" i="7" s="1"/>
  <c r="C386" i="7"/>
  <c r="D386" i="7" s="1"/>
  <c r="E385" i="7"/>
  <c r="F385" i="7" s="1"/>
  <c r="C385" i="7"/>
  <c r="D385" i="7" s="1"/>
  <c r="E384" i="7"/>
  <c r="F384" i="7" s="1"/>
  <c r="C384" i="7"/>
  <c r="D384" i="7" s="1"/>
  <c r="E383" i="7"/>
  <c r="F383" i="7" s="1"/>
  <c r="C383" i="7"/>
  <c r="D383" i="7" s="1"/>
  <c r="E382" i="7"/>
  <c r="F382" i="7" s="1"/>
  <c r="C382" i="7"/>
  <c r="D382" i="7" s="1"/>
  <c r="E381" i="7"/>
  <c r="F381" i="7" s="1"/>
  <c r="C381" i="7"/>
  <c r="D381" i="7" s="1"/>
  <c r="E380" i="7"/>
  <c r="F380" i="7" s="1"/>
  <c r="C380" i="7"/>
  <c r="D380" i="7" s="1"/>
  <c r="E379" i="7"/>
  <c r="F379" i="7" s="1"/>
  <c r="C379" i="7"/>
  <c r="D379" i="7" s="1"/>
  <c r="E378" i="7"/>
  <c r="F378" i="7" s="1"/>
  <c r="C378" i="7"/>
  <c r="D378" i="7" s="1"/>
  <c r="E377" i="7"/>
  <c r="F377" i="7" s="1"/>
  <c r="C377" i="7"/>
  <c r="D377" i="7" s="1"/>
  <c r="E376" i="7"/>
  <c r="F376" i="7" s="1"/>
  <c r="C376" i="7"/>
  <c r="D376" i="7" s="1"/>
  <c r="E375" i="7"/>
  <c r="F375" i="7" s="1"/>
  <c r="C375" i="7"/>
  <c r="D375" i="7" s="1"/>
  <c r="E374" i="7"/>
  <c r="F374" i="7" s="1"/>
  <c r="C374" i="7"/>
  <c r="D374" i="7" s="1"/>
  <c r="E373" i="7"/>
  <c r="F373" i="7" s="1"/>
  <c r="C373" i="7"/>
  <c r="D373" i="7" s="1"/>
  <c r="E372" i="7"/>
  <c r="F372" i="7" s="1"/>
  <c r="C372" i="7"/>
  <c r="D372" i="7" s="1"/>
  <c r="E371" i="7"/>
  <c r="F371" i="7" s="1"/>
  <c r="C371" i="7"/>
  <c r="D371" i="7" s="1"/>
  <c r="E370" i="7"/>
  <c r="F370" i="7" s="1"/>
  <c r="C370" i="7"/>
  <c r="D370" i="7" s="1"/>
  <c r="E369" i="7"/>
  <c r="F369" i="7" s="1"/>
  <c r="C369" i="7"/>
  <c r="D369" i="7" s="1"/>
  <c r="E368" i="7"/>
  <c r="F368" i="7" s="1"/>
  <c r="C368" i="7"/>
  <c r="D368" i="7" s="1"/>
  <c r="E367" i="7"/>
  <c r="F367" i="7" s="1"/>
  <c r="C367" i="7"/>
  <c r="D367" i="7" s="1"/>
  <c r="E366" i="7"/>
  <c r="F366" i="7" s="1"/>
  <c r="C366" i="7"/>
  <c r="D366" i="7" s="1"/>
  <c r="E365" i="7"/>
  <c r="F365" i="7" s="1"/>
  <c r="C365" i="7"/>
  <c r="D365" i="7" s="1"/>
  <c r="E364" i="7"/>
  <c r="F364" i="7" s="1"/>
  <c r="C364" i="7"/>
  <c r="D364" i="7" s="1"/>
  <c r="E363" i="7"/>
  <c r="F363" i="7" s="1"/>
  <c r="C363" i="7"/>
  <c r="D363" i="7" s="1"/>
  <c r="E362" i="7"/>
  <c r="F362" i="7" s="1"/>
  <c r="C362" i="7"/>
  <c r="D362" i="7" s="1"/>
  <c r="E361" i="7"/>
  <c r="F361" i="7" s="1"/>
  <c r="C361" i="7"/>
  <c r="D361" i="7" s="1"/>
  <c r="E360" i="7"/>
  <c r="F360" i="7" s="1"/>
  <c r="C360" i="7"/>
  <c r="D360" i="7" s="1"/>
  <c r="E359" i="7"/>
  <c r="F359" i="7" s="1"/>
  <c r="C359" i="7"/>
  <c r="D359" i="7" s="1"/>
  <c r="E358" i="7"/>
  <c r="F358" i="7" s="1"/>
  <c r="C358" i="7"/>
  <c r="D358" i="7" s="1"/>
  <c r="E357" i="7"/>
  <c r="F357" i="7" s="1"/>
  <c r="C357" i="7"/>
  <c r="D357" i="7" s="1"/>
  <c r="E356" i="7"/>
  <c r="F356" i="7" s="1"/>
  <c r="C356" i="7"/>
  <c r="D356" i="7" s="1"/>
  <c r="E355" i="7"/>
  <c r="F355" i="7" s="1"/>
  <c r="C355" i="7"/>
  <c r="D355" i="7" s="1"/>
  <c r="E354" i="7"/>
  <c r="F354" i="7" s="1"/>
  <c r="C354" i="7"/>
  <c r="D354" i="7" s="1"/>
  <c r="E353" i="7"/>
  <c r="F353" i="7" s="1"/>
  <c r="C353" i="7"/>
  <c r="D353" i="7" s="1"/>
  <c r="E352" i="7"/>
  <c r="F352" i="7" s="1"/>
  <c r="C352" i="7"/>
  <c r="D352" i="7" s="1"/>
  <c r="E351" i="7"/>
  <c r="F351" i="7" s="1"/>
  <c r="C351" i="7"/>
  <c r="D351" i="7" s="1"/>
  <c r="E350" i="7"/>
  <c r="F350" i="7" s="1"/>
  <c r="C350" i="7"/>
  <c r="D350" i="7" s="1"/>
  <c r="E349" i="7"/>
  <c r="F349" i="7" s="1"/>
  <c r="C349" i="7"/>
  <c r="D349" i="7" s="1"/>
  <c r="E348" i="7"/>
  <c r="F348" i="7" s="1"/>
  <c r="C348" i="7"/>
  <c r="D348" i="7" s="1"/>
  <c r="E347" i="7"/>
  <c r="F347" i="7" s="1"/>
  <c r="C347" i="7"/>
  <c r="D347" i="7" s="1"/>
  <c r="E346" i="7"/>
  <c r="F346" i="7" s="1"/>
  <c r="C346" i="7"/>
  <c r="D346" i="7" s="1"/>
  <c r="E345" i="7"/>
  <c r="F345" i="7" s="1"/>
  <c r="C345" i="7"/>
  <c r="D345" i="7" s="1"/>
  <c r="E344" i="7"/>
  <c r="F344" i="7" s="1"/>
  <c r="C344" i="7"/>
  <c r="D344" i="7" s="1"/>
  <c r="E343" i="7"/>
  <c r="F343" i="7" s="1"/>
  <c r="C343" i="7"/>
  <c r="D343" i="7" s="1"/>
  <c r="E342" i="7"/>
  <c r="F342" i="7" s="1"/>
  <c r="C342" i="7"/>
  <c r="D342" i="7" s="1"/>
  <c r="E341" i="7"/>
  <c r="F341" i="7" s="1"/>
  <c r="C341" i="7"/>
  <c r="D341" i="7" s="1"/>
  <c r="E340" i="7"/>
  <c r="F340" i="7" s="1"/>
  <c r="C340" i="7"/>
  <c r="D340" i="7" s="1"/>
  <c r="E339" i="7"/>
  <c r="F339" i="7" s="1"/>
  <c r="C339" i="7"/>
  <c r="D339" i="7" s="1"/>
  <c r="E338" i="7"/>
  <c r="F338" i="7" s="1"/>
  <c r="C338" i="7"/>
  <c r="D338" i="7" s="1"/>
  <c r="E337" i="7"/>
  <c r="F337" i="7" s="1"/>
  <c r="C337" i="7"/>
  <c r="D337" i="7" s="1"/>
  <c r="E336" i="7"/>
  <c r="F336" i="7" s="1"/>
  <c r="C336" i="7"/>
  <c r="D336" i="7" s="1"/>
  <c r="E335" i="7"/>
  <c r="F335" i="7" s="1"/>
  <c r="C335" i="7"/>
  <c r="D335" i="7" s="1"/>
  <c r="E334" i="7"/>
  <c r="F334" i="7" s="1"/>
  <c r="C334" i="7"/>
  <c r="D334" i="7" s="1"/>
  <c r="E333" i="7"/>
  <c r="F333" i="7" s="1"/>
  <c r="C333" i="7"/>
  <c r="D333" i="7" s="1"/>
  <c r="E332" i="7"/>
  <c r="F332" i="7" s="1"/>
  <c r="C332" i="7"/>
  <c r="D332" i="7" s="1"/>
  <c r="E331" i="7"/>
  <c r="F331" i="7" s="1"/>
  <c r="C331" i="7"/>
  <c r="D331" i="7" s="1"/>
  <c r="E330" i="7"/>
  <c r="F330" i="7" s="1"/>
  <c r="C330" i="7"/>
  <c r="D330" i="7" s="1"/>
  <c r="E329" i="7"/>
  <c r="F329" i="7" s="1"/>
  <c r="C329" i="7"/>
  <c r="D329" i="7" s="1"/>
  <c r="E328" i="7"/>
  <c r="F328" i="7" s="1"/>
  <c r="C328" i="7"/>
  <c r="D328" i="7" s="1"/>
  <c r="E327" i="7"/>
  <c r="F327" i="7" s="1"/>
  <c r="C327" i="7"/>
  <c r="D327" i="7" s="1"/>
  <c r="E326" i="7"/>
  <c r="F326" i="7" s="1"/>
  <c r="C326" i="7"/>
  <c r="D326" i="7" s="1"/>
  <c r="E325" i="7"/>
  <c r="F325" i="7" s="1"/>
  <c r="C325" i="7"/>
  <c r="D325" i="7" s="1"/>
  <c r="E324" i="7"/>
  <c r="F324" i="7" s="1"/>
  <c r="C324" i="7"/>
  <c r="D324" i="7" s="1"/>
  <c r="E323" i="7"/>
  <c r="F323" i="7" s="1"/>
  <c r="C323" i="7"/>
  <c r="D323" i="7" s="1"/>
  <c r="E322" i="7"/>
  <c r="F322" i="7" s="1"/>
  <c r="C322" i="7"/>
  <c r="D322" i="7" s="1"/>
  <c r="E321" i="7"/>
  <c r="F321" i="7" s="1"/>
  <c r="C321" i="7"/>
  <c r="D321" i="7" s="1"/>
  <c r="E320" i="7"/>
  <c r="F320" i="7" s="1"/>
  <c r="C320" i="7"/>
  <c r="D320" i="7" s="1"/>
  <c r="E319" i="7"/>
  <c r="F319" i="7" s="1"/>
  <c r="C319" i="7"/>
  <c r="D319" i="7" s="1"/>
  <c r="E318" i="7"/>
  <c r="F318" i="7" s="1"/>
  <c r="C318" i="7"/>
  <c r="D318" i="7" s="1"/>
  <c r="E317" i="7"/>
  <c r="F317" i="7" s="1"/>
  <c r="C317" i="7"/>
  <c r="D317" i="7" s="1"/>
  <c r="E316" i="7"/>
  <c r="F316" i="7" s="1"/>
  <c r="C316" i="7"/>
  <c r="D316" i="7" s="1"/>
  <c r="E315" i="7"/>
  <c r="F315" i="7" s="1"/>
  <c r="C315" i="7"/>
  <c r="D315" i="7" s="1"/>
  <c r="E314" i="7"/>
  <c r="F314" i="7" s="1"/>
  <c r="C314" i="7"/>
  <c r="D314" i="7" s="1"/>
  <c r="E313" i="7"/>
  <c r="F313" i="7" s="1"/>
  <c r="C313" i="7"/>
  <c r="D313" i="7" s="1"/>
  <c r="E312" i="7"/>
  <c r="F312" i="7" s="1"/>
  <c r="C312" i="7"/>
  <c r="D312" i="7" s="1"/>
  <c r="E311" i="7"/>
  <c r="F311" i="7" s="1"/>
  <c r="C311" i="7"/>
  <c r="D311" i="7" s="1"/>
  <c r="E310" i="7"/>
  <c r="F310" i="7" s="1"/>
  <c r="C310" i="7"/>
  <c r="D310" i="7" s="1"/>
  <c r="E309" i="7"/>
  <c r="F309" i="7" s="1"/>
  <c r="C309" i="7"/>
  <c r="D309" i="7" s="1"/>
  <c r="E308" i="7"/>
  <c r="F308" i="7" s="1"/>
  <c r="C308" i="7"/>
  <c r="D308" i="7" s="1"/>
  <c r="E307" i="7"/>
  <c r="F307" i="7" s="1"/>
  <c r="C307" i="7"/>
  <c r="D307" i="7" s="1"/>
  <c r="E306" i="7"/>
  <c r="F306" i="7" s="1"/>
  <c r="C306" i="7"/>
  <c r="D306" i="7" s="1"/>
  <c r="E305" i="7"/>
  <c r="F305" i="7" s="1"/>
  <c r="C305" i="7"/>
  <c r="D305" i="7" s="1"/>
  <c r="E304" i="7"/>
  <c r="F304" i="7" s="1"/>
  <c r="C304" i="7"/>
  <c r="D304" i="7" s="1"/>
  <c r="E303" i="7"/>
  <c r="F303" i="7" s="1"/>
  <c r="C303" i="7"/>
  <c r="D303" i="7" s="1"/>
  <c r="E302" i="7"/>
  <c r="F302" i="7" s="1"/>
  <c r="C302" i="7"/>
  <c r="D302" i="7" s="1"/>
  <c r="E301" i="7"/>
  <c r="F301" i="7" s="1"/>
  <c r="C301" i="7"/>
  <c r="D301" i="7" s="1"/>
  <c r="E300" i="7"/>
  <c r="F300" i="7" s="1"/>
  <c r="C300" i="7"/>
  <c r="D300" i="7" s="1"/>
  <c r="E299" i="7"/>
  <c r="F299" i="7" s="1"/>
  <c r="C299" i="7"/>
  <c r="D299" i="7" s="1"/>
  <c r="E298" i="7"/>
  <c r="F298" i="7" s="1"/>
  <c r="C298" i="7"/>
  <c r="D298" i="7" s="1"/>
  <c r="E297" i="7"/>
  <c r="F297" i="7" s="1"/>
  <c r="C297" i="7"/>
  <c r="D297" i="7" s="1"/>
  <c r="E296" i="7"/>
  <c r="F296" i="7" s="1"/>
  <c r="C296" i="7"/>
  <c r="D296" i="7" s="1"/>
  <c r="E295" i="7"/>
  <c r="F295" i="7" s="1"/>
  <c r="C295" i="7"/>
  <c r="D295" i="7" s="1"/>
  <c r="E294" i="7"/>
  <c r="F294" i="7" s="1"/>
  <c r="C294" i="7"/>
  <c r="D294" i="7" s="1"/>
  <c r="E293" i="7"/>
  <c r="F293" i="7" s="1"/>
  <c r="C293" i="7"/>
  <c r="D293" i="7" s="1"/>
  <c r="E292" i="7"/>
  <c r="F292" i="7" s="1"/>
  <c r="C292" i="7"/>
  <c r="D292" i="7" s="1"/>
  <c r="E291" i="7"/>
  <c r="F291" i="7" s="1"/>
  <c r="C291" i="7"/>
  <c r="D291" i="7" s="1"/>
  <c r="E290" i="7"/>
  <c r="F290" i="7" s="1"/>
  <c r="C290" i="7"/>
  <c r="D290" i="7" s="1"/>
  <c r="E289" i="7"/>
  <c r="F289" i="7" s="1"/>
  <c r="C289" i="7"/>
  <c r="D289" i="7" s="1"/>
  <c r="E288" i="7"/>
  <c r="F288" i="7" s="1"/>
  <c r="C288" i="7"/>
  <c r="D288" i="7" s="1"/>
  <c r="E287" i="7"/>
  <c r="F287" i="7" s="1"/>
  <c r="C287" i="7"/>
  <c r="D287" i="7" s="1"/>
  <c r="E286" i="7"/>
  <c r="F286" i="7" s="1"/>
  <c r="C286" i="7"/>
  <c r="D286" i="7" s="1"/>
  <c r="E285" i="7"/>
  <c r="F285" i="7" s="1"/>
  <c r="C285" i="7"/>
  <c r="D285" i="7" s="1"/>
  <c r="E284" i="7"/>
  <c r="F284" i="7" s="1"/>
  <c r="C284" i="7"/>
  <c r="D284" i="7" s="1"/>
  <c r="E283" i="7"/>
  <c r="F283" i="7" s="1"/>
  <c r="C283" i="7"/>
  <c r="D283" i="7" s="1"/>
  <c r="E282" i="7"/>
  <c r="F282" i="7" s="1"/>
  <c r="C282" i="7"/>
  <c r="D282" i="7" s="1"/>
  <c r="E281" i="7"/>
  <c r="F281" i="7" s="1"/>
  <c r="C281" i="7"/>
  <c r="D281" i="7" s="1"/>
  <c r="E280" i="7"/>
  <c r="F280" i="7" s="1"/>
  <c r="C280" i="7"/>
  <c r="D280" i="7" s="1"/>
  <c r="E279" i="7"/>
  <c r="F279" i="7" s="1"/>
  <c r="C279" i="7"/>
  <c r="D279" i="7" s="1"/>
  <c r="E278" i="7"/>
  <c r="F278" i="7" s="1"/>
  <c r="C278" i="7"/>
  <c r="D278" i="7" s="1"/>
  <c r="E277" i="7"/>
  <c r="F277" i="7" s="1"/>
  <c r="C277" i="7"/>
  <c r="D277" i="7" s="1"/>
  <c r="E276" i="7"/>
  <c r="F276" i="7" s="1"/>
  <c r="C276" i="7"/>
  <c r="D276" i="7" s="1"/>
  <c r="E275" i="7"/>
  <c r="F275" i="7" s="1"/>
  <c r="C275" i="7"/>
  <c r="D275" i="7" s="1"/>
  <c r="E274" i="7"/>
  <c r="F274" i="7" s="1"/>
  <c r="C274" i="7"/>
  <c r="D274" i="7" s="1"/>
  <c r="E273" i="7"/>
  <c r="F273" i="7" s="1"/>
  <c r="C273" i="7"/>
  <c r="D273" i="7" s="1"/>
  <c r="E272" i="7"/>
  <c r="F272" i="7" s="1"/>
  <c r="C272" i="7"/>
  <c r="D272" i="7" s="1"/>
  <c r="E271" i="7"/>
  <c r="F271" i="7" s="1"/>
  <c r="C271" i="7"/>
  <c r="D271" i="7" s="1"/>
  <c r="E270" i="7"/>
  <c r="F270" i="7" s="1"/>
  <c r="C270" i="7"/>
  <c r="D270" i="7" s="1"/>
  <c r="E269" i="7"/>
  <c r="F269" i="7" s="1"/>
  <c r="C269" i="7"/>
  <c r="D269" i="7" s="1"/>
  <c r="E268" i="7"/>
  <c r="F268" i="7" s="1"/>
  <c r="C268" i="7"/>
  <c r="D268" i="7" s="1"/>
  <c r="E267" i="7"/>
  <c r="F267" i="7" s="1"/>
  <c r="C267" i="7"/>
  <c r="D267" i="7" s="1"/>
  <c r="E266" i="7"/>
  <c r="F266" i="7" s="1"/>
  <c r="C266" i="7"/>
  <c r="D266" i="7" s="1"/>
  <c r="E265" i="7"/>
  <c r="F265" i="7" s="1"/>
  <c r="C265" i="7"/>
  <c r="D265" i="7" s="1"/>
  <c r="E264" i="7"/>
  <c r="F264" i="7" s="1"/>
  <c r="C264" i="7"/>
  <c r="D264" i="7" s="1"/>
  <c r="E263" i="7"/>
  <c r="F263" i="7" s="1"/>
  <c r="C263" i="7"/>
  <c r="D263" i="7" s="1"/>
  <c r="E262" i="7"/>
  <c r="F262" i="7" s="1"/>
  <c r="C262" i="7"/>
  <c r="D262" i="7" s="1"/>
  <c r="E261" i="7"/>
  <c r="F261" i="7" s="1"/>
  <c r="C261" i="7"/>
  <c r="D261" i="7" s="1"/>
  <c r="E260" i="7"/>
  <c r="F260" i="7" s="1"/>
  <c r="C260" i="7"/>
  <c r="D260" i="7" s="1"/>
  <c r="E259" i="7"/>
  <c r="F259" i="7" s="1"/>
  <c r="C259" i="7"/>
  <c r="D259" i="7" s="1"/>
  <c r="E258" i="7"/>
  <c r="F258" i="7" s="1"/>
  <c r="C258" i="7"/>
  <c r="D258" i="7" s="1"/>
  <c r="E257" i="7"/>
  <c r="F257" i="7" s="1"/>
  <c r="C257" i="7"/>
  <c r="D257" i="7" s="1"/>
  <c r="E256" i="7"/>
  <c r="F256" i="7" s="1"/>
  <c r="C256" i="7"/>
  <c r="D256" i="7" s="1"/>
  <c r="E255" i="7"/>
  <c r="F255" i="7" s="1"/>
  <c r="C255" i="7"/>
  <c r="D255" i="7" s="1"/>
  <c r="E254" i="7"/>
  <c r="F254" i="7" s="1"/>
  <c r="C254" i="7"/>
  <c r="D254" i="7" s="1"/>
  <c r="E253" i="7"/>
  <c r="F253" i="7" s="1"/>
  <c r="C253" i="7"/>
  <c r="D253" i="7" s="1"/>
  <c r="E252" i="7"/>
  <c r="F252" i="7" s="1"/>
  <c r="C252" i="7"/>
  <c r="D252" i="7" s="1"/>
  <c r="E251" i="7"/>
  <c r="F251" i="7" s="1"/>
  <c r="C251" i="7"/>
  <c r="D251" i="7" s="1"/>
  <c r="E250" i="7"/>
  <c r="F250" i="7" s="1"/>
  <c r="C250" i="7"/>
  <c r="D250" i="7" s="1"/>
  <c r="E249" i="7"/>
  <c r="F249" i="7" s="1"/>
  <c r="C249" i="7"/>
  <c r="D249" i="7" s="1"/>
  <c r="E248" i="7"/>
  <c r="F248" i="7" s="1"/>
  <c r="C248" i="7"/>
  <c r="D248" i="7" s="1"/>
  <c r="E247" i="7"/>
  <c r="F247" i="7" s="1"/>
  <c r="C247" i="7"/>
  <c r="D247" i="7" s="1"/>
  <c r="E246" i="7"/>
  <c r="F246" i="7" s="1"/>
  <c r="C246" i="7"/>
  <c r="D246" i="7" s="1"/>
  <c r="E245" i="7"/>
  <c r="F245" i="7" s="1"/>
  <c r="C245" i="7"/>
  <c r="D245" i="7" s="1"/>
  <c r="E244" i="7"/>
  <c r="F244" i="7" s="1"/>
  <c r="C244" i="7"/>
  <c r="D244" i="7" s="1"/>
  <c r="E243" i="7"/>
  <c r="F243" i="7" s="1"/>
  <c r="C243" i="7"/>
  <c r="D243" i="7" s="1"/>
  <c r="E242" i="7"/>
  <c r="F242" i="7" s="1"/>
  <c r="C242" i="7"/>
  <c r="D242" i="7" s="1"/>
  <c r="E241" i="7"/>
  <c r="F241" i="7" s="1"/>
  <c r="C241" i="7"/>
  <c r="D241" i="7" s="1"/>
  <c r="E240" i="7"/>
  <c r="F240" i="7" s="1"/>
  <c r="C240" i="7"/>
  <c r="D240" i="7" s="1"/>
  <c r="E239" i="7"/>
  <c r="F239" i="7" s="1"/>
  <c r="C239" i="7"/>
  <c r="D239" i="7" s="1"/>
  <c r="E238" i="7"/>
  <c r="F238" i="7" s="1"/>
  <c r="C238" i="7"/>
  <c r="D238" i="7" s="1"/>
  <c r="E237" i="7"/>
  <c r="F237" i="7" s="1"/>
  <c r="C237" i="7"/>
  <c r="D237" i="7" s="1"/>
  <c r="E236" i="7"/>
  <c r="F236" i="7" s="1"/>
  <c r="C236" i="7"/>
  <c r="D236" i="7" s="1"/>
  <c r="E235" i="7"/>
  <c r="F235" i="7" s="1"/>
  <c r="C235" i="7"/>
  <c r="D235" i="7" s="1"/>
  <c r="E234" i="7"/>
  <c r="F234" i="7" s="1"/>
  <c r="C234" i="7"/>
  <c r="D234" i="7" s="1"/>
  <c r="E233" i="7"/>
  <c r="F233" i="7" s="1"/>
  <c r="C233" i="7"/>
  <c r="D233" i="7" s="1"/>
  <c r="E232" i="7"/>
  <c r="F232" i="7" s="1"/>
  <c r="C232" i="7"/>
  <c r="D232" i="7" s="1"/>
  <c r="E231" i="7"/>
  <c r="F231" i="7" s="1"/>
  <c r="C231" i="7"/>
  <c r="D231" i="7" s="1"/>
  <c r="E230" i="7"/>
  <c r="F230" i="7" s="1"/>
  <c r="C230" i="7"/>
  <c r="D230" i="7" s="1"/>
  <c r="E229" i="7"/>
  <c r="F229" i="7" s="1"/>
  <c r="C229" i="7"/>
  <c r="D229" i="7" s="1"/>
  <c r="E228" i="7"/>
  <c r="F228" i="7" s="1"/>
  <c r="C228" i="7"/>
  <c r="D228" i="7" s="1"/>
  <c r="E227" i="7"/>
  <c r="F227" i="7" s="1"/>
  <c r="C227" i="7"/>
  <c r="D227" i="7" s="1"/>
  <c r="E226" i="7"/>
  <c r="F226" i="7" s="1"/>
  <c r="C226" i="7"/>
  <c r="D226" i="7" s="1"/>
  <c r="E225" i="7"/>
  <c r="F225" i="7" s="1"/>
  <c r="C225" i="7"/>
  <c r="D225" i="7" s="1"/>
  <c r="E224" i="7"/>
  <c r="F224" i="7" s="1"/>
  <c r="C224" i="7"/>
  <c r="D224" i="7" s="1"/>
  <c r="E223" i="7"/>
  <c r="F223" i="7" s="1"/>
  <c r="C223" i="7"/>
  <c r="D223" i="7" s="1"/>
  <c r="E222" i="7"/>
  <c r="F222" i="7" s="1"/>
  <c r="C222" i="7"/>
  <c r="D222" i="7" s="1"/>
  <c r="E221" i="7"/>
  <c r="F221" i="7" s="1"/>
  <c r="C221" i="7"/>
  <c r="D221" i="7" s="1"/>
  <c r="E220" i="7"/>
  <c r="F220" i="7" s="1"/>
  <c r="C220" i="7"/>
  <c r="D220" i="7" s="1"/>
  <c r="E219" i="7"/>
  <c r="F219" i="7" s="1"/>
  <c r="C219" i="7"/>
  <c r="D219" i="7" s="1"/>
  <c r="E218" i="7"/>
  <c r="F218" i="7" s="1"/>
  <c r="C218" i="7"/>
  <c r="D218" i="7" s="1"/>
  <c r="E217" i="7"/>
  <c r="F217" i="7" s="1"/>
  <c r="C217" i="7"/>
  <c r="D217" i="7" s="1"/>
  <c r="E216" i="7"/>
  <c r="F216" i="7" s="1"/>
  <c r="C216" i="7"/>
  <c r="D216" i="7" s="1"/>
  <c r="E215" i="7"/>
  <c r="F215" i="7" s="1"/>
  <c r="C215" i="7"/>
  <c r="D215" i="7" s="1"/>
  <c r="E214" i="7"/>
  <c r="F214" i="7" s="1"/>
  <c r="C214" i="7"/>
  <c r="D214" i="7" s="1"/>
  <c r="E213" i="7"/>
  <c r="F213" i="7" s="1"/>
  <c r="C213" i="7"/>
  <c r="D213" i="7" s="1"/>
  <c r="E212" i="7"/>
  <c r="F212" i="7" s="1"/>
  <c r="C212" i="7"/>
  <c r="D212" i="7" s="1"/>
  <c r="E211" i="7"/>
  <c r="F211" i="7" s="1"/>
  <c r="C211" i="7"/>
  <c r="D211" i="7" s="1"/>
  <c r="E210" i="7"/>
  <c r="F210" i="7" s="1"/>
  <c r="C210" i="7"/>
  <c r="D210" i="7" s="1"/>
  <c r="E209" i="7"/>
  <c r="F209" i="7" s="1"/>
  <c r="C209" i="7"/>
  <c r="D209" i="7" s="1"/>
  <c r="E208" i="7"/>
  <c r="F208" i="7" s="1"/>
  <c r="C208" i="7"/>
  <c r="D208" i="7" s="1"/>
  <c r="E207" i="7"/>
  <c r="F207" i="7" s="1"/>
  <c r="C207" i="7"/>
  <c r="D207" i="7" s="1"/>
  <c r="E206" i="7"/>
  <c r="F206" i="7" s="1"/>
  <c r="C206" i="7"/>
  <c r="D206" i="7" s="1"/>
  <c r="E205" i="7"/>
  <c r="F205" i="7" s="1"/>
  <c r="C205" i="7"/>
  <c r="D205" i="7" s="1"/>
  <c r="E204" i="7"/>
  <c r="F204" i="7" s="1"/>
  <c r="C204" i="7"/>
  <c r="D204" i="7" s="1"/>
  <c r="E203" i="7"/>
  <c r="F203" i="7" s="1"/>
  <c r="C203" i="7"/>
  <c r="D203" i="7" s="1"/>
  <c r="E202" i="7"/>
  <c r="F202" i="7" s="1"/>
  <c r="C202" i="7"/>
  <c r="D202" i="7" s="1"/>
  <c r="E201" i="7"/>
  <c r="F201" i="7" s="1"/>
  <c r="C201" i="7"/>
  <c r="D201" i="7" s="1"/>
  <c r="E200" i="7"/>
  <c r="F200" i="7" s="1"/>
  <c r="C200" i="7"/>
  <c r="D200" i="7" s="1"/>
  <c r="E199" i="7"/>
  <c r="F199" i="7" s="1"/>
  <c r="C199" i="7"/>
  <c r="D199" i="7" s="1"/>
  <c r="E198" i="7"/>
  <c r="F198" i="7" s="1"/>
  <c r="C198" i="7"/>
  <c r="D198" i="7" s="1"/>
  <c r="E197" i="7"/>
  <c r="F197" i="7" s="1"/>
  <c r="C197" i="7"/>
  <c r="D197" i="7" s="1"/>
  <c r="E196" i="7"/>
  <c r="F196" i="7" s="1"/>
  <c r="C196" i="7"/>
  <c r="D196" i="7" s="1"/>
  <c r="E195" i="7"/>
  <c r="F195" i="7" s="1"/>
  <c r="C195" i="7"/>
  <c r="D195" i="7" s="1"/>
  <c r="E194" i="7"/>
  <c r="F194" i="7" s="1"/>
  <c r="C194" i="7"/>
  <c r="D194" i="7" s="1"/>
  <c r="E193" i="7"/>
  <c r="F193" i="7" s="1"/>
  <c r="C193" i="7"/>
  <c r="D193" i="7" s="1"/>
  <c r="E192" i="7"/>
  <c r="F192" i="7" s="1"/>
  <c r="C192" i="7"/>
  <c r="D192" i="7" s="1"/>
  <c r="E191" i="7"/>
  <c r="F191" i="7" s="1"/>
  <c r="C191" i="7"/>
  <c r="D191" i="7" s="1"/>
  <c r="E190" i="7"/>
  <c r="F190" i="7" s="1"/>
  <c r="C190" i="7"/>
  <c r="D190" i="7" s="1"/>
  <c r="E189" i="7"/>
  <c r="F189" i="7" s="1"/>
  <c r="C189" i="7"/>
  <c r="D189" i="7" s="1"/>
  <c r="E188" i="7"/>
  <c r="F188" i="7" s="1"/>
  <c r="C188" i="7"/>
  <c r="D188" i="7" s="1"/>
  <c r="E187" i="7"/>
  <c r="F187" i="7" s="1"/>
  <c r="C187" i="7"/>
  <c r="D187" i="7" s="1"/>
  <c r="E186" i="7"/>
  <c r="F186" i="7" s="1"/>
  <c r="C186" i="7"/>
  <c r="D186" i="7" s="1"/>
  <c r="E185" i="7"/>
  <c r="F185" i="7" s="1"/>
  <c r="C185" i="7"/>
  <c r="D185" i="7" s="1"/>
  <c r="E184" i="7"/>
  <c r="F184" i="7" s="1"/>
  <c r="C184" i="7"/>
  <c r="D184" i="7" s="1"/>
  <c r="E183" i="7"/>
  <c r="F183" i="7" s="1"/>
  <c r="C183" i="7"/>
  <c r="D183" i="7" s="1"/>
  <c r="E182" i="7"/>
  <c r="F182" i="7" s="1"/>
  <c r="C182" i="7"/>
  <c r="D182" i="7" s="1"/>
  <c r="E181" i="7"/>
  <c r="F181" i="7" s="1"/>
  <c r="C181" i="7"/>
  <c r="D181" i="7" s="1"/>
  <c r="E180" i="7"/>
  <c r="F180" i="7" s="1"/>
  <c r="C180" i="7"/>
  <c r="D180" i="7" s="1"/>
  <c r="E179" i="7"/>
  <c r="F179" i="7" s="1"/>
  <c r="C179" i="7"/>
  <c r="D179" i="7" s="1"/>
  <c r="E178" i="7"/>
  <c r="F178" i="7" s="1"/>
  <c r="C178" i="7"/>
  <c r="D178" i="7" s="1"/>
  <c r="E177" i="7"/>
  <c r="F177" i="7" s="1"/>
  <c r="C177" i="7"/>
  <c r="D177" i="7" s="1"/>
  <c r="E176" i="7"/>
  <c r="F176" i="7" s="1"/>
  <c r="C176" i="7"/>
  <c r="D176" i="7" s="1"/>
  <c r="E175" i="7"/>
  <c r="F175" i="7" s="1"/>
  <c r="C175" i="7"/>
  <c r="D175" i="7" s="1"/>
  <c r="E174" i="7"/>
  <c r="F174" i="7" s="1"/>
  <c r="C174" i="7"/>
  <c r="D174" i="7" s="1"/>
  <c r="E173" i="7"/>
  <c r="F173" i="7" s="1"/>
  <c r="C173" i="7"/>
  <c r="D173" i="7" s="1"/>
  <c r="E172" i="7"/>
  <c r="F172" i="7" s="1"/>
  <c r="C172" i="7"/>
  <c r="D172" i="7" s="1"/>
  <c r="E171" i="7"/>
  <c r="F171" i="7" s="1"/>
  <c r="C171" i="7"/>
  <c r="D171" i="7" s="1"/>
  <c r="E170" i="7"/>
  <c r="F170" i="7" s="1"/>
  <c r="C170" i="7"/>
  <c r="D170" i="7" s="1"/>
  <c r="E169" i="7"/>
  <c r="F169" i="7" s="1"/>
  <c r="C169" i="7"/>
  <c r="D169" i="7" s="1"/>
  <c r="E168" i="7"/>
  <c r="F168" i="7" s="1"/>
  <c r="C168" i="7"/>
  <c r="D168" i="7" s="1"/>
  <c r="E167" i="7"/>
  <c r="F167" i="7" s="1"/>
  <c r="C167" i="7"/>
  <c r="D167" i="7" s="1"/>
  <c r="E166" i="7"/>
  <c r="F166" i="7" s="1"/>
  <c r="C166" i="7"/>
  <c r="D166" i="7" s="1"/>
  <c r="E165" i="7"/>
  <c r="F165" i="7" s="1"/>
  <c r="C165" i="7"/>
  <c r="D165" i="7" s="1"/>
  <c r="E164" i="7"/>
  <c r="F164" i="7" s="1"/>
  <c r="C164" i="7"/>
  <c r="D164" i="7" s="1"/>
  <c r="E163" i="7"/>
  <c r="F163" i="7" s="1"/>
  <c r="C163" i="7"/>
  <c r="D163" i="7" s="1"/>
  <c r="E162" i="7"/>
  <c r="F162" i="7" s="1"/>
  <c r="C162" i="7"/>
  <c r="D162" i="7" s="1"/>
  <c r="E161" i="7"/>
  <c r="F161" i="7" s="1"/>
  <c r="C161" i="7"/>
  <c r="D161" i="7" s="1"/>
  <c r="E160" i="7"/>
  <c r="F160" i="7" s="1"/>
  <c r="C160" i="7"/>
  <c r="D160" i="7" s="1"/>
  <c r="E159" i="7"/>
  <c r="F159" i="7" s="1"/>
  <c r="C159" i="7"/>
  <c r="D159" i="7" s="1"/>
  <c r="E158" i="7"/>
  <c r="F158" i="7" s="1"/>
  <c r="C158" i="7"/>
  <c r="D158" i="7" s="1"/>
  <c r="E157" i="7"/>
  <c r="F157" i="7" s="1"/>
  <c r="C157" i="7"/>
  <c r="D157" i="7" s="1"/>
  <c r="E156" i="7"/>
  <c r="F156" i="7" s="1"/>
  <c r="C156" i="7"/>
  <c r="D156" i="7" s="1"/>
  <c r="E155" i="7"/>
  <c r="F155" i="7" s="1"/>
  <c r="C155" i="7"/>
  <c r="D155" i="7" s="1"/>
  <c r="E154" i="7"/>
  <c r="F154" i="7" s="1"/>
  <c r="C154" i="7"/>
  <c r="D154" i="7" s="1"/>
  <c r="E153" i="7"/>
  <c r="F153" i="7" s="1"/>
  <c r="C153" i="7"/>
  <c r="D153" i="7" s="1"/>
  <c r="E152" i="7"/>
  <c r="F152" i="7" s="1"/>
  <c r="C152" i="7"/>
  <c r="D152" i="7" s="1"/>
  <c r="E151" i="7"/>
  <c r="F151" i="7" s="1"/>
  <c r="C151" i="7"/>
  <c r="D151" i="7" s="1"/>
  <c r="E150" i="7"/>
  <c r="F150" i="7" s="1"/>
  <c r="C150" i="7"/>
  <c r="D150" i="7" s="1"/>
  <c r="E149" i="7"/>
  <c r="F149" i="7" s="1"/>
  <c r="C149" i="7"/>
  <c r="D149" i="7" s="1"/>
  <c r="E148" i="7"/>
  <c r="F148" i="7" s="1"/>
  <c r="C148" i="7"/>
  <c r="D148" i="7" s="1"/>
  <c r="E147" i="7"/>
  <c r="F147" i="7" s="1"/>
  <c r="C147" i="7"/>
  <c r="D147" i="7" s="1"/>
  <c r="E146" i="7"/>
  <c r="F146" i="7" s="1"/>
  <c r="C146" i="7"/>
  <c r="D146" i="7" s="1"/>
  <c r="E145" i="7"/>
  <c r="F145" i="7" s="1"/>
  <c r="C145" i="7"/>
  <c r="D145" i="7" s="1"/>
  <c r="E144" i="7"/>
  <c r="F144" i="7" s="1"/>
  <c r="C144" i="7"/>
  <c r="D144" i="7" s="1"/>
  <c r="E143" i="7"/>
  <c r="F143" i="7" s="1"/>
  <c r="C143" i="7"/>
  <c r="D143" i="7" s="1"/>
  <c r="E142" i="7"/>
  <c r="F142" i="7" s="1"/>
  <c r="C142" i="7"/>
  <c r="D142" i="7" s="1"/>
  <c r="E141" i="7"/>
  <c r="F141" i="7" s="1"/>
  <c r="C141" i="7"/>
  <c r="D141" i="7" s="1"/>
  <c r="E140" i="7"/>
  <c r="F140" i="7" s="1"/>
  <c r="C140" i="7"/>
  <c r="D140" i="7" s="1"/>
  <c r="E139" i="7"/>
  <c r="F139" i="7" s="1"/>
  <c r="C139" i="7"/>
  <c r="D139" i="7" s="1"/>
  <c r="E138" i="7"/>
  <c r="F138" i="7" s="1"/>
  <c r="C138" i="7"/>
  <c r="D138" i="7" s="1"/>
  <c r="E137" i="7"/>
  <c r="F137" i="7" s="1"/>
  <c r="C137" i="7"/>
  <c r="D137" i="7" s="1"/>
  <c r="E136" i="7"/>
  <c r="F136" i="7" s="1"/>
  <c r="C136" i="7"/>
  <c r="D136" i="7" s="1"/>
  <c r="E135" i="7"/>
  <c r="F135" i="7" s="1"/>
  <c r="C135" i="7"/>
  <c r="D135" i="7" s="1"/>
  <c r="E134" i="7"/>
  <c r="F134" i="7" s="1"/>
  <c r="C134" i="7"/>
  <c r="D134" i="7" s="1"/>
  <c r="E133" i="7"/>
  <c r="F133" i="7" s="1"/>
  <c r="C133" i="7"/>
  <c r="D133" i="7" s="1"/>
  <c r="E132" i="7"/>
  <c r="F132" i="7" s="1"/>
  <c r="C132" i="7"/>
  <c r="D132" i="7" s="1"/>
  <c r="E131" i="7"/>
  <c r="F131" i="7" s="1"/>
  <c r="C131" i="7"/>
  <c r="D131" i="7" s="1"/>
  <c r="E130" i="7"/>
  <c r="F130" i="7" s="1"/>
  <c r="C130" i="7"/>
  <c r="D130" i="7" s="1"/>
  <c r="E129" i="7"/>
  <c r="F129" i="7" s="1"/>
  <c r="C129" i="7"/>
  <c r="D129" i="7" s="1"/>
  <c r="E128" i="7"/>
  <c r="F128" i="7" s="1"/>
  <c r="C128" i="7"/>
  <c r="D128" i="7" s="1"/>
  <c r="E127" i="7"/>
  <c r="F127" i="7" s="1"/>
  <c r="C127" i="7"/>
  <c r="D127" i="7" s="1"/>
  <c r="E126" i="7"/>
  <c r="F126" i="7" s="1"/>
  <c r="C126" i="7"/>
  <c r="D126" i="7" s="1"/>
  <c r="E125" i="7"/>
  <c r="F125" i="7" s="1"/>
  <c r="C125" i="7"/>
  <c r="D125" i="7" s="1"/>
  <c r="E124" i="7"/>
  <c r="F124" i="7" s="1"/>
  <c r="C124" i="7"/>
  <c r="D124" i="7" s="1"/>
  <c r="E123" i="7"/>
  <c r="F123" i="7" s="1"/>
  <c r="C123" i="7"/>
  <c r="D123" i="7" s="1"/>
  <c r="E122" i="7"/>
  <c r="F122" i="7" s="1"/>
  <c r="C122" i="7"/>
  <c r="D122" i="7" s="1"/>
  <c r="E121" i="7"/>
  <c r="F121" i="7" s="1"/>
  <c r="C121" i="7"/>
  <c r="D121" i="7" s="1"/>
  <c r="E120" i="7"/>
  <c r="F120" i="7" s="1"/>
  <c r="C120" i="7"/>
  <c r="D120" i="7" s="1"/>
  <c r="E119" i="7"/>
  <c r="F119" i="7" s="1"/>
  <c r="C119" i="7"/>
  <c r="D119" i="7" s="1"/>
  <c r="E118" i="7"/>
  <c r="F118" i="7" s="1"/>
  <c r="C118" i="7"/>
  <c r="D118" i="7" s="1"/>
  <c r="E117" i="7"/>
  <c r="F117" i="7" s="1"/>
  <c r="C117" i="7"/>
  <c r="D117" i="7" s="1"/>
  <c r="E116" i="7"/>
  <c r="F116" i="7" s="1"/>
  <c r="C116" i="7"/>
  <c r="D116" i="7" s="1"/>
  <c r="E115" i="7"/>
  <c r="F115" i="7" s="1"/>
  <c r="C115" i="7"/>
  <c r="D115" i="7" s="1"/>
  <c r="E114" i="7"/>
  <c r="F114" i="7" s="1"/>
  <c r="C114" i="7"/>
  <c r="D114" i="7" s="1"/>
  <c r="E113" i="7"/>
  <c r="F113" i="7" s="1"/>
  <c r="C113" i="7"/>
  <c r="D113" i="7" s="1"/>
  <c r="E112" i="7"/>
  <c r="F112" i="7" s="1"/>
  <c r="C112" i="7"/>
  <c r="D112" i="7" s="1"/>
  <c r="E111" i="7"/>
  <c r="F111" i="7" s="1"/>
  <c r="C111" i="7"/>
  <c r="D111" i="7" s="1"/>
  <c r="E110" i="7"/>
  <c r="F110" i="7" s="1"/>
  <c r="C110" i="7"/>
  <c r="D110" i="7" s="1"/>
  <c r="E109" i="7"/>
  <c r="F109" i="7" s="1"/>
  <c r="C109" i="7"/>
  <c r="D109" i="7" s="1"/>
  <c r="E108" i="7"/>
  <c r="F108" i="7" s="1"/>
  <c r="C108" i="7"/>
  <c r="D108" i="7" s="1"/>
  <c r="E107" i="7"/>
  <c r="F107" i="7" s="1"/>
  <c r="C107" i="7"/>
  <c r="D107" i="7" s="1"/>
  <c r="E106" i="7"/>
  <c r="F106" i="7" s="1"/>
  <c r="C106" i="7"/>
  <c r="D106" i="7" s="1"/>
  <c r="E105" i="7"/>
  <c r="F105" i="7" s="1"/>
  <c r="C105" i="7"/>
  <c r="D105" i="7" s="1"/>
  <c r="E104" i="7"/>
  <c r="F104" i="7" s="1"/>
  <c r="C104" i="7"/>
  <c r="D104" i="7" s="1"/>
  <c r="E103" i="7"/>
  <c r="F103" i="7" s="1"/>
  <c r="C103" i="7"/>
  <c r="D103" i="7" s="1"/>
  <c r="E102" i="7"/>
  <c r="F102" i="7" s="1"/>
  <c r="C102" i="7"/>
  <c r="D102" i="7" s="1"/>
  <c r="E101" i="7"/>
  <c r="F101" i="7" s="1"/>
  <c r="C101" i="7"/>
  <c r="D101" i="7" s="1"/>
  <c r="E100" i="7"/>
  <c r="F100" i="7" s="1"/>
  <c r="C100" i="7"/>
  <c r="D100" i="7" s="1"/>
  <c r="E99" i="7"/>
  <c r="F99" i="7" s="1"/>
  <c r="C99" i="7"/>
  <c r="D99" i="7" s="1"/>
  <c r="E98" i="7"/>
  <c r="F98" i="7" s="1"/>
  <c r="C98" i="7"/>
  <c r="D98" i="7" s="1"/>
  <c r="E97" i="7"/>
  <c r="F97" i="7" s="1"/>
  <c r="C97" i="7"/>
  <c r="D97" i="7" s="1"/>
  <c r="E96" i="7"/>
  <c r="F96" i="7" s="1"/>
  <c r="C96" i="7"/>
  <c r="D96" i="7" s="1"/>
  <c r="E95" i="7"/>
  <c r="F95" i="7" s="1"/>
  <c r="C95" i="7"/>
  <c r="D95" i="7" s="1"/>
  <c r="E94" i="7"/>
  <c r="F94" i="7" s="1"/>
  <c r="C94" i="7"/>
  <c r="D94" i="7" s="1"/>
  <c r="E93" i="7"/>
  <c r="F93" i="7" s="1"/>
  <c r="C93" i="7"/>
  <c r="D93" i="7" s="1"/>
  <c r="E92" i="7"/>
  <c r="F92" i="7" s="1"/>
  <c r="C92" i="7"/>
  <c r="D92" i="7" s="1"/>
  <c r="E91" i="7"/>
  <c r="F91" i="7" s="1"/>
  <c r="C91" i="7"/>
  <c r="D91" i="7" s="1"/>
  <c r="E90" i="7"/>
  <c r="F90" i="7" s="1"/>
  <c r="C90" i="7"/>
  <c r="D90" i="7" s="1"/>
  <c r="E89" i="7"/>
  <c r="F89" i="7" s="1"/>
  <c r="C89" i="7"/>
  <c r="D89" i="7" s="1"/>
  <c r="E88" i="7"/>
  <c r="F88" i="7" s="1"/>
  <c r="C88" i="7"/>
  <c r="D88" i="7" s="1"/>
  <c r="E87" i="7"/>
  <c r="F87" i="7" s="1"/>
  <c r="C87" i="7"/>
  <c r="D87" i="7" s="1"/>
  <c r="E86" i="7"/>
  <c r="F86" i="7" s="1"/>
  <c r="C86" i="7"/>
  <c r="D86" i="7" s="1"/>
  <c r="E85" i="7"/>
  <c r="F85" i="7" s="1"/>
  <c r="C85" i="7"/>
  <c r="D85" i="7" s="1"/>
  <c r="E84" i="7"/>
  <c r="F84" i="7" s="1"/>
  <c r="C84" i="7"/>
  <c r="D84" i="7" s="1"/>
  <c r="E83" i="7"/>
  <c r="F83" i="7" s="1"/>
  <c r="C83" i="7"/>
  <c r="D83" i="7" s="1"/>
  <c r="E82" i="7"/>
  <c r="F82" i="7" s="1"/>
  <c r="C82" i="7"/>
  <c r="D82" i="7" s="1"/>
  <c r="E81" i="7"/>
  <c r="F81" i="7" s="1"/>
  <c r="C81" i="7"/>
  <c r="D81" i="7" s="1"/>
  <c r="E80" i="7"/>
  <c r="F80" i="7" s="1"/>
  <c r="C80" i="7"/>
  <c r="D80" i="7" s="1"/>
  <c r="E79" i="7"/>
  <c r="F79" i="7" s="1"/>
  <c r="C79" i="7"/>
  <c r="D79" i="7" s="1"/>
  <c r="E78" i="7"/>
  <c r="F78" i="7" s="1"/>
  <c r="C78" i="7"/>
  <c r="D78" i="7" s="1"/>
  <c r="E77" i="7"/>
  <c r="F77" i="7" s="1"/>
  <c r="C77" i="7"/>
  <c r="D77" i="7" s="1"/>
  <c r="E76" i="7"/>
  <c r="F76" i="7" s="1"/>
  <c r="C76" i="7"/>
  <c r="D76" i="7" s="1"/>
  <c r="E75" i="7"/>
  <c r="F75" i="7" s="1"/>
  <c r="C75" i="7"/>
  <c r="D75" i="7" s="1"/>
  <c r="E74" i="7"/>
  <c r="F74" i="7" s="1"/>
  <c r="C74" i="7"/>
  <c r="D74" i="7" s="1"/>
  <c r="E73" i="7"/>
  <c r="F73" i="7" s="1"/>
  <c r="C73" i="7"/>
  <c r="D73" i="7" s="1"/>
  <c r="E72" i="7"/>
  <c r="F72" i="7" s="1"/>
  <c r="C72" i="7"/>
  <c r="D72" i="7" s="1"/>
  <c r="E71" i="7"/>
  <c r="F71" i="7" s="1"/>
  <c r="C71" i="7"/>
  <c r="D71" i="7" s="1"/>
  <c r="E70" i="7"/>
  <c r="F70" i="7" s="1"/>
  <c r="C70" i="7"/>
  <c r="D70" i="7" s="1"/>
  <c r="E69" i="7"/>
  <c r="F69" i="7" s="1"/>
  <c r="C69" i="7"/>
  <c r="D69" i="7" s="1"/>
  <c r="E68" i="7"/>
  <c r="F68" i="7" s="1"/>
  <c r="C68" i="7"/>
  <c r="D68" i="7" s="1"/>
  <c r="E67" i="7"/>
  <c r="F67" i="7" s="1"/>
  <c r="C67" i="7"/>
  <c r="D67" i="7" s="1"/>
  <c r="E66" i="7"/>
  <c r="F66" i="7" s="1"/>
  <c r="C66" i="7"/>
  <c r="D66" i="7" s="1"/>
  <c r="E65" i="7"/>
  <c r="F65" i="7" s="1"/>
  <c r="C65" i="7"/>
  <c r="D65" i="7" s="1"/>
  <c r="E64" i="7"/>
  <c r="F64" i="7" s="1"/>
  <c r="C64" i="7"/>
  <c r="D64" i="7" s="1"/>
  <c r="E63" i="7"/>
  <c r="F63" i="7" s="1"/>
  <c r="C63" i="7"/>
  <c r="D63" i="7" s="1"/>
  <c r="E62" i="7"/>
  <c r="F62" i="7" s="1"/>
  <c r="C62" i="7"/>
  <c r="D62" i="7" s="1"/>
  <c r="E61" i="7"/>
  <c r="F61" i="7" s="1"/>
  <c r="C61" i="7"/>
  <c r="D61" i="7" s="1"/>
  <c r="E60" i="7"/>
  <c r="F60" i="7" s="1"/>
  <c r="C60" i="7"/>
  <c r="D60" i="7" s="1"/>
  <c r="E59" i="7"/>
  <c r="F59" i="7" s="1"/>
  <c r="C59" i="7"/>
  <c r="D59" i="7" s="1"/>
  <c r="E58" i="7"/>
  <c r="F58" i="7" s="1"/>
  <c r="C58" i="7"/>
  <c r="D58" i="7" s="1"/>
  <c r="E57" i="7"/>
  <c r="F57" i="7" s="1"/>
  <c r="C57" i="7"/>
  <c r="D57" i="7" s="1"/>
  <c r="E56" i="7"/>
  <c r="F56" i="7" s="1"/>
  <c r="C56" i="7"/>
  <c r="D56" i="7" s="1"/>
  <c r="E55" i="7"/>
  <c r="F55" i="7" s="1"/>
  <c r="C55" i="7"/>
  <c r="D55" i="7" s="1"/>
  <c r="E54" i="7"/>
  <c r="F54" i="7" s="1"/>
  <c r="C54" i="7"/>
  <c r="D54" i="7" s="1"/>
  <c r="E53" i="7"/>
  <c r="F53" i="7" s="1"/>
  <c r="C53" i="7"/>
  <c r="D53" i="7" s="1"/>
  <c r="E52" i="7"/>
  <c r="F52" i="7" s="1"/>
  <c r="C52" i="7"/>
  <c r="D52" i="7" s="1"/>
  <c r="E51" i="7"/>
  <c r="F51" i="7" s="1"/>
  <c r="C51" i="7"/>
  <c r="D51" i="7" s="1"/>
  <c r="E50" i="7"/>
  <c r="F50" i="7" s="1"/>
  <c r="C50" i="7"/>
  <c r="D50" i="7" s="1"/>
  <c r="E49" i="7"/>
  <c r="F49" i="7" s="1"/>
  <c r="C49" i="7"/>
  <c r="D49" i="7" s="1"/>
  <c r="E48" i="7"/>
  <c r="F48" i="7" s="1"/>
  <c r="C48" i="7"/>
  <c r="D48" i="7" s="1"/>
  <c r="E47" i="7"/>
  <c r="F47" i="7" s="1"/>
  <c r="C47" i="7"/>
  <c r="D47" i="7" s="1"/>
  <c r="E46" i="7"/>
  <c r="F46" i="7" s="1"/>
  <c r="C46" i="7"/>
  <c r="D46" i="7" s="1"/>
  <c r="E45" i="7"/>
  <c r="F45" i="7" s="1"/>
  <c r="C45" i="7"/>
  <c r="D45" i="7" s="1"/>
  <c r="E44" i="7"/>
  <c r="F44" i="7" s="1"/>
  <c r="C44" i="7"/>
  <c r="D44" i="7" s="1"/>
  <c r="E43" i="7"/>
  <c r="F43" i="7" s="1"/>
  <c r="C43" i="7"/>
  <c r="D43" i="7" s="1"/>
  <c r="E42" i="7"/>
  <c r="F42" i="7" s="1"/>
  <c r="C42" i="7"/>
  <c r="D42" i="7" s="1"/>
  <c r="E41" i="7"/>
  <c r="F41" i="7" s="1"/>
  <c r="C41" i="7"/>
  <c r="D41" i="7" s="1"/>
  <c r="E40" i="7"/>
  <c r="F40" i="7" s="1"/>
  <c r="C40" i="7"/>
  <c r="D40" i="7" s="1"/>
  <c r="E39" i="7"/>
  <c r="F39" i="7" s="1"/>
  <c r="C39" i="7"/>
  <c r="D39" i="7" s="1"/>
  <c r="E38" i="7"/>
  <c r="F38" i="7" s="1"/>
  <c r="C38" i="7"/>
  <c r="D38" i="7" s="1"/>
  <c r="E37" i="7"/>
  <c r="F37" i="7" s="1"/>
  <c r="C37" i="7"/>
  <c r="D37" i="7" s="1"/>
  <c r="E36" i="7"/>
  <c r="F36" i="7" s="1"/>
  <c r="C36" i="7"/>
  <c r="D36" i="7" s="1"/>
  <c r="E35" i="7"/>
  <c r="F35" i="7" s="1"/>
  <c r="C35" i="7"/>
  <c r="D35" i="7" s="1"/>
  <c r="E34" i="7"/>
  <c r="F34" i="7" s="1"/>
  <c r="C34" i="7"/>
  <c r="D34" i="7" s="1"/>
  <c r="E33" i="7"/>
  <c r="F33" i="7" s="1"/>
  <c r="C33" i="7"/>
  <c r="D33" i="7" s="1"/>
  <c r="E32" i="7"/>
  <c r="F32" i="7" s="1"/>
  <c r="C32" i="7"/>
  <c r="D32" i="7" s="1"/>
  <c r="E31" i="7"/>
  <c r="F31" i="7" s="1"/>
  <c r="C31" i="7"/>
  <c r="D31" i="7" s="1"/>
  <c r="E30" i="7"/>
  <c r="F30" i="7" s="1"/>
  <c r="C30" i="7"/>
  <c r="D30" i="7" s="1"/>
  <c r="E29" i="7"/>
  <c r="F29" i="7" s="1"/>
  <c r="C29" i="7"/>
  <c r="D29" i="7" s="1"/>
  <c r="E28" i="7"/>
  <c r="F28" i="7" s="1"/>
  <c r="C28" i="7"/>
  <c r="D28" i="7" s="1"/>
  <c r="E27" i="7"/>
  <c r="F27" i="7" s="1"/>
  <c r="C27" i="7"/>
  <c r="D27" i="7" s="1"/>
  <c r="E26" i="7"/>
  <c r="F26" i="7" s="1"/>
  <c r="C26" i="7"/>
  <c r="D26" i="7" s="1"/>
  <c r="E25" i="7"/>
  <c r="F25" i="7" s="1"/>
  <c r="C25" i="7"/>
  <c r="D25" i="7" s="1"/>
  <c r="E24" i="7"/>
  <c r="F24" i="7" s="1"/>
  <c r="C24" i="7"/>
  <c r="D24" i="7" s="1"/>
  <c r="E23" i="7"/>
  <c r="F23" i="7" s="1"/>
  <c r="C23" i="7"/>
  <c r="D23" i="7" s="1"/>
  <c r="E22" i="7"/>
  <c r="F22" i="7" s="1"/>
  <c r="C22" i="7"/>
  <c r="D22" i="7" s="1"/>
  <c r="E21" i="7"/>
  <c r="F21" i="7" s="1"/>
  <c r="C21" i="7"/>
  <c r="D21" i="7" s="1"/>
  <c r="E20" i="7"/>
  <c r="F20" i="7" s="1"/>
  <c r="C20" i="7"/>
  <c r="D20" i="7" s="1"/>
  <c r="E19" i="7"/>
  <c r="F19" i="7" s="1"/>
  <c r="C19" i="7"/>
  <c r="D19" i="7" s="1"/>
  <c r="E18" i="7"/>
  <c r="F18" i="7" s="1"/>
  <c r="C18" i="7"/>
  <c r="D18" i="7" s="1"/>
  <c r="E17" i="7"/>
  <c r="F17" i="7" s="1"/>
  <c r="C17" i="7"/>
  <c r="D17" i="7" s="1"/>
  <c r="E16" i="7"/>
  <c r="F16" i="7" s="1"/>
  <c r="C16" i="7"/>
  <c r="D16" i="7" s="1"/>
  <c r="E15" i="7"/>
  <c r="F15" i="7" s="1"/>
  <c r="C15" i="7"/>
  <c r="D15" i="7" s="1"/>
  <c r="E14" i="7"/>
  <c r="F14" i="7" s="1"/>
  <c r="C14" i="7"/>
  <c r="D14" i="7" s="1"/>
  <c r="E13" i="7"/>
  <c r="F13" i="7" s="1"/>
  <c r="C13" i="7"/>
  <c r="D13" i="7" s="1"/>
  <c r="E12" i="7"/>
  <c r="F12" i="7" s="1"/>
  <c r="C12" i="7"/>
  <c r="D12" i="7" s="1"/>
  <c r="E11" i="7"/>
  <c r="F11" i="7" s="1"/>
  <c r="C11" i="7"/>
  <c r="D11" i="7" s="1"/>
  <c r="E10" i="7"/>
  <c r="F10" i="7" s="1"/>
  <c r="C10" i="7"/>
  <c r="D10" i="7" s="1"/>
  <c r="E9" i="7"/>
  <c r="F9" i="7" s="1"/>
  <c r="C9" i="7"/>
  <c r="D9" i="7" s="1"/>
  <c r="E8" i="7"/>
  <c r="F8" i="7" s="1"/>
  <c r="C8" i="7"/>
  <c r="D8" i="7" s="1"/>
  <c r="E7" i="7"/>
  <c r="F7" i="7" s="1"/>
  <c r="C7" i="7"/>
  <c r="D7" i="7" s="1"/>
  <c r="E6" i="7"/>
  <c r="F6" i="7" s="1"/>
  <c r="C6" i="7"/>
  <c r="D6" i="7" s="1"/>
  <c r="E5" i="7"/>
  <c r="F5" i="7" s="1"/>
  <c r="C5" i="7"/>
  <c r="D5" i="7" s="1"/>
  <c r="E4" i="7"/>
  <c r="F4" i="7" s="1"/>
  <c r="C4" i="7"/>
  <c r="B4" i="4"/>
  <c r="H1261" i="7" l="1"/>
  <c r="H1262" i="7"/>
  <c r="H1263" i="7" s="1"/>
  <c r="J4" i="7"/>
  <c r="J1262" i="7" s="1"/>
  <c r="J1263" i="7" s="1"/>
  <c r="I1262" i="7"/>
  <c r="I1263" i="7" s="1"/>
  <c r="G1262" i="7"/>
  <c r="G1263" i="7" s="1"/>
  <c r="G1261" i="7"/>
  <c r="D4" i="7"/>
  <c r="C1262" i="7"/>
  <c r="C1263" i="7" s="1"/>
  <c r="C1261" i="7"/>
  <c r="F1262" i="7"/>
  <c r="F1263" i="7" s="1"/>
  <c r="E1262" i="7"/>
  <c r="E1263" i="7" s="1"/>
  <c r="F1261" i="7"/>
  <c r="B7" i="2"/>
  <c r="B12" i="2" l="1"/>
  <c r="C20" i="2"/>
  <c r="C21" i="2"/>
  <c r="C22" i="2"/>
  <c r="C24" i="2"/>
  <c r="C23" i="2"/>
  <c r="D2" i="10"/>
  <c r="B2" i="12" s="1"/>
  <c r="B4" i="12" s="1"/>
  <c r="D1261" i="7"/>
  <c r="D1262" i="7"/>
  <c r="D1263" i="7" s="1"/>
  <c r="B2" i="1"/>
  <c r="B1" i="1"/>
  <c r="C1" i="1" s="1"/>
  <c r="F23" i="2" l="1"/>
  <c r="F22" i="2"/>
  <c r="F24" i="2"/>
  <c r="F21" i="2"/>
  <c r="C25" i="2"/>
  <c r="F20" i="2"/>
  <c r="B6" i="12"/>
  <c r="B14" i="12" s="1"/>
  <c r="B8" i="4"/>
  <c r="B11" i="4" s="1"/>
  <c r="B10" i="12" l="1"/>
  <c r="B15" i="12" s="1"/>
  <c r="B7" i="12"/>
  <c r="F25" i="2"/>
  <c r="B9" i="12" s="1"/>
  <c r="G25" i="2"/>
  <c r="B13" i="4"/>
  <c r="B12" i="4"/>
  <c r="B14" i="4" s="1"/>
  <c r="B15" i="4" s="1"/>
  <c r="B18" i="4"/>
  <c r="B19" i="4" s="1"/>
  <c r="B21" i="4" s="1"/>
  <c r="B17" i="12" l="1"/>
  <c r="B16" i="12"/>
  <c r="B18" i="12" s="1"/>
  <c r="B19" i="12"/>
  <c r="G23" i="2"/>
  <c r="H23" i="2" s="1"/>
  <c r="G24" i="2"/>
  <c r="H24" i="2" s="1"/>
  <c r="G21" i="2"/>
  <c r="H21" i="2" s="1"/>
  <c r="G20" i="2"/>
  <c r="H20" i="2" s="1"/>
  <c r="G22" i="2"/>
  <c r="H22" i="2" s="1"/>
  <c r="B20" i="4"/>
  <c r="B22" i="4" s="1"/>
  <c r="H25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A1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GT30:GOV
30 Year</t>
        </r>
      </text>
    </comment>
    <comment ref="A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по 20-летним гособлигациям</t>
        </r>
      </text>
    </comment>
    <comment ref="A3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удивительно, но это двухлетняя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A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GT30:GOV
30 Year</t>
        </r>
      </text>
    </comment>
  </commentList>
</comments>
</file>

<file path=xl/sharedStrings.xml><?xml version="1.0" encoding="utf-8"?>
<sst xmlns="http://schemas.openxmlformats.org/spreadsheetml/2006/main" count="1381" uniqueCount="1347">
  <si>
    <t>США потребляют</t>
  </si>
  <si>
    <t>5 млн барр./день</t>
  </si>
  <si>
    <t>Risk free rate</t>
  </si>
  <si>
    <t>Совокупная выручка по Ванкору</t>
  </si>
  <si>
    <t>80 млрд $</t>
  </si>
  <si>
    <t>Запасы Ванкора, барр</t>
  </si>
  <si>
    <t>Запасы Ванкора, т</t>
  </si>
  <si>
    <t>Баррелей в тонне</t>
  </si>
  <si>
    <t>Страйк по нашему месторождению (К)</t>
  </si>
  <si>
    <t>Текущая цена (S)</t>
  </si>
  <si>
    <t>Запасы Улурского месторождения, барр</t>
  </si>
  <si>
    <t>Запасы Улурского месторождения, т</t>
  </si>
  <si>
    <t>Стоимость Ванкора</t>
  </si>
  <si>
    <t>8.1 млрд $</t>
  </si>
  <si>
    <t>Что взять в качестве S и K? NPV? FCF?</t>
  </si>
  <si>
    <t>Безрисковая ставка в рублях</t>
  </si>
  <si>
    <t>Срок до исполнения, лет</t>
  </si>
  <si>
    <t>Цена исполнения (К), руб</t>
  </si>
  <si>
    <t>Текущая цена (S), руб</t>
  </si>
  <si>
    <t>Татнефть, ао  (ММВБ) Период: c 18.04.2012 по 18.04.2017</t>
  </si>
  <si>
    <t>Дата</t>
  </si>
  <si>
    <t>18.04.2017</t>
  </si>
  <si>
    <t>17.04.2017</t>
  </si>
  <si>
    <t>14.04.2017</t>
  </si>
  <si>
    <t>13.04.2017</t>
  </si>
  <si>
    <t>12.04.2017</t>
  </si>
  <si>
    <t>11.04.2017</t>
  </si>
  <si>
    <t>10.04.2017</t>
  </si>
  <si>
    <t>07.04.2017</t>
  </si>
  <si>
    <t>06.04.2017</t>
  </si>
  <si>
    <t>05.04.2017</t>
  </si>
  <si>
    <t>04.04.2017</t>
  </si>
  <si>
    <t>03.04.2017</t>
  </si>
  <si>
    <t>31.03.2017</t>
  </si>
  <si>
    <t>30.03.2017</t>
  </si>
  <si>
    <t>29.03.2017</t>
  </si>
  <si>
    <t>28.03.2017</t>
  </si>
  <si>
    <t>27.03.2017</t>
  </si>
  <si>
    <t>24.03.2017</t>
  </si>
  <si>
    <t>23.03.2017</t>
  </si>
  <si>
    <t>22.03.2017</t>
  </si>
  <si>
    <t>21.03.2017</t>
  </si>
  <si>
    <t>20.03.2017</t>
  </si>
  <si>
    <t>17.03.2017</t>
  </si>
  <si>
    <t>16.03.2017</t>
  </si>
  <si>
    <t>15.03.2017</t>
  </si>
  <si>
    <t>14.03.2017</t>
  </si>
  <si>
    <t>13.03.2017</t>
  </si>
  <si>
    <t>10.03.2017</t>
  </si>
  <si>
    <t>09.03.2017</t>
  </si>
  <si>
    <t>07.03.2017</t>
  </si>
  <si>
    <t>06.03.2017</t>
  </si>
  <si>
    <t>03.03.2017</t>
  </si>
  <si>
    <t>02.03.2017</t>
  </si>
  <si>
    <t>01.03.2017</t>
  </si>
  <si>
    <t>28.02.2017</t>
  </si>
  <si>
    <t>27.02.2017</t>
  </si>
  <si>
    <t>24.02.2017</t>
  </si>
  <si>
    <t>22.02.2017</t>
  </si>
  <si>
    <t>21.02.2017</t>
  </si>
  <si>
    <t>20.02.2017</t>
  </si>
  <si>
    <t>17.02.2017</t>
  </si>
  <si>
    <t>16.02.2017</t>
  </si>
  <si>
    <t>15.02.2017</t>
  </si>
  <si>
    <t>14.02.2017</t>
  </si>
  <si>
    <t>13.02.2017</t>
  </si>
  <si>
    <t>10.02.2017</t>
  </si>
  <si>
    <t>09.02.2017</t>
  </si>
  <si>
    <t>08.02.2017</t>
  </si>
  <si>
    <t>07.02.2017</t>
  </si>
  <si>
    <t>06.02.2017</t>
  </si>
  <si>
    <t>03.02.2017</t>
  </si>
  <si>
    <t>02.02.2017</t>
  </si>
  <si>
    <t>01.02.2017</t>
  </si>
  <si>
    <t>31.01.2017</t>
  </si>
  <si>
    <t>30.01.2017</t>
  </si>
  <si>
    <t>27.01.2017</t>
  </si>
  <si>
    <t>26.01.2017</t>
  </si>
  <si>
    <t>25.01.2017</t>
  </si>
  <si>
    <t>24.01.2017</t>
  </si>
  <si>
    <t>23.01.2017</t>
  </si>
  <si>
    <t>20.01.2017</t>
  </si>
  <si>
    <t>19.01.2017</t>
  </si>
  <si>
    <t>18.01.2017</t>
  </si>
  <si>
    <t>17.01.2017</t>
  </si>
  <si>
    <t>16.01.2017</t>
  </si>
  <si>
    <t>13.01.2017</t>
  </si>
  <si>
    <t>12.01.2017</t>
  </si>
  <si>
    <t>11.01.2017</t>
  </si>
  <si>
    <t>10.01.2017</t>
  </si>
  <si>
    <t>09.01.2017</t>
  </si>
  <si>
    <t>06.01.2017</t>
  </si>
  <si>
    <t>05.01.2017</t>
  </si>
  <si>
    <t>04.01.2017</t>
  </si>
  <si>
    <t>03.01.2017</t>
  </si>
  <si>
    <t>30.12.2016</t>
  </si>
  <si>
    <t>29.12.2016</t>
  </si>
  <si>
    <t>28.12.2016</t>
  </si>
  <si>
    <t>27.12.2016</t>
  </si>
  <si>
    <t>26.12.2016</t>
  </si>
  <si>
    <t>23.12.2016</t>
  </si>
  <si>
    <t>22.12.2016</t>
  </si>
  <si>
    <t>21.12.2016</t>
  </si>
  <si>
    <t>20.12.2016</t>
  </si>
  <si>
    <t>19.12.2016</t>
  </si>
  <si>
    <t>16.12.2016</t>
  </si>
  <si>
    <t>15.12.2016</t>
  </si>
  <si>
    <t>14.12.2016</t>
  </si>
  <si>
    <t>13.12.2016</t>
  </si>
  <si>
    <t>12.12.2016</t>
  </si>
  <si>
    <t>09.12.2016</t>
  </si>
  <si>
    <t>08.12.2016</t>
  </si>
  <si>
    <t>07.12.2016</t>
  </si>
  <si>
    <t>06.12.2016</t>
  </si>
  <si>
    <t>05.12.2016</t>
  </si>
  <si>
    <t>02.12.2016</t>
  </si>
  <si>
    <t>01.12.2016</t>
  </si>
  <si>
    <t>30.11.2016</t>
  </si>
  <si>
    <t>29.11.2016</t>
  </si>
  <si>
    <t>28.11.2016</t>
  </si>
  <si>
    <t>25.11.2016</t>
  </si>
  <si>
    <t>24.11.2016</t>
  </si>
  <si>
    <t>23.11.2016</t>
  </si>
  <si>
    <t>22.11.2016</t>
  </si>
  <si>
    <t>21.11.2016</t>
  </si>
  <si>
    <t>18.11.2016</t>
  </si>
  <si>
    <t>17.11.2016</t>
  </si>
  <si>
    <t>16.11.2016</t>
  </si>
  <si>
    <t>15.11.2016</t>
  </si>
  <si>
    <t>14.11.2016</t>
  </si>
  <si>
    <t>11.11.2016</t>
  </si>
  <si>
    <t>10.11.2016</t>
  </si>
  <si>
    <t>09.11.2016</t>
  </si>
  <si>
    <t>08.11.2016</t>
  </si>
  <si>
    <t>07.11.2016</t>
  </si>
  <si>
    <t>03.11.2016</t>
  </si>
  <si>
    <t>02.11.2016</t>
  </si>
  <si>
    <t>01.11.2016</t>
  </si>
  <si>
    <t>31.10.2016</t>
  </si>
  <si>
    <t>28.10.2016</t>
  </si>
  <si>
    <t>27.10.2016</t>
  </si>
  <si>
    <t>26.10.2016</t>
  </si>
  <si>
    <t>25.10.2016</t>
  </si>
  <si>
    <t>24.10.2016</t>
  </si>
  <si>
    <t>21.10.2016</t>
  </si>
  <si>
    <t>20.10.2016</t>
  </si>
  <si>
    <t>19.10.2016</t>
  </si>
  <si>
    <t>18.10.2016</t>
  </si>
  <si>
    <t>17.10.2016</t>
  </si>
  <si>
    <t>14.10.2016</t>
  </si>
  <si>
    <t>13.10.2016</t>
  </si>
  <si>
    <t>12.10.2016</t>
  </si>
  <si>
    <t>11.10.2016</t>
  </si>
  <si>
    <t>10.10.2016</t>
  </si>
  <si>
    <t>07.10.2016</t>
  </si>
  <si>
    <t>06.10.2016</t>
  </si>
  <si>
    <t>05.10.2016</t>
  </si>
  <si>
    <t>04.10.2016</t>
  </si>
  <si>
    <t>03.10.2016</t>
  </si>
  <si>
    <t>30.09.2016</t>
  </si>
  <si>
    <t>29.09.2016</t>
  </si>
  <si>
    <t>28.09.2016</t>
  </si>
  <si>
    <t>27.09.2016</t>
  </si>
  <si>
    <t>26.09.2016</t>
  </si>
  <si>
    <t>23.09.2016</t>
  </si>
  <si>
    <t>22.09.2016</t>
  </si>
  <si>
    <t>21.09.2016</t>
  </si>
  <si>
    <t>20.09.2016</t>
  </si>
  <si>
    <t>19.09.2016</t>
  </si>
  <si>
    <t>16.09.2016</t>
  </si>
  <si>
    <t>15.09.2016</t>
  </si>
  <si>
    <t>14.09.2016</t>
  </si>
  <si>
    <t>13.09.2016</t>
  </si>
  <si>
    <t>12.09.2016</t>
  </si>
  <si>
    <t>09.09.2016</t>
  </si>
  <si>
    <t>08.09.2016</t>
  </si>
  <si>
    <t>07.09.2016</t>
  </si>
  <si>
    <t>06.09.2016</t>
  </si>
  <si>
    <t>05.09.2016</t>
  </si>
  <si>
    <t>02.09.2016</t>
  </si>
  <si>
    <t>01.09.2016</t>
  </si>
  <si>
    <t>31.08.2016</t>
  </si>
  <si>
    <t>30.08.2016</t>
  </si>
  <si>
    <t>29.08.2016</t>
  </si>
  <si>
    <t>26.08.2016</t>
  </si>
  <si>
    <t>25.08.2016</t>
  </si>
  <si>
    <t>24.08.2016</t>
  </si>
  <si>
    <t>23.08.2016</t>
  </si>
  <si>
    <t>22.08.2016</t>
  </si>
  <si>
    <t>19.08.2016</t>
  </si>
  <si>
    <t>18.08.2016</t>
  </si>
  <si>
    <t>17.08.2016</t>
  </si>
  <si>
    <t>16.08.2016</t>
  </si>
  <si>
    <t>15.08.2016</t>
  </si>
  <si>
    <t>12.08.2016</t>
  </si>
  <si>
    <t>11.08.2016</t>
  </si>
  <si>
    <t>10.08.2016</t>
  </si>
  <si>
    <t>09.08.2016</t>
  </si>
  <si>
    <t>08.08.2016</t>
  </si>
  <si>
    <t>05.08.2016</t>
  </si>
  <si>
    <t>04.08.2016</t>
  </si>
  <si>
    <t>03.08.2016</t>
  </si>
  <si>
    <t>02.08.2016</t>
  </si>
  <si>
    <t>01.08.2016</t>
  </si>
  <si>
    <t>29.07.2016</t>
  </si>
  <si>
    <t>28.07.2016</t>
  </si>
  <si>
    <t>27.07.2016</t>
  </si>
  <si>
    <t>26.07.2016</t>
  </si>
  <si>
    <t>25.07.2016</t>
  </si>
  <si>
    <t>22.07.2016</t>
  </si>
  <si>
    <t>21.07.2016</t>
  </si>
  <si>
    <t>20.07.2016</t>
  </si>
  <si>
    <t>19.07.2016</t>
  </si>
  <si>
    <t>18.07.2016</t>
  </si>
  <si>
    <t>15.07.2016</t>
  </si>
  <si>
    <t>14.07.2016</t>
  </si>
  <si>
    <t>13.07.2016</t>
  </si>
  <si>
    <t>12.07.2016</t>
  </si>
  <si>
    <t>11.07.2016</t>
  </si>
  <si>
    <t>08.07.2016</t>
  </si>
  <si>
    <t>07.07.2016</t>
  </si>
  <si>
    <t>06.07.2016</t>
  </si>
  <si>
    <t>05.07.2016</t>
  </si>
  <si>
    <t>04.07.2016</t>
  </si>
  <si>
    <t>01.07.2016</t>
  </si>
  <si>
    <t>30.06.2016</t>
  </si>
  <si>
    <t>29.06.2016</t>
  </si>
  <si>
    <t>28.06.2016</t>
  </si>
  <si>
    <t>27.06.2016</t>
  </si>
  <si>
    <t>24.06.2016</t>
  </si>
  <si>
    <t>23.06.2016</t>
  </si>
  <si>
    <t>22.06.2016</t>
  </si>
  <si>
    <t>21.06.2016</t>
  </si>
  <si>
    <t>20.06.2016</t>
  </si>
  <si>
    <t>17.06.2016</t>
  </si>
  <si>
    <t>16.06.2016</t>
  </si>
  <si>
    <t>15.06.2016</t>
  </si>
  <si>
    <t>14.06.2016</t>
  </si>
  <si>
    <t>10.06.2016</t>
  </si>
  <si>
    <t>09.06.2016</t>
  </si>
  <si>
    <t>08.06.2016</t>
  </si>
  <si>
    <t>07.06.2016</t>
  </si>
  <si>
    <t>06.06.2016</t>
  </si>
  <si>
    <t>03.06.2016</t>
  </si>
  <si>
    <t>02.06.2016</t>
  </si>
  <si>
    <t>01.06.2016</t>
  </si>
  <si>
    <t>31.05.2016</t>
  </si>
  <si>
    <t>30.05.2016</t>
  </si>
  <si>
    <t>27.05.2016</t>
  </si>
  <si>
    <t>26.05.2016</t>
  </si>
  <si>
    <t>25.05.2016</t>
  </si>
  <si>
    <t>24.05.2016</t>
  </si>
  <si>
    <t>23.05.2016</t>
  </si>
  <si>
    <t>20.05.2016</t>
  </si>
  <si>
    <t>19.05.2016</t>
  </si>
  <si>
    <t>18.05.2016</t>
  </si>
  <si>
    <t>17.05.2016</t>
  </si>
  <si>
    <t>16.05.2016</t>
  </si>
  <si>
    <t>13.05.2016</t>
  </si>
  <si>
    <t>12.05.2016</t>
  </si>
  <si>
    <t>11.05.2016</t>
  </si>
  <si>
    <t>10.05.2016</t>
  </si>
  <si>
    <t>06.05.2016</t>
  </si>
  <si>
    <t>05.05.2016</t>
  </si>
  <si>
    <t>04.05.2016</t>
  </si>
  <si>
    <t>29.04.2016</t>
  </si>
  <si>
    <t>28.04.2016</t>
  </si>
  <si>
    <t>27.04.2016</t>
  </si>
  <si>
    <t>26.04.2016</t>
  </si>
  <si>
    <t>25.04.2016</t>
  </si>
  <si>
    <t>22.04.2016</t>
  </si>
  <si>
    <t>21.04.2016</t>
  </si>
  <si>
    <t>20.04.2016</t>
  </si>
  <si>
    <t>19.04.2016</t>
  </si>
  <si>
    <t>18.04.2016</t>
  </si>
  <si>
    <t>15.04.2016</t>
  </si>
  <si>
    <t>14.04.2016</t>
  </si>
  <si>
    <t>13.04.2016</t>
  </si>
  <si>
    <t>12.04.2016</t>
  </si>
  <si>
    <t>11.04.2016</t>
  </si>
  <si>
    <t>08.04.2016</t>
  </si>
  <si>
    <t>07.04.2016</t>
  </si>
  <si>
    <t>06.04.2016</t>
  </si>
  <si>
    <t>05.04.2016</t>
  </si>
  <si>
    <t>04.04.2016</t>
  </si>
  <si>
    <t>01.04.2016</t>
  </si>
  <si>
    <t>31.03.2016</t>
  </si>
  <si>
    <t>30.03.2016</t>
  </si>
  <si>
    <t>29.03.2016</t>
  </si>
  <si>
    <t>28.03.2016</t>
  </si>
  <si>
    <t>25.03.2016</t>
  </si>
  <si>
    <t>24.03.2016</t>
  </si>
  <si>
    <t>23.03.2016</t>
  </si>
  <si>
    <t>22.03.2016</t>
  </si>
  <si>
    <t>21.03.2016</t>
  </si>
  <si>
    <t>18.03.2016</t>
  </si>
  <si>
    <t>17.03.2016</t>
  </si>
  <si>
    <t>16.03.2016</t>
  </si>
  <si>
    <t>15.03.2016</t>
  </si>
  <si>
    <t>14.03.2016</t>
  </si>
  <si>
    <t>11.03.2016</t>
  </si>
  <si>
    <t>10.03.2016</t>
  </si>
  <si>
    <t>09.03.2016</t>
  </si>
  <si>
    <t>07.03.2016</t>
  </si>
  <si>
    <t>04.03.2016</t>
  </si>
  <si>
    <t>03.03.2016</t>
  </si>
  <si>
    <t>02.03.2016</t>
  </si>
  <si>
    <t>01.03.2016</t>
  </si>
  <si>
    <t>29.02.2016</t>
  </si>
  <si>
    <t>26.02.2016</t>
  </si>
  <si>
    <t>25.02.2016</t>
  </si>
  <si>
    <t>24.02.2016</t>
  </si>
  <si>
    <t>22.02.2016</t>
  </si>
  <si>
    <t>20.02.2016</t>
  </si>
  <si>
    <t>19.02.2016</t>
  </si>
  <si>
    <t>18.02.2016</t>
  </si>
  <si>
    <t>17.02.2016</t>
  </si>
  <si>
    <t>16.02.2016</t>
  </si>
  <si>
    <t>15.02.2016</t>
  </si>
  <si>
    <t>12.02.2016</t>
  </si>
  <si>
    <t>11.02.2016</t>
  </si>
  <si>
    <t>10.02.2016</t>
  </si>
  <si>
    <t>09.02.2016</t>
  </si>
  <si>
    <t>08.02.2016</t>
  </si>
  <si>
    <t>05.02.2016</t>
  </si>
  <si>
    <t>04.02.2016</t>
  </si>
  <si>
    <t>03.02.2016</t>
  </si>
  <si>
    <t>02.02.2016</t>
  </si>
  <si>
    <t>01.02.2016</t>
  </si>
  <si>
    <t>29.01.2016</t>
  </si>
  <si>
    <t>28.01.2016</t>
  </si>
  <si>
    <t>27.01.2016</t>
  </si>
  <si>
    <t>26.01.2016</t>
  </si>
  <si>
    <t>25.01.2016</t>
  </si>
  <si>
    <t>22.01.2016</t>
  </si>
  <si>
    <t>21.01.2016</t>
  </si>
  <si>
    <t>20.01.2016</t>
  </si>
  <si>
    <t>19.01.2016</t>
  </si>
  <si>
    <t>18.01.2016</t>
  </si>
  <si>
    <t>15.01.2016</t>
  </si>
  <si>
    <t>14.01.2016</t>
  </si>
  <si>
    <t>13.01.2016</t>
  </si>
  <si>
    <t>12.01.2016</t>
  </si>
  <si>
    <t>11.01.2016</t>
  </si>
  <si>
    <t>06.01.2016</t>
  </si>
  <si>
    <t>05.01.2016</t>
  </si>
  <si>
    <t>04.01.2016</t>
  </si>
  <si>
    <t>30.12.2015</t>
  </si>
  <si>
    <t>29.12.2015</t>
  </si>
  <si>
    <t>28.12.2015</t>
  </si>
  <si>
    <t>25.12.2015</t>
  </si>
  <si>
    <t>24.12.2015</t>
  </si>
  <si>
    <t>23.12.2015</t>
  </si>
  <si>
    <t>22.12.2015</t>
  </si>
  <si>
    <t>21.12.2015</t>
  </si>
  <si>
    <t>18.12.2015</t>
  </si>
  <si>
    <t>17.12.2015</t>
  </si>
  <si>
    <t>16.12.2015</t>
  </si>
  <si>
    <t>15.12.2015</t>
  </si>
  <si>
    <t>14.12.2015</t>
  </si>
  <si>
    <t>11.12.2015</t>
  </si>
  <si>
    <t>10.12.2015</t>
  </si>
  <si>
    <t>09.12.2015</t>
  </si>
  <si>
    <t>08.12.2015</t>
  </si>
  <si>
    <t>07.12.2015</t>
  </si>
  <si>
    <t>04.12.2015</t>
  </si>
  <si>
    <t>03.12.2015</t>
  </si>
  <si>
    <t>02.12.2015</t>
  </si>
  <si>
    <t>01.12.2015</t>
  </si>
  <si>
    <t>30.11.2015</t>
  </si>
  <si>
    <t>27.11.2015</t>
  </si>
  <si>
    <t>26.11.2015</t>
  </si>
  <si>
    <t>25.11.2015</t>
  </si>
  <si>
    <t>24.11.2015</t>
  </si>
  <si>
    <t>23.11.2015</t>
  </si>
  <si>
    <t>20.11.2015</t>
  </si>
  <si>
    <t>19.11.2015</t>
  </si>
  <si>
    <t>18.11.2015</t>
  </si>
  <si>
    <t>17.11.2015</t>
  </si>
  <si>
    <t>16.11.2015</t>
  </si>
  <si>
    <t>13.11.2015</t>
  </si>
  <si>
    <t>12.11.2015</t>
  </si>
  <si>
    <t>11.11.2015</t>
  </si>
  <si>
    <t>10.11.2015</t>
  </si>
  <si>
    <t>09.11.2015</t>
  </si>
  <si>
    <t>06.11.2015</t>
  </si>
  <si>
    <t>05.11.2015</t>
  </si>
  <si>
    <t>03.11.2015</t>
  </si>
  <si>
    <t>02.11.2015</t>
  </si>
  <si>
    <t>30.10.2015</t>
  </si>
  <si>
    <t>29.10.2015</t>
  </si>
  <si>
    <t>28.10.2015</t>
  </si>
  <si>
    <t>27.10.2015</t>
  </si>
  <si>
    <t>26.10.2015</t>
  </si>
  <si>
    <t>23.10.2015</t>
  </si>
  <si>
    <t>22.10.2015</t>
  </si>
  <si>
    <t>21.10.2015</t>
  </si>
  <si>
    <t>20.10.2015</t>
  </si>
  <si>
    <t>19.10.2015</t>
  </si>
  <si>
    <t>16.10.2015</t>
  </si>
  <si>
    <t>15.10.2015</t>
  </si>
  <si>
    <t>14.10.2015</t>
  </si>
  <si>
    <t>13.10.2015</t>
  </si>
  <si>
    <t>12.10.2015</t>
  </si>
  <si>
    <t>09.10.2015</t>
  </si>
  <si>
    <t>08.10.2015</t>
  </si>
  <si>
    <t>07.10.2015</t>
  </si>
  <si>
    <t>06.10.2015</t>
  </si>
  <si>
    <t>05.10.2015</t>
  </si>
  <si>
    <t>02.10.2015</t>
  </si>
  <si>
    <t>01.10.2015</t>
  </si>
  <si>
    <t>30.09.2015</t>
  </si>
  <si>
    <t>29.09.2015</t>
  </si>
  <si>
    <t>28.09.2015</t>
  </si>
  <si>
    <t>25.09.2015</t>
  </si>
  <si>
    <t>24.09.2015</t>
  </si>
  <si>
    <t>23.09.2015</t>
  </si>
  <si>
    <t>22.09.2015</t>
  </si>
  <si>
    <t>21.09.2015</t>
  </si>
  <si>
    <t>18.09.2015</t>
  </si>
  <si>
    <t>17.09.2015</t>
  </si>
  <si>
    <t>16.09.2015</t>
  </si>
  <si>
    <t>15.09.2015</t>
  </si>
  <si>
    <t>14.09.2015</t>
  </si>
  <si>
    <t>11.09.2015</t>
  </si>
  <si>
    <t>10.09.2015</t>
  </si>
  <si>
    <t>09.09.2015</t>
  </si>
  <si>
    <t>08.09.2015</t>
  </si>
  <si>
    <t>07.09.2015</t>
  </si>
  <si>
    <t>04.09.2015</t>
  </si>
  <si>
    <t>03.09.2015</t>
  </si>
  <si>
    <t>02.09.2015</t>
  </si>
  <si>
    <t>01.09.2015</t>
  </si>
  <si>
    <t>31.08.2015</t>
  </si>
  <si>
    <t>28.08.2015</t>
  </si>
  <si>
    <t>27.08.2015</t>
  </si>
  <si>
    <t>26.08.2015</t>
  </si>
  <si>
    <t>25.08.2015</t>
  </si>
  <si>
    <t>24.08.2015</t>
  </si>
  <si>
    <t>21.08.2015</t>
  </si>
  <si>
    <t>20.08.2015</t>
  </si>
  <si>
    <t>19.08.2015</t>
  </si>
  <si>
    <t>18.08.2015</t>
  </si>
  <si>
    <t>17.08.2015</t>
  </si>
  <si>
    <t>14.08.2015</t>
  </si>
  <si>
    <t>13.08.2015</t>
  </si>
  <si>
    <t>12.08.2015</t>
  </si>
  <si>
    <t>11.08.2015</t>
  </si>
  <si>
    <t>10.08.2015</t>
  </si>
  <si>
    <t>07.08.2015</t>
  </si>
  <si>
    <t>06.08.2015</t>
  </si>
  <si>
    <t>05.08.2015</t>
  </si>
  <si>
    <t>04.08.2015</t>
  </si>
  <si>
    <t>03.08.2015</t>
  </si>
  <si>
    <t>31.07.2015</t>
  </si>
  <si>
    <t>30.07.2015</t>
  </si>
  <si>
    <t>29.07.2015</t>
  </si>
  <si>
    <t>28.07.2015</t>
  </si>
  <si>
    <t>27.07.2015</t>
  </si>
  <si>
    <t>24.07.2015</t>
  </si>
  <si>
    <t>23.07.2015</t>
  </si>
  <si>
    <t>22.07.2015</t>
  </si>
  <si>
    <t>21.07.2015</t>
  </si>
  <si>
    <t>20.07.2015</t>
  </si>
  <si>
    <t>17.07.2015</t>
  </si>
  <si>
    <t>16.07.2015</t>
  </si>
  <si>
    <t>15.07.2015</t>
  </si>
  <si>
    <t>14.07.2015</t>
  </si>
  <si>
    <t>13.07.2015</t>
  </si>
  <si>
    <t>10.07.2015</t>
  </si>
  <si>
    <t>09.07.2015</t>
  </si>
  <si>
    <t>08.07.2015</t>
  </si>
  <si>
    <t>07.07.2015</t>
  </si>
  <si>
    <t>06.07.2015</t>
  </si>
  <si>
    <t>03.07.2015</t>
  </si>
  <si>
    <t>02.07.2015</t>
  </si>
  <si>
    <t>01.07.2015</t>
  </si>
  <si>
    <t>30.06.2015</t>
  </si>
  <si>
    <t>29.06.2015</t>
  </si>
  <si>
    <t>26.06.2015</t>
  </si>
  <si>
    <t>25.06.2015</t>
  </si>
  <si>
    <t>24.06.2015</t>
  </si>
  <si>
    <t>23.06.2015</t>
  </si>
  <si>
    <t>22.06.2015</t>
  </si>
  <si>
    <t>19.06.2015</t>
  </si>
  <si>
    <t>18.06.2015</t>
  </si>
  <si>
    <t>17.06.2015</t>
  </si>
  <si>
    <t>16.06.2015</t>
  </si>
  <si>
    <t>15.06.2015</t>
  </si>
  <si>
    <t>11.06.2015</t>
  </si>
  <si>
    <t>10.06.2015</t>
  </si>
  <si>
    <t>09.06.2015</t>
  </si>
  <si>
    <t>08.06.2015</t>
  </si>
  <si>
    <t>05.06.2015</t>
  </si>
  <si>
    <t>04.06.2015</t>
  </si>
  <si>
    <t>03.06.2015</t>
  </si>
  <si>
    <t>02.06.2015</t>
  </si>
  <si>
    <t>01.06.2015</t>
  </si>
  <si>
    <t>29.05.2015</t>
  </si>
  <si>
    <t>28.05.2015</t>
  </si>
  <si>
    <t>27.05.2015</t>
  </si>
  <si>
    <t>26.05.2015</t>
  </si>
  <si>
    <t>25.05.2015</t>
  </si>
  <si>
    <t>22.05.2015</t>
  </si>
  <si>
    <t>21.05.2015</t>
  </si>
  <si>
    <t>20.05.2015</t>
  </si>
  <si>
    <t>19.05.2015</t>
  </si>
  <si>
    <t>18.05.2015</t>
  </si>
  <si>
    <t>15.05.2015</t>
  </si>
  <si>
    <t>14.05.2015</t>
  </si>
  <si>
    <t>13.05.2015</t>
  </si>
  <si>
    <t>12.05.2015</t>
  </si>
  <si>
    <t>08.05.2015</t>
  </si>
  <si>
    <t>07.05.2015</t>
  </si>
  <si>
    <t>06.05.2015</t>
  </si>
  <si>
    <t>05.05.2015</t>
  </si>
  <si>
    <t>30.04.2015</t>
  </si>
  <si>
    <t>29.04.2015</t>
  </si>
  <si>
    <t>28.04.2015</t>
  </si>
  <si>
    <t>27.04.2015</t>
  </si>
  <si>
    <t>24.04.2015</t>
  </si>
  <si>
    <t>23.04.2015</t>
  </si>
  <si>
    <t>22.04.2015</t>
  </si>
  <si>
    <t>21.04.2015</t>
  </si>
  <si>
    <t>20.04.2015</t>
  </si>
  <si>
    <t>17.04.2015</t>
  </si>
  <si>
    <t>16.04.2015</t>
  </si>
  <si>
    <t>15.04.2015</t>
  </si>
  <si>
    <t>14.04.2015</t>
  </si>
  <si>
    <t>13.04.2015</t>
  </si>
  <si>
    <t>10.04.2015</t>
  </si>
  <si>
    <t>09.04.2015</t>
  </si>
  <si>
    <t>08.04.2015</t>
  </si>
  <si>
    <t>07.04.2015</t>
  </si>
  <si>
    <t>06.04.2015</t>
  </si>
  <si>
    <t>03.04.2015</t>
  </si>
  <si>
    <t>02.04.2015</t>
  </si>
  <si>
    <t>01.04.2015</t>
  </si>
  <si>
    <t>31.03.2015</t>
  </si>
  <si>
    <t>30.03.2015</t>
  </si>
  <si>
    <t>27.03.2015</t>
  </si>
  <si>
    <t>26.03.2015</t>
  </si>
  <si>
    <t>25.03.2015</t>
  </si>
  <si>
    <t>24.03.2015</t>
  </si>
  <si>
    <t>23.03.2015</t>
  </si>
  <si>
    <t>20.03.2015</t>
  </si>
  <si>
    <t>19.03.2015</t>
  </si>
  <si>
    <t>18.03.2015</t>
  </si>
  <si>
    <t>17.03.2015</t>
  </si>
  <si>
    <t>16.03.2015</t>
  </si>
  <si>
    <t>13.03.2015</t>
  </si>
  <si>
    <t>12.03.2015</t>
  </si>
  <si>
    <t>11.03.2015</t>
  </si>
  <si>
    <t>10.03.2015</t>
  </si>
  <si>
    <t>06.03.2015</t>
  </si>
  <si>
    <t>05.03.2015</t>
  </si>
  <si>
    <t>04.03.2015</t>
  </si>
  <si>
    <t>03.03.2015</t>
  </si>
  <si>
    <t>02.03.2015</t>
  </si>
  <si>
    <t>27.02.2015</t>
  </si>
  <si>
    <t>26.02.2015</t>
  </si>
  <si>
    <t>25.02.2015</t>
  </si>
  <si>
    <t>24.02.2015</t>
  </si>
  <si>
    <t>20.02.2015</t>
  </si>
  <si>
    <t>19.02.2015</t>
  </si>
  <si>
    <t>18.02.2015</t>
  </si>
  <si>
    <t>17.02.2015</t>
  </si>
  <si>
    <t>16.02.2015</t>
  </si>
  <si>
    <t>13.02.2015</t>
  </si>
  <si>
    <t>12.02.2015</t>
  </si>
  <si>
    <t>11.02.2015</t>
  </si>
  <si>
    <t>10.02.2015</t>
  </si>
  <si>
    <t>09.02.2015</t>
  </si>
  <si>
    <t>06.02.2015</t>
  </si>
  <si>
    <t>05.02.2015</t>
  </si>
  <si>
    <t>04.02.2015</t>
  </si>
  <si>
    <t>03.02.2015</t>
  </si>
  <si>
    <t>02.02.2015</t>
  </si>
  <si>
    <t>30.01.2015</t>
  </si>
  <si>
    <t>29.01.2015</t>
  </si>
  <si>
    <t>28.01.2015</t>
  </si>
  <si>
    <t>27.01.2015</t>
  </si>
  <si>
    <t>26.01.2015</t>
  </si>
  <si>
    <t>23.01.2015</t>
  </si>
  <si>
    <t>22.01.2015</t>
  </si>
  <si>
    <t>21.01.2015</t>
  </si>
  <si>
    <t>20.01.2015</t>
  </si>
  <si>
    <t>19.01.2015</t>
  </si>
  <si>
    <t>16.01.2015</t>
  </si>
  <si>
    <t>15.01.2015</t>
  </si>
  <si>
    <t>14.01.2015</t>
  </si>
  <si>
    <t>13.01.2015</t>
  </si>
  <si>
    <t>12.01.2015</t>
  </si>
  <si>
    <t>09.01.2015</t>
  </si>
  <si>
    <t>08.01.2015</t>
  </si>
  <si>
    <t>06.01.2015</t>
  </si>
  <si>
    <t>05.01.2015</t>
  </si>
  <si>
    <t>30.12.2014</t>
  </si>
  <si>
    <t>29.12.2014</t>
  </si>
  <si>
    <t>26.12.2014</t>
  </si>
  <si>
    <t>25.12.2014</t>
  </si>
  <si>
    <t>24.12.2014</t>
  </si>
  <si>
    <t>23.12.2014</t>
  </si>
  <si>
    <t>22.12.2014</t>
  </si>
  <si>
    <t>19.12.2014</t>
  </si>
  <si>
    <t>18.12.2014</t>
  </si>
  <si>
    <t>17.12.2014</t>
  </si>
  <si>
    <t>16.12.2014</t>
  </si>
  <si>
    <t>15.12.2014</t>
  </si>
  <si>
    <t>12.12.2014</t>
  </si>
  <si>
    <t>11.12.2014</t>
  </si>
  <si>
    <t>10.12.2014</t>
  </si>
  <si>
    <t>09.12.2014</t>
  </si>
  <si>
    <t>08.12.2014</t>
  </si>
  <si>
    <t>05.12.2014</t>
  </si>
  <si>
    <t>04.12.2014</t>
  </si>
  <si>
    <t>03.12.2014</t>
  </si>
  <si>
    <t>02.12.2014</t>
  </si>
  <si>
    <t>01.12.2014</t>
  </si>
  <si>
    <t>28.11.2014</t>
  </si>
  <si>
    <t>27.11.2014</t>
  </si>
  <si>
    <t>26.11.2014</t>
  </si>
  <si>
    <t>25.11.2014</t>
  </si>
  <si>
    <t>24.11.2014</t>
  </si>
  <si>
    <t>21.11.2014</t>
  </si>
  <si>
    <t>20.11.2014</t>
  </si>
  <si>
    <t>19.11.2014</t>
  </si>
  <si>
    <t>18.11.2014</t>
  </si>
  <si>
    <t>17.11.2014</t>
  </si>
  <si>
    <t>14.11.2014</t>
  </si>
  <si>
    <t>13.11.2014</t>
  </si>
  <si>
    <t>12.11.2014</t>
  </si>
  <si>
    <t>11.11.2014</t>
  </si>
  <si>
    <t>10.11.2014</t>
  </si>
  <si>
    <t>07.11.2014</t>
  </si>
  <si>
    <t>06.11.2014</t>
  </si>
  <si>
    <t>05.11.2014</t>
  </si>
  <si>
    <t>03.11.2014</t>
  </si>
  <si>
    <t>31.10.2014</t>
  </si>
  <si>
    <t>30.10.2014</t>
  </si>
  <si>
    <t>29.10.2014</t>
  </si>
  <si>
    <t>28.10.2014</t>
  </si>
  <si>
    <t>27.10.2014</t>
  </si>
  <si>
    <t>24.10.2014</t>
  </si>
  <si>
    <t>23.10.2014</t>
  </si>
  <si>
    <t>22.10.2014</t>
  </si>
  <si>
    <t>21.10.2014</t>
  </si>
  <si>
    <t>20.10.2014</t>
  </si>
  <si>
    <t>17.10.2014</t>
  </si>
  <si>
    <t>16.10.2014</t>
  </si>
  <si>
    <t>15.10.2014</t>
  </si>
  <si>
    <t>14.10.2014</t>
  </si>
  <si>
    <t>13.10.2014</t>
  </si>
  <si>
    <t>10.10.2014</t>
  </si>
  <si>
    <t>09.10.2014</t>
  </si>
  <si>
    <t>08.10.2014</t>
  </si>
  <si>
    <t>07.10.2014</t>
  </si>
  <si>
    <t>06.10.2014</t>
  </si>
  <si>
    <t>03.10.2014</t>
  </si>
  <si>
    <t>02.10.2014</t>
  </si>
  <si>
    <t>01.10.2014</t>
  </si>
  <si>
    <t>30.09.2014</t>
  </si>
  <si>
    <t>29.09.2014</t>
  </si>
  <si>
    <t>26.09.2014</t>
  </si>
  <si>
    <t>25.09.2014</t>
  </si>
  <si>
    <t>24.09.2014</t>
  </si>
  <si>
    <t>23.09.2014</t>
  </si>
  <si>
    <t>22.09.2014</t>
  </si>
  <si>
    <t>19.09.2014</t>
  </si>
  <si>
    <t>18.09.2014</t>
  </si>
  <si>
    <t>17.09.2014</t>
  </si>
  <si>
    <t>16.09.2014</t>
  </si>
  <si>
    <t>15.09.2014</t>
  </si>
  <si>
    <t>12.09.2014</t>
  </si>
  <si>
    <t>11.09.2014</t>
  </si>
  <si>
    <t>10.09.2014</t>
  </si>
  <si>
    <t>09.09.2014</t>
  </si>
  <si>
    <t>08.09.2014</t>
  </si>
  <si>
    <t>05.09.2014</t>
  </si>
  <si>
    <t>04.09.2014</t>
  </si>
  <si>
    <t>03.09.2014</t>
  </si>
  <si>
    <t>02.09.2014</t>
  </si>
  <si>
    <t>01.09.2014</t>
  </si>
  <si>
    <t>29.08.2014</t>
  </si>
  <si>
    <t>28.08.2014</t>
  </si>
  <si>
    <t>27.08.2014</t>
  </si>
  <si>
    <t>26.08.2014</t>
  </si>
  <si>
    <t>25.08.2014</t>
  </si>
  <si>
    <t>22.08.2014</t>
  </si>
  <si>
    <t>21.08.2014</t>
  </si>
  <si>
    <t>20.08.2014</t>
  </si>
  <si>
    <t>19.08.2014</t>
  </si>
  <si>
    <t>18.08.2014</t>
  </si>
  <si>
    <t>15.08.2014</t>
  </si>
  <si>
    <t>14.08.2014</t>
  </si>
  <si>
    <t>13.08.2014</t>
  </si>
  <si>
    <t>12.08.2014</t>
  </si>
  <si>
    <t>11.08.2014</t>
  </si>
  <si>
    <t>08.08.2014</t>
  </si>
  <si>
    <t>07.08.2014</t>
  </si>
  <si>
    <t>06.08.2014</t>
  </si>
  <si>
    <t>05.08.2014</t>
  </si>
  <si>
    <t>04.08.2014</t>
  </si>
  <si>
    <t>01.08.2014</t>
  </si>
  <si>
    <t>31.07.2014</t>
  </si>
  <si>
    <t>30.07.2014</t>
  </si>
  <si>
    <t>29.07.2014</t>
  </si>
  <si>
    <t>28.07.2014</t>
  </si>
  <si>
    <t>25.07.2014</t>
  </si>
  <si>
    <t>24.07.2014</t>
  </si>
  <si>
    <t>23.07.2014</t>
  </si>
  <si>
    <t>22.07.2014</t>
  </si>
  <si>
    <t>21.07.2014</t>
  </si>
  <si>
    <t>18.07.2014</t>
  </si>
  <si>
    <t>17.07.2014</t>
  </si>
  <si>
    <t>16.07.2014</t>
  </si>
  <si>
    <t>15.07.2014</t>
  </si>
  <si>
    <t>14.07.2014</t>
  </si>
  <si>
    <t>11.07.2014</t>
  </si>
  <si>
    <t>10.07.2014</t>
  </si>
  <si>
    <t>09.07.2014</t>
  </si>
  <si>
    <t>08.07.2014</t>
  </si>
  <si>
    <t>07.07.2014</t>
  </si>
  <si>
    <t>04.07.2014</t>
  </si>
  <si>
    <t>03.07.2014</t>
  </si>
  <si>
    <t>02.07.2014</t>
  </si>
  <si>
    <t>01.07.2014</t>
  </si>
  <si>
    <t>30.06.2014</t>
  </si>
  <si>
    <t>27.06.2014</t>
  </si>
  <si>
    <t>26.06.2014</t>
  </si>
  <si>
    <t>25.06.2014</t>
  </si>
  <si>
    <t>24.06.2014</t>
  </si>
  <si>
    <t>23.06.2014</t>
  </si>
  <si>
    <t>20.06.2014</t>
  </si>
  <si>
    <t>19.06.2014</t>
  </si>
  <si>
    <t>18.06.2014</t>
  </si>
  <si>
    <t>17.06.2014</t>
  </si>
  <si>
    <t>16.06.2014</t>
  </si>
  <si>
    <t>11.06.2014</t>
  </si>
  <si>
    <t>10.06.2014</t>
  </si>
  <si>
    <t>09.06.2014</t>
  </si>
  <si>
    <t>06.06.2014</t>
  </si>
  <si>
    <t>05.06.2014</t>
  </si>
  <si>
    <t>04.06.2014</t>
  </si>
  <si>
    <t>03.06.2014</t>
  </si>
  <si>
    <t>02.06.2014</t>
  </si>
  <si>
    <t>30.05.2014</t>
  </si>
  <si>
    <t>29.05.2014</t>
  </si>
  <si>
    <t>28.05.2014</t>
  </si>
  <si>
    <t>27.05.2014</t>
  </si>
  <si>
    <t>26.05.2014</t>
  </si>
  <si>
    <t>23.05.2014</t>
  </si>
  <si>
    <t>22.05.2014</t>
  </si>
  <si>
    <t>21.05.2014</t>
  </si>
  <si>
    <t>20.05.2014</t>
  </si>
  <si>
    <t>19.05.2014</t>
  </si>
  <si>
    <t>16.05.2014</t>
  </si>
  <si>
    <t>15.05.2014</t>
  </si>
  <si>
    <t>14.05.2014</t>
  </si>
  <si>
    <t>13.05.2014</t>
  </si>
  <si>
    <t>12.05.2014</t>
  </si>
  <si>
    <t>08.05.2014</t>
  </si>
  <si>
    <t>07.05.2014</t>
  </si>
  <si>
    <t>06.05.2014</t>
  </si>
  <si>
    <t>05.05.2014</t>
  </si>
  <si>
    <t>02.05.2014</t>
  </si>
  <si>
    <t>30.04.2014</t>
  </si>
  <si>
    <t>29.04.2014</t>
  </si>
  <si>
    <t>28.04.2014</t>
  </si>
  <si>
    <t>25.04.2014</t>
  </si>
  <si>
    <t>24.04.2014</t>
  </si>
  <si>
    <t>23.04.2014</t>
  </si>
  <si>
    <t>22.04.2014</t>
  </si>
  <si>
    <t>21.04.2014</t>
  </si>
  <si>
    <t>18.04.2014</t>
  </si>
  <si>
    <t>17.04.2014</t>
  </si>
  <si>
    <t>16.04.2014</t>
  </si>
  <si>
    <t>15.04.2014</t>
  </si>
  <si>
    <t>14.04.2014</t>
  </si>
  <si>
    <t>11.04.2014</t>
  </si>
  <si>
    <t>10.04.2014</t>
  </si>
  <si>
    <t>09.04.2014</t>
  </si>
  <si>
    <t>08.04.2014</t>
  </si>
  <si>
    <t>07.04.2014</t>
  </si>
  <si>
    <t>04.04.2014</t>
  </si>
  <si>
    <t>03.04.2014</t>
  </si>
  <si>
    <t>02.04.2014</t>
  </si>
  <si>
    <t>01.04.2014</t>
  </si>
  <si>
    <t>31.03.2014</t>
  </si>
  <si>
    <t>28.03.2014</t>
  </si>
  <si>
    <t>27.03.2014</t>
  </si>
  <si>
    <t>26.03.2014</t>
  </si>
  <si>
    <t>25.03.2014</t>
  </si>
  <si>
    <t>24.03.2014</t>
  </si>
  <si>
    <t>21.03.2014</t>
  </si>
  <si>
    <t>20.03.2014</t>
  </si>
  <si>
    <t>19.03.2014</t>
  </si>
  <si>
    <t>18.03.2014</t>
  </si>
  <si>
    <t>17.03.2014</t>
  </si>
  <si>
    <t>14.03.2014</t>
  </si>
  <si>
    <t>13.03.2014</t>
  </si>
  <si>
    <t>12.03.2014</t>
  </si>
  <si>
    <t>11.03.2014</t>
  </si>
  <si>
    <t>07.03.2014</t>
  </si>
  <si>
    <t>06.03.2014</t>
  </si>
  <si>
    <t>05.03.2014</t>
  </si>
  <si>
    <t>04.03.2014</t>
  </si>
  <si>
    <t>03.03.2014</t>
  </si>
  <si>
    <t>28.02.2014</t>
  </si>
  <si>
    <t>27.02.2014</t>
  </si>
  <si>
    <t>26.02.2014</t>
  </si>
  <si>
    <t>25.02.2014</t>
  </si>
  <si>
    <t>24.02.2014</t>
  </si>
  <si>
    <t>21.02.2014</t>
  </si>
  <si>
    <t>20.02.2014</t>
  </si>
  <si>
    <t>19.02.2014</t>
  </si>
  <si>
    <t>18.02.2014</t>
  </si>
  <si>
    <t>17.02.2014</t>
  </si>
  <si>
    <t>14.02.2014</t>
  </si>
  <si>
    <t>13.02.2014</t>
  </si>
  <si>
    <t>12.02.2014</t>
  </si>
  <si>
    <t>11.02.2014</t>
  </si>
  <si>
    <t>10.02.2014</t>
  </si>
  <si>
    <t>07.02.2014</t>
  </si>
  <si>
    <t>06.02.2014</t>
  </si>
  <si>
    <t>05.02.2014</t>
  </si>
  <si>
    <t>04.02.2014</t>
  </si>
  <si>
    <t>03.02.2014</t>
  </si>
  <si>
    <t>31.01.2014</t>
  </si>
  <si>
    <t>30.01.2014</t>
  </si>
  <si>
    <t>29.01.2014</t>
  </si>
  <si>
    <t>28.01.2014</t>
  </si>
  <si>
    <t>27.01.2014</t>
  </si>
  <si>
    <t>24.01.2014</t>
  </si>
  <si>
    <t>23.01.2014</t>
  </si>
  <si>
    <t>22.01.2014</t>
  </si>
  <si>
    <t>21.01.2014</t>
  </si>
  <si>
    <t>20.01.2014</t>
  </si>
  <si>
    <t>17.01.2014</t>
  </si>
  <si>
    <t>16.01.2014</t>
  </si>
  <si>
    <t>15.01.2014</t>
  </si>
  <si>
    <t>14.01.2014</t>
  </si>
  <si>
    <t>13.01.2014</t>
  </si>
  <si>
    <t>10.01.2014</t>
  </si>
  <si>
    <t>09.01.2014</t>
  </si>
  <si>
    <t>08.01.2014</t>
  </si>
  <si>
    <t>06.01.2014</t>
  </si>
  <si>
    <t>30.12.2013</t>
  </si>
  <si>
    <t>27.12.2013</t>
  </si>
  <si>
    <t>26.12.2013</t>
  </si>
  <si>
    <t>25.12.2013</t>
  </si>
  <si>
    <t>24.12.2013</t>
  </si>
  <si>
    <t>23.12.2013</t>
  </si>
  <si>
    <t>20.12.2013</t>
  </si>
  <si>
    <t>19.12.2013</t>
  </si>
  <si>
    <t>18.12.2013</t>
  </si>
  <si>
    <t>17.12.2013</t>
  </si>
  <si>
    <t>16.12.2013</t>
  </si>
  <si>
    <t>13.12.2013</t>
  </si>
  <si>
    <t>12.12.2013</t>
  </si>
  <si>
    <t>11.12.2013</t>
  </si>
  <si>
    <t>10.12.2013</t>
  </si>
  <si>
    <t>09.12.2013</t>
  </si>
  <si>
    <t>06.12.2013</t>
  </si>
  <si>
    <t>05.12.2013</t>
  </si>
  <si>
    <t>04.12.2013</t>
  </si>
  <si>
    <t>03.12.2013</t>
  </si>
  <si>
    <t>02.12.2013</t>
  </si>
  <si>
    <t>29.11.2013</t>
  </si>
  <si>
    <t>28.11.2013</t>
  </si>
  <si>
    <t>27.11.2013</t>
  </si>
  <si>
    <t>26.11.2013</t>
  </si>
  <si>
    <t>25.11.2013</t>
  </si>
  <si>
    <t>22.11.2013</t>
  </si>
  <si>
    <t>21.11.2013</t>
  </si>
  <si>
    <t>20.11.2013</t>
  </si>
  <si>
    <t>19.11.2013</t>
  </si>
  <si>
    <t>18.11.2013</t>
  </si>
  <si>
    <t>15.11.2013</t>
  </si>
  <si>
    <t>14.11.2013</t>
  </si>
  <si>
    <t>13.11.2013</t>
  </si>
  <si>
    <t>12.11.2013</t>
  </si>
  <si>
    <t>11.11.2013</t>
  </si>
  <si>
    <t>08.11.2013</t>
  </si>
  <si>
    <t>07.11.2013</t>
  </si>
  <si>
    <t>06.11.2013</t>
  </si>
  <si>
    <t>05.11.2013</t>
  </si>
  <si>
    <t>01.11.2013</t>
  </si>
  <si>
    <t>31.10.2013</t>
  </si>
  <si>
    <t>30.10.2013</t>
  </si>
  <si>
    <t>29.10.2013</t>
  </si>
  <si>
    <t>28.10.2013</t>
  </si>
  <si>
    <t>25.10.2013</t>
  </si>
  <si>
    <t>24.10.2013</t>
  </si>
  <si>
    <t>23.10.2013</t>
  </si>
  <si>
    <t>22.10.2013</t>
  </si>
  <si>
    <t>21.10.2013</t>
  </si>
  <si>
    <t>18.10.2013</t>
  </si>
  <si>
    <t>17.10.2013</t>
  </si>
  <si>
    <t>16.10.2013</t>
  </si>
  <si>
    <t>15.10.2013</t>
  </si>
  <si>
    <t>14.10.2013</t>
  </si>
  <si>
    <t>11.10.2013</t>
  </si>
  <si>
    <t>10.10.2013</t>
  </si>
  <si>
    <t>09.10.2013</t>
  </si>
  <si>
    <t>08.10.2013</t>
  </si>
  <si>
    <t>07.10.2013</t>
  </si>
  <si>
    <t>04.10.2013</t>
  </si>
  <si>
    <t>03.10.2013</t>
  </si>
  <si>
    <t>02.10.2013</t>
  </si>
  <si>
    <t>01.10.2013</t>
  </si>
  <si>
    <t>30.09.2013</t>
  </si>
  <si>
    <t>27.09.2013</t>
  </si>
  <si>
    <t>26.09.2013</t>
  </si>
  <si>
    <t>25.09.2013</t>
  </si>
  <si>
    <t>24.09.2013</t>
  </si>
  <si>
    <t>23.09.2013</t>
  </si>
  <si>
    <t>20.09.2013</t>
  </si>
  <si>
    <t>19.09.2013</t>
  </si>
  <si>
    <t>18.09.2013</t>
  </si>
  <si>
    <t>17.09.2013</t>
  </si>
  <si>
    <t>16.09.2013</t>
  </si>
  <si>
    <t>13.09.2013</t>
  </si>
  <si>
    <t>12.09.2013</t>
  </si>
  <si>
    <t>11.09.2013</t>
  </si>
  <si>
    <t>10.09.2013</t>
  </si>
  <si>
    <t>09.09.2013</t>
  </si>
  <si>
    <t>06.09.2013</t>
  </si>
  <si>
    <t>05.09.2013</t>
  </si>
  <si>
    <t>04.09.2013</t>
  </si>
  <si>
    <t>03.09.2013</t>
  </si>
  <si>
    <t>02.09.2013</t>
  </si>
  <si>
    <t>30.08.2013</t>
  </si>
  <si>
    <t>29.08.2013</t>
  </si>
  <si>
    <t>28.08.2013</t>
  </si>
  <si>
    <t>27.08.2013</t>
  </si>
  <si>
    <t>26.08.2013</t>
  </si>
  <si>
    <t>23.08.2013</t>
  </si>
  <si>
    <t>22.08.2013</t>
  </si>
  <si>
    <t>21.08.2013</t>
  </si>
  <si>
    <t>20.08.2013</t>
  </si>
  <si>
    <t>19.08.2013</t>
  </si>
  <si>
    <t>16.08.2013</t>
  </si>
  <si>
    <t>15.08.2013</t>
  </si>
  <si>
    <t>14.08.2013</t>
  </si>
  <si>
    <t>13.08.2013</t>
  </si>
  <si>
    <t>12.08.2013</t>
  </si>
  <si>
    <t>09.08.2013</t>
  </si>
  <si>
    <t>08.08.2013</t>
  </si>
  <si>
    <t>07.08.2013</t>
  </si>
  <si>
    <t>06.08.2013</t>
  </si>
  <si>
    <t>05.08.2013</t>
  </si>
  <si>
    <t>02.08.2013</t>
  </si>
  <si>
    <t>01.08.2013</t>
  </si>
  <si>
    <t>31.07.2013</t>
  </si>
  <si>
    <t>30.07.2013</t>
  </si>
  <si>
    <t>29.07.2013</t>
  </si>
  <si>
    <t>26.07.2013</t>
  </si>
  <si>
    <t>25.07.2013</t>
  </si>
  <si>
    <t>24.07.2013</t>
  </si>
  <si>
    <t>23.07.2013</t>
  </si>
  <si>
    <t>22.07.2013</t>
  </si>
  <si>
    <t>19.07.2013</t>
  </si>
  <si>
    <t>18.07.2013</t>
  </si>
  <si>
    <t>17.07.2013</t>
  </si>
  <si>
    <t>16.07.2013</t>
  </si>
  <si>
    <t>15.07.2013</t>
  </si>
  <si>
    <t>12.07.2013</t>
  </si>
  <si>
    <t>11.07.2013</t>
  </si>
  <si>
    <t>10.07.2013</t>
  </si>
  <si>
    <t>09.07.2013</t>
  </si>
  <si>
    <t>08.07.2013</t>
  </si>
  <si>
    <t>05.07.2013</t>
  </si>
  <si>
    <t>04.07.2013</t>
  </si>
  <si>
    <t>03.07.2013</t>
  </si>
  <si>
    <t>02.07.2013</t>
  </si>
  <si>
    <t>01.07.2013</t>
  </si>
  <si>
    <t>28.06.2013</t>
  </si>
  <si>
    <t>27.06.2013</t>
  </si>
  <si>
    <t>26.06.2013</t>
  </si>
  <si>
    <t>25.06.2013</t>
  </si>
  <si>
    <t>24.06.2013</t>
  </si>
  <si>
    <t>21.06.2013</t>
  </si>
  <si>
    <t>20.06.2013</t>
  </si>
  <si>
    <t>19.06.2013</t>
  </si>
  <si>
    <t>18.06.2013</t>
  </si>
  <si>
    <t>17.06.2013</t>
  </si>
  <si>
    <t>14.06.2013</t>
  </si>
  <si>
    <t>13.06.2013</t>
  </si>
  <si>
    <t>11.06.2013</t>
  </si>
  <si>
    <t>10.06.2013</t>
  </si>
  <si>
    <t>07.06.2013</t>
  </si>
  <si>
    <t>06.06.2013</t>
  </si>
  <si>
    <t>05.06.2013</t>
  </si>
  <si>
    <t>04.06.2013</t>
  </si>
  <si>
    <t>03.06.2013</t>
  </si>
  <si>
    <t>31.05.2013</t>
  </si>
  <si>
    <t>30.05.2013</t>
  </si>
  <si>
    <t>29.05.2013</t>
  </si>
  <si>
    <t>28.05.2013</t>
  </si>
  <si>
    <t>27.05.2013</t>
  </si>
  <si>
    <t>24.05.2013</t>
  </si>
  <si>
    <t>23.05.2013</t>
  </si>
  <si>
    <t>22.05.2013</t>
  </si>
  <si>
    <t>21.05.2013</t>
  </si>
  <si>
    <t>20.05.2013</t>
  </si>
  <si>
    <t>17.05.2013</t>
  </si>
  <si>
    <t>16.05.2013</t>
  </si>
  <si>
    <t>15.05.2013</t>
  </si>
  <si>
    <t>14.05.2013</t>
  </si>
  <si>
    <t>13.05.2013</t>
  </si>
  <si>
    <t>10.05.2013</t>
  </si>
  <si>
    <t>08.05.2013</t>
  </si>
  <si>
    <t>07.05.2013</t>
  </si>
  <si>
    <t>06.05.2013</t>
  </si>
  <si>
    <t>03.05.2013</t>
  </si>
  <si>
    <t>02.05.2013</t>
  </si>
  <si>
    <t>30.04.2013</t>
  </si>
  <si>
    <t>29.04.2013</t>
  </si>
  <si>
    <t>26.04.2013</t>
  </si>
  <si>
    <t>25.04.2013</t>
  </si>
  <si>
    <t>24.04.2013</t>
  </si>
  <si>
    <t>23.04.2013</t>
  </si>
  <si>
    <t>22.04.2013</t>
  </si>
  <si>
    <t>19.04.2013</t>
  </si>
  <si>
    <t>18.04.2013</t>
  </si>
  <si>
    <t>17.04.2013</t>
  </si>
  <si>
    <t>16.04.2013</t>
  </si>
  <si>
    <t>15.04.2013</t>
  </si>
  <si>
    <t>12.04.2013</t>
  </si>
  <si>
    <t>11.04.2013</t>
  </si>
  <si>
    <t>10.04.2013</t>
  </si>
  <si>
    <t>09.04.2013</t>
  </si>
  <si>
    <t>08.04.2013</t>
  </si>
  <si>
    <t>05.04.2013</t>
  </si>
  <si>
    <t>04.04.2013</t>
  </si>
  <si>
    <t>03.04.2013</t>
  </si>
  <si>
    <t>02.04.2013</t>
  </si>
  <si>
    <t>01.04.2013</t>
  </si>
  <si>
    <t>29.03.2013</t>
  </si>
  <si>
    <t>28.03.2013</t>
  </si>
  <si>
    <t>27.03.2013</t>
  </si>
  <si>
    <t>26.03.2013</t>
  </si>
  <si>
    <t>25.03.2013</t>
  </si>
  <si>
    <t>22.03.2013</t>
  </si>
  <si>
    <t>21.03.2013</t>
  </si>
  <si>
    <t>20.03.2013</t>
  </si>
  <si>
    <t>19.03.2013</t>
  </si>
  <si>
    <t>18.03.2013</t>
  </si>
  <si>
    <t>15.03.2013</t>
  </si>
  <si>
    <t>14.03.2013</t>
  </si>
  <si>
    <t>13.03.2013</t>
  </si>
  <si>
    <t>12.03.2013</t>
  </si>
  <si>
    <t>11.03.2013</t>
  </si>
  <si>
    <t>07.03.2013</t>
  </si>
  <si>
    <t>06.03.2013</t>
  </si>
  <si>
    <t>05.03.2013</t>
  </si>
  <si>
    <t>04.03.2013</t>
  </si>
  <si>
    <t>01.03.2013</t>
  </si>
  <si>
    <t>28.02.2013</t>
  </si>
  <si>
    <t>27.02.2013</t>
  </si>
  <si>
    <t>26.02.2013</t>
  </si>
  <si>
    <t>25.02.2013</t>
  </si>
  <si>
    <t>22.02.2013</t>
  </si>
  <si>
    <t>21.02.2013</t>
  </si>
  <si>
    <t>20.02.2013</t>
  </si>
  <si>
    <t>19.02.2013</t>
  </si>
  <si>
    <t>18.02.2013</t>
  </si>
  <si>
    <t>15.02.2013</t>
  </si>
  <si>
    <t>14.02.2013</t>
  </si>
  <si>
    <t>13.02.2013</t>
  </si>
  <si>
    <t>12.02.2013</t>
  </si>
  <si>
    <t>11.02.2013</t>
  </si>
  <si>
    <t>08.02.2013</t>
  </si>
  <si>
    <t>07.02.2013</t>
  </si>
  <si>
    <t>06.02.2013</t>
  </si>
  <si>
    <t>05.02.2013</t>
  </si>
  <si>
    <t>04.02.2013</t>
  </si>
  <si>
    <t>01.02.2013</t>
  </si>
  <si>
    <t>31.01.2013</t>
  </si>
  <si>
    <t>30.01.2013</t>
  </si>
  <si>
    <t>29.01.2013</t>
  </si>
  <si>
    <t>28.01.2013</t>
  </si>
  <si>
    <t>25.01.2013</t>
  </si>
  <si>
    <t>24.01.2013</t>
  </si>
  <si>
    <t>23.01.2013</t>
  </si>
  <si>
    <t>22.01.2013</t>
  </si>
  <si>
    <t>21.01.2013</t>
  </si>
  <si>
    <t>18.01.2013</t>
  </si>
  <si>
    <t>17.01.2013</t>
  </si>
  <si>
    <t>16.01.2013</t>
  </si>
  <si>
    <t>15.01.2013</t>
  </si>
  <si>
    <t>14.01.2013</t>
  </si>
  <si>
    <t>11.01.2013</t>
  </si>
  <si>
    <t>10.01.2013</t>
  </si>
  <si>
    <t>09.01.2013</t>
  </si>
  <si>
    <t>08.01.2013</t>
  </si>
  <si>
    <t>28.12.2012</t>
  </si>
  <si>
    <t>27.12.2012</t>
  </si>
  <si>
    <t>26.12.2012</t>
  </si>
  <si>
    <t>25.12.2012</t>
  </si>
  <si>
    <t>24.12.2012</t>
  </si>
  <si>
    <t>21.12.2012</t>
  </si>
  <si>
    <t>20.12.2012</t>
  </si>
  <si>
    <t>19.12.2012</t>
  </si>
  <si>
    <t>18.12.2012</t>
  </si>
  <si>
    <t>17.12.2012</t>
  </si>
  <si>
    <t>14.12.2012</t>
  </si>
  <si>
    <t>13.12.2012</t>
  </si>
  <si>
    <t>12.12.2012</t>
  </si>
  <si>
    <t>11.12.2012</t>
  </si>
  <si>
    <t>10.12.2012</t>
  </si>
  <si>
    <t>07.12.2012</t>
  </si>
  <si>
    <t>06.12.2012</t>
  </si>
  <si>
    <t>05.12.2012</t>
  </si>
  <si>
    <t>04.12.2012</t>
  </si>
  <si>
    <t>03.12.2012</t>
  </si>
  <si>
    <t>30.11.2012</t>
  </si>
  <si>
    <t>29.11.2012</t>
  </si>
  <si>
    <t>28.11.2012</t>
  </si>
  <si>
    <t>27.11.2012</t>
  </si>
  <si>
    <t>26.11.2012</t>
  </si>
  <si>
    <t>23.11.2012</t>
  </si>
  <si>
    <t>22.11.2012</t>
  </si>
  <si>
    <t>21.11.2012</t>
  </si>
  <si>
    <t>20.11.2012</t>
  </si>
  <si>
    <t>19.11.2012</t>
  </si>
  <si>
    <t>16.11.2012</t>
  </si>
  <si>
    <t>15.11.2012</t>
  </si>
  <si>
    <t>14.11.2012</t>
  </si>
  <si>
    <t>13.11.2012</t>
  </si>
  <si>
    <t>12.11.2012</t>
  </si>
  <si>
    <t>09.11.2012</t>
  </si>
  <si>
    <t>08.11.2012</t>
  </si>
  <si>
    <t>07.11.2012</t>
  </si>
  <si>
    <t>06.11.2012</t>
  </si>
  <si>
    <t>02.11.2012</t>
  </si>
  <si>
    <t>01.11.2012</t>
  </si>
  <si>
    <t>31.10.2012</t>
  </si>
  <si>
    <t>30.10.2012</t>
  </si>
  <si>
    <t>29.10.2012</t>
  </si>
  <si>
    <t>26.10.2012</t>
  </si>
  <si>
    <t>25.10.2012</t>
  </si>
  <si>
    <t>24.10.2012</t>
  </si>
  <si>
    <t>23.10.2012</t>
  </si>
  <si>
    <t>22.10.2012</t>
  </si>
  <si>
    <t>19.10.2012</t>
  </si>
  <si>
    <t>18.10.2012</t>
  </si>
  <si>
    <t>17.10.2012</t>
  </si>
  <si>
    <t>16.10.2012</t>
  </si>
  <si>
    <t>15.10.2012</t>
  </si>
  <si>
    <t>12.10.2012</t>
  </si>
  <si>
    <t>11.10.2012</t>
  </si>
  <si>
    <t>10.10.2012</t>
  </si>
  <si>
    <t>09.10.2012</t>
  </si>
  <si>
    <t>08.10.2012</t>
  </si>
  <si>
    <t>05.10.2012</t>
  </si>
  <si>
    <t>04.10.2012</t>
  </si>
  <si>
    <t>03.10.2012</t>
  </si>
  <si>
    <t>02.10.2012</t>
  </si>
  <si>
    <t>01.10.2012</t>
  </si>
  <si>
    <t>28.09.2012</t>
  </si>
  <si>
    <t>27.09.2012</t>
  </si>
  <si>
    <t>26.09.2012</t>
  </si>
  <si>
    <t>25.09.2012</t>
  </si>
  <si>
    <t>24.09.2012</t>
  </si>
  <si>
    <t>21.09.2012</t>
  </si>
  <si>
    <t>20.09.2012</t>
  </si>
  <si>
    <t>19.09.2012</t>
  </si>
  <si>
    <t>18.09.2012</t>
  </si>
  <si>
    <t>17.09.2012</t>
  </si>
  <si>
    <t>14.09.2012</t>
  </si>
  <si>
    <t>13.09.2012</t>
  </si>
  <si>
    <t>12.09.2012</t>
  </si>
  <si>
    <t>11.09.2012</t>
  </si>
  <si>
    <t>10.09.2012</t>
  </si>
  <si>
    <t>07.09.2012</t>
  </si>
  <si>
    <t>06.09.2012</t>
  </si>
  <si>
    <t>05.09.2012</t>
  </si>
  <si>
    <t>04.09.2012</t>
  </si>
  <si>
    <t>03.09.2012</t>
  </si>
  <si>
    <t>31.08.2012</t>
  </si>
  <si>
    <t>30.08.2012</t>
  </si>
  <si>
    <t>29.08.2012</t>
  </si>
  <si>
    <t>28.08.2012</t>
  </si>
  <si>
    <t>27.08.2012</t>
  </si>
  <si>
    <t>24.08.2012</t>
  </si>
  <si>
    <t>23.08.2012</t>
  </si>
  <si>
    <t>22.08.2012</t>
  </si>
  <si>
    <t>21.08.2012</t>
  </si>
  <si>
    <t>20.08.2012</t>
  </si>
  <si>
    <t>17.08.2012</t>
  </si>
  <si>
    <t>16.08.2012</t>
  </si>
  <si>
    <t>15.08.2012</t>
  </si>
  <si>
    <t>14.08.2012</t>
  </si>
  <si>
    <t>13.08.2012</t>
  </si>
  <si>
    <t>10.08.2012</t>
  </si>
  <si>
    <t>09.08.2012</t>
  </si>
  <si>
    <t>08.08.2012</t>
  </si>
  <si>
    <t>07.08.2012</t>
  </si>
  <si>
    <t>06.08.2012</t>
  </si>
  <si>
    <t>03.08.2012</t>
  </si>
  <si>
    <t>02.08.2012</t>
  </si>
  <si>
    <t>01.08.2012</t>
  </si>
  <si>
    <t>31.07.2012</t>
  </si>
  <si>
    <t>30.07.2012</t>
  </si>
  <si>
    <t>27.07.2012</t>
  </si>
  <si>
    <t>26.07.2012</t>
  </si>
  <si>
    <t>25.07.2012</t>
  </si>
  <si>
    <t>24.07.2012</t>
  </si>
  <si>
    <t>23.07.2012</t>
  </si>
  <si>
    <t>20.07.2012</t>
  </si>
  <si>
    <t>19.07.2012</t>
  </si>
  <si>
    <t>18.07.2012</t>
  </si>
  <si>
    <t>17.07.2012</t>
  </si>
  <si>
    <t>16.07.2012</t>
  </si>
  <si>
    <t>13.07.2012</t>
  </si>
  <si>
    <t>12.07.2012</t>
  </si>
  <si>
    <t>11.07.2012</t>
  </si>
  <si>
    <t>10.07.2012</t>
  </si>
  <si>
    <t>09.07.2012</t>
  </si>
  <si>
    <t>06.07.2012</t>
  </si>
  <si>
    <t>05.07.2012</t>
  </si>
  <si>
    <t>04.07.2012</t>
  </si>
  <si>
    <t>03.07.2012</t>
  </si>
  <si>
    <t>02.07.2012</t>
  </si>
  <si>
    <t>29.06.2012</t>
  </si>
  <si>
    <t>28.06.2012</t>
  </si>
  <si>
    <t>27.06.2012</t>
  </si>
  <si>
    <t>26.06.2012</t>
  </si>
  <si>
    <t>25.06.2012</t>
  </si>
  <si>
    <t>22.06.2012</t>
  </si>
  <si>
    <t>21.06.2012</t>
  </si>
  <si>
    <t>20.06.2012</t>
  </si>
  <si>
    <t>19.06.2012</t>
  </si>
  <si>
    <t>18.06.2012</t>
  </si>
  <si>
    <t>15.06.2012</t>
  </si>
  <si>
    <t>14.06.2012</t>
  </si>
  <si>
    <t>13.06.2012</t>
  </si>
  <si>
    <t>09.06.2012</t>
  </si>
  <si>
    <t>08.06.2012</t>
  </si>
  <si>
    <t>07.06.2012</t>
  </si>
  <si>
    <t>06.06.2012</t>
  </si>
  <si>
    <t>05.06.2012</t>
  </si>
  <si>
    <t>04.06.2012</t>
  </si>
  <si>
    <t>01.06.2012</t>
  </si>
  <si>
    <t>31.05.2012</t>
  </si>
  <si>
    <t>30.05.2012</t>
  </si>
  <si>
    <t>29.05.2012</t>
  </si>
  <si>
    <t>28.05.2012</t>
  </si>
  <si>
    <t>25.05.2012</t>
  </si>
  <si>
    <t>24.05.2012</t>
  </si>
  <si>
    <t>23.05.2012</t>
  </si>
  <si>
    <t>22.05.2012</t>
  </si>
  <si>
    <t>21.05.2012</t>
  </si>
  <si>
    <t>18.05.2012</t>
  </si>
  <si>
    <t>17.05.2012</t>
  </si>
  <si>
    <t>16.05.2012</t>
  </si>
  <si>
    <t>15.05.2012</t>
  </si>
  <si>
    <t>14.05.2012</t>
  </si>
  <si>
    <t>12.05.2012</t>
  </si>
  <si>
    <t>11.05.2012</t>
  </si>
  <si>
    <t>10.05.2012</t>
  </si>
  <si>
    <t>08.05.2012</t>
  </si>
  <si>
    <t>07.05.2012</t>
  </si>
  <si>
    <t>05.05.2012</t>
  </si>
  <si>
    <t>04.05.2012</t>
  </si>
  <si>
    <t>03.05.2012</t>
  </si>
  <si>
    <t>02.05.2012</t>
  </si>
  <si>
    <t>28.04.2012</t>
  </si>
  <si>
    <t>27.04.2012</t>
  </si>
  <si>
    <t>26.04.2012</t>
  </si>
  <si>
    <t>25.04.2012</t>
  </si>
  <si>
    <t>24.04.2012</t>
  </si>
  <si>
    <t>23.04.2012</t>
  </si>
  <si>
    <t>20.04.2012</t>
  </si>
  <si>
    <t>19.04.2012</t>
  </si>
  <si>
    <t>18.04.2012</t>
  </si>
  <si>
    <t>Цена закрытия</t>
  </si>
  <si>
    <t>Средняя</t>
  </si>
  <si>
    <t>СКО</t>
  </si>
  <si>
    <t>СКОгод</t>
  </si>
  <si>
    <t>Безрисковая ставка в рублях, дискретн.</t>
  </si>
  <si>
    <t>Безрисковая ставка в рублях, непрер.</t>
  </si>
  <si>
    <t>СтОткл, в год</t>
  </si>
  <si>
    <t>d1</t>
  </si>
  <si>
    <t>d2</t>
  </si>
  <si>
    <t>N(d1)</t>
  </si>
  <si>
    <t>N(d2)</t>
  </si>
  <si>
    <t>Стоимсоть опциона-колл</t>
  </si>
  <si>
    <t>Дивидендная доходность</t>
  </si>
  <si>
    <t>Стоимость опциона-колл с учетом див</t>
  </si>
  <si>
    <t>Дневной ряд</t>
  </si>
  <si>
    <t>Недельный ряд</t>
  </si>
  <si>
    <t>ln нед. ряда</t>
  </si>
  <si>
    <t>ln дн. ряда</t>
  </si>
  <si>
    <t>ln мес. ряда</t>
  </si>
  <si>
    <t>Мес. ряд</t>
  </si>
  <si>
    <t>Годовой ряд</t>
  </si>
  <si>
    <t>ln год. ряда</t>
  </si>
  <si>
    <t>ln  цены з.</t>
  </si>
  <si>
    <t>Среднее</t>
  </si>
  <si>
    <t>СтОткл</t>
  </si>
  <si>
    <t>Недельная дох.</t>
  </si>
  <si>
    <t>ln нед.дох.</t>
  </si>
  <si>
    <t>Транспортные затраты</t>
  </si>
  <si>
    <t>Проектная мощность</t>
  </si>
  <si>
    <t>Полная, т/год</t>
  </si>
  <si>
    <t>Год1</t>
  </si>
  <si>
    <t>Год2</t>
  </si>
  <si>
    <t>Год3</t>
  </si>
  <si>
    <t>Год4</t>
  </si>
  <si>
    <t>Год5</t>
  </si>
  <si>
    <t>Итог</t>
  </si>
  <si>
    <t>Трубопровод</t>
  </si>
  <si>
    <t>Буровые вышки</t>
  </si>
  <si>
    <t>НПЗ</t>
  </si>
  <si>
    <t>Жилая инфраструктура</t>
  </si>
  <si>
    <t>Коммерческие расходы</t>
  </si>
  <si>
    <t>Управленческие расходы</t>
  </si>
  <si>
    <t>Резервуары</t>
  </si>
  <si>
    <t>Станции технологического обеспечения</t>
  </si>
  <si>
    <t>ROCE</t>
  </si>
  <si>
    <t>PM</t>
  </si>
  <si>
    <t>Рабочие 1 класса</t>
  </si>
  <si>
    <t>Рабочие 3 класса</t>
  </si>
  <si>
    <t>Рабочие 2 класса</t>
  </si>
  <si>
    <t>Социальный пакет</t>
  </si>
  <si>
    <t>Расходы на трудовой персонал</t>
  </si>
  <si>
    <t>Менеджеры 1 класса</t>
  </si>
  <si>
    <t>Менеджеры 2 класса</t>
  </si>
  <si>
    <t>Менеджеры 3 класса</t>
  </si>
  <si>
    <t>Совокупные затраты на проект</t>
  </si>
  <si>
    <t>Проектные работы</t>
  </si>
  <si>
    <t>Прочие трансакционные издержки</t>
  </si>
  <si>
    <t>Налоговое бремя от выручки</t>
  </si>
  <si>
    <t>Совокупные затраты без учёта труда</t>
  </si>
  <si>
    <t>Требуемый NCF (Нормальная прибыль)</t>
  </si>
  <si>
    <t>Страйковая цена на нефть за баррель</t>
  </si>
  <si>
    <t>Энергетическая инфраструктура</t>
  </si>
  <si>
    <t>ROCE по альтернативам</t>
  </si>
  <si>
    <t>PVoTR в точке безубыточности</t>
  </si>
  <si>
    <t>Стоимость Улурского месторождения</t>
  </si>
  <si>
    <t>СF(S)</t>
  </si>
  <si>
    <t>CF(K)</t>
  </si>
  <si>
    <t>Безрисковая ставка в долларах, непрер.</t>
  </si>
  <si>
    <t>Срок опциона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</si>
</sst>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&quot;$&quot;#,##0_);[Red]\(&quot;$&quot;#,##0\)"/>
    <numFmt numFmtId="165" formatCode="&quot;$&quot;#,##0.00_);[Red]\(&quot;$&quot;#,##0.00\)"/>
    <numFmt numFmtId="166" formatCode="0.00000"/>
    <numFmt numFmtId="167" formatCode="0.00000000000000000000000000000000000000000000000000000E+00"/>
    <numFmt numFmtId="168" formatCode="###\ ###\ ###\ ##0.00"/>
    <numFmt numFmtId="169" formatCode="#,##0.0000000000000"/>
    <numFmt numFmtId="170" formatCode="0.0000000000000"/>
    <numFmt numFmtId="171" formatCode="mmm\ dd\,\ yyyy"/>
    <numFmt numFmtId="172" formatCode="&quot;$&quot;#,##0.00"/>
    <numFmt numFmtId="173" formatCode="&quot;$&quot;#,##0"/>
  </numFmts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indexed="18"/>
      <name val="Verdana"/>
      <family val="2"/>
      <charset val="204"/>
    </font>
    <font>
      <b/>
      <sz val="10"/>
      <name val="Arial"/>
      <family val="2"/>
      <charset val="204"/>
    </font>
    <font>
      <b/>
      <sz val="11"/>
      <color rgb="FF002060"/>
      <name val="Verdan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167" fontId="0" fillId="0" borderId="0" xfId="0" applyNumberFormat="1"/>
    <xf numFmtId="166" fontId="0" fillId="3" borderId="0" xfId="0" applyNumberFormat="1" applyFill="1"/>
    <xf numFmtId="2" fontId="0" fillId="4" borderId="0" xfId="0" applyNumberFormat="1" applyFill="1"/>
    <xf numFmtId="0" fontId="1" fillId="2" borderId="0" xfId="0" applyFont="1" applyFill="1"/>
    <xf numFmtId="0" fontId="0" fillId="0" borderId="0" xfId="0" applyFill="1"/>
    <xf numFmtId="10" fontId="0" fillId="0" borderId="0" xfId="0" applyNumberFormat="1"/>
    <xf numFmtId="3" fontId="0" fillId="0" borderId="0" xfId="0" applyNumberFormat="1"/>
    <xf numFmtId="164" fontId="0" fillId="0" borderId="0" xfId="0" applyNumberFormat="1"/>
    <xf numFmtId="0" fontId="0" fillId="3" borderId="0" xfId="0" applyFill="1"/>
    <xf numFmtId="10" fontId="0" fillId="3" borderId="0" xfId="0" applyNumberFormat="1" applyFill="1"/>
    <xf numFmtId="0" fontId="0" fillId="0" borderId="0" xfId="0" applyProtection="1">
      <protection locked="0"/>
    </xf>
    <xf numFmtId="0" fontId="5" fillId="0" borderId="0" xfId="0" applyFont="1" applyProtection="1">
      <protection locked="0"/>
    </xf>
    <xf numFmtId="168" fontId="5" fillId="0" borderId="0" xfId="0" applyNumberFormat="1" applyFont="1" applyProtection="1">
      <protection locked="0"/>
    </xf>
    <xf numFmtId="0" fontId="0" fillId="5" borderId="0" xfId="0" applyFill="1"/>
    <xf numFmtId="10" fontId="5" fillId="3" borderId="0" xfId="0" applyNumberFormat="1" applyFont="1" applyFill="1" applyProtection="1">
      <protection locked="0"/>
    </xf>
    <xf numFmtId="10" fontId="0" fillId="0" borderId="0" xfId="0" applyNumberFormat="1" applyFill="1"/>
    <xf numFmtId="0" fontId="0" fillId="0" borderId="1" xfId="0" applyFill="1" applyBorder="1"/>
    <xf numFmtId="10" fontId="0" fillId="0" borderId="1" xfId="0" applyNumberFormat="1" applyBorder="1"/>
    <xf numFmtId="10" fontId="0" fillId="0" borderId="1" xfId="0" applyNumberFormat="1" applyFill="1" applyBorder="1"/>
    <xf numFmtId="0" fontId="0" fillId="0" borderId="0" xfId="0" applyFill="1" applyBorder="1"/>
    <xf numFmtId="0" fontId="0" fillId="0" borderId="0" xfId="0" applyNumberFormat="1"/>
    <xf numFmtId="168" fontId="0" fillId="0" borderId="0" xfId="0" applyNumberFormat="1"/>
    <xf numFmtId="0" fontId="0" fillId="0" borderId="2" xfId="0" applyBorder="1" applyProtection="1">
      <protection locked="0"/>
    </xf>
    <xf numFmtId="168" fontId="5" fillId="0" borderId="2" xfId="0" applyNumberFormat="1" applyFont="1" applyBorder="1" applyProtection="1">
      <protection locked="0"/>
    </xf>
    <xf numFmtId="0" fontId="0" fillId="0" borderId="2" xfId="0" applyBorder="1"/>
    <xf numFmtId="0" fontId="0" fillId="0" borderId="2" xfId="0" applyFill="1" applyBorder="1"/>
    <xf numFmtId="0" fontId="5" fillId="5" borderId="0" xfId="0" applyFont="1" applyFill="1" applyProtection="1">
      <protection locked="0"/>
    </xf>
    <xf numFmtId="10" fontId="0" fillId="5" borderId="0" xfId="0" applyNumberFormat="1" applyFill="1"/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0" xfId="0" applyNumberFormat="1" applyProtection="1">
      <protection locked="0"/>
    </xf>
    <xf numFmtId="0" fontId="0" fillId="0" borderId="3" xfId="0" applyBorder="1" applyProtection="1">
      <protection locked="0"/>
    </xf>
    <xf numFmtId="0" fontId="0" fillId="0" borderId="3" xfId="0" applyBorder="1"/>
    <xf numFmtId="10" fontId="0" fillId="0" borderId="3" xfId="0" applyNumberFormat="1" applyBorder="1"/>
    <xf numFmtId="171" fontId="0" fillId="0" borderId="0" xfId="0" applyNumberFormat="1"/>
    <xf numFmtId="0" fontId="7" fillId="0" borderId="0" xfId="0" applyFont="1" applyAlignment="1">
      <alignment horizontal="center"/>
    </xf>
    <xf numFmtId="171" fontId="0" fillId="0" borderId="2" xfId="0" applyNumberFormat="1" applyBorder="1"/>
    <xf numFmtId="0" fontId="0" fillId="6" borderId="0" xfId="0" applyFill="1"/>
    <xf numFmtId="0" fontId="0" fillId="7" borderId="1" xfId="0" applyFill="1" applyBorder="1"/>
    <xf numFmtId="3" fontId="0" fillId="7" borderId="1" xfId="0" applyNumberFormat="1" applyFill="1" applyBorder="1"/>
    <xf numFmtId="0" fontId="8" fillId="7" borderId="4" xfId="0" applyFont="1" applyFill="1" applyBorder="1" applyAlignment="1">
      <alignment horizontal="center"/>
    </xf>
    <xf numFmtId="3" fontId="9" fillId="7" borderId="1" xfId="0" applyNumberFormat="1" applyFont="1" applyFill="1" applyBorder="1" applyAlignment="1">
      <alignment horizontal="center"/>
    </xf>
    <xf numFmtId="9" fontId="0" fillId="0" borderId="0" xfId="0" applyNumberFormat="1"/>
    <xf numFmtId="172" fontId="0" fillId="0" borderId="0" xfId="0" applyNumberFormat="1"/>
    <xf numFmtId="173" fontId="0" fillId="0" borderId="0" xfId="0" applyNumberFormat="1"/>
    <xf numFmtId="173" fontId="0" fillId="6" borderId="0" xfId="0" applyNumberFormat="1" applyFill="1"/>
    <xf numFmtId="173" fontId="0" fillId="3" borderId="0" xfId="0" applyNumberFormat="1" applyFill="1"/>
    <xf numFmtId="173" fontId="7" fillId="0" borderId="0" xfId="0" applyNumberFormat="1" applyFont="1"/>
    <xf numFmtId="3" fontId="8" fillId="7" borderId="1" xfId="0" applyNumberFormat="1" applyFont="1" applyFill="1" applyBorder="1" applyAlignment="1">
      <alignment horizontal="center"/>
    </xf>
    <xf numFmtId="165" fontId="0" fillId="0" borderId="0" xfId="0" applyNumberFormat="1"/>
    <xf numFmtId="0" fontId="1" fillId="0" borderId="0" xfId="0" applyFont="1" applyFill="1"/>
    <xf numFmtId="165" fontId="7" fillId="0" borderId="0" xfId="0" applyNumberFormat="1" applyFont="1" applyAlignment="1">
      <alignment horizontal="center"/>
    </xf>
    <xf numFmtId="0" fontId="4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0" fillId="8" borderId="1" xfId="0" applyFont="1" applyFill="1" applyBorder="1"/>
    <xf numFmtId="169" fontId="0" fillId="0" borderId="1" xfId="0" applyNumberFormat="1" applyFill="1" applyBorder="1"/>
    <xf numFmtId="170" fontId="0" fillId="0" borderId="1" xfId="0" applyNumberFormat="1" applyFill="1" applyBorder="1"/>
    <xf numFmtId="0" fontId="0" fillId="0" borderId="1" xfId="0" applyNumberFormat="1" applyFill="1" applyBorder="1"/>
    <xf numFmtId="3" fontId="0" fillId="0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Татнефть, ао</a:t>
            </a:r>
            <a:r>
              <a:rPr lang="ru-RU" baseline="0"/>
              <a:t> (ММВБ)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'Массив по Татнефти'!$B$3</c:f>
              <c:strCache>
                <c:ptCount val="1"/>
                <c:pt idx="0">
                  <c:v>Цена закрытия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'Массив по Татнефти'!$A$4:$A$1260</c:f>
              <c:strCache>
                <c:ptCount val="1257"/>
                <c:pt idx="0">
                  <c:v>18.04.2017</c:v>
                </c:pt>
                <c:pt idx="1">
                  <c:v>17.04.2017</c:v>
                </c:pt>
                <c:pt idx="2">
                  <c:v>14.04.2017</c:v>
                </c:pt>
                <c:pt idx="3">
                  <c:v>13.04.2017</c:v>
                </c:pt>
                <c:pt idx="4">
                  <c:v>12.04.2017</c:v>
                </c:pt>
                <c:pt idx="5">
                  <c:v>11.04.2017</c:v>
                </c:pt>
                <c:pt idx="6">
                  <c:v>10.04.2017</c:v>
                </c:pt>
                <c:pt idx="7">
                  <c:v>07.04.2017</c:v>
                </c:pt>
                <c:pt idx="8">
                  <c:v>06.04.2017</c:v>
                </c:pt>
                <c:pt idx="9">
                  <c:v>05.04.2017</c:v>
                </c:pt>
                <c:pt idx="10">
                  <c:v>04.04.2017</c:v>
                </c:pt>
                <c:pt idx="11">
                  <c:v>03.04.2017</c:v>
                </c:pt>
                <c:pt idx="12">
                  <c:v>31.03.2017</c:v>
                </c:pt>
                <c:pt idx="13">
                  <c:v>30.03.2017</c:v>
                </c:pt>
                <c:pt idx="14">
                  <c:v>29.03.2017</c:v>
                </c:pt>
                <c:pt idx="15">
                  <c:v>28.03.2017</c:v>
                </c:pt>
                <c:pt idx="16">
                  <c:v>27.03.2017</c:v>
                </c:pt>
                <c:pt idx="17">
                  <c:v>24.03.2017</c:v>
                </c:pt>
                <c:pt idx="18">
                  <c:v>23.03.2017</c:v>
                </c:pt>
                <c:pt idx="19">
                  <c:v>22.03.2017</c:v>
                </c:pt>
                <c:pt idx="20">
                  <c:v>21.03.2017</c:v>
                </c:pt>
                <c:pt idx="21">
                  <c:v>20.03.2017</c:v>
                </c:pt>
                <c:pt idx="22">
                  <c:v>17.03.2017</c:v>
                </c:pt>
                <c:pt idx="23">
                  <c:v>16.03.2017</c:v>
                </c:pt>
                <c:pt idx="24">
                  <c:v>15.03.2017</c:v>
                </c:pt>
                <c:pt idx="25">
                  <c:v>14.03.2017</c:v>
                </c:pt>
                <c:pt idx="26">
                  <c:v>13.03.2017</c:v>
                </c:pt>
                <c:pt idx="27">
                  <c:v>10.03.2017</c:v>
                </c:pt>
                <c:pt idx="28">
                  <c:v>09.03.2017</c:v>
                </c:pt>
                <c:pt idx="29">
                  <c:v>07.03.2017</c:v>
                </c:pt>
                <c:pt idx="30">
                  <c:v>06.03.2017</c:v>
                </c:pt>
                <c:pt idx="31">
                  <c:v>03.03.2017</c:v>
                </c:pt>
                <c:pt idx="32">
                  <c:v>02.03.2017</c:v>
                </c:pt>
                <c:pt idx="33">
                  <c:v>01.03.2017</c:v>
                </c:pt>
                <c:pt idx="34">
                  <c:v>28.02.2017</c:v>
                </c:pt>
                <c:pt idx="35">
                  <c:v>27.02.2017</c:v>
                </c:pt>
                <c:pt idx="36">
                  <c:v>24.02.2017</c:v>
                </c:pt>
                <c:pt idx="37">
                  <c:v>22.02.2017</c:v>
                </c:pt>
                <c:pt idx="38">
                  <c:v>21.02.2017</c:v>
                </c:pt>
                <c:pt idx="39">
                  <c:v>20.02.2017</c:v>
                </c:pt>
                <c:pt idx="40">
                  <c:v>17.02.2017</c:v>
                </c:pt>
                <c:pt idx="41">
                  <c:v>16.02.2017</c:v>
                </c:pt>
                <c:pt idx="42">
                  <c:v>15.02.2017</c:v>
                </c:pt>
                <c:pt idx="43">
                  <c:v>14.02.2017</c:v>
                </c:pt>
                <c:pt idx="44">
                  <c:v>13.02.2017</c:v>
                </c:pt>
                <c:pt idx="45">
                  <c:v>10.02.2017</c:v>
                </c:pt>
                <c:pt idx="46">
                  <c:v>09.02.2017</c:v>
                </c:pt>
                <c:pt idx="47">
                  <c:v>08.02.2017</c:v>
                </c:pt>
                <c:pt idx="48">
                  <c:v>07.02.2017</c:v>
                </c:pt>
                <c:pt idx="49">
                  <c:v>06.02.2017</c:v>
                </c:pt>
                <c:pt idx="50">
                  <c:v>03.02.2017</c:v>
                </c:pt>
                <c:pt idx="51">
                  <c:v>02.02.2017</c:v>
                </c:pt>
                <c:pt idx="52">
                  <c:v>01.02.2017</c:v>
                </c:pt>
                <c:pt idx="53">
                  <c:v>31.01.2017</c:v>
                </c:pt>
                <c:pt idx="54">
                  <c:v>30.01.2017</c:v>
                </c:pt>
                <c:pt idx="55">
                  <c:v>27.01.2017</c:v>
                </c:pt>
                <c:pt idx="56">
                  <c:v>26.01.2017</c:v>
                </c:pt>
                <c:pt idx="57">
                  <c:v>25.01.2017</c:v>
                </c:pt>
                <c:pt idx="58">
                  <c:v>24.01.2017</c:v>
                </c:pt>
                <c:pt idx="59">
                  <c:v>23.01.2017</c:v>
                </c:pt>
                <c:pt idx="60">
                  <c:v>20.01.2017</c:v>
                </c:pt>
                <c:pt idx="61">
                  <c:v>19.01.2017</c:v>
                </c:pt>
                <c:pt idx="62">
                  <c:v>18.01.2017</c:v>
                </c:pt>
                <c:pt idx="63">
                  <c:v>17.01.2017</c:v>
                </c:pt>
                <c:pt idx="64">
                  <c:v>16.01.2017</c:v>
                </c:pt>
                <c:pt idx="65">
                  <c:v>13.01.2017</c:v>
                </c:pt>
                <c:pt idx="66">
                  <c:v>12.01.2017</c:v>
                </c:pt>
                <c:pt idx="67">
                  <c:v>11.01.2017</c:v>
                </c:pt>
                <c:pt idx="68">
                  <c:v>10.01.2017</c:v>
                </c:pt>
                <c:pt idx="69">
                  <c:v>09.01.2017</c:v>
                </c:pt>
                <c:pt idx="70">
                  <c:v>06.01.2017</c:v>
                </c:pt>
                <c:pt idx="71">
                  <c:v>05.01.2017</c:v>
                </c:pt>
                <c:pt idx="72">
                  <c:v>04.01.2017</c:v>
                </c:pt>
                <c:pt idx="73">
                  <c:v>03.01.2017</c:v>
                </c:pt>
                <c:pt idx="74">
                  <c:v>30.12.2016</c:v>
                </c:pt>
                <c:pt idx="75">
                  <c:v>29.12.2016</c:v>
                </c:pt>
                <c:pt idx="76">
                  <c:v>28.12.2016</c:v>
                </c:pt>
                <c:pt idx="77">
                  <c:v>27.12.2016</c:v>
                </c:pt>
                <c:pt idx="78">
                  <c:v>26.12.2016</c:v>
                </c:pt>
                <c:pt idx="79">
                  <c:v>23.12.2016</c:v>
                </c:pt>
                <c:pt idx="80">
                  <c:v>22.12.2016</c:v>
                </c:pt>
                <c:pt idx="81">
                  <c:v>21.12.2016</c:v>
                </c:pt>
                <c:pt idx="82">
                  <c:v>20.12.2016</c:v>
                </c:pt>
                <c:pt idx="83">
                  <c:v>19.12.2016</c:v>
                </c:pt>
                <c:pt idx="84">
                  <c:v>16.12.2016</c:v>
                </c:pt>
                <c:pt idx="85">
                  <c:v>15.12.2016</c:v>
                </c:pt>
                <c:pt idx="86">
                  <c:v>14.12.2016</c:v>
                </c:pt>
                <c:pt idx="87">
                  <c:v>13.12.2016</c:v>
                </c:pt>
                <c:pt idx="88">
                  <c:v>12.12.2016</c:v>
                </c:pt>
                <c:pt idx="89">
                  <c:v>09.12.2016</c:v>
                </c:pt>
                <c:pt idx="90">
                  <c:v>08.12.2016</c:v>
                </c:pt>
                <c:pt idx="91">
                  <c:v>07.12.2016</c:v>
                </c:pt>
                <c:pt idx="92">
                  <c:v>06.12.2016</c:v>
                </c:pt>
                <c:pt idx="93">
                  <c:v>05.12.2016</c:v>
                </c:pt>
                <c:pt idx="94">
                  <c:v>02.12.2016</c:v>
                </c:pt>
                <c:pt idx="95">
                  <c:v>01.12.2016</c:v>
                </c:pt>
                <c:pt idx="96">
                  <c:v>30.11.2016</c:v>
                </c:pt>
                <c:pt idx="97">
                  <c:v>29.11.2016</c:v>
                </c:pt>
                <c:pt idx="98">
                  <c:v>28.11.2016</c:v>
                </c:pt>
                <c:pt idx="99">
                  <c:v>25.11.2016</c:v>
                </c:pt>
                <c:pt idx="100">
                  <c:v>24.11.2016</c:v>
                </c:pt>
                <c:pt idx="101">
                  <c:v>23.11.2016</c:v>
                </c:pt>
                <c:pt idx="102">
                  <c:v>22.11.2016</c:v>
                </c:pt>
                <c:pt idx="103">
                  <c:v>21.11.2016</c:v>
                </c:pt>
                <c:pt idx="104">
                  <c:v>18.11.2016</c:v>
                </c:pt>
                <c:pt idx="105">
                  <c:v>17.11.2016</c:v>
                </c:pt>
                <c:pt idx="106">
                  <c:v>16.11.2016</c:v>
                </c:pt>
                <c:pt idx="107">
                  <c:v>15.11.2016</c:v>
                </c:pt>
                <c:pt idx="108">
                  <c:v>14.11.2016</c:v>
                </c:pt>
                <c:pt idx="109">
                  <c:v>11.11.2016</c:v>
                </c:pt>
                <c:pt idx="110">
                  <c:v>10.11.2016</c:v>
                </c:pt>
                <c:pt idx="111">
                  <c:v>09.11.2016</c:v>
                </c:pt>
                <c:pt idx="112">
                  <c:v>08.11.2016</c:v>
                </c:pt>
                <c:pt idx="113">
                  <c:v>07.11.2016</c:v>
                </c:pt>
                <c:pt idx="114">
                  <c:v>03.11.2016</c:v>
                </c:pt>
                <c:pt idx="115">
                  <c:v>02.11.2016</c:v>
                </c:pt>
                <c:pt idx="116">
                  <c:v>01.11.2016</c:v>
                </c:pt>
                <c:pt idx="117">
                  <c:v>31.10.2016</c:v>
                </c:pt>
                <c:pt idx="118">
                  <c:v>28.10.2016</c:v>
                </c:pt>
                <c:pt idx="119">
                  <c:v>27.10.2016</c:v>
                </c:pt>
                <c:pt idx="120">
                  <c:v>26.10.2016</c:v>
                </c:pt>
                <c:pt idx="121">
                  <c:v>25.10.2016</c:v>
                </c:pt>
                <c:pt idx="122">
                  <c:v>24.10.2016</c:v>
                </c:pt>
                <c:pt idx="123">
                  <c:v>21.10.2016</c:v>
                </c:pt>
                <c:pt idx="124">
                  <c:v>20.10.2016</c:v>
                </c:pt>
                <c:pt idx="125">
                  <c:v>19.10.2016</c:v>
                </c:pt>
                <c:pt idx="126">
                  <c:v>18.10.2016</c:v>
                </c:pt>
                <c:pt idx="127">
                  <c:v>17.10.2016</c:v>
                </c:pt>
                <c:pt idx="128">
                  <c:v>14.10.2016</c:v>
                </c:pt>
                <c:pt idx="129">
                  <c:v>13.10.2016</c:v>
                </c:pt>
                <c:pt idx="130">
                  <c:v>12.10.2016</c:v>
                </c:pt>
                <c:pt idx="131">
                  <c:v>11.10.2016</c:v>
                </c:pt>
                <c:pt idx="132">
                  <c:v>10.10.2016</c:v>
                </c:pt>
                <c:pt idx="133">
                  <c:v>07.10.2016</c:v>
                </c:pt>
                <c:pt idx="134">
                  <c:v>06.10.2016</c:v>
                </c:pt>
                <c:pt idx="135">
                  <c:v>05.10.2016</c:v>
                </c:pt>
                <c:pt idx="136">
                  <c:v>04.10.2016</c:v>
                </c:pt>
                <c:pt idx="137">
                  <c:v>03.10.2016</c:v>
                </c:pt>
                <c:pt idx="138">
                  <c:v>30.09.2016</c:v>
                </c:pt>
                <c:pt idx="139">
                  <c:v>29.09.2016</c:v>
                </c:pt>
                <c:pt idx="140">
                  <c:v>28.09.2016</c:v>
                </c:pt>
                <c:pt idx="141">
                  <c:v>27.09.2016</c:v>
                </c:pt>
                <c:pt idx="142">
                  <c:v>26.09.2016</c:v>
                </c:pt>
                <c:pt idx="143">
                  <c:v>23.09.2016</c:v>
                </c:pt>
                <c:pt idx="144">
                  <c:v>22.09.2016</c:v>
                </c:pt>
                <c:pt idx="145">
                  <c:v>21.09.2016</c:v>
                </c:pt>
                <c:pt idx="146">
                  <c:v>20.09.2016</c:v>
                </c:pt>
                <c:pt idx="147">
                  <c:v>19.09.2016</c:v>
                </c:pt>
                <c:pt idx="148">
                  <c:v>16.09.2016</c:v>
                </c:pt>
                <c:pt idx="149">
                  <c:v>15.09.2016</c:v>
                </c:pt>
                <c:pt idx="150">
                  <c:v>14.09.2016</c:v>
                </c:pt>
                <c:pt idx="151">
                  <c:v>13.09.2016</c:v>
                </c:pt>
                <c:pt idx="152">
                  <c:v>12.09.2016</c:v>
                </c:pt>
                <c:pt idx="153">
                  <c:v>09.09.2016</c:v>
                </c:pt>
                <c:pt idx="154">
                  <c:v>08.09.2016</c:v>
                </c:pt>
                <c:pt idx="155">
                  <c:v>07.09.2016</c:v>
                </c:pt>
                <c:pt idx="156">
                  <c:v>06.09.2016</c:v>
                </c:pt>
                <c:pt idx="157">
                  <c:v>05.09.2016</c:v>
                </c:pt>
                <c:pt idx="158">
                  <c:v>02.09.2016</c:v>
                </c:pt>
                <c:pt idx="159">
                  <c:v>01.09.2016</c:v>
                </c:pt>
                <c:pt idx="160">
                  <c:v>31.08.2016</c:v>
                </c:pt>
                <c:pt idx="161">
                  <c:v>30.08.2016</c:v>
                </c:pt>
                <c:pt idx="162">
                  <c:v>29.08.2016</c:v>
                </c:pt>
                <c:pt idx="163">
                  <c:v>26.08.2016</c:v>
                </c:pt>
                <c:pt idx="164">
                  <c:v>25.08.2016</c:v>
                </c:pt>
                <c:pt idx="165">
                  <c:v>24.08.2016</c:v>
                </c:pt>
                <c:pt idx="166">
                  <c:v>23.08.2016</c:v>
                </c:pt>
                <c:pt idx="167">
                  <c:v>22.08.2016</c:v>
                </c:pt>
                <c:pt idx="168">
                  <c:v>19.08.2016</c:v>
                </c:pt>
                <c:pt idx="169">
                  <c:v>18.08.2016</c:v>
                </c:pt>
                <c:pt idx="170">
                  <c:v>17.08.2016</c:v>
                </c:pt>
                <c:pt idx="171">
                  <c:v>16.08.2016</c:v>
                </c:pt>
                <c:pt idx="172">
                  <c:v>15.08.2016</c:v>
                </c:pt>
                <c:pt idx="173">
                  <c:v>12.08.2016</c:v>
                </c:pt>
                <c:pt idx="174">
                  <c:v>11.08.2016</c:v>
                </c:pt>
                <c:pt idx="175">
                  <c:v>10.08.2016</c:v>
                </c:pt>
                <c:pt idx="176">
                  <c:v>09.08.2016</c:v>
                </c:pt>
                <c:pt idx="177">
                  <c:v>08.08.2016</c:v>
                </c:pt>
                <c:pt idx="178">
                  <c:v>05.08.2016</c:v>
                </c:pt>
                <c:pt idx="179">
                  <c:v>04.08.2016</c:v>
                </c:pt>
                <c:pt idx="180">
                  <c:v>03.08.2016</c:v>
                </c:pt>
                <c:pt idx="181">
                  <c:v>02.08.2016</c:v>
                </c:pt>
                <c:pt idx="182">
                  <c:v>01.08.2016</c:v>
                </c:pt>
                <c:pt idx="183">
                  <c:v>29.07.2016</c:v>
                </c:pt>
                <c:pt idx="184">
                  <c:v>28.07.2016</c:v>
                </c:pt>
                <c:pt idx="185">
                  <c:v>27.07.2016</c:v>
                </c:pt>
                <c:pt idx="186">
                  <c:v>26.07.2016</c:v>
                </c:pt>
                <c:pt idx="187">
                  <c:v>25.07.2016</c:v>
                </c:pt>
                <c:pt idx="188">
                  <c:v>22.07.2016</c:v>
                </c:pt>
                <c:pt idx="189">
                  <c:v>21.07.2016</c:v>
                </c:pt>
                <c:pt idx="190">
                  <c:v>20.07.2016</c:v>
                </c:pt>
                <c:pt idx="191">
                  <c:v>19.07.2016</c:v>
                </c:pt>
                <c:pt idx="192">
                  <c:v>18.07.2016</c:v>
                </c:pt>
                <c:pt idx="193">
                  <c:v>15.07.2016</c:v>
                </c:pt>
                <c:pt idx="194">
                  <c:v>14.07.2016</c:v>
                </c:pt>
                <c:pt idx="195">
                  <c:v>13.07.2016</c:v>
                </c:pt>
                <c:pt idx="196">
                  <c:v>12.07.2016</c:v>
                </c:pt>
                <c:pt idx="197">
                  <c:v>11.07.2016</c:v>
                </c:pt>
                <c:pt idx="198">
                  <c:v>08.07.2016</c:v>
                </c:pt>
                <c:pt idx="199">
                  <c:v>07.07.2016</c:v>
                </c:pt>
                <c:pt idx="200">
                  <c:v>06.07.2016</c:v>
                </c:pt>
                <c:pt idx="201">
                  <c:v>05.07.2016</c:v>
                </c:pt>
                <c:pt idx="202">
                  <c:v>04.07.2016</c:v>
                </c:pt>
                <c:pt idx="203">
                  <c:v>01.07.2016</c:v>
                </c:pt>
                <c:pt idx="204">
                  <c:v>30.06.2016</c:v>
                </c:pt>
                <c:pt idx="205">
                  <c:v>29.06.2016</c:v>
                </c:pt>
                <c:pt idx="206">
                  <c:v>28.06.2016</c:v>
                </c:pt>
                <c:pt idx="207">
                  <c:v>27.06.2016</c:v>
                </c:pt>
                <c:pt idx="208">
                  <c:v>24.06.2016</c:v>
                </c:pt>
                <c:pt idx="209">
                  <c:v>23.06.2016</c:v>
                </c:pt>
                <c:pt idx="210">
                  <c:v>22.06.2016</c:v>
                </c:pt>
                <c:pt idx="211">
                  <c:v>21.06.2016</c:v>
                </c:pt>
                <c:pt idx="212">
                  <c:v>20.06.2016</c:v>
                </c:pt>
                <c:pt idx="213">
                  <c:v>17.06.2016</c:v>
                </c:pt>
                <c:pt idx="214">
                  <c:v>16.06.2016</c:v>
                </c:pt>
                <c:pt idx="215">
                  <c:v>15.06.2016</c:v>
                </c:pt>
                <c:pt idx="216">
                  <c:v>14.06.2016</c:v>
                </c:pt>
                <c:pt idx="217">
                  <c:v>10.06.2016</c:v>
                </c:pt>
                <c:pt idx="218">
                  <c:v>09.06.2016</c:v>
                </c:pt>
                <c:pt idx="219">
                  <c:v>08.06.2016</c:v>
                </c:pt>
                <c:pt idx="220">
                  <c:v>07.06.2016</c:v>
                </c:pt>
                <c:pt idx="221">
                  <c:v>06.06.2016</c:v>
                </c:pt>
                <c:pt idx="222">
                  <c:v>03.06.2016</c:v>
                </c:pt>
                <c:pt idx="223">
                  <c:v>02.06.2016</c:v>
                </c:pt>
                <c:pt idx="224">
                  <c:v>01.06.2016</c:v>
                </c:pt>
                <c:pt idx="225">
                  <c:v>31.05.2016</c:v>
                </c:pt>
                <c:pt idx="226">
                  <c:v>30.05.2016</c:v>
                </c:pt>
                <c:pt idx="227">
                  <c:v>27.05.2016</c:v>
                </c:pt>
                <c:pt idx="228">
                  <c:v>26.05.2016</c:v>
                </c:pt>
                <c:pt idx="229">
                  <c:v>25.05.2016</c:v>
                </c:pt>
                <c:pt idx="230">
                  <c:v>24.05.2016</c:v>
                </c:pt>
                <c:pt idx="231">
                  <c:v>23.05.2016</c:v>
                </c:pt>
                <c:pt idx="232">
                  <c:v>20.05.2016</c:v>
                </c:pt>
                <c:pt idx="233">
                  <c:v>19.05.2016</c:v>
                </c:pt>
                <c:pt idx="234">
                  <c:v>18.05.2016</c:v>
                </c:pt>
                <c:pt idx="235">
                  <c:v>17.05.2016</c:v>
                </c:pt>
                <c:pt idx="236">
                  <c:v>16.05.2016</c:v>
                </c:pt>
                <c:pt idx="237">
                  <c:v>13.05.2016</c:v>
                </c:pt>
                <c:pt idx="238">
                  <c:v>12.05.2016</c:v>
                </c:pt>
                <c:pt idx="239">
                  <c:v>11.05.2016</c:v>
                </c:pt>
                <c:pt idx="240">
                  <c:v>10.05.2016</c:v>
                </c:pt>
                <c:pt idx="241">
                  <c:v>06.05.2016</c:v>
                </c:pt>
                <c:pt idx="242">
                  <c:v>05.05.2016</c:v>
                </c:pt>
                <c:pt idx="243">
                  <c:v>04.05.2016</c:v>
                </c:pt>
                <c:pt idx="244">
                  <c:v>29.04.2016</c:v>
                </c:pt>
                <c:pt idx="245">
                  <c:v>28.04.2016</c:v>
                </c:pt>
                <c:pt idx="246">
                  <c:v>27.04.2016</c:v>
                </c:pt>
                <c:pt idx="247">
                  <c:v>26.04.2016</c:v>
                </c:pt>
                <c:pt idx="248">
                  <c:v>25.04.2016</c:v>
                </c:pt>
                <c:pt idx="249">
                  <c:v>22.04.2016</c:v>
                </c:pt>
                <c:pt idx="250">
                  <c:v>21.04.2016</c:v>
                </c:pt>
                <c:pt idx="251">
                  <c:v>20.04.2016</c:v>
                </c:pt>
                <c:pt idx="252">
                  <c:v>19.04.2016</c:v>
                </c:pt>
                <c:pt idx="253">
                  <c:v>18.04.2016</c:v>
                </c:pt>
                <c:pt idx="254">
                  <c:v>15.04.2016</c:v>
                </c:pt>
                <c:pt idx="255">
                  <c:v>14.04.2016</c:v>
                </c:pt>
                <c:pt idx="256">
                  <c:v>13.04.2016</c:v>
                </c:pt>
                <c:pt idx="257">
                  <c:v>12.04.2016</c:v>
                </c:pt>
                <c:pt idx="258">
                  <c:v>11.04.2016</c:v>
                </c:pt>
                <c:pt idx="259">
                  <c:v>08.04.2016</c:v>
                </c:pt>
                <c:pt idx="260">
                  <c:v>07.04.2016</c:v>
                </c:pt>
                <c:pt idx="261">
                  <c:v>06.04.2016</c:v>
                </c:pt>
                <c:pt idx="262">
                  <c:v>05.04.2016</c:v>
                </c:pt>
                <c:pt idx="263">
                  <c:v>04.04.2016</c:v>
                </c:pt>
                <c:pt idx="264">
                  <c:v>01.04.2016</c:v>
                </c:pt>
                <c:pt idx="265">
                  <c:v>31.03.2016</c:v>
                </c:pt>
                <c:pt idx="266">
                  <c:v>30.03.2016</c:v>
                </c:pt>
                <c:pt idx="267">
                  <c:v>29.03.2016</c:v>
                </c:pt>
                <c:pt idx="268">
                  <c:v>28.03.2016</c:v>
                </c:pt>
                <c:pt idx="269">
                  <c:v>25.03.2016</c:v>
                </c:pt>
                <c:pt idx="270">
                  <c:v>24.03.2016</c:v>
                </c:pt>
                <c:pt idx="271">
                  <c:v>23.03.2016</c:v>
                </c:pt>
                <c:pt idx="272">
                  <c:v>22.03.2016</c:v>
                </c:pt>
                <c:pt idx="273">
                  <c:v>21.03.2016</c:v>
                </c:pt>
                <c:pt idx="274">
                  <c:v>18.03.2016</c:v>
                </c:pt>
                <c:pt idx="275">
                  <c:v>17.03.2016</c:v>
                </c:pt>
                <c:pt idx="276">
                  <c:v>16.03.2016</c:v>
                </c:pt>
                <c:pt idx="277">
                  <c:v>15.03.2016</c:v>
                </c:pt>
                <c:pt idx="278">
                  <c:v>14.03.2016</c:v>
                </c:pt>
                <c:pt idx="279">
                  <c:v>11.03.2016</c:v>
                </c:pt>
                <c:pt idx="280">
                  <c:v>10.03.2016</c:v>
                </c:pt>
                <c:pt idx="281">
                  <c:v>09.03.2016</c:v>
                </c:pt>
                <c:pt idx="282">
                  <c:v>07.03.2016</c:v>
                </c:pt>
                <c:pt idx="283">
                  <c:v>04.03.2016</c:v>
                </c:pt>
                <c:pt idx="284">
                  <c:v>03.03.2016</c:v>
                </c:pt>
                <c:pt idx="285">
                  <c:v>02.03.2016</c:v>
                </c:pt>
                <c:pt idx="286">
                  <c:v>01.03.2016</c:v>
                </c:pt>
                <c:pt idx="287">
                  <c:v>29.02.2016</c:v>
                </c:pt>
                <c:pt idx="288">
                  <c:v>26.02.2016</c:v>
                </c:pt>
                <c:pt idx="289">
                  <c:v>25.02.2016</c:v>
                </c:pt>
                <c:pt idx="290">
                  <c:v>24.02.2016</c:v>
                </c:pt>
                <c:pt idx="291">
                  <c:v>22.02.2016</c:v>
                </c:pt>
                <c:pt idx="292">
                  <c:v>20.02.2016</c:v>
                </c:pt>
                <c:pt idx="293">
                  <c:v>19.02.2016</c:v>
                </c:pt>
                <c:pt idx="294">
                  <c:v>18.02.2016</c:v>
                </c:pt>
                <c:pt idx="295">
                  <c:v>17.02.2016</c:v>
                </c:pt>
                <c:pt idx="296">
                  <c:v>16.02.2016</c:v>
                </c:pt>
                <c:pt idx="297">
                  <c:v>15.02.2016</c:v>
                </c:pt>
                <c:pt idx="298">
                  <c:v>12.02.2016</c:v>
                </c:pt>
                <c:pt idx="299">
                  <c:v>11.02.2016</c:v>
                </c:pt>
                <c:pt idx="300">
                  <c:v>10.02.2016</c:v>
                </c:pt>
                <c:pt idx="301">
                  <c:v>09.02.2016</c:v>
                </c:pt>
                <c:pt idx="302">
                  <c:v>08.02.2016</c:v>
                </c:pt>
                <c:pt idx="303">
                  <c:v>05.02.2016</c:v>
                </c:pt>
                <c:pt idx="304">
                  <c:v>04.02.2016</c:v>
                </c:pt>
                <c:pt idx="305">
                  <c:v>03.02.2016</c:v>
                </c:pt>
                <c:pt idx="306">
                  <c:v>02.02.2016</c:v>
                </c:pt>
                <c:pt idx="307">
                  <c:v>01.02.2016</c:v>
                </c:pt>
                <c:pt idx="308">
                  <c:v>29.01.2016</c:v>
                </c:pt>
                <c:pt idx="309">
                  <c:v>28.01.2016</c:v>
                </c:pt>
                <c:pt idx="310">
                  <c:v>27.01.2016</c:v>
                </c:pt>
                <c:pt idx="311">
                  <c:v>26.01.2016</c:v>
                </c:pt>
                <c:pt idx="312">
                  <c:v>25.01.2016</c:v>
                </c:pt>
                <c:pt idx="313">
                  <c:v>22.01.2016</c:v>
                </c:pt>
                <c:pt idx="314">
                  <c:v>21.01.2016</c:v>
                </c:pt>
                <c:pt idx="315">
                  <c:v>20.01.2016</c:v>
                </c:pt>
                <c:pt idx="316">
                  <c:v>19.01.2016</c:v>
                </c:pt>
                <c:pt idx="317">
                  <c:v>18.01.2016</c:v>
                </c:pt>
                <c:pt idx="318">
                  <c:v>15.01.2016</c:v>
                </c:pt>
                <c:pt idx="319">
                  <c:v>14.01.2016</c:v>
                </c:pt>
                <c:pt idx="320">
                  <c:v>13.01.2016</c:v>
                </c:pt>
                <c:pt idx="321">
                  <c:v>12.01.2016</c:v>
                </c:pt>
                <c:pt idx="322">
                  <c:v>11.01.2016</c:v>
                </c:pt>
                <c:pt idx="323">
                  <c:v>06.01.2016</c:v>
                </c:pt>
                <c:pt idx="324">
                  <c:v>05.01.2016</c:v>
                </c:pt>
                <c:pt idx="325">
                  <c:v>04.01.2016</c:v>
                </c:pt>
                <c:pt idx="326">
                  <c:v>30.12.2015</c:v>
                </c:pt>
                <c:pt idx="327">
                  <c:v>29.12.2015</c:v>
                </c:pt>
                <c:pt idx="328">
                  <c:v>28.12.2015</c:v>
                </c:pt>
                <c:pt idx="329">
                  <c:v>25.12.2015</c:v>
                </c:pt>
                <c:pt idx="330">
                  <c:v>24.12.2015</c:v>
                </c:pt>
                <c:pt idx="331">
                  <c:v>23.12.2015</c:v>
                </c:pt>
                <c:pt idx="332">
                  <c:v>22.12.2015</c:v>
                </c:pt>
                <c:pt idx="333">
                  <c:v>21.12.2015</c:v>
                </c:pt>
                <c:pt idx="334">
                  <c:v>18.12.2015</c:v>
                </c:pt>
                <c:pt idx="335">
                  <c:v>17.12.2015</c:v>
                </c:pt>
                <c:pt idx="336">
                  <c:v>16.12.2015</c:v>
                </c:pt>
                <c:pt idx="337">
                  <c:v>15.12.2015</c:v>
                </c:pt>
                <c:pt idx="338">
                  <c:v>14.12.2015</c:v>
                </c:pt>
                <c:pt idx="339">
                  <c:v>11.12.2015</c:v>
                </c:pt>
                <c:pt idx="340">
                  <c:v>10.12.2015</c:v>
                </c:pt>
                <c:pt idx="341">
                  <c:v>09.12.2015</c:v>
                </c:pt>
                <c:pt idx="342">
                  <c:v>08.12.2015</c:v>
                </c:pt>
                <c:pt idx="343">
                  <c:v>07.12.2015</c:v>
                </c:pt>
                <c:pt idx="344">
                  <c:v>04.12.2015</c:v>
                </c:pt>
                <c:pt idx="345">
                  <c:v>03.12.2015</c:v>
                </c:pt>
                <c:pt idx="346">
                  <c:v>02.12.2015</c:v>
                </c:pt>
                <c:pt idx="347">
                  <c:v>01.12.2015</c:v>
                </c:pt>
                <c:pt idx="348">
                  <c:v>30.11.2015</c:v>
                </c:pt>
                <c:pt idx="349">
                  <c:v>27.11.2015</c:v>
                </c:pt>
                <c:pt idx="350">
                  <c:v>26.11.2015</c:v>
                </c:pt>
                <c:pt idx="351">
                  <c:v>25.11.2015</c:v>
                </c:pt>
                <c:pt idx="352">
                  <c:v>24.11.2015</c:v>
                </c:pt>
                <c:pt idx="353">
                  <c:v>23.11.2015</c:v>
                </c:pt>
                <c:pt idx="354">
                  <c:v>20.11.2015</c:v>
                </c:pt>
                <c:pt idx="355">
                  <c:v>19.11.2015</c:v>
                </c:pt>
                <c:pt idx="356">
                  <c:v>18.11.2015</c:v>
                </c:pt>
                <c:pt idx="357">
                  <c:v>17.11.2015</c:v>
                </c:pt>
                <c:pt idx="358">
                  <c:v>16.11.2015</c:v>
                </c:pt>
                <c:pt idx="359">
                  <c:v>13.11.2015</c:v>
                </c:pt>
                <c:pt idx="360">
                  <c:v>12.11.2015</c:v>
                </c:pt>
                <c:pt idx="361">
                  <c:v>11.11.2015</c:v>
                </c:pt>
                <c:pt idx="362">
                  <c:v>10.11.2015</c:v>
                </c:pt>
                <c:pt idx="363">
                  <c:v>09.11.2015</c:v>
                </c:pt>
                <c:pt idx="364">
                  <c:v>06.11.2015</c:v>
                </c:pt>
                <c:pt idx="365">
                  <c:v>05.11.2015</c:v>
                </c:pt>
                <c:pt idx="366">
                  <c:v>03.11.2015</c:v>
                </c:pt>
                <c:pt idx="367">
                  <c:v>02.11.2015</c:v>
                </c:pt>
                <c:pt idx="368">
                  <c:v>30.10.2015</c:v>
                </c:pt>
                <c:pt idx="369">
                  <c:v>29.10.2015</c:v>
                </c:pt>
                <c:pt idx="370">
                  <c:v>28.10.2015</c:v>
                </c:pt>
                <c:pt idx="371">
                  <c:v>27.10.2015</c:v>
                </c:pt>
                <c:pt idx="372">
                  <c:v>26.10.2015</c:v>
                </c:pt>
                <c:pt idx="373">
                  <c:v>23.10.2015</c:v>
                </c:pt>
                <c:pt idx="374">
                  <c:v>22.10.2015</c:v>
                </c:pt>
                <c:pt idx="375">
                  <c:v>21.10.2015</c:v>
                </c:pt>
                <c:pt idx="376">
                  <c:v>20.10.2015</c:v>
                </c:pt>
                <c:pt idx="377">
                  <c:v>19.10.2015</c:v>
                </c:pt>
                <c:pt idx="378">
                  <c:v>16.10.2015</c:v>
                </c:pt>
                <c:pt idx="379">
                  <c:v>15.10.2015</c:v>
                </c:pt>
                <c:pt idx="380">
                  <c:v>14.10.2015</c:v>
                </c:pt>
                <c:pt idx="381">
                  <c:v>13.10.2015</c:v>
                </c:pt>
                <c:pt idx="382">
                  <c:v>12.10.2015</c:v>
                </c:pt>
                <c:pt idx="383">
                  <c:v>09.10.2015</c:v>
                </c:pt>
                <c:pt idx="384">
                  <c:v>08.10.2015</c:v>
                </c:pt>
                <c:pt idx="385">
                  <c:v>07.10.2015</c:v>
                </c:pt>
                <c:pt idx="386">
                  <c:v>06.10.2015</c:v>
                </c:pt>
                <c:pt idx="387">
                  <c:v>05.10.2015</c:v>
                </c:pt>
                <c:pt idx="388">
                  <c:v>02.10.2015</c:v>
                </c:pt>
                <c:pt idx="389">
                  <c:v>01.10.2015</c:v>
                </c:pt>
                <c:pt idx="390">
                  <c:v>30.09.2015</c:v>
                </c:pt>
                <c:pt idx="391">
                  <c:v>29.09.2015</c:v>
                </c:pt>
                <c:pt idx="392">
                  <c:v>28.09.2015</c:v>
                </c:pt>
                <c:pt idx="393">
                  <c:v>25.09.2015</c:v>
                </c:pt>
                <c:pt idx="394">
                  <c:v>24.09.2015</c:v>
                </c:pt>
                <c:pt idx="395">
                  <c:v>23.09.2015</c:v>
                </c:pt>
                <c:pt idx="396">
                  <c:v>22.09.2015</c:v>
                </c:pt>
                <c:pt idx="397">
                  <c:v>21.09.2015</c:v>
                </c:pt>
                <c:pt idx="398">
                  <c:v>18.09.2015</c:v>
                </c:pt>
                <c:pt idx="399">
                  <c:v>17.09.2015</c:v>
                </c:pt>
                <c:pt idx="400">
                  <c:v>16.09.2015</c:v>
                </c:pt>
                <c:pt idx="401">
                  <c:v>15.09.2015</c:v>
                </c:pt>
                <c:pt idx="402">
                  <c:v>14.09.2015</c:v>
                </c:pt>
                <c:pt idx="403">
                  <c:v>11.09.2015</c:v>
                </c:pt>
                <c:pt idx="404">
                  <c:v>10.09.2015</c:v>
                </c:pt>
                <c:pt idx="405">
                  <c:v>09.09.2015</c:v>
                </c:pt>
                <c:pt idx="406">
                  <c:v>08.09.2015</c:v>
                </c:pt>
                <c:pt idx="407">
                  <c:v>07.09.2015</c:v>
                </c:pt>
                <c:pt idx="408">
                  <c:v>04.09.2015</c:v>
                </c:pt>
                <c:pt idx="409">
                  <c:v>03.09.2015</c:v>
                </c:pt>
                <c:pt idx="410">
                  <c:v>02.09.2015</c:v>
                </c:pt>
                <c:pt idx="411">
                  <c:v>01.09.2015</c:v>
                </c:pt>
                <c:pt idx="412">
                  <c:v>31.08.2015</c:v>
                </c:pt>
                <c:pt idx="413">
                  <c:v>28.08.2015</c:v>
                </c:pt>
                <c:pt idx="414">
                  <c:v>27.08.2015</c:v>
                </c:pt>
                <c:pt idx="415">
                  <c:v>26.08.2015</c:v>
                </c:pt>
                <c:pt idx="416">
                  <c:v>25.08.2015</c:v>
                </c:pt>
                <c:pt idx="417">
                  <c:v>24.08.2015</c:v>
                </c:pt>
                <c:pt idx="418">
                  <c:v>21.08.2015</c:v>
                </c:pt>
                <c:pt idx="419">
                  <c:v>20.08.2015</c:v>
                </c:pt>
                <c:pt idx="420">
                  <c:v>19.08.2015</c:v>
                </c:pt>
                <c:pt idx="421">
                  <c:v>18.08.2015</c:v>
                </c:pt>
                <c:pt idx="422">
                  <c:v>17.08.2015</c:v>
                </c:pt>
                <c:pt idx="423">
                  <c:v>14.08.2015</c:v>
                </c:pt>
                <c:pt idx="424">
                  <c:v>13.08.2015</c:v>
                </c:pt>
                <c:pt idx="425">
                  <c:v>12.08.2015</c:v>
                </c:pt>
                <c:pt idx="426">
                  <c:v>11.08.2015</c:v>
                </c:pt>
                <c:pt idx="427">
                  <c:v>10.08.2015</c:v>
                </c:pt>
                <c:pt idx="428">
                  <c:v>07.08.2015</c:v>
                </c:pt>
                <c:pt idx="429">
                  <c:v>06.08.2015</c:v>
                </c:pt>
                <c:pt idx="430">
                  <c:v>05.08.2015</c:v>
                </c:pt>
                <c:pt idx="431">
                  <c:v>04.08.2015</c:v>
                </c:pt>
                <c:pt idx="432">
                  <c:v>03.08.2015</c:v>
                </c:pt>
                <c:pt idx="433">
                  <c:v>31.07.2015</c:v>
                </c:pt>
                <c:pt idx="434">
                  <c:v>30.07.2015</c:v>
                </c:pt>
                <c:pt idx="435">
                  <c:v>29.07.2015</c:v>
                </c:pt>
                <c:pt idx="436">
                  <c:v>28.07.2015</c:v>
                </c:pt>
                <c:pt idx="437">
                  <c:v>27.07.2015</c:v>
                </c:pt>
                <c:pt idx="438">
                  <c:v>24.07.2015</c:v>
                </c:pt>
                <c:pt idx="439">
                  <c:v>23.07.2015</c:v>
                </c:pt>
                <c:pt idx="440">
                  <c:v>22.07.2015</c:v>
                </c:pt>
                <c:pt idx="441">
                  <c:v>21.07.2015</c:v>
                </c:pt>
                <c:pt idx="442">
                  <c:v>20.07.2015</c:v>
                </c:pt>
                <c:pt idx="443">
                  <c:v>17.07.2015</c:v>
                </c:pt>
                <c:pt idx="444">
                  <c:v>16.07.2015</c:v>
                </c:pt>
                <c:pt idx="445">
                  <c:v>15.07.2015</c:v>
                </c:pt>
                <c:pt idx="446">
                  <c:v>14.07.2015</c:v>
                </c:pt>
                <c:pt idx="447">
                  <c:v>13.07.2015</c:v>
                </c:pt>
                <c:pt idx="448">
                  <c:v>10.07.2015</c:v>
                </c:pt>
                <c:pt idx="449">
                  <c:v>09.07.2015</c:v>
                </c:pt>
                <c:pt idx="450">
                  <c:v>08.07.2015</c:v>
                </c:pt>
                <c:pt idx="451">
                  <c:v>07.07.2015</c:v>
                </c:pt>
                <c:pt idx="452">
                  <c:v>06.07.2015</c:v>
                </c:pt>
                <c:pt idx="453">
                  <c:v>03.07.2015</c:v>
                </c:pt>
                <c:pt idx="454">
                  <c:v>02.07.2015</c:v>
                </c:pt>
                <c:pt idx="455">
                  <c:v>01.07.2015</c:v>
                </c:pt>
                <c:pt idx="456">
                  <c:v>30.06.2015</c:v>
                </c:pt>
                <c:pt idx="457">
                  <c:v>29.06.2015</c:v>
                </c:pt>
                <c:pt idx="458">
                  <c:v>26.06.2015</c:v>
                </c:pt>
                <c:pt idx="459">
                  <c:v>25.06.2015</c:v>
                </c:pt>
                <c:pt idx="460">
                  <c:v>24.06.2015</c:v>
                </c:pt>
                <c:pt idx="461">
                  <c:v>23.06.2015</c:v>
                </c:pt>
                <c:pt idx="462">
                  <c:v>22.06.2015</c:v>
                </c:pt>
                <c:pt idx="463">
                  <c:v>19.06.2015</c:v>
                </c:pt>
                <c:pt idx="464">
                  <c:v>18.06.2015</c:v>
                </c:pt>
                <c:pt idx="465">
                  <c:v>17.06.2015</c:v>
                </c:pt>
                <c:pt idx="466">
                  <c:v>16.06.2015</c:v>
                </c:pt>
                <c:pt idx="467">
                  <c:v>15.06.2015</c:v>
                </c:pt>
                <c:pt idx="468">
                  <c:v>11.06.2015</c:v>
                </c:pt>
                <c:pt idx="469">
                  <c:v>10.06.2015</c:v>
                </c:pt>
                <c:pt idx="470">
                  <c:v>09.06.2015</c:v>
                </c:pt>
                <c:pt idx="471">
                  <c:v>08.06.2015</c:v>
                </c:pt>
                <c:pt idx="472">
                  <c:v>05.06.2015</c:v>
                </c:pt>
                <c:pt idx="473">
                  <c:v>04.06.2015</c:v>
                </c:pt>
                <c:pt idx="474">
                  <c:v>03.06.2015</c:v>
                </c:pt>
                <c:pt idx="475">
                  <c:v>02.06.2015</c:v>
                </c:pt>
                <c:pt idx="476">
                  <c:v>01.06.2015</c:v>
                </c:pt>
                <c:pt idx="477">
                  <c:v>29.05.2015</c:v>
                </c:pt>
                <c:pt idx="478">
                  <c:v>28.05.2015</c:v>
                </c:pt>
                <c:pt idx="479">
                  <c:v>27.05.2015</c:v>
                </c:pt>
                <c:pt idx="480">
                  <c:v>26.05.2015</c:v>
                </c:pt>
                <c:pt idx="481">
                  <c:v>25.05.2015</c:v>
                </c:pt>
                <c:pt idx="482">
                  <c:v>22.05.2015</c:v>
                </c:pt>
                <c:pt idx="483">
                  <c:v>21.05.2015</c:v>
                </c:pt>
                <c:pt idx="484">
                  <c:v>20.05.2015</c:v>
                </c:pt>
                <c:pt idx="485">
                  <c:v>19.05.2015</c:v>
                </c:pt>
                <c:pt idx="486">
                  <c:v>18.05.2015</c:v>
                </c:pt>
                <c:pt idx="487">
                  <c:v>15.05.2015</c:v>
                </c:pt>
                <c:pt idx="488">
                  <c:v>14.05.2015</c:v>
                </c:pt>
                <c:pt idx="489">
                  <c:v>13.05.2015</c:v>
                </c:pt>
                <c:pt idx="490">
                  <c:v>12.05.2015</c:v>
                </c:pt>
                <c:pt idx="491">
                  <c:v>08.05.2015</c:v>
                </c:pt>
                <c:pt idx="492">
                  <c:v>07.05.2015</c:v>
                </c:pt>
                <c:pt idx="493">
                  <c:v>06.05.2015</c:v>
                </c:pt>
                <c:pt idx="494">
                  <c:v>05.05.2015</c:v>
                </c:pt>
                <c:pt idx="495">
                  <c:v>30.04.2015</c:v>
                </c:pt>
                <c:pt idx="496">
                  <c:v>29.04.2015</c:v>
                </c:pt>
                <c:pt idx="497">
                  <c:v>28.04.2015</c:v>
                </c:pt>
                <c:pt idx="498">
                  <c:v>27.04.2015</c:v>
                </c:pt>
                <c:pt idx="499">
                  <c:v>24.04.2015</c:v>
                </c:pt>
                <c:pt idx="500">
                  <c:v>23.04.2015</c:v>
                </c:pt>
                <c:pt idx="501">
                  <c:v>22.04.2015</c:v>
                </c:pt>
                <c:pt idx="502">
                  <c:v>21.04.2015</c:v>
                </c:pt>
                <c:pt idx="503">
                  <c:v>20.04.2015</c:v>
                </c:pt>
                <c:pt idx="504">
                  <c:v>17.04.2015</c:v>
                </c:pt>
                <c:pt idx="505">
                  <c:v>16.04.2015</c:v>
                </c:pt>
                <c:pt idx="506">
                  <c:v>15.04.2015</c:v>
                </c:pt>
                <c:pt idx="507">
                  <c:v>14.04.2015</c:v>
                </c:pt>
                <c:pt idx="508">
                  <c:v>13.04.2015</c:v>
                </c:pt>
                <c:pt idx="509">
                  <c:v>10.04.2015</c:v>
                </c:pt>
                <c:pt idx="510">
                  <c:v>09.04.2015</c:v>
                </c:pt>
                <c:pt idx="511">
                  <c:v>08.04.2015</c:v>
                </c:pt>
                <c:pt idx="512">
                  <c:v>07.04.2015</c:v>
                </c:pt>
                <c:pt idx="513">
                  <c:v>06.04.2015</c:v>
                </c:pt>
                <c:pt idx="514">
                  <c:v>03.04.2015</c:v>
                </c:pt>
                <c:pt idx="515">
                  <c:v>02.04.2015</c:v>
                </c:pt>
                <c:pt idx="516">
                  <c:v>01.04.2015</c:v>
                </c:pt>
                <c:pt idx="517">
                  <c:v>31.03.2015</c:v>
                </c:pt>
                <c:pt idx="518">
                  <c:v>30.03.2015</c:v>
                </c:pt>
                <c:pt idx="519">
                  <c:v>27.03.2015</c:v>
                </c:pt>
                <c:pt idx="520">
                  <c:v>26.03.2015</c:v>
                </c:pt>
                <c:pt idx="521">
                  <c:v>25.03.2015</c:v>
                </c:pt>
                <c:pt idx="522">
                  <c:v>24.03.2015</c:v>
                </c:pt>
                <c:pt idx="523">
                  <c:v>23.03.2015</c:v>
                </c:pt>
                <c:pt idx="524">
                  <c:v>20.03.2015</c:v>
                </c:pt>
                <c:pt idx="525">
                  <c:v>19.03.2015</c:v>
                </c:pt>
                <c:pt idx="526">
                  <c:v>18.03.2015</c:v>
                </c:pt>
                <c:pt idx="527">
                  <c:v>17.03.2015</c:v>
                </c:pt>
                <c:pt idx="528">
                  <c:v>16.03.2015</c:v>
                </c:pt>
                <c:pt idx="529">
                  <c:v>13.03.2015</c:v>
                </c:pt>
                <c:pt idx="530">
                  <c:v>12.03.2015</c:v>
                </c:pt>
                <c:pt idx="531">
                  <c:v>11.03.2015</c:v>
                </c:pt>
                <c:pt idx="532">
                  <c:v>10.03.2015</c:v>
                </c:pt>
                <c:pt idx="533">
                  <c:v>06.03.2015</c:v>
                </c:pt>
                <c:pt idx="534">
                  <c:v>05.03.2015</c:v>
                </c:pt>
                <c:pt idx="535">
                  <c:v>04.03.2015</c:v>
                </c:pt>
                <c:pt idx="536">
                  <c:v>03.03.2015</c:v>
                </c:pt>
                <c:pt idx="537">
                  <c:v>02.03.2015</c:v>
                </c:pt>
                <c:pt idx="538">
                  <c:v>27.02.2015</c:v>
                </c:pt>
                <c:pt idx="539">
                  <c:v>26.02.2015</c:v>
                </c:pt>
                <c:pt idx="540">
                  <c:v>25.02.2015</c:v>
                </c:pt>
                <c:pt idx="541">
                  <c:v>24.02.2015</c:v>
                </c:pt>
                <c:pt idx="542">
                  <c:v>20.02.2015</c:v>
                </c:pt>
                <c:pt idx="543">
                  <c:v>19.02.2015</c:v>
                </c:pt>
                <c:pt idx="544">
                  <c:v>18.02.2015</c:v>
                </c:pt>
                <c:pt idx="545">
                  <c:v>17.02.2015</c:v>
                </c:pt>
                <c:pt idx="546">
                  <c:v>16.02.2015</c:v>
                </c:pt>
                <c:pt idx="547">
                  <c:v>13.02.2015</c:v>
                </c:pt>
                <c:pt idx="548">
                  <c:v>12.02.2015</c:v>
                </c:pt>
                <c:pt idx="549">
                  <c:v>11.02.2015</c:v>
                </c:pt>
                <c:pt idx="550">
                  <c:v>10.02.2015</c:v>
                </c:pt>
                <c:pt idx="551">
                  <c:v>09.02.2015</c:v>
                </c:pt>
                <c:pt idx="552">
                  <c:v>06.02.2015</c:v>
                </c:pt>
                <c:pt idx="553">
                  <c:v>05.02.2015</c:v>
                </c:pt>
                <c:pt idx="554">
                  <c:v>04.02.2015</c:v>
                </c:pt>
                <c:pt idx="555">
                  <c:v>03.02.2015</c:v>
                </c:pt>
                <c:pt idx="556">
                  <c:v>02.02.2015</c:v>
                </c:pt>
                <c:pt idx="557">
                  <c:v>30.01.2015</c:v>
                </c:pt>
                <c:pt idx="558">
                  <c:v>29.01.2015</c:v>
                </c:pt>
                <c:pt idx="559">
                  <c:v>28.01.2015</c:v>
                </c:pt>
                <c:pt idx="560">
                  <c:v>27.01.2015</c:v>
                </c:pt>
                <c:pt idx="561">
                  <c:v>26.01.2015</c:v>
                </c:pt>
                <c:pt idx="562">
                  <c:v>23.01.2015</c:v>
                </c:pt>
                <c:pt idx="563">
                  <c:v>22.01.2015</c:v>
                </c:pt>
                <c:pt idx="564">
                  <c:v>21.01.2015</c:v>
                </c:pt>
                <c:pt idx="565">
                  <c:v>20.01.2015</c:v>
                </c:pt>
                <c:pt idx="566">
                  <c:v>19.01.2015</c:v>
                </c:pt>
                <c:pt idx="567">
                  <c:v>16.01.2015</c:v>
                </c:pt>
                <c:pt idx="568">
                  <c:v>15.01.2015</c:v>
                </c:pt>
                <c:pt idx="569">
                  <c:v>14.01.2015</c:v>
                </c:pt>
                <c:pt idx="570">
                  <c:v>13.01.2015</c:v>
                </c:pt>
                <c:pt idx="571">
                  <c:v>12.01.2015</c:v>
                </c:pt>
                <c:pt idx="572">
                  <c:v>09.01.2015</c:v>
                </c:pt>
                <c:pt idx="573">
                  <c:v>08.01.2015</c:v>
                </c:pt>
                <c:pt idx="574">
                  <c:v>06.01.2015</c:v>
                </c:pt>
                <c:pt idx="575">
                  <c:v>05.01.2015</c:v>
                </c:pt>
                <c:pt idx="576">
                  <c:v>30.12.2014</c:v>
                </c:pt>
                <c:pt idx="577">
                  <c:v>29.12.2014</c:v>
                </c:pt>
                <c:pt idx="578">
                  <c:v>26.12.2014</c:v>
                </c:pt>
                <c:pt idx="579">
                  <c:v>25.12.2014</c:v>
                </c:pt>
                <c:pt idx="580">
                  <c:v>24.12.2014</c:v>
                </c:pt>
                <c:pt idx="581">
                  <c:v>23.12.2014</c:v>
                </c:pt>
                <c:pt idx="582">
                  <c:v>22.12.2014</c:v>
                </c:pt>
                <c:pt idx="583">
                  <c:v>19.12.2014</c:v>
                </c:pt>
                <c:pt idx="584">
                  <c:v>18.12.2014</c:v>
                </c:pt>
                <c:pt idx="585">
                  <c:v>17.12.2014</c:v>
                </c:pt>
                <c:pt idx="586">
                  <c:v>16.12.2014</c:v>
                </c:pt>
                <c:pt idx="587">
                  <c:v>15.12.2014</c:v>
                </c:pt>
                <c:pt idx="588">
                  <c:v>12.12.2014</c:v>
                </c:pt>
                <c:pt idx="589">
                  <c:v>11.12.2014</c:v>
                </c:pt>
                <c:pt idx="590">
                  <c:v>10.12.2014</c:v>
                </c:pt>
                <c:pt idx="591">
                  <c:v>09.12.2014</c:v>
                </c:pt>
                <c:pt idx="592">
                  <c:v>08.12.2014</c:v>
                </c:pt>
                <c:pt idx="593">
                  <c:v>05.12.2014</c:v>
                </c:pt>
                <c:pt idx="594">
                  <c:v>04.12.2014</c:v>
                </c:pt>
                <c:pt idx="595">
                  <c:v>03.12.2014</c:v>
                </c:pt>
                <c:pt idx="596">
                  <c:v>02.12.2014</c:v>
                </c:pt>
                <c:pt idx="597">
                  <c:v>01.12.2014</c:v>
                </c:pt>
                <c:pt idx="598">
                  <c:v>28.11.2014</c:v>
                </c:pt>
                <c:pt idx="599">
                  <c:v>27.11.2014</c:v>
                </c:pt>
                <c:pt idx="600">
                  <c:v>26.11.2014</c:v>
                </c:pt>
                <c:pt idx="601">
                  <c:v>25.11.2014</c:v>
                </c:pt>
                <c:pt idx="602">
                  <c:v>24.11.2014</c:v>
                </c:pt>
                <c:pt idx="603">
                  <c:v>21.11.2014</c:v>
                </c:pt>
                <c:pt idx="604">
                  <c:v>20.11.2014</c:v>
                </c:pt>
                <c:pt idx="605">
                  <c:v>19.11.2014</c:v>
                </c:pt>
                <c:pt idx="606">
                  <c:v>18.11.2014</c:v>
                </c:pt>
                <c:pt idx="607">
                  <c:v>17.11.2014</c:v>
                </c:pt>
                <c:pt idx="608">
                  <c:v>14.11.2014</c:v>
                </c:pt>
                <c:pt idx="609">
                  <c:v>13.11.2014</c:v>
                </c:pt>
                <c:pt idx="610">
                  <c:v>12.11.2014</c:v>
                </c:pt>
                <c:pt idx="611">
                  <c:v>11.11.2014</c:v>
                </c:pt>
                <c:pt idx="612">
                  <c:v>10.11.2014</c:v>
                </c:pt>
                <c:pt idx="613">
                  <c:v>07.11.2014</c:v>
                </c:pt>
                <c:pt idx="614">
                  <c:v>06.11.2014</c:v>
                </c:pt>
                <c:pt idx="615">
                  <c:v>05.11.2014</c:v>
                </c:pt>
                <c:pt idx="616">
                  <c:v>03.11.2014</c:v>
                </c:pt>
                <c:pt idx="617">
                  <c:v>31.10.2014</c:v>
                </c:pt>
                <c:pt idx="618">
                  <c:v>30.10.2014</c:v>
                </c:pt>
                <c:pt idx="619">
                  <c:v>29.10.2014</c:v>
                </c:pt>
                <c:pt idx="620">
                  <c:v>28.10.2014</c:v>
                </c:pt>
                <c:pt idx="621">
                  <c:v>27.10.2014</c:v>
                </c:pt>
                <c:pt idx="622">
                  <c:v>24.10.2014</c:v>
                </c:pt>
                <c:pt idx="623">
                  <c:v>23.10.2014</c:v>
                </c:pt>
                <c:pt idx="624">
                  <c:v>22.10.2014</c:v>
                </c:pt>
                <c:pt idx="625">
                  <c:v>21.10.2014</c:v>
                </c:pt>
                <c:pt idx="626">
                  <c:v>20.10.2014</c:v>
                </c:pt>
                <c:pt idx="627">
                  <c:v>17.10.2014</c:v>
                </c:pt>
                <c:pt idx="628">
                  <c:v>16.10.2014</c:v>
                </c:pt>
                <c:pt idx="629">
                  <c:v>15.10.2014</c:v>
                </c:pt>
                <c:pt idx="630">
                  <c:v>14.10.2014</c:v>
                </c:pt>
                <c:pt idx="631">
                  <c:v>13.10.2014</c:v>
                </c:pt>
                <c:pt idx="632">
                  <c:v>10.10.2014</c:v>
                </c:pt>
                <c:pt idx="633">
                  <c:v>09.10.2014</c:v>
                </c:pt>
                <c:pt idx="634">
                  <c:v>08.10.2014</c:v>
                </c:pt>
                <c:pt idx="635">
                  <c:v>07.10.2014</c:v>
                </c:pt>
                <c:pt idx="636">
                  <c:v>06.10.2014</c:v>
                </c:pt>
                <c:pt idx="637">
                  <c:v>03.10.2014</c:v>
                </c:pt>
                <c:pt idx="638">
                  <c:v>02.10.2014</c:v>
                </c:pt>
                <c:pt idx="639">
                  <c:v>01.10.2014</c:v>
                </c:pt>
                <c:pt idx="640">
                  <c:v>30.09.2014</c:v>
                </c:pt>
                <c:pt idx="641">
                  <c:v>29.09.2014</c:v>
                </c:pt>
                <c:pt idx="642">
                  <c:v>26.09.2014</c:v>
                </c:pt>
                <c:pt idx="643">
                  <c:v>25.09.2014</c:v>
                </c:pt>
                <c:pt idx="644">
                  <c:v>24.09.2014</c:v>
                </c:pt>
                <c:pt idx="645">
                  <c:v>23.09.2014</c:v>
                </c:pt>
                <c:pt idx="646">
                  <c:v>22.09.2014</c:v>
                </c:pt>
                <c:pt idx="647">
                  <c:v>19.09.2014</c:v>
                </c:pt>
                <c:pt idx="648">
                  <c:v>18.09.2014</c:v>
                </c:pt>
                <c:pt idx="649">
                  <c:v>17.09.2014</c:v>
                </c:pt>
                <c:pt idx="650">
                  <c:v>16.09.2014</c:v>
                </c:pt>
                <c:pt idx="651">
                  <c:v>15.09.2014</c:v>
                </c:pt>
                <c:pt idx="652">
                  <c:v>12.09.2014</c:v>
                </c:pt>
                <c:pt idx="653">
                  <c:v>11.09.2014</c:v>
                </c:pt>
                <c:pt idx="654">
                  <c:v>10.09.2014</c:v>
                </c:pt>
                <c:pt idx="655">
                  <c:v>09.09.2014</c:v>
                </c:pt>
                <c:pt idx="656">
                  <c:v>08.09.2014</c:v>
                </c:pt>
                <c:pt idx="657">
                  <c:v>05.09.2014</c:v>
                </c:pt>
                <c:pt idx="658">
                  <c:v>04.09.2014</c:v>
                </c:pt>
                <c:pt idx="659">
                  <c:v>03.09.2014</c:v>
                </c:pt>
                <c:pt idx="660">
                  <c:v>02.09.2014</c:v>
                </c:pt>
                <c:pt idx="661">
                  <c:v>01.09.2014</c:v>
                </c:pt>
                <c:pt idx="662">
                  <c:v>29.08.2014</c:v>
                </c:pt>
                <c:pt idx="663">
                  <c:v>28.08.2014</c:v>
                </c:pt>
                <c:pt idx="664">
                  <c:v>27.08.2014</c:v>
                </c:pt>
                <c:pt idx="665">
                  <c:v>26.08.2014</c:v>
                </c:pt>
                <c:pt idx="666">
                  <c:v>25.08.2014</c:v>
                </c:pt>
                <c:pt idx="667">
                  <c:v>22.08.2014</c:v>
                </c:pt>
                <c:pt idx="668">
                  <c:v>21.08.2014</c:v>
                </c:pt>
                <c:pt idx="669">
                  <c:v>20.08.2014</c:v>
                </c:pt>
                <c:pt idx="670">
                  <c:v>19.08.2014</c:v>
                </c:pt>
                <c:pt idx="671">
                  <c:v>18.08.2014</c:v>
                </c:pt>
                <c:pt idx="672">
                  <c:v>15.08.2014</c:v>
                </c:pt>
                <c:pt idx="673">
                  <c:v>14.08.2014</c:v>
                </c:pt>
                <c:pt idx="674">
                  <c:v>13.08.2014</c:v>
                </c:pt>
                <c:pt idx="675">
                  <c:v>12.08.2014</c:v>
                </c:pt>
                <c:pt idx="676">
                  <c:v>11.08.2014</c:v>
                </c:pt>
                <c:pt idx="677">
                  <c:v>08.08.2014</c:v>
                </c:pt>
                <c:pt idx="678">
                  <c:v>07.08.2014</c:v>
                </c:pt>
                <c:pt idx="679">
                  <c:v>06.08.2014</c:v>
                </c:pt>
                <c:pt idx="680">
                  <c:v>05.08.2014</c:v>
                </c:pt>
                <c:pt idx="681">
                  <c:v>04.08.2014</c:v>
                </c:pt>
                <c:pt idx="682">
                  <c:v>01.08.2014</c:v>
                </c:pt>
                <c:pt idx="683">
                  <c:v>31.07.2014</c:v>
                </c:pt>
                <c:pt idx="684">
                  <c:v>30.07.2014</c:v>
                </c:pt>
                <c:pt idx="685">
                  <c:v>29.07.2014</c:v>
                </c:pt>
                <c:pt idx="686">
                  <c:v>28.07.2014</c:v>
                </c:pt>
                <c:pt idx="687">
                  <c:v>25.07.2014</c:v>
                </c:pt>
                <c:pt idx="688">
                  <c:v>24.07.2014</c:v>
                </c:pt>
                <c:pt idx="689">
                  <c:v>23.07.2014</c:v>
                </c:pt>
                <c:pt idx="690">
                  <c:v>22.07.2014</c:v>
                </c:pt>
                <c:pt idx="691">
                  <c:v>21.07.2014</c:v>
                </c:pt>
                <c:pt idx="692">
                  <c:v>18.07.2014</c:v>
                </c:pt>
                <c:pt idx="693">
                  <c:v>17.07.2014</c:v>
                </c:pt>
                <c:pt idx="694">
                  <c:v>16.07.2014</c:v>
                </c:pt>
                <c:pt idx="695">
                  <c:v>15.07.2014</c:v>
                </c:pt>
                <c:pt idx="696">
                  <c:v>14.07.2014</c:v>
                </c:pt>
                <c:pt idx="697">
                  <c:v>11.07.2014</c:v>
                </c:pt>
                <c:pt idx="698">
                  <c:v>10.07.2014</c:v>
                </c:pt>
                <c:pt idx="699">
                  <c:v>09.07.2014</c:v>
                </c:pt>
                <c:pt idx="700">
                  <c:v>08.07.2014</c:v>
                </c:pt>
                <c:pt idx="701">
                  <c:v>07.07.2014</c:v>
                </c:pt>
                <c:pt idx="702">
                  <c:v>04.07.2014</c:v>
                </c:pt>
                <c:pt idx="703">
                  <c:v>03.07.2014</c:v>
                </c:pt>
                <c:pt idx="704">
                  <c:v>02.07.2014</c:v>
                </c:pt>
                <c:pt idx="705">
                  <c:v>01.07.2014</c:v>
                </c:pt>
                <c:pt idx="706">
                  <c:v>30.06.2014</c:v>
                </c:pt>
                <c:pt idx="707">
                  <c:v>27.06.2014</c:v>
                </c:pt>
                <c:pt idx="708">
                  <c:v>26.06.2014</c:v>
                </c:pt>
                <c:pt idx="709">
                  <c:v>25.06.2014</c:v>
                </c:pt>
                <c:pt idx="710">
                  <c:v>24.06.2014</c:v>
                </c:pt>
                <c:pt idx="711">
                  <c:v>23.06.2014</c:v>
                </c:pt>
                <c:pt idx="712">
                  <c:v>20.06.2014</c:v>
                </c:pt>
                <c:pt idx="713">
                  <c:v>19.06.2014</c:v>
                </c:pt>
                <c:pt idx="714">
                  <c:v>18.06.2014</c:v>
                </c:pt>
                <c:pt idx="715">
                  <c:v>17.06.2014</c:v>
                </c:pt>
                <c:pt idx="716">
                  <c:v>16.06.2014</c:v>
                </c:pt>
                <c:pt idx="717">
                  <c:v>11.06.2014</c:v>
                </c:pt>
                <c:pt idx="718">
                  <c:v>10.06.2014</c:v>
                </c:pt>
                <c:pt idx="719">
                  <c:v>09.06.2014</c:v>
                </c:pt>
                <c:pt idx="720">
                  <c:v>06.06.2014</c:v>
                </c:pt>
                <c:pt idx="721">
                  <c:v>05.06.2014</c:v>
                </c:pt>
                <c:pt idx="722">
                  <c:v>04.06.2014</c:v>
                </c:pt>
                <c:pt idx="723">
                  <c:v>03.06.2014</c:v>
                </c:pt>
                <c:pt idx="724">
                  <c:v>02.06.2014</c:v>
                </c:pt>
                <c:pt idx="725">
                  <c:v>30.05.2014</c:v>
                </c:pt>
                <c:pt idx="726">
                  <c:v>29.05.2014</c:v>
                </c:pt>
                <c:pt idx="727">
                  <c:v>28.05.2014</c:v>
                </c:pt>
                <c:pt idx="728">
                  <c:v>27.05.2014</c:v>
                </c:pt>
                <c:pt idx="729">
                  <c:v>26.05.2014</c:v>
                </c:pt>
                <c:pt idx="730">
                  <c:v>23.05.2014</c:v>
                </c:pt>
                <c:pt idx="731">
                  <c:v>22.05.2014</c:v>
                </c:pt>
                <c:pt idx="732">
                  <c:v>21.05.2014</c:v>
                </c:pt>
                <c:pt idx="733">
                  <c:v>20.05.2014</c:v>
                </c:pt>
                <c:pt idx="734">
                  <c:v>19.05.2014</c:v>
                </c:pt>
                <c:pt idx="735">
                  <c:v>16.05.2014</c:v>
                </c:pt>
                <c:pt idx="736">
                  <c:v>15.05.2014</c:v>
                </c:pt>
                <c:pt idx="737">
                  <c:v>14.05.2014</c:v>
                </c:pt>
                <c:pt idx="738">
                  <c:v>13.05.2014</c:v>
                </c:pt>
                <c:pt idx="739">
                  <c:v>12.05.2014</c:v>
                </c:pt>
                <c:pt idx="740">
                  <c:v>08.05.2014</c:v>
                </c:pt>
                <c:pt idx="741">
                  <c:v>07.05.2014</c:v>
                </c:pt>
                <c:pt idx="742">
                  <c:v>06.05.2014</c:v>
                </c:pt>
                <c:pt idx="743">
                  <c:v>05.05.2014</c:v>
                </c:pt>
                <c:pt idx="744">
                  <c:v>02.05.2014</c:v>
                </c:pt>
                <c:pt idx="745">
                  <c:v>30.04.2014</c:v>
                </c:pt>
                <c:pt idx="746">
                  <c:v>29.04.2014</c:v>
                </c:pt>
                <c:pt idx="747">
                  <c:v>28.04.2014</c:v>
                </c:pt>
                <c:pt idx="748">
                  <c:v>25.04.2014</c:v>
                </c:pt>
                <c:pt idx="749">
                  <c:v>24.04.2014</c:v>
                </c:pt>
                <c:pt idx="750">
                  <c:v>23.04.2014</c:v>
                </c:pt>
                <c:pt idx="751">
                  <c:v>22.04.2014</c:v>
                </c:pt>
                <c:pt idx="752">
                  <c:v>21.04.2014</c:v>
                </c:pt>
                <c:pt idx="753">
                  <c:v>18.04.2014</c:v>
                </c:pt>
                <c:pt idx="754">
                  <c:v>17.04.2014</c:v>
                </c:pt>
                <c:pt idx="755">
                  <c:v>16.04.2014</c:v>
                </c:pt>
                <c:pt idx="756">
                  <c:v>15.04.2014</c:v>
                </c:pt>
                <c:pt idx="757">
                  <c:v>14.04.2014</c:v>
                </c:pt>
                <c:pt idx="758">
                  <c:v>11.04.2014</c:v>
                </c:pt>
                <c:pt idx="759">
                  <c:v>10.04.2014</c:v>
                </c:pt>
                <c:pt idx="760">
                  <c:v>09.04.2014</c:v>
                </c:pt>
                <c:pt idx="761">
                  <c:v>08.04.2014</c:v>
                </c:pt>
                <c:pt idx="762">
                  <c:v>07.04.2014</c:v>
                </c:pt>
                <c:pt idx="763">
                  <c:v>04.04.2014</c:v>
                </c:pt>
                <c:pt idx="764">
                  <c:v>03.04.2014</c:v>
                </c:pt>
                <c:pt idx="765">
                  <c:v>02.04.2014</c:v>
                </c:pt>
                <c:pt idx="766">
                  <c:v>01.04.2014</c:v>
                </c:pt>
                <c:pt idx="767">
                  <c:v>31.03.2014</c:v>
                </c:pt>
                <c:pt idx="768">
                  <c:v>28.03.2014</c:v>
                </c:pt>
                <c:pt idx="769">
                  <c:v>27.03.2014</c:v>
                </c:pt>
                <c:pt idx="770">
                  <c:v>26.03.2014</c:v>
                </c:pt>
                <c:pt idx="771">
                  <c:v>25.03.2014</c:v>
                </c:pt>
                <c:pt idx="772">
                  <c:v>24.03.2014</c:v>
                </c:pt>
                <c:pt idx="773">
                  <c:v>21.03.2014</c:v>
                </c:pt>
                <c:pt idx="774">
                  <c:v>20.03.2014</c:v>
                </c:pt>
                <c:pt idx="775">
                  <c:v>19.03.2014</c:v>
                </c:pt>
                <c:pt idx="776">
                  <c:v>18.03.2014</c:v>
                </c:pt>
                <c:pt idx="777">
                  <c:v>17.03.2014</c:v>
                </c:pt>
                <c:pt idx="778">
                  <c:v>14.03.2014</c:v>
                </c:pt>
                <c:pt idx="779">
                  <c:v>13.03.2014</c:v>
                </c:pt>
                <c:pt idx="780">
                  <c:v>12.03.2014</c:v>
                </c:pt>
                <c:pt idx="781">
                  <c:v>11.03.2014</c:v>
                </c:pt>
                <c:pt idx="782">
                  <c:v>07.03.2014</c:v>
                </c:pt>
                <c:pt idx="783">
                  <c:v>06.03.2014</c:v>
                </c:pt>
                <c:pt idx="784">
                  <c:v>05.03.2014</c:v>
                </c:pt>
                <c:pt idx="785">
                  <c:v>04.03.2014</c:v>
                </c:pt>
                <c:pt idx="786">
                  <c:v>03.03.2014</c:v>
                </c:pt>
                <c:pt idx="787">
                  <c:v>28.02.2014</c:v>
                </c:pt>
                <c:pt idx="788">
                  <c:v>27.02.2014</c:v>
                </c:pt>
                <c:pt idx="789">
                  <c:v>26.02.2014</c:v>
                </c:pt>
                <c:pt idx="790">
                  <c:v>25.02.2014</c:v>
                </c:pt>
                <c:pt idx="791">
                  <c:v>24.02.2014</c:v>
                </c:pt>
                <c:pt idx="792">
                  <c:v>21.02.2014</c:v>
                </c:pt>
                <c:pt idx="793">
                  <c:v>20.02.2014</c:v>
                </c:pt>
                <c:pt idx="794">
                  <c:v>19.02.2014</c:v>
                </c:pt>
                <c:pt idx="795">
                  <c:v>18.02.2014</c:v>
                </c:pt>
                <c:pt idx="796">
                  <c:v>17.02.2014</c:v>
                </c:pt>
                <c:pt idx="797">
                  <c:v>14.02.2014</c:v>
                </c:pt>
                <c:pt idx="798">
                  <c:v>13.02.2014</c:v>
                </c:pt>
                <c:pt idx="799">
                  <c:v>12.02.2014</c:v>
                </c:pt>
                <c:pt idx="800">
                  <c:v>11.02.2014</c:v>
                </c:pt>
                <c:pt idx="801">
                  <c:v>10.02.2014</c:v>
                </c:pt>
                <c:pt idx="802">
                  <c:v>07.02.2014</c:v>
                </c:pt>
                <c:pt idx="803">
                  <c:v>06.02.2014</c:v>
                </c:pt>
                <c:pt idx="804">
                  <c:v>05.02.2014</c:v>
                </c:pt>
                <c:pt idx="805">
                  <c:v>04.02.2014</c:v>
                </c:pt>
                <c:pt idx="806">
                  <c:v>03.02.2014</c:v>
                </c:pt>
                <c:pt idx="807">
                  <c:v>31.01.2014</c:v>
                </c:pt>
                <c:pt idx="808">
                  <c:v>30.01.2014</c:v>
                </c:pt>
                <c:pt idx="809">
                  <c:v>29.01.2014</c:v>
                </c:pt>
                <c:pt idx="810">
                  <c:v>28.01.2014</c:v>
                </c:pt>
                <c:pt idx="811">
                  <c:v>27.01.2014</c:v>
                </c:pt>
                <c:pt idx="812">
                  <c:v>24.01.2014</c:v>
                </c:pt>
                <c:pt idx="813">
                  <c:v>23.01.2014</c:v>
                </c:pt>
                <c:pt idx="814">
                  <c:v>22.01.2014</c:v>
                </c:pt>
                <c:pt idx="815">
                  <c:v>21.01.2014</c:v>
                </c:pt>
                <c:pt idx="816">
                  <c:v>20.01.2014</c:v>
                </c:pt>
                <c:pt idx="817">
                  <c:v>17.01.2014</c:v>
                </c:pt>
                <c:pt idx="818">
                  <c:v>16.01.2014</c:v>
                </c:pt>
                <c:pt idx="819">
                  <c:v>15.01.2014</c:v>
                </c:pt>
                <c:pt idx="820">
                  <c:v>14.01.2014</c:v>
                </c:pt>
                <c:pt idx="821">
                  <c:v>13.01.2014</c:v>
                </c:pt>
                <c:pt idx="822">
                  <c:v>10.01.2014</c:v>
                </c:pt>
                <c:pt idx="823">
                  <c:v>09.01.2014</c:v>
                </c:pt>
                <c:pt idx="824">
                  <c:v>08.01.2014</c:v>
                </c:pt>
                <c:pt idx="825">
                  <c:v>06.01.2014</c:v>
                </c:pt>
                <c:pt idx="826">
                  <c:v>30.12.2013</c:v>
                </c:pt>
                <c:pt idx="827">
                  <c:v>27.12.2013</c:v>
                </c:pt>
                <c:pt idx="828">
                  <c:v>26.12.2013</c:v>
                </c:pt>
                <c:pt idx="829">
                  <c:v>25.12.2013</c:v>
                </c:pt>
                <c:pt idx="830">
                  <c:v>24.12.2013</c:v>
                </c:pt>
                <c:pt idx="831">
                  <c:v>23.12.2013</c:v>
                </c:pt>
                <c:pt idx="832">
                  <c:v>20.12.2013</c:v>
                </c:pt>
                <c:pt idx="833">
                  <c:v>19.12.2013</c:v>
                </c:pt>
                <c:pt idx="834">
                  <c:v>18.12.2013</c:v>
                </c:pt>
                <c:pt idx="835">
                  <c:v>17.12.2013</c:v>
                </c:pt>
                <c:pt idx="836">
                  <c:v>16.12.2013</c:v>
                </c:pt>
                <c:pt idx="837">
                  <c:v>13.12.2013</c:v>
                </c:pt>
                <c:pt idx="838">
                  <c:v>12.12.2013</c:v>
                </c:pt>
                <c:pt idx="839">
                  <c:v>11.12.2013</c:v>
                </c:pt>
                <c:pt idx="840">
                  <c:v>10.12.2013</c:v>
                </c:pt>
                <c:pt idx="841">
                  <c:v>09.12.2013</c:v>
                </c:pt>
                <c:pt idx="842">
                  <c:v>06.12.2013</c:v>
                </c:pt>
                <c:pt idx="843">
                  <c:v>05.12.2013</c:v>
                </c:pt>
                <c:pt idx="844">
                  <c:v>04.12.2013</c:v>
                </c:pt>
                <c:pt idx="845">
                  <c:v>03.12.2013</c:v>
                </c:pt>
                <c:pt idx="846">
                  <c:v>02.12.2013</c:v>
                </c:pt>
                <c:pt idx="847">
                  <c:v>29.11.2013</c:v>
                </c:pt>
                <c:pt idx="848">
                  <c:v>28.11.2013</c:v>
                </c:pt>
                <c:pt idx="849">
                  <c:v>27.11.2013</c:v>
                </c:pt>
                <c:pt idx="850">
                  <c:v>26.11.2013</c:v>
                </c:pt>
                <c:pt idx="851">
                  <c:v>25.11.2013</c:v>
                </c:pt>
                <c:pt idx="852">
                  <c:v>22.11.2013</c:v>
                </c:pt>
                <c:pt idx="853">
                  <c:v>21.11.2013</c:v>
                </c:pt>
                <c:pt idx="854">
                  <c:v>20.11.2013</c:v>
                </c:pt>
                <c:pt idx="855">
                  <c:v>19.11.2013</c:v>
                </c:pt>
                <c:pt idx="856">
                  <c:v>18.11.2013</c:v>
                </c:pt>
                <c:pt idx="857">
                  <c:v>15.11.2013</c:v>
                </c:pt>
                <c:pt idx="858">
                  <c:v>14.11.2013</c:v>
                </c:pt>
                <c:pt idx="859">
                  <c:v>13.11.2013</c:v>
                </c:pt>
                <c:pt idx="860">
                  <c:v>12.11.2013</c:v>
                </c:pt>
                <c:pt idx="861">
                  <c:v>11.11.2013</c:v>
                </c:pt>
                <c:pt idx="862">
                  <c:v>08.11.2013</c:v>
                </c:pt>
                <c:pt idx="863">
                  <c:v>07.11.2013</c:v>
                </c:pt>
                <c:pt idx="864">
                  <c:v>06.11.2013</c:v>
                </c:pt>
                <c:pt idx="865">
                  <c:v>05.11.2013</c:v>
                </c:pt>
                <c:pt idx="866">
                  <c:v>01.11.2013</c:v>
                </c:pt>
                <c:pt idx="867">
                  <c:v>31.10.2013</c:v>
                </c:pt>
                <c:pt idx="868">
                  <c:v>30.10.2013</c:v>
                </c:pt>
                <c:pt idx="869">
                  <c:v>29.10.2013</c:v>
                </c:pt>
                <c:pt idx="870">
                  <c:v>28.10.2013</c:v>
                </c:pt>
                <c:pt idx="871">
                  <c:v>25.10.2013</c:v>
                </c:pt>
                <c:pt idx="872">
                  <c:v>24.10.2013</c:v>
                </c:pt>
                <c:pt idx="873">
                  <c:v>23.10.2013</c:v>
                </c:pt>
                <c:pt idx="874">
                  <c:v>22.10.2013</c:v>
                </c:pt>
                <c:pt idx="875">
                  <c:v>21.10.2013</c:v>
                </c:pt>
                <c:pt idx="876">
                  <c:v>18.10.2013</c:v>
                </c:pt>
                <c:pt idx="877">
                  <c:v>17.10.2013</c:v>
                </c:pt>
                <c:pt idx="878">
                  <c:v>16.10.2013</c:v>
                </c:pt>
                <c:pt idx="879">
                  <c:v>15.10.2013</c:v>
                </c:pt>
                <c:pt idx="880">
                  <c:v>14.10.2013</c:v>
                </c:pt>
                <c:pt idx="881">
                  <c:v>11.10.2013</c:v>
                </c:pt>
                <c:pt idx="882">
                  <c:v>10.10.2013</c:v>
                </c:pt>
                <c:pt idx="883">
                  <c:v>09.10.2013</c:v>
                </c:pt>
                <c:pt idx="884">
                  <c:v>08.10.2013</c:v>
                </c:pt>
                <c:pt idx="885">
                  <c:v>07.10.2013</c:v>
                </c:pt>
                <c:pt idx="886">
                  <c:v>04.10.2013</c:v>
                </c:pt>
                <c:pt idx="887">
                  <c:v>03.10.2013</c:v>
                </c:pt>
                <c:pt idx="888">
                  <c:v>02.10.2013</c:v>
                </c:pt>
                <c:pt idx="889">
                  <c:v>01.10.2013</c:v>
                </c:pt>
                <c:pt idx="890">
                  <c:v>30.09.2013</c:v>
                </c:pt>
                <c:pt idx="891">
                  <c:v>27.09.2013</c:v>
                </c:pt>
                <c:pt idx="892">
                  <c:v>26.09.2013</c:v>
                </c:pt>
                <c:pt idx="893">
                  <c:v>25.09.2013</c:v>
                </c:pt>
                <c:pt idx="894">
                  <c:v>24.09.2013</c:v>
                </c:pt>
                <c:pt idx="895">
                  <c:v>23.09.2013</c:v>
                </c:pt>
                <c:pt idx="896">
                  <c:v>20.09.2013</c:v>
                </c:pt>
                <c:pt idx="897">
                  <c:v>19.09.2013</c:v>
                </c:pt>
                <c:pt idx="898">
                  <c:v>18.09.2013</c:v>
                </c:pt>
                <c:pt idx="899">
                  <c:v>17.09.2013</c:v>
                </c:pt>
                <c:pt idx="900">
                  <c:v>16.09.2013</c:v>
                </c:pt>
                <c:pt idx="901">
                  <c:v>13.09.2013</c:v>
                </c:pt>
                <c:pt idx="902">
                  <c:v>12.09.2013</c:v>
                </c:pt>
                <c:pt idx="903">
                  <c:v>11.09.2013</c:v>
                </c:pt>
                <c:pt idx="904">
                  <c:v>10.09.2013</c:v>
                </c:pt>
                <c:pt idx="905">
                  <c:v>09.09.2013</c:v>
                </c:pt>
                <c:pt idx="906">
                  <c:v>06.09.2013</c:v>
                </c:pt>
                <c:pt idx="907">
                  <c:v>05.09.2013</c:v>
                </c:pt>
                <c:pt idx="908">
                  <c:v>04.09.2013</c:v>
                </c:pt>
                <c:pt idx="909">
                  <c:v>03.09.2013</c:v>
                </c:pt>
                <c:pt idx="910">
                  <c:v>02.09.2013</c:v>
                </c:pt>
                <c:pt idx="911">
                  <c:v>30.08.2013</c:v>
                </c:pt>
                <c:pt idx="912">
                  <c:v>29.08.2013</c:v>
                </c:pt>
                <c:pt idx="913">
                  <c:v>28.08.2013</c:v>
                </c:pt>
                <c:pt idx="914">
                  <c:v>27.08.2013</c:v>
                </c:pt>
                <c:pt idx="915">
                  <c:v>26.08.2013</c:v>
                </c:pt>
                <c:pt idx="916">
                  <c:v>23.08.2013</c:v>
                </c:pt>
                <c:pt idx="917">
                  <c:v>22.08.2013</c:v>
                </c:pt>
                <c:pt idx="918">
                  <c:v>21.08.2013</c:v>
                </c:pt>
                <c:pt idx="919">
                  <c:v>20.08.2013</c:v>
                </c:pt>
                <c:pt idx="920">
                  <c:v>19.08.2013</c:v>
                </c:pt>
                <c:pt idx="921">
                  <c:v>16.08.2013</c:v>
                </c:pt>
                <c:pt idx="922">
                  <c:v>15.08.2013</c:v>
                </c:pt>
                <c:pt idx="923">
                  <c:v>14.08.2013</c:v>
                </c:pt>
                <c:pt idx="924">
                  <c:v>13.08.2013</c:v>
                </c:pt>
                <c:pt idx="925">
                  <c:v>12.08.2013</c:v>
                </c:pt>
                <c:pt idx="926">
                  <c:v>09.08.2013</c:v>
                </c:pt>
                <c:pt idx="927">
                  <c:v>08.08.2013</c:v>
                </c:pt>
                <c:pt idx="928">
                  <c:v>07.08.2013</c:v>
                </c:pt>
                <c:pt idx="929">
                  <c:v>06.08.2013</c:v>
                </c:pt>
                <c:pt idx="930">
                  <c:v>05.08.2013</c:v>
                </c:pt>
                <c:pt idx="931">
                  <c:v>02.08.2013</c:v>
                </c:pt>
                <c:pt idx="932">
                  <c:v>01.08.2013</c:v>
                </c:pt>
                <c:pt idx="933">
                  <c:v>31.07.2013</c:v>
                </c:pt>
                <c:pt idx="934">
                  <c:v>30.07.2013</c:v>
                </c:pt>
                <c:pt idx="935">
                  <c:v>29.07.2013</c:v>
                </c:pt>
                <c:pt idx="936">
                  <c:v>26.07.2013</c:v>
                </c:pt>
                <c:pt idx="937">
                  <c:v>25.07.2013</c:v>
                </c:pt>
                <c:pt idx="938">
                  <c:v>24.07.2013</c:v>
                </c:pt>
                <c:pt idx="939">
                  <c:v>23.07.2013</c:v>
                </c:pt>
                <c:pt idx="940">
                  <c:v>22.07.2013</c:v>
                </c:pt>
                <c:pt idx="941">
                  <c:v>19.07.2013</c:v>
                </c:pt>
                <c:pt idx="942">
                  <c:v>18.07.2013</c:v>
                </c:pt>
                <c:pt idx="943">
                  <c:v>17.07.2013</c:v>
                </c:pt>
                <c:pt idx="944">
                  <c:v>16.07.2013</c:v>
                </c:pt>
                <c:pt idx="945">
                  <c:v>15.07.2013</c:v>
                </c:pt>
                <c:pt idx="946">
                  <c:v>12.07.2013</c:v>
                </c:pt>
                <c:pt idx="947">
                  <c:v>11.07.2013</c:v>
                </c:pt>
                <c:pt idx="948">
                  <c:v>10.07.2013</c:v>
                </c:pt>
                <c:pt idx="949">
                  <c:v>09.07.2013</c:v>
                </c:pt>
                <c:pt idx="950">
                  <c:v>08.07.2013</c:v>
                </c:pt>
                <c:pt idx="951">
                  <c:v>05.07.2013</c:v>
                </c:pt>
                <c:pt idx="952">
                  <c:v>04.07.2013</c:v>
                </c:pt>
                <c:pt idx="953">
                  <c:v>03.07.2013</c:v>
                </c:pt>
                <c:pt idx="954">
                  <c:v>02.07.2013</c:v>
                </c:pt>
                <c:pt idx="955">
                  <c:v>01.07.2013</c:v>
                </c:pt>
                <c:pt idx="956">
                  <c:v>28.06.2013</c:v>
                </c:pt>
                <c:pt idx="957">
                  <c:v>27.06.2013</c:v>
                </c:pt>
                <c:pt idx="958">
                  <c:v>26.06.2013</c:v>
                </c:pt>
                <c:pt idx="959">
                  <c:v>25.06.2013</c:v>
                </c:pt>
                <c:pt idx="960">
                  <c:v>24.06.2013</c:v>
                </c:pt>
                <c:pt idx="961">
                  <c:v>21.06.2013</c:v>
                </c:pt>
                <c:pt idx="962">
                  <c:v>20.06.2013</c:v>
                </c:pt>
                <c:pt idx="963">
                  <c:v>19.06.2013</c:v>
                </c:pt>
                <c:pt idx="964">
                  <c:v>18.06.2013</c:v>
                </c:pt>
                <c:pt idx="965">
                  <c:v>17.06.2013</c:v>
                </c:pt>
                <c:pt idx="966">
                  <c:v>14.06.2013</c:v>
                </c:pt>
                <c:pt idx="967">
                  <c:v>13.06.2013</c:v>
                </c:pt>
                <c:pt idx="968">
                  <c:v>11.06.2013</c:v>
                </c:pt>
                <c:pt idx="969">
                  <c:v>10.06.2013</c:v>
                </c:pt>
                <c:pt idx="970">
                  <c:v>07.06.2013</c:v>
                </c:pt>
                <c:pt idx="971">
                  <c:v>06.06.2013</c:v>
                </c:pt>
                <c:pt idx="972">
                  <c:v>05.06.2013</c:v>
                </c:pt>
                <c:pt idx="973">
                  <c:v>04.06.2013</c:v>
                </c:pt>
                <c:pt idx="974">
                  <c:v>03.06.2013</c:v>
                </c:pt>
                <c:pt idx="975">
                  <c:v>31.05.2013</c:v>
                </c:pt>
                <c:pt idx="976">
                  <c:v>30.05.2013</c:v>
                </c:pt>
                <c:pt idx="977">
                  <c:v>29.05.2013</c:v>
                </c:pt>
                <c:pt idx="978">
                  <c:v>28.05.2013</c:v>
                </c:pt>
                <c:pt idx="979">
                  <c:v>27.05.2013</c:v>
                </c:pt>
                <c:pt idx="980">
                  <c:v>24.05.2013</c:v>
                </c:pt>
                <c:pt idx="981">
                  <c:v>23.05.2013</c:v>
                </c:pt>
                <c:pt idx="982">
                  <c:v>22.05.2013</c:v>
                </c:pt>
                <c:pt idx="983">
                  <c:v>21.05.2013</c:v>
                </c:pt>
                <c:pt idx="984">
                  <c:v>20.05.2013</c:v>
                </c:pt>
                <c:pt idx="985">
                  <c:v>17.05.2013</c:v>
                </c:pt>
                <c:pt idx="986">
                  <c:v>16.05.2013</c:v>
                </c:pt>
                <c:pt idx="987">
                  <c:v>15.05.2013</c:v>
                </c:pt>
                <c:pt idx="988">
                  <c:v>14.05.2013</c:v>
                </c:pt>
                <c:pt idx="989">
                  <c:v>13.05.2013</c:v>
                </c:pt>
                <c:pt idx="990">
                  <c:v>10.05.2013</c:v>
                </c:pt>
                <c:pt idx="991">
                  <c:v>08.05.2013</c:v>
                </c:pt>
                <c:pt idx="992">
                  <c:v>07.05.2013</c:v>
                </c:pt>
                <c:pt idx="993">
                  <c:v>06.05.2013</c:v>
                </c:pt>
                <c:pt idx="994">
                  <c:v>03.05.2013</c:v>
                </c:pt>
                <c:pt idx="995">
                  <c:v>02.05.2013</c:v>
                </c:pt>
                <c:pt idx="996">
                  <c:v>30.04.2013</c:v>
                </c:pt>
                <c:pt idx="997">
                  <c:v>29.04.2013</c:v>
                </c:pt>
                <c:pt idx="998">
                  <c:v>26.04.2013</c:v>
                </c:pt>
                <c:pt idx="999">
                  <c:v>25.04.2013</c:v>
                </c:pt>
                <c:pt idx="1000">
                  <c:v>24.04.2013</c:v>
                </c:pt>
                <c:pt idx="1001">
                  <c:v>23.04.2013</c:v>
                </c:pt>
                <c:pt idx="1002">
                  <c:v>22.04.2013</c:v>
                </c:pt>
                <c:pt idx="1003">
                  <c:v>19.04.2013</c:v>
                </c:pt>
                <c:pt idx="1004">
                  <c:v>18.04.2013</c:v>
                </c:pt>
                <c:pt idx="1005">
                  <c:v>17.04.2013</c:v>
                </c:pt>
                <c:pt idx="1006">
                  <c:v>16.04.2013</c:v>
                </c:pt>
                <c:pt idx="1007">
                  <c:v>15.04.2013</c:v>
                </c:pt>
                <c:pt idx="1008">
                  <c:v>12.04.2013</c:v>
                </c:pt>
                <c:pt idx="1009">
                  <c:v>11.04.2013</c:v>
                </c:pt>
                <c:pt idx="1010">
                  <c:v>10.04.2013</c:v>
                </c:pt>
                <c:pt idx="1011">
                  <c:v>09.04.2013</c:v>
                </c:pt>
                <c:pt idx="1012">
                  <c:v>08.04.2013</c:v>
                </c:pt>
                <c:pt idx="1013">
                  <c:v>05.04.2013</c:v>
                </c:pt>
                <c:pt idx="1014">
                  <c:v>04.04.2013</c:v>
                </c:pt>
                <c:pt idx="1015">
                  <c:v>03.04.2013</c:v>
                </c:pt>
                <c:pt idx="1016">
                  <c:v>02.04.2013</c:v>
                </c:pt>
                <c:pt idx="1017">
                  <c:v>01.04.2013</c:v>
                </c:pt>
                <c:pt idx="1018">
                  <c:v>29.03.2013</c:v>
                </c:pt>
                <c:pt idx="1019">
                  <c:v>28.03.2013</c:v>
                </c:pt>
                <c:pt idx="1020">
                  <c:v>27.03.2013</c:v>
                </c:pt>
                <c:pt idx="1021">
                  <c:v>26.03.2013</c:v>
                </c:pt>
                <c:pt idx="1022">
                  <c:v>25.03.2013</c:v>
                </c:pt>
                <c:pt idx="1023">
                  <c:v>22.03.2013</c:v>
                </c:pt>
                <c:pt idx="1024">
                  <c:v>21.03.2013</c:v>
                </c:pt>
                <c:pt idx="1025">
                  <c:v>20.03.2013</c:v>
                </c:pt>
                <c:pt idx="1026">
                  <c:v>19.03.2013</c:v>
                </c:pt>
                <c:pt idx="1027">
                  <c:v>18.03.2013</c:v>
                </c:pt>
                <c:pt idx="1028">
                  <c:v>15.03.2013</c:v>
                </c:pt>
                <c:pt idx="1029">
                  <c:v>14.03.2013</c:v>
                </c:pt>
                <c:pt idx="1030">
                  <c:v>13.03.2013</c:v>
                </c:pt>
                <c:pt idx="1031">
                  <c:v>12.03.2013</c:v>
                </c:pt>
                <c:pt idx="1032">
                  <c:v>11.03.2013</c:v>
                </c:pt>
                <c:pt idx="1033">
                  <c:v>07.03.2013</c:v>
                </c:pt>
                <c:pt idx="1034">
                  <c:v>06.03.2013</c:v>
                </c:pt>
                <c:pt idx="1035">
                  <c:v>05.03.2013</c:v>
                </c:pt>
                <c:pt idx="1036">
                  <c:v>04.03.2013</c:v>
                </c:pt>
                <c:pt idx="1037">
                  <c:v>01.03.2013</c:v>
                </c:pt>
                <c:pt idx="1038">
                  <c:v>28.02.2013</c:v>
                </c:pt>
                <c:pt idx="1039">
                  <c:v>27.02.2013</c:v>
                </c:pt>
                <c:pt idx="1040">
                  <c:v>26.02.2013</c:v>
                </c:pt>
                <c:pt idx="1041">
                  <c:v>25.02.2013</c:v>
                </c:pt>
                <c:pt idx="1042">
                  <c:v>22.02.2013</c:v>
                </c:pt>
                <c:pt idx="1043">
                  <c:v>21.02.2013</c:v>
                </c:pt>
                <c:pt idx="1044">
                  <c:v>20.02.2013</c:v>
                </c:pt>
                <c:pt idx="1045">
                  <c:v>19.02.2013</c:v>
                </c:pt>
                <c:pt idx="1046">
                  <c:v>18.02.2013</c:v>
                </c:pt>
                <c:pt idx="1047">
                  <c:v>15.02.2013</c:v>
                </c:pt>
                <c:pt idx="1048">
                  <c:v>14.02.2013</c:v>
                </c:pt>
                <c:pt idx="1049">
                  <c:v>13.02.2013</c:v>
                </c:pt>
                <c:pt idx="1050">
                  <c:v>12.02.2013</c:v>
                </c:pt>
                <c:pt idx="1051">
                  <c:v>11.02.2013</c:v>
                </c:pt>
                <c:pt idx="1052">
                  <c:v>08.02.2013</c:v>
                </c:pt>
                <c:pt idx="1053">
                  <c:v>07.02.2013</c:v>
                </c:pt>
                <c:pt idx="1054">
                  <c:v>06.02.2013</c:v>
                </c:pt>
                <c:pt idx="1055">
                  <c:v>05.02.2013</c:v>
                </c:pt>
                <c:pt idx="1056">
                  <c:v>04.02.2013</c:v>
                </c:pt>
                <c:pt idx="1057">
                  <c:v>01.02.2013</c:v>
                </c:pt>
                <c:pt idx="1058">
                  <c:v>31.01.2013</c:v>
                </c:pt>
                <c:pt idx="1059">
                  <c:v>30.01.2013</c:v>
                </c:pt>
                <c:pt idx="1060">
                  <c:v>29.01.2013</c:v>
                </c:pt>
                <c:pt idx="1061">
                  <c:v>28.01.2013</c:v>
                </c:pt>
                <c:pt idx="1062">
                  <c:v>25.01.2013</c:v>
                </c:pt>
                <c:pt idx="1063">
                  <c:v>24.01.2013</c:v>
                </c:pt>
                <c:pt idx="1064">
                  <c:v>23.01.2013</c:v>
                </c:pt>
                <c:pt idx="1065">
                  <c:v>22.01.2013</c:v>
                </c:pt>
                <c:pt idx="1066">
                  <c:v>21.01.2013</c:v>
                </c:pt>
                <c:pt idx="1067">
                  <c:v>18.01.2013</c:v>
                </c:pt>
                <c:pt idx="1068">
                  <c:v>17.01.2013</c:v>
                </c:pt>
                <c:pt idx="1069">
                  <c:v>16.01.2013</c:v>
                </c:pt>
                <c:pt idx="1070">
                  <c:v>15.01.2013</c:v>
                </c:pt>
                <c:pt idx="1071">
                  <c:v>14.01.2013</c:v>
                </c:pt>
                <c:pt idx="1072">
                  <c:v>11.01.2013</c:v>
                </c:pt>
                <c:pt idx="1073">
                  <c:v>10.01.2013</c:v>
                </c:pt>
                <c:pt idx="1074">
                  <c:v>09.01.2013</c:v>
                </c:pt>
                <c:pt idx="1075">
                  <c:v>08.01.2013</c:v>
                </c:pt>
                <c:pt idx="1076">
                  <c:v>28.12.2012</c:v>
                </c:pt>
                <c:pt idx="1077">
                  <c:v>27.12.2012</c:v>
                </c:pt>
                <c:pt idx="1078">
                  <c:v>26.12.2012</c:v>
                </c:pt>
                <c:pt idx="1079">
                  <c:v>25.12.2012</c:v>
                </c:pt>
                <c:pt idx="1080">
                  <c:v>24.12.2012</c:v>
                </c:pt>
                <c:pt idx="1081">
                  <c:v>21.12.2012</c:v>
                </c:pt>
                <c:pt idx="1082">
                  <c:v>20.12.2012</c:v>
                </c:pt>
                <c:pt idx="1083">
                  <c:v>19.12.2012</c:v>
                </c:pt>
                <c:pt idx="1084">
                  <c:v>18.12.2012</c:v>
                </c:pt>
                <c:pt idx="1085">
                  <c:v>17.12.2012</c:v>
                </c:pt>
                <c:pt idx="1086">
                  <c:v>14.12.2012</c:v>
                </c:pt>
                <c:pt idx="1087">
                  <c:v>13.12.2012</c:v>
                </c:pt>
                <c:pt idx="1088">
                  <c:v>12.12.2012</c:v>
                </c:pt>
                <c:pt idx="1089">
                  <c:v>11.12.2012</c:v>
                </c:pt>
                <c:pt idx="1090">
                  <c:v>10.12.2012</c:v>
                </c:pt>
                <c:pt idx="1091">
                  <c:v>07.12.2012</c:v>
                </c:pt>
                <c:pt idx="1092">
                  <c:v>06.12.2012</c:v>
                </c:pt>
                <c:pt idx="1093">
                  <c:v>05.12.2012</c:v>
                </c:pt>
                <c:pt idx="1094">
                  <c:v>04.12.2012</c:v>
                </c:pt>
                <c:pt idx="1095">
                  <c:v>03.12.2012</c:v>
                </c:pt>
                <c:pt idx="1096">
                  <c:v>30.11.2012</c:v>
                </c:pt>
                <c:pt idx="1097">
                  <c:v>29.11.2012</c:v>
                </c:pt>
                <c:pt idx="1098">
                  <c:v>28.11.2012</c:v>
                </c:pt>
                <c:pt idx="1099">
                  <c:v>27.11.2012</c:v>
                </c:pt>
                <c:pt idx="1100">
                  <c:v>26.11.2012</c:v>
                </c:pt>
                <c:pt idx="1101">
                  <c:v>23.11.2012</c:v>
                </c:pt>
                <c:pt idx="1102">
                  <c:v>22.11.2012</c:v>
                </c:pt>
                <c:pt idx="1103">
                  <c:v>21.11.2012</c:v>
                </c:pt>
                <c:pt idx="1104">
                  <c:v>20.11.2012</c:v>
                </c:pt>
                <c:pt idx="1105">
                  <c:v>19.11.2012</c:v>
                </c:pt>
                <c:pt idx="1106">
                  <c:v>16.11.2012</c:v>
                </c:pt>
                <c:pt idx="1107">
                  <c:v>15.11.2012</c:v>
                </c:pt>
                <c:pt idx="1108">
                  <c:v>14.11.2012</c:v>
                </c:pt>
                <c:pt idx="1109">
                  <c:v>13.11.2012</c:v>
                </c:pt>
                <c:pt idx="1110">
                  <c:v>12.11.2012</c:v>
                </c:pt>
                <c:pt idx="1111">
                  <c:v>09.11.2012</c:v>
                </c:pt>
                <c:pt idx="1112">
                  <c:v>08.11.2012</c:v>
                </c:pt>
                <c:pt idx="1113">
                  <c:v>07.11.2012</c:v>
                </c:pt>
                <c:pt idx="1114">
                  <c:v>06.11.2012</c:v>
                </c:pt>
                <c:pt idx="1115">
                  <c:v>02.11.2012</c:v>
                </c:pt>
                <c:pt idx="1116">
                  <c:v>01.11.2012</c:v>
                </c:pt>
                <c:pt idx="1117">
                  <c:v>31.10.2012</c:v>
                </c:pt>
                <c:pt idx="1118">
                  <c:v>30.10.2012</c:v>
                </c:pt>
                <c:pt idx="1119">
                  <c:v>29.10.2012</c:v>
                </c:pt>
                <c:pt idx="1120">
                  <c:v>26.10.2012</c:v>
                </c:pt>
                <c:pt idx="1121">
                  <c:v>25.10.2012</c:v>
                </c:pt>
                <c:pt idx="1122">
                  <c:v>24.10.2012</c:v>
                </c:pt>
                <c:pt idx="1123">
                  <c:v>23.10.2012</c:v>
                </c:pt>
                <c:pt idx="1124">
                  <c:v>22.10.2012</c:v>
                </c:pt>
                <c:pt idx="1125">
                  <c:v>19.10.2012</c:v>
                </c:pt>
                <c:pt idx="1126">
                  <c:v>18.10.2012</c:v>
                </c:pt>
                <c:pt idx="1127">
                  <c:v>17.10.2012</c:v>
                </c:pt>
                <c:pt idx="1128">
                  <c:v>16.10.2012</c:v>
                </c:pt>
                <c:pt idx="1129">
                  <c:v>15.10.2012</c:v>
                </c:pt>
                <c:pt idx="1130">
                  <c:v>12.10.2012</c:v>
                </c:pt>
                <c:pt idx="1131">
                  <c:v>11.10.2012</c:v>
                </c:pt>
                <c:pt idx="1132">
                  <c:v>10.10.2012</c:v>
                </c:pt>
                <c:pt idx="1133">
                  <c:v>09.10.2012</c:v>
                </c:pt>
                <c:pt idx="1134">
                  <c:v>08.10.2012</c:v>
                </c:pt>
                <c:pt idx="1135">
                  <c:v>05.10.2012</c:v>
                </c:pt>
                <c:pt idx="1136">
                  <c:v>04.10.2012</c:v>
                </c:pt>
                <c:pt idx="1137">
                  <c:v>03.10.2012</c:v>
                </c:pt>
                <c:pt idx="1138">
                  <c:v>02.10.2012</c:v>
                </c:pt>
                <c:pt idx="1139">
                  <c:v>01.10.2012</c:v>
                </c:pt>
                <c:pt idx="1140">
                  <c:v>28.09.2012</c:v>
                </c:pt>
                <c:pt idx="1141">
                  <c:v>27.09.2012</c:v>
                </c:pt>
                <c:pt idx="1142">
                  <c:v>26.09.2012</c:v>
                </c:pt>
                <c:pt idx="1143">
                  <c:v>25.09.2012</c:v>
                </c:pt>
                <c:pt idx="1144">
                  <c:v>24.09.2012</c:v>
                </c:pt>
                <c:pt idx="1145">
                  <c:v>21.09.2012</c:v>
                </c:pt>
                <c:pt idx="1146">
                  <c:v>20.09.2012</c:v>
                </c:pt>
                <c:pt idx="1147">
                  <c:v>19.09.2012</c:v>
                </c:pt>
                <c:pt idx="1148">
                  <c:v>18.09.2012</c:v>
                </c:pt>
                <c:pt idx="1149">
                  <c:v>17.09.2012</c:v>
                </c:pt>
                <c:pt idx="1150">
                  <c:v>14.09.2012</c:v>
                </c:pt>
                <c:pt idx="1151">
                  <c:v>13.09.2012</c:v>
                </c:pt>
                <c:pt idx="1152">
                  <c:v>12.09.2012</c:v>
                </c:pt>
                <c:pt idx="1153">
                  <c:v>11.09.2012</c:v>
                </c:pt>
                <c:pt idx="1154">
                  <c:v>10.09.2012</c:v>
                </c:pt>
                <c:pt idx="1155">
                  <c:v>07.09.2012</c:v>
                </c:pt>
                <c:pt idx="1156">
                  <c:v>06.09.2012</c:v>
                </c:pt>
                <c:pt idx="1157">
                  <c:v>05.09.2012</c:v>
                </c:pt>
                <c:pt idx="1158">
                  <c:v>04.09.2012</c:v>
                </c:pt>
                <c:pt idx="1159">
                  <c:v>03.09.2012</c:v>
                </c:pt>
                <c:pt idx="1160">
                  <c:v>31.08.2012</c:v>
                </c:pt>
                <c:pt idx="1161">
                  <c:v>30.08.2012</c:v>
                </c:pt>
                <c:pt idx="1162">
                  <c:v>29.08.2012</c:v>
                </c:pt>
                <c:pt idx="1163">
                  <c:v>28.08.2012</c:v>
                </c:pt>
                <c:pt idx="1164">
                  <c:v>27.08.2012</c:v>
                </c:pt>
                <c:pt idx="1165">
                  <c:v>24.08.2012</c:v>
                </c:pt>
                <c:pt idx="1166">
                  <c:v>23.08.2012</c:v>
                </c:pt>
                <c:pt idx="1167">
                  <c:v>22.08.2012</c:v>
                </c:pt>
                <c:pt idx="1168">
                  <c:v>21.08.2012</c:v>
                </c:pt>
                <c:pt idx="1169">
                  <c:v>20.08.2012</c:v>
                </c:pt>
                <c:pt idx="1170">
                  <c:v>17.08.2012</c:v>
                </c:pt>
                <c:pt idx="1171">
                  <c:v>16.08.2012</c:v>
                </c:pt>
                <c:pt idx="1172">
                  <c:v>15.08.2012</c:v>
                </c:pt>
                <c:pt idx="1173">
                  <c:v>14.08.2012</c:v>
                </c:pt>
                <c:pt idx="1174">
                  <c:v>13.08.2012</c:v>
                </c:pt>
                <c:pt idx="1175">
                  <c:v>10.08.2012</c:v>
                </c:pt>
                <c:pt idx="1176">
                  <c:v>09.08.2012</c:v>
                </c:pt>
                <c:pt idx="1177">
                  <c:v>08.08.2012</c:v>
                </c:pt>
                <c:pt idx="1178">
                  <c:v>07.08.2012</c:v>
                </c:pt>
                <c:pt idx="1179">
                  <c:v>06.08.2012</c:v>
                </c:pt>
                <c:pt idx="1180">
                  <c:v>03.08.2012</c:v>
                </c:pt>
                <c:pt idx="1181">
                  <c:v>02.08.2012</c:v>
                </c:pt>
                <c:pt idx="1182">
                  <c:v>01.08.2012</c:v>
                </c:pt>
                <c:pt idx="1183">
                  <c:v>31.07.2012</c:v>
                </c:pt>
                <c:pt idx="1184">
                  <c:v>30.07.2012</c:v>
                </c:pt>
                <c:pt idx="1185">
                  <c:v>27.07.2012</c:v>
                </c:pt>
                <c:pt idx="1186">
                  <c:v>26.07.2012</c:v>
                </c:pt>
                <c:pt idx="1187">
                  <c:v>25.07.2012</c:v>
                </c:pt>
                <c:pt idx="1188">
                  <c:v>24.07.2012</c:v>
                </c:pt>
                <c:pt idx="1189">
                  <c:v>23.07.2012</c:v>
                </c:pt>
                <c:pt idx="1190">
                  <c:v>20.07.2012</c:v>
                </c:pt>
                <c:pt idx="1191">
                  <c:v>19.07.2012</c:v>
                </c:pt>
                <c:pt idx="1192">
                  <c:v>18.07.2012</c:v>
                </c:pt>
                <c:pt idx="1193">
                  <c:v>17.07.2012</c:v>
                </c:pt>
                <c:pt idx="1194">
                  <c:v>16.07.2012</c:v>
                </c:pt>
                <c:pt idx="1195">
                  <c:v>13.07.2012</c:v>
                </c:pt>
                <c:pt idx="1196">
                  <c:v>12.07.2012</c:v>
                </c:pt>
                <c:pt idx="1197">
                  <c:v>11.07.2012</c:v>
                </c:pt>
                <c:pt idx="1198">
                  <c:v>10.07.2012</c:v>
                </c:pt>
                <c:pt idx="1199">
                  <c:v>09.07.2012</c:v>
                </c:pt>
                <c:pt idx="1200">
                  <c:v>06.07.2012</c:v>
                </c:pt>
                <c:pt idx="1201">
                  <c:v>05.07.2012</c:v>
                </c:pt>
                <c:pt idx="1202">
                  <c:v>04.07.2012</c:v>
                </c:pt>
                <c:pt idx="1203">
                  <c:v>03.07.2012</c:v>
                </c:pt>
                <c:pt idx="1204">
                  <c:v>02.07.2012</c:v>
                </c:pt>
                <c:pt idx="1205">
                  <c:v>29.06.2012</c:v>
                </c:pt>
                <c:pt idx="1206">
                  <c:v>28.06.2012</c:v>
                </c:pt>
                <c:pt idx="1207">
                  <c:v>27.06.2012</c:v>
                </c:pt>
                <c:pt idx="1208">
                  <c:v>26.06.2012</c:v>
                </c:pt>
                <c:pt idx="1209">
                  <c:v>25.06.2012</c:v>
                </c:pt>
                <c:pt idx="1210">
                  <c:v>22.06.2012</c:v>
                </c:pt>
                <c:pt idx="1211">
                  <c:v>21.06.2012</c:v>
                </c:pt>
                <c:pt idx="1212">
                  <c:v>20.06.2012</c:v>
                </c:pt>
                <c:pt idx="1213">
                  <c:v>19.06.2012</c:v>
                </c:pt>
                <c:pt idx="1214">
                  <c:v>18.06.2012</c:v>
                </c:pt>
                <c:pt idx="1215">
                  <c:v>15.06.2012</c:v>
                </c:pt>
                <c:pt idx="1216">
                  <c:v>14.06.2012</c:v>
                </c:pt>
                <c:pt idx="1217">
                  <c:v>13.06.2012</c:v>
                </c:pt>
                <c:pt idx="1218">
                  <c:v>09.06.2012</c:v>
                </c:pt>
                <c:pt idx="1219">
                  <c:v>08.06.2012</c:v>
                </c:pt>
                <c:pt idx="1220">
                  <c:v>07.06.2012</c:v>
                </c:pt>
                <c:pt idx="1221">
                  <c:v>06.06.2012</c:v>
                </c:pt>
                <c:pt idx="1222">
                  <c:v>05.06.2012</c:v>
                </c:pt>
                <c:pt idx="1223">
                  <c:v>04.06.2012</c:v>
                </c:pt>
                <c:pt idx="1224">
                  <c:v>01.06.2012</c:v>
                </c:pt>
                <c:pt idx="1225">
                  <c:v>31.05.2012</c:v>
                </c:pt>
                <c:pt idx="1226">
                  <c:v>30.05.2012</c:v>
                </c:pt>
                <c:pt idx="1227">
                  <c:v>29.05.2012</c:v>
                </c:pt>
                <c:pt idx="1228">
                  <c:v>28.05.2012</c:v>
                </c:pt>
                <c:pt idx="1229">
                  <c:v>25.05.2012</c:v>
                </c:pt>
                <c:pt idx="1230">
                  <c:v>24.05.2012</c:v>
                </c:pt>
                <c:pt idx="1231">
                  <c:v>23.05.2012</c:v>
                </c:pt>
                <c:pt idx="1232">
                  <c:v>22.05.2012</c:v>
                </c:pt>
                <c:pt idx="1233">
                  <c:v>21.05.2012</c:v>
                </c:pt>
                <c:pt idx="1234">
                  <c:v>18.05.2012</c:v>
                </c:pt>
                <c:pt idx="1235">
                  <c:v>17.05.2012</c:v>
                </c:pt>
                <c:pt idx="1236">
                  <c:v>16.05.2012</c:v>
                </c:pt>
                <c:pt idx="1237">
                  <c:v>15.05.2012</c:v>
                </c:pt>
                <c:pt idx="1238">
                  <c:v>14.05.2012</c:v>
                </c:pt>
                <c:pt idx="1239">
                  <c:v>12.05.2012</c:v>
                </c:pt>
                <c:pt idx="1240">
                  <c:v>11.05.2012</c:v>
                </c:pt>
                <c:pt idx="1241">
                  <c:v>10.05.2012</c:v>
                </c:pt>
                <c:pt idx="1242">
                  <c:v>08.05.2012</c:v>
                </c:pt>
                <c:pt idx="1243">
                  <c:v>07.05.2012</c:v>
                </c:pt>
                <c:pt idx="1244">
                  <c:v>05.05.2012</c:v>
                </c:pt>
                <c:pt idx="1245">
                  <c:v>04.05.2012</c:v>
                </c:pt>
                <c:pt idx="1246">
                  <c:v>03.05.2012</c:v>
                </c:pt>
                <c:pt idx="1247">
                  <c:v>02.05.2012</c:v>
                </c:pt>
                <c:pt idx="1248">
                  <c:v>28.04.2012</c:v>
                </c:pt>
                <c:pt idx="1249">
                  <c:v>27.04.2012</c:v>
                </c:pt>
                <c:pt idx="1250">
                  <c:v>26.04.2012</c:v>
                </c:pt>
                <c:pt idx="1251">
                  <c:v>25.04.2012</c:v>
                </c:pt>
                <c:pt idx="1252">
                  <c:v>24.04.2012</c:v>
                </c:pt>
                <c:pt idx="1253">
                  <c:v>23.04.2012</c:v>
                </c:pt>
                <c:pt idx="1254">
                  <c:v>20.04.2012</c:v>
                </c:pt>
                <c:pt idx="1255">
                  <c:v>19.04.2012</c:v>
                </c:pt>
                <c:pt idx="1256">
                  <c:v>18.04.2012</c:v>
                </c:pt>
              </c:strCache>
            </c:strRef>
          </c:cat>
          <c:val>
            <c:numRef>
              <c:f>'Массив по Татнефти'!$B$4:$B$1260</c:f>
              <c:numCache>
                <c:formatCode>###\ ###\ ###\ ##0.00</c:formatCode>
                <c:ptCount val="1257"/>
                <c:pt idx="0">
                  <c:v>323.25</c:v>
                </c:pt>
                <c:pt idx="1">
                  <c:v>329</c:v>
                </c:pt>
                <c:pt idx="2">
                  <c:v>325</c:v>
                </c:pt>
                <c:pt idx="3">
                  <c:v>330</c:v>
                </c:pt>
                <c:pt idx="4">
                  <c:v>334.95</c:v>
                </c:pt>
                <c:pt idx="5">
                  <c:v>342.15</c:v>
                </c:pt>
                <c:pt idx="6">
                  <c:v>343.3</c:v>
                </c:pt>
                <c:pt idx="7">
                  <c:v>357.7</c:v>
                </c:pt>
                <c:pt idx="8">
                  <c:v>369.45</c:v>
                </c:pt>
                <c:pt idx="9">
                  <c:v>369.85</c:v>
                </c:pt>
                <c:pt idx="10">
                  <c:v>352.35</c:v>
                </c:pt>
                <c:pt idx="11">
                  <c:v>351</c:v>
                </c:pt>
                <c:pt idx="12">
                  <c:v>347.65</c:v>
                </c:pt>
                <c:pt idx="13">
                  <c:v>359.9</c:v>
                </c:pt>
                <c:pt idx="14">
                  <c:v>354</c:v>
                </c:pt>
                <c:pt idx="15">
                  <c:v>351.9</c:v>
                </c:pt>
                <c:pt idx="16">
                  <c:v>347.35</c:v>
                </c:pt>
                <c:pt idx="17">
                  <c:v>349</c:v>
                </c:pt>
                <c:pt idx="18">
                  <c:v>359.95</c:v>
                </c:pt>
                <c:pt idx="19">
                  <c:v>365.5</c:v>
                </c:pt>
                <c:pt idx="20">
                  <c:v>364.7</c:v>
                </c:pt>
                <c:pt idx="21">
                  <c:v>364.45</c:v>
                </c:pt>
                <c:pt idx="22">
                  <c:v>368.7</c:v>
                </c:pt>
                <c:pt idx="23">
                  <c:v>371</c:v>
                </c:pt>
                <c:pt idx="24">
                  <c:v>356</c:v>
                </c:pt>
                <c:pt idx="25">
                  <c:v>365.4</c:v>
                </c:pt>
                <c:pt idx="26">
                  <c:v>363.4</c:v>
                </c:pt>
                <c:pt idx="27">
                  <c:v>341.1</c:v>
                </c:pt>
                <c:pt idx="28">
                  <c:v>342.7</c:v>
                </c:pt>
                <c:pt idx="29">
                  <c:v>354.95</c:v>
                </c:pt>
                <c:pt idx="30">
                  <c:v>370</c:v>
                </c:pt>
                <c:pt idx="31">
                  <c:v>364</c:v>
                </c:pt>
                <c:pt idx="32">
                  <c:v>365</c:v>
                </c:pt>
                <c:pt idx="33">
                  <c:v>355.95</c:v>
                </c:pt>
                <c:pt idx="34">
                  <c:v>428.6</c:v>
                </c:pt>
                <c:pt idx="35">
                  <c:v>351.9</c:v>
                </c:pt>
                <c:pt idx="36">
                  <c:v>360</c:v>
                </c:pt>
                <c:pt idx="37">
                  <c:v>364.5</c:v>
                </c:pt>
                <c:pt idx="38">
                  <c:v>366.15</c:v>
                </c:pt>
                <c:pt idx="39">
                  <c:v>365</c:v>
                </c:pt>
                <c:pt idx="40">
                  <c:v>367.1</c:v>
                </c:pt>
                <c:pt idx="41">
                  <c:v>380.5</c:v>
                </c:pt>
                <c:pt idx="42">
                  <c:v>377.5</c:v>
                </c:pt>
                <c:pt idx="43">
                  <c:v>385.2</c:v>
                </c:pt>
                <c:pt idx="44">
                  <c:v>395.45</c:v>
                </c:pt>
                <c:pt idx="45">
                  <c:v>398.3</c:v>
                </c:pt>
                <c:pt idx="46">
                  <c:v>398.95</c:v>
                </c:pt>
                <c:pt idx="47">
                  <c:v>406</c:v>
                </c:pt>
                <c:pt idx="48">
                  <c:v>399</c:v>
                </c:pt>
                <c:pt idx="49">
                  <c:v>401.95</c:v>
                </c:pt>
                <c:pt idx="50">
                  <c:v>404.4</c:v>
                </c:pt>
                <c:pt idx="51">
                  <c:v>404.9</c:v>
                </c:pt>
                <c:pt idx="52">
                  <c:v>408.8</c:v>
                </c:pt>
                <c:pt idx="53">
                  <c:v>406.7</c:v>
                </c:pt>
                <c:pt idx="54">
                  <c:v>421</c:v>
                </c:pt>
                <c:pt idx="55">
                  <c:v>435</c:v>
                </c:pt>
                <c:pt idx="56">
                  <c:v>429.95</c:v>
                </c:pt>
                <c:pt idx="57">
                  <c:v>409.8</c:v>
                </c:pt>
                <c:pt idx="58">
                  <c:v>411.7</c:v>
                </c:pt>
                <c:pt idx="59">
                  <c:v>401.8</c:v>
                </c:pt>
                <c:pt idx="60">
                  <c:v>411.15</c:v>
                </c:pt>
                <c:pt idx="61">
                  <c:v>412.15</c:v>
                </c:pt>
                <c:pt idx="62">
                  <c:v>420</c:v>
                </c:pt>
                <c:pt idx="63">
                  <c:v>423.05</c:v>
                </c:pt>
                <c:pt idx="64">
                  <c:v>427.25</c:v>
                </c:pt>
                <c:pt idx="65">
                  <c:v>433.1</c:v>
                </c:pt>
                <c:pt idx="66">
                  <c:v>438</c:v>
                </c:pt>
                <c:pt idx="67">
                  <c:v>431.25</c:v>
                </c:pt>
                <c:pt idx="68">
                  <c:v>428.6</c:v>
                </c:pt>
                <c:pt idx="69">
                  <c:v>424.05</c:v>
                </c:pt>
                <c:pt idx="70">
                  <c:v>423.45</c:v>
                </c:pt>
                <c:pt idx="71">
                  <c:v>424.25</c:v>
                </c:pt>
                <c:pt idx="72">
                  <c:v>446.4</c:v>
                </c:pt>
                <c:pt idx="73">
                  <c:v>445.2</c:v>
                </c:pt>
                <c:pt idx="74">
                  <c:v>427</c:v>
                </c:pt>
                <c:pt idx="75">
                  <c:v>420.4</c:v>
                </c:pt>
                <c:pt idx="76">
                  <c:v>410.3</c:v>
                </c:pt>
                <c:pt idx="77">
                  <c:v>402.95</c:v>
                </c:pt>
                <c:pt idx="78">
                  <c:v>397.55</c:v>
                </c:pt>
                <c:pt idx="79">
                  <c:v>394.65</c:v>
                </c:pt>
                <c:pt idx="80">
                  <c:v>399.85</c:v>
                </c:pt>
                <c:pt idx="81">
                  <c:v>410.95</c:v>
                </c:pt>
                <c:pt idx="82">
                  <c:v>410</c:v>
                </c:pt>
                <c:pt idx="83">
                  <c:v>398.8</c:v>
                </c:pt>
                <c:pt idx="84">
                  <c:v>403.35</c:v>
                </c:pt>
                <c:pt idx="85">
                  <c:v>405</c:v>
                </c:pt>
                <c:pt idx="86">
                  <c:v>395</c:v>
                </c:pt>
                <c:pt idx="87">
                  <c:v>405.95</c:v>
                </c:pt>
                <c:pt idx="88">
                  <c:v>394</c:v>
                </c:pt>
                <c:pt idx="89">
                  <c:v>417.3</c:v>
                </c:pt>
                <c:pt idx="90">
                  <c:v>417.8</c:v>
                </c:pt>
                <c:pt idx="91">
                  <c:v>423.5</c:v>
                </c:pt>
                <c:pt idx="92">
                  <c:v>422.95</c:v>
                </c:pt>
                <c:pt idx="93">
                  <c:v>413.7</c:v>
                </c:pt>
                <c:pt idx="94">
                  <c:v>397.8</c:v>
                </c:pt>
                <c:pt idx="95">
                  <c:v>398.5</c:v>
                </c:pt>
                <c:pt idx="96">
                  <c:v>388.3</c:v>
                </c:pt>
                <c:pt idx="97">
                  <c:v>384</c:v>
                </c:pt>
                <c:pt idx="98">
                  <c:v>391</c:v>
                </c:pt>
                <c:pt idx="99">
                  <c:v>386.1</c:v>
                </c:pt>
                <c:pt idx="100">
                  <c:v>389.6</c:v>
                </c:pt>
                <c:pt idx="101">
                  <c:v>392.4</c:v>
                </c:pt>
                <c:pt idx="102">
                  <c:v>385.85</c:v>
                </c:pt>
                <c:pt idx="103">
                  <c:v>398</c:v>
                </c:pt>
                <c:pt idx="104">
                  <c:v>386.8</c:v>
                </c:pt>
                <c:pt idx="105">
                  <c:v>399.55</c:v>
                </c:pt>
                <c:pt idx="106">
                  <c:v>381.95</c:v>
                </c:pt>
                <c:pt idx="107">
                  <c:v>363.7</c:v>
                </c:pt>
                <c:pt idx="108">
                  <c:v>361</c:v>
                </c:pt>
                <c:pt idx="109">
                  <c:v>357.45</c:v>
                </c:pt>
                <c:pt idx="110">
                  <c:v>375</c:v>
                </c:pt>
                <c:pt idx="111">
                  <c:v>364.6</c:v>
                </c:pt>
                <c:pt idx="112">
                  <c:v>353.8</c:v>
                </c:pt>
                <c:pt idx="113">
                  <c:v>355.9</c:v>
                </c:pt>
                <c:pt idx="114">
                  <c:v>355</c:v>
                </c:pt>
                <c:pt idx="115">
                  <c:v>355.9</c:v>
                </c:pt>
                <c:pt idx="116">
                  <c:v>362.55</c:v>
                </c:pt>
                <c:pt idx="117">
                  <c:v>355</c:v>
                </c:pt>
                <c:pt idx="118">
                  <c:v>338.4</c:v>
                </c:pt>
                <c:pt idx="119">
                  <c:v>334.45</c:v>
                </c:pt>
                <c:pt idx="120">
                  <c:v>332.6</c:v>
                </c:pt>
                <c:pt idx="121">
                  <c:v>338.95</c:v>
                </c:pt>
                <c:pt idx="122">
                  <c:v>331</c:v>
                </c:pt>
                <c:pt idx="123">
                  <c:v>331.3</c:v>
                </c:pt>
                <c:pt idx="124">
                  <c:v>331.5</c:v>
                </c:pt>
                <c:pt idx="125">
                  <c:v>331.4</c:v>
                </c:pt>
                <c:pt idx="126">
                  <c:v>333.8</c:v>
                </c:pt>
                <c:pt idx="127">
                  <c:v>329.05</c:v>
                </c:pt>
                <c:pt idx="128">
                  <c:v>328.5</c:v>
                </c:pt>
                <c:pt idx="129">
                  <c:v>330.6</c:v>
                </c:pt>
                <c:pt idx="130">
                  <c:v>326.89999999999998</c:v>
                </c:pt>
                <c:pt idx="131">
                  <c:v>327.95</c:v>
                </c:pt>
                <c:pt idx="132">
                  <c:v>325.85000000000002</c:v>
                </c:pt>
                <c:pt idx="133">
                  <c:v>326.85000000000002</c:v>
                </c:pt>
                <c:pt idx="134">
                  <c:v>326.85000000000002</c:v>
                </c:pt>
                <c:pt idx="135">
                  <c:v>326.10000000000002</c:v>
                </c:pt>
                <c:pt idx="136">
                  <c:v>324.45</c:v>
                </c:pt>
                <c:pt idx="137">
                  <c:v>320.64999999999998</c:v>
                </c:pt>
                <c:pt idx="138">
                  <c:v>320.25</c:v>
                </c:pt>
                <c:pt idx="139">
                  <c:v>325.85000000000002</c:v>
                </c:pt>
                <c:pt idx="140">
                  <c:v>319.5</c:v>
                </c:pt>
                <c:pt idx="141">
                  <c:v>316.8</c:v>
                </c:pt>
                <c:pt idx="142">
                  <c:v>319.14999999999998</c:v>
                </c:pt>
                <c:pt idx="143">
                  <c:v>323.25</c:v>
                </c:pt>
                <c:pt idx="144">
                  <c:v>322.45</c:v>
                </c:pt>
                <c:pt idx="145">
                  <c:v>318.45</c:v>
                </c:pt>
                <c:pt idx="146">
                  <c:v>324.35000000000002</c:v>
                </c:pt>
                <c:pt idx="147">
                  <c:v>323.95</c:v>
                </c:pt>
                <c:pt idx="148">
                  <c:v>316.7</c:v>
                </c:pt>
                <c:pt idx="149">
                  <c:v>318.25</c:v>
                </c:pt>
                <c:pt idx="150">
                  <c:v>313.7</c:v>
                </c:pt>
                <c:pt idx="151">
                  <c:v>318.39999999999998</c:v>
                </c:pt>
                <c:pt idx="152">
                  <c:v>319.25</c:v>
                </c:pt>
                <c:pt idx="153">
                  <c:v>320.8</c:v>
                </c:pt>
                <c:pt idx="154">
                  <c:v>329.8</c:v>
                </c:pt>
                <c:pt idx="155">
                  <c:v>331.25</c:v>
                </c:pt>
                <c:pt idx="156">
                  <c:v>327.64999999999998</c:v>
                </c:pt>
                <c:pt idx="157">
                  <c:v>326.5</c:v>
                </c:pt>
                <c:pt idx="158">
                  <c:v>321</c:v>
                </c:pt>
                <c:pt idx="159">
                  <c:v>322.85000000000002</c:v>
                </c:pt>
                <c:pt idx="160">
                  <c:v>317.75</c:v>
                </c:pt>
                <c:pt idx="161">
                  <c:v>325.55</c:v>
                </c:pt>
                <c:pt idx="162">
                  <c:v>326.25</c:v>
                </c:pt>
                <c:pt idx="163">
                  <c:v>327.55</c:v>
                </c:pt>
                <c:pt idx="164">
                  <c:v>325.5</c:v>
                </c:pt>
                <c:pt idx="165">
                  <c:v>326.60000000000002</c:v>
                </c:pt>
                <c:pt idx="166">
                  <c:v>328.2</c:v>
                </c:pt>
                <c:pt idx="167">
                  <c:v>331.95</c:v>
                </c:pt>
                <c:pt idx="168">
                  <c:v>325.60000000000002</c:v>
                </c:pt>
                <c:pt idx="169">
                  <c:v>335</c:v>
                </c:pt>
                <c:pt idx="170">
                  <c:v>334.6</c:v>
                </c:pt>
                <c:pt idx="171">
                  <c:v>337.85</c:v>
                </c:pt>
                <c:pt idx="172">
                  <c:v>332.6</c:v>
                </c:pt>
                <c:pt idx="173">
                  <c:v>332</c:v>
                </c:pt>
                <c:pt idx="174">
                  <c:v>326.5</c:v>
                </c:pt>
                <c:pt idx="175">
                  <c:v>325.3</c:v>
                </c:pt>
                <c:pt idx="176">
                  <c:v>326.75</c:v>
                </c:pt>
                <c:pt idx="177">
                  <c:v>330</c:v>
                </c:pt>
                <c:pt idx="178">
                  <c:v>328.5</c:v>
                </c:pt>
                <c:pt idx="179">
                  <c:v>328</c:v>
                </c:pt>
                <c:pt idx="180">
                  <c:v>314.05</c:v>
                </c:pt>
                <c:pt idx="181">
                  <c:v>314.45</c:v>
                </c:pt>
                <c:pt idx="182">
                  <c:v>320.89999999999998</c:v>
                </c:pt>
                <c:pt idx="183">
                  <c:v>317.45</c:v>
                </c:pt>
                <c:pt idx="184">
                  <c:v>320.95</c:v>
                </c:pt>
                <c:pt idx="185">
                  <c:v>319.8</c:v>
                </c:pt>
                <c:pt idx="186">
                  <c:v>317.7</c:v>
                </c:pt>
                <c:pt idx="187">
                  <c:v>323</c:v>
                </c:pt>
                <c:pt idx="188">
                  <c:v>319</c:v>
                </c:pt>
                <c:pt idx="189">
                  <c:v>320.7</c:v>
                </c:pt>
                <c:pt idx="190">
                  <c:v>317.3</c:v>
                </c:pt>
                <c:pt idx="191">
                  <c:v>323</c:v>
                </c:pt>
                <c:pt idx="192">
                  <c:v>326.35000000000002</c:v>
                </c:pt>
                <c:pt idx="193">
                  <c:v>325.60000000000002</c:v>
                </c:pt>
                <c:pt idx="194">
                  <c:v>318</c:v>
                </c:pt>
                <c:pt idx="195">
                  <c:v>316.05</c:v>
                </c:pt>
                <c:pt idx="196">
                  <c:v>326.35000000000002</c:v>
                </c:pt>
                <c:pt idx="197">
                  <c:v>317.89999999999998</c:v>
                </c:pt>
                <c:pt idx="198">
                  <c:v>311.8</c:v>
                </c:pt>
                <c:pt idx="199">
                  <c:v>314.35000000000002</c:v>
                </c:pt>
                <c:pt idx="200">
                  <c:v>321.14999999999998</c:v>
                </c:pt>
                <c:pt idx="201">
                  <c:v>322</c:v>
                </c:pt>
                <c:pt idx="202">
                  <c:v>327.3</c:v>
                </c:pt>
                <c:pt idx="203">
                  <c:v>331.5</c:v>
                </c:pt>
                <c:pt idx="204">
                  <c:v>331.5</c:v>
                </c:pt>
                <c:pt idx="205">
                  <c:v>328.65</c:v>
                </c:pt>
                <c:pt idx="206">
                  <c:v>322.35000000000002</c:v>
                </c:pt>
                <c:pt idx="207">
                  <c:v>316</c:v>
                </c:pt>
                <c:pt idx="208">
                  <c:v>325.64999999999998</c:v>
                </c:pt>
                <c:pt idx="209">
                  <c:v>330</c:v>
                </c:pt>
                <c:pt idx="210">
                  <c:v>327.25</c:v>
                </c:pt>
                <c:pt idx="211">
                  <c:v>322.85000000000002</c:v>
                </c:pt>
                <c:pt idx="212">
                  <c:v>329.25</c:v>
                </c:pt>
                <c:pt idx="213">
                  <c:v>325.05</c:v>
                </c:pt>
                <c:pt idx="214">
                  <c:v>321.3</c:v>
                </c:pt>
                <c:pt idx="215">
                  <c:v>323.45</c:v>
                </c:pt>
                <c:pt idx="216">
                  <c:v>322</c:v>
                </c:pt>
                <c:pt idx="217">
                  <c:v>316.5</c:v>
                </c:pt>
                <c:pt idx="218">
                  <c:v>319.39999999999998</c:v>
                </c:pt>
                <c:pt idx="219">
                  <c:v>331.5</c:v>
                </c:pt>
                <c:pt idx="220">
                  <c:v>335</c:v>
                </c:pt>
                <c:pt idx="221">
                  <c:v>320.85000000000002</c:v>
                </c:pt>
                <c:pt idx="222">
                  <c:v>314</c:v>
                </c:pt>
                <c:pt idx="223">
                  <c:v>311.95</c:v>
                </c:pt>
                <c:pt idx="224">
                  <c:v>309.55</c:v>
                </c:pt>
                <c:pt idx="225">
                  <c:v>301.8</c:v>
                </c:pt>
                <c:pt idx="226">
                  <c:v>313.55</c:v>
                </c:pt>
                <c:pt idx="227">
                  <c:v>310</c:v>
                </c:pt>
                <c:pt idx="228">
                  <c:v>309.89999999999998</c:v>
                </c:pt>
                <c:pt idx="229">
                  <c:v>305.89999999999998</c:v>
                </c:pt>
                <c:pt idx="230">
                  <c:v>304.45</c:v>
                </c:pt>
                <c:pt idx="231">
                  <c:v>305.7</c:v>
                </c:pt>
                <c:pt idx="232">
                  <c:v>313.5</c:v>
                </c:pt>
                <c:pt idx="233">
                  <c:v>317</c:v>
                </c:pt>
                <c:pt idx="234">
                  <c:v>325.5</c:v>
                </c:pt>
                <c:pt idx="235">
                  <c:v>322.8</c:v>
                </c:pt>
                <c:pt idx="236">
                  <c:v>321.2</c:v>
                </c:pt>
                <c:pt idx="237">
                  <c:v>325.95</c:v>
                </c:pt>
                <c:pt idx="238">
                  <c:v>320.14999999999998</c:v>
                </c:pt>
                <c:pt idx="239">
                  <c:v>322.85000000000002</c:v>
                </c:pt>
                <c:pt idx="240">
                  <c:v>321.2</c:v>
                </c:pt>
                <c:pt idx="241">
                  <c:v>320</c:v>
                </c:pt>
                <c:pt idx="242">
                  <c:v>323.64999999999998</c:v>
                </c:pt>
                <c:pt idx="243">
                  <c:v>330.4</c:v>
                </c:pt>
                <c:pt idx="244">
                  <c:v>340.95</c:v>
                </c:pt>
                <c:pt idx="245">
                  <c:v>356.9</c:v>
                </c:pt>
                <c:pt idx="246">
                  <c:v>353.35</c:v>
                </c:pt>
                <c:pt idx="247">
                  <c:v>353</c:v>
                </c:pt>
                <c:pt idx="248">
                  <c:v>352.8</c:v>
                </c:pt>
                <c:pt idx="249">
                  <c:v>342.95</c:v>
                </c:pt>
                <c:pt idx="250">
                  <c:v>333</c:v>
                </c:pt>
                <c:pt idx="251">
                  <c:v>342</c:v>
                </c:pt>
                <c:pt idx="252">
                  <c:v>344</c:v>
                </c:pt>
                <c:pt idx="253">
                  <c:v>344.5</c:v>
                </c:pt>
                <c:pt idx="254">
                  <c:v>348.4</c:v>
                </c:pt>
                <c:pt idx="255">
                  <c:v>350.3</c:v>
                </c:pt>
                <c:pt idx="256">
                  <c:v>356.8</c:v>
                </c:pt>
                <c:pt idx="257">
                  <c:v>355.6</c:v>
                </c:pt>
                <c:pt idx="258">
                  <c:v>359.85</c:v>
                </c:pt>
                <c:pt idx="259">
                  <c:v>359.15</c:v>
                </c:pt>
                <c:pt idx="260">
                  <c:v>361.8</c:v>
                </c:pt>
                <c:pt idx="261">
                  <c:v>350.95</c:v>
                </c:pt>
                <c:pt idx="262">
                  <c:v>351</c:v>
                </c:pt>
                <c:pt idx="263">
                  <c:v>359</c:v>
                </c:pt>
                <c:pt idx="264">
                  <c:v>356</c:v>
                </c:pt>
                <c:pt idx="265">
                  <c:v>361</c:v>
                </c:pt>
                <c:pt idx="266">
                  <c:v>357.9</c:v>
                </c:pt>
                <c:pt idx="267">
                  <c:v>348.8</c:v>
                </c:pt>
                <c:pt idx="268">
                  <c:v>345</c:v>
                </c:pt>
                <c:pt idx="269">
                  <c:v>348.75</c:v>
                </c:pt>
                <c:pt idx="270">
                  <c:v>348.5</c:v>
                </c:pt>
                <c:pt idx="271">
                  <c:v>357.95</c:v>
                </c:pt>
                <c:pt idx="272">
                  <c:v>359.5</c:v>
                </c:pt>
                <c:pt idx="273">
                  <c:v>360.6</c:v>
                </c:pt>
                <c:pt idx="274">
                  <c:v>364</c:v>
                </c:pt>
                <c:pt idx="275">
                  <c:v>352.2</c:v>
                </c:pt>
                <c:pt idx="276">
                  <c:v>349</c:v>
                </c:pt>
                <c:pt idx="277">
                  <c:v>347.3</c:v>
                </c:pt>
                <c:pt idx="278">
                  <c:v>341.45</c:v>
                </c:pt>
                <c:pt idx="279">
                  <c:v>351</c:v>
                </c:pt>
                <c:pt idx="280">
                  <c:v>349.6</c:v>
                </c:pt>
                <c:pt idx="281">
                  <c:v>347.7</c:v>
                </c:pt>
                <c:pt idx="282">
                  <c:v>355.1</c:v>
                </c:pt>
                <c:pt idx="283">
                  <c:v>348.4</c:v>
                </c:pt>
                <c:pt idx="284">
                  <c:v>341</c:v>
                </c:pt>
                <c:pt idx="285">
                  <c:v>333.6</c:v>
                </c:pt>
                <c:pt idx="286">
                  <c:v>329.8</c:v>
                </c:pt>
                <c:pt idx="287">
                  <c:v>323.3</c:v>
                </c:pt>
                <c:pt idx="288">
                  <c:v>319.35000000000002</c:v>
                </c:pt>
                <c:pt idx="289">
                  <c:v>318</c:v>
                </c:pt>
                <c:pt idx="290">
                  <c:v>312.89999999999998</c:v>
                </c:pt>
                <c:pt idx="291">
                  <c:v>322.3</c:v>
                </c:pt>
                <c:pt idx="292">
                  <c:v>317.10000000000002</c:v>
                </c:pt>
                <c:pt idx="293">
                  <c:v>318.3</c:v>
                </c:pt>
                <c:pt idx="294">
                  <c:v>327.10000000000002</c:v>
                </c:pt>
                <c:pt idx="295">
                  <c:v>327.9</c:v>
                </c:pt>
                <c:pt idx="296">
                  <c:v>327.7</c:v>
                </c:pt>
                <c:pt idx="297">
                  <c:v>327.35000000000002</c:v>
                </c:pt>
                <c:pt idx="298">
                  <c:v>326.3</c:v>
                </c:pt>
                <c:pt idx="299">
                  <c:v>313</c:v>
                </c:pt>
                <c:pt idx="300">
                  <c:v>322.05</c:v>
                </c:pt>
                <c:pt idx="301">
                  <c:v>325.5</c:v>
                </c:pt>
                <c:pt idx="302">
                  <c:v>326.39999999999998</c:v>
                </c:pt>
                <c:pt idx="303">
                  <c:v>335.3</c:v>
                </c:pt>
                <c:pt idx="304">
                  <c:v>340.55</c:v>
                </c:pt>
                <c:pt idx="305">
                  <c:v>317.45</c:v>
                </c:pt>
                <c:pt idx="306">
                  <c:v>324.95</c:v>
                </c:pt>
                <c:pt idx="307">
                  <c:v>332</c:v>
                </c:pt>
                <c:pt idx="308">
                  <c:v>339.55</c:v>
                </c:pt>
                <c:pt idx="309">
                  <c:v>326.5</c:v>
                </c:pt>
                <c:pt idx="310">
                  <c:v>314</c:v>
                </c:pt>
                <c:pt idx="311">
                  <c:v>308.05</c:v>
                </c:pt>
                <c:pt idx="312">
                  <c:v>319.85000000000002</c:v>
                </c:pt>
                <c:pt idx="313">
                  <c:v>319.89999999999998</c:v>
                </c:pt>
                <c:pt idx="314">
                  <c:v>294.60000000000002</c:v>
                </c:pt>
                <c:pt idx="315">
                  <c:v>290</c:v>
                </c:pt>
                <c:pt idx="316">
                  <c:v>296.7</c:v>
                </c:pt>
                <c:pt idx="317">
                  <c:v>284.64999999999998</c:v>
                </c:pt>
                <c:pt idx="318">
                  <c:v>284.05</c:v>
                </c:pt>
                <c:pt idx="319">
                  <c:v>300.64999999999998</c:v>
                </c:pt>
                <c:pt idx="320">
                  <c:v>301.35000000000002</c:v>
                </c:pt>
                <c:pt idx="321">
                  <c:v>305.7</c:v>
                </c:pt>
                <c:pt idx="322">
                  <c:v>303.10000000000002</c:v>
                </c:pt>
                <c:pt idx="323">
                  <c:v>316</c:v>
                </c:pt>
                <c:pt idx="324">
                  <c:v>314</c:v>
                </c:pt>
                <c:pt idx="325">
                  <c:v>307.05</c:v>
                </c:pt>
                <c:pt idx="326">
                  <c:v>317.60000000000002</c:v>
                </c:pt>
                <c:pt idx="327">
                  <c:v>322.64999999999998</c:v>
                </c:pt>
                <c:pt idx="328">
                  <c:v>312.35000000000002</c:v>
                </c:pt>
                <c:pt idx="329">
                  <c:v>311.89999999999998</c:v>
                </c:pt>
                <c:pt idx="330">
                  <c:v>313.55</c:v>
                </c:pt>
                <c:pt idx="331">
                  <c:v>308.7</c:v>
                </c:pt>
                <c:pt idx="332">
                  <c:v>306.89999999999998</c:v>
                </c:pt>
                <c:pt idx="333">
                  <c:v>306</c:v>
                </c:pt>
                <c:pt idx="334">
                  <c:v>303</c:v>
                </c:pt>
                <c:pt idx="335">
                  <c:v>318</c:v>
                </c:pt>
                <c:pt idx="336">
                  <c:v>313.39999999999998</c:v>
                </c:pt>
                <c:pt idx="337">
                  <c:v>316.60000000000002</c:v>
                </c:pt>
                <c:pt idx="338">
                  <c:v>303.8</c:v>
                </c:pt>
                <c:pt idx="339">
                  <c:v>310</c:v>
                </c:pt>
                <c:pt idx="340">
                  <c:v>314.2</c:v>
                </c:pt>
                <c:pt idx="341">
                  <c:v>311.60000000000002</c:v>
                </c:pt>
                <c:pt idx="342">
                  <c:v>304.89999999999998</c:v>
                </c:pt>
                <c:pt idx="343">
                  <c:v>308.8</c:v>
                </c:pt>
                <c:pt idx="344">
                  <c:v>312</c:v>
                </c:pt>
                <c:pt idx="345">
                  <c:v>316.89999999999998</c:v>
                </c:pt>
                <c:pt idx="346">
                  <c:v>321.5</c:v>
                </c:pt>
                <c:pt idx="347">
                  <c:v>323</c:v>
                </c:pt>
                <c:pt idx="348">
                  <c:v>314.05</c:v>
                </c:pt>
                <c:pt idx="349">
                  <c:v>336.9</c:v>
                </c:pt>
                <c:pt idx="350">
                  <c:v>344.3</c:v>
                </c:pt>
                <c:pt idx="351">
                  <c:v>345.9</c:v>
                </c:pt>
                <c:pt idx="352">
                  <c:v>345</c:v>
                </c:pt>
                <c:pt idx="353">
                  <c:v>354.45</c:v>
                </c:pt>
                <c:pt idx="354">
                  <c:v>349.85</c:v>
                </c:pt>
                <c:pt idx="355">
                  <c:v>349.1</c:v>
                </c:pt>
                <c:pt idx="356">
                  <c:v>342.4</c:v>
                </c:pt>
                <c:pt idx="357">
                  <c:v>340.2</c:v>
                </c:pt>
                <c:pt idx="358">
                  <c:v>336.25</c:v>
                </c:pt>
                <c:pt idx="359">
                  <c:v>335.5</c:v>
                </c:pt>
                <c:pt idx="360">
                  <c:v>340.1</c:v>
                </c:pt>
                <c:pt idx="361">
                  <c:v>345</c:v>
                </c:pt>
                <c:pt idx="362">
                  <c:v>346.95</c:v>
                </c:pt>
                <c:pt idx="363">
                  <c:v>346.4</c:v>
                </c:pt>
                <c:pt idx="364">
                  <c:v>348</c:v>
                </c:pt>
                <c:pt idx="365">
                  <c:v>346</c:v>
                </c:pt>
                <c:pt idx="366">
                  <c:v>344.2</c:v>
                </c:pt>
                <c:pt idx="367">
                  <c:v>336.2</c:v>
                </c:pt>
                <c:pt idx="368">
                  <c:v>328.8</c:v>
                </c:pt>
                <c:pt idx="369">
                  <c:v>334.95</c:v>
                </c:pt>
                <c:pt idx="370">
                  <c:v>342.4</c:v>
                </c:pt>
                <c:pt idx="371">
                  <c:v>345</c:v>
                </c:pt>
                <c:pt idx="372">
                  <c:v>333.5</c:v>
                </c:pt>
                <c:pt idx="373">
                  <c:v>333.8</c:v>
                </c:pt>
                <c:pt idx="374">
                  <c:v>328.35</c:v>
                </c:pt>
                <c:pt idx="375">
                  <c:v>327</c:v>
                </c:pt>
                <c:pt idx="376">
                  <c:v>332.6</c:v>
                </c:pt>
                <c:pt idx="377">
                  <c:v>331.25</c:v>
                </c:pt>
                <c:pt idx="378">
                  <c:v>328</c:v>
                </c:pt>
                <c:pt idx="379">
                  <c:v>329.1</c:v>
                </c:pt>
                <c:pt idx="380">
                  <c:v>328.5</c:v>
                </c:pt>
                <c:pt idx="381">
                  <c:v>332.65</c:v>
                </c:pt>
                <c:pt idx="382">
                  <c:v>325</c:v>
                </c:pt>
                <c:pt idx="383">
                  <c:v>333</c:v>
                </c:pt>
                <c:pt idx="384">
                  <c:v>323.2</c:v>
                </c:pt>
                <c:pt idx="385">
                  <c:v>328.9</c:v>
                </c:pt>
                <c:pt idx="386">
                  <c:v>323.75</c:v>
                </c:pt>
                <c:pt idx="387">
                  <c:v>316.89999999999998</c:v>
                </c:pt>
                <c:pt idx="388">
                  <c:v>300.85000000000002</c:v>
                </c:pt>
                <c:pt idx="389">
                  <c:v>306.64999999999998</c:v>
                </c:pt>
                <c:pt idx="390">
                  <c:v>308.55</c:v>
                </c:pt>
                <c:pt idx="391">
                  <c:v>299.89999999999998</c:v>
                </c:pt>
                <c:pt idx="392">
                  <c:v>300.05</c:v>
                </c:pt>
                <c:pt idx="393">
                  <c:v>307</c:v>
                </c:pt>
                <c:pt idx="394">
                  <c:v>298.35000000000002</c:v>
                </c:pt>
                <c:pt idx="395">
                  <c:v>301</c:v>
                </c:pt>
                <c:pt idx="396">
                  <c:v>305.60000000000002</c:v>
                </c:pt>
                <c:pt idx="397">
                  <c:v>315</c:v>
                </c:pt>
                <c:pt idx="398">
                  <c:v>322</c:v>
                </c:pt>
                <c:pt idx="399">
                  <c:v>327.3</c:v>
                </c:pt>
                <c:pt idx="400">
                  <c:v>323.60000000000002</c:v>
                </c:pt>
                <c:pt idx="401">
                  <c:v>315</c:v>
                </c:pt>
                <c:pt idx="402">
                  <c:v>315.39999999999998</c:v>
                </c:pt>
                <c:pt idx="403">
                  <c:v>308.2</c:v>
                </c:pt>
                <c:pt idx="404">
                  <c:v>311</c:v>
                </c:pt>
                <c:pt idx="405">
                  <c:v>308.5</c:v>
                </c:pt>
                <c:pt idx="406">
                  <c:v>307.10000000000002</c:v>
                </c:pt>
                <c:pt idx="407">
                  <c:v>304.95</c:v>
                </c:pt>
                <c:pt idx="408">
                  <c:v>304.89999999999998</c:v>
                </c:pt>
                <c:pt idx="409">
                  <c:v>309</c:v>
                </c:pt>
                <c:pt idx="410">
                  <c:v>305.05</c:v>
                </c:pt>
                <c:pt idx="411">
                  <c:v>310</c:v>
                </c:pt>
                <c:pt idx="412">
                  <c:v>323</c:v>
                </c:pt>
                <c:pt idx="413">
                  <c:v>313</c:v>
                </c:pt>
                <c:pt idx="414">
                  <c:v>306</c:v>
                </c:pt>
                <c:pt idx="415">
                  <c:v>292.05</c:v>
                </c:pt>
                <c:pt idx="416">
                  <c:v>288.45</c:v>
                </c:pt>
                <c:pt idx="417">
                  <c:v>291.25</c:v>
                </c:pt>
                <c:pt idx="418">
                  <c:v>293.60000000000002</c:v>
                </c:pt>
                <c:pt idx="419">
                  <c:v>309</c:v>
                </c:pt>
                <c:pt idx="420">
                  <c:v>306.60000000000002</c:v>
                </c:pt>
                <c:pt idx="421">
                  <c:v>315.55</c:v>
                </c:pt>
                <c:pt idx="422">
                  <c:v>316.5</c:v>
                </c:pt>
                <c:pt idx="423">
                  <c:v>314.39999999999998</c:v>
                </c:pt>
                <c:pt idx="424">
                  <c:v>314</c:v>
                </c:pt>
                <c:pt idx="425">
                  <c:v>308.10000000000002</c:v>
                </c:pt>
                <c:pt idx="426">
                  <c:v>307.5</c:v>
                </c:pt>
                <c:pt idx="427">
                  <c:v>308.95</c:v>
                </c:pt>
                <c:pt idx="428">
                  <c:v>304.3</c:v>
                </c:pt>
                <c:pt idx="429">
                  <c:v>303.60000000000002</c:v>
                </c:pt>
                <c:pt idx="430">
                  <c:v>315</c:v>
                </c:pt>
                <c:pt idx="431">
                  <c:v>306.60000000000002</c:v>
                </c:pt>
                <c:pt idx="432">
                  <c:v>303.89999999999998</c:v>
                </c:pt>
                <c:pt idx="433">
                  <c:v>301.85000000000002</c:v>
                </c:pt>
                <c:pt idx="434">
                  <c:v>284.39999999999998</c:v>
                </c:pt>
                <c:pt idx="435">
                  <c:v>284.2</c:v>
                </c:pt>
                <c:pt idx="436">
                  <c:v>288.5</c:v>
                </c:pt>
                <c:pt idx="437">
                  <c:v>278.8</c:v>
                </c:pt>
                <c:pt idx="438">
                  <c:v>278.05</c:v>
                </c:pt>
                <c:pt idx="439">
                  <c:v>287.3</c:v>
                </c:pt>
                <c:pt idx="440">
                  <c:v>294.14999999999998</c:v>
                </c:pt>
                <c:pt idx="441">
                  <c:v>296.35000000000002</c:v>
                </c:pt>
                <c:pt idx="442">
                  <c:v>290.89999999999998</c:v>
                </c:pt>
                <c:pt idx="443">
                  <c:v>295</c:v>
                </c:pt>
                <c:pt idx="444">
                  <c:v>297.14999999999998</c:v>
                </c:pt>
                <c:pt idx="445">
                  <c:v>299</c:v>
                </c:pt>
                <c:pt idx="446">
                  <c:v>294.64999999999998</c:v>
                </c:pt>
                <c:pt idx="447">
                  <c:v>295.05</c:v>
                </c:pt>
                <c:pt idx="448">
                  <c:v>289.5</c:v>
                </c:pt>
                <c:pt idx="449">
                  <c:v>290.89999999999998</c:v>
                </c:pt>
                <c:pt idx="450">
                  <c:v>281.7</c:v>
                </c:pt>
                <c:pt idx="451">
                  <c:v>296.95</c:v>
                </c:pt>
                <c:pt idx="452">
                  <c:v>298.5</c:v>
                </c:pt>
                <c:pt idx="453">
                  <c:v>297.64999999999998</c:v>
                </c:pt>
                <c:pt idx="454">
                  <c:v>297.85000000000002</c:v>
                </c:pt>
                <c:pt idx="455">
                  <c:v>294.8</c:v>
                </c:pt>
                <c:pt idx="456">
                  <c:v>296.5</c:v>
                </c:pt>
                <c:pt idx="457">
                  <c:v>294.95</c:v>
                </c:pt>
                <c:pt idx="458">
                  <c:v>296.55</c:v>
                </c:pt>
                <c:pt idx="459">
                  <c:v>291.35000000000002</c:v>
                </c:pt>
                <c:pt idx="460">
                  <c:v>295.25</c:v>
                </c:pt>
                <c:pt idx="461">
                  <c:v>293</c:v>
                </c:pt>
                <c:pt idx="462">
                  <c:v>295.2</c:v>
                </c:pt>
                <c:pt idx="463">
                  <c:v>290.39999999999998</c:v>
                </c:pt>
                <c:pt idx="464">
                  <c:v>295.3</c:v>
                </c:pt>
                <c:pt idx="465">
                  <c:v>296.25</c:v>
                </c:pt>
                <c:pt idx="466">
                  <c:v>298.3</c:v>
                </c:pt>
                <c:pt idx="467">
                  <c:v>298.25</c:v>
                </c:pt>
                <c:pt idx="468">
                  <c:v>296.89999999999998</c:v>
                </c:pt>
                <c:pt idx="469">
                  <c:v>294.60000000000002</c:v>
                </c:pt>
                <c:pt idx="470">
                  <c:v>294.95</c:v>
                </c:pt>
                <c:pt idx="471">
                  <c:v>292</c:v>
                </c:pt>
                <c:pt idx="472">
                  <c:v>300.89999999999998</c:v>
                </c:pt>
                <c:pt idx="473">
                  <c:v>297</c:v>
                </c:pt>
                <c:pt idx="474">
                  <c:v>293.25</c:v>
                </c:pt>
                <c:pt idx="475">
                  <c:v>294.25</c:v>
                </c:pt>
                <c:pt idx="476">
                  <c:v>290.39999999999998</c:v>
                </c:pt>
                <c:pt idx="477">
                  <c:v>280.2</c:v>
                </c:pt>
                <c:pt idx="478">
                  <c:v>300.8</c:v>
                </c:pt>
                <c:pt idx="479">
                  <c:v>297</c:v>
                </c:pt>
                <c:pt idx="480">
                  <c:v>292</c:v>
                </c:pt>
                <c:pt idx="481">
                  <c:v>297.3</c:v>
                </c:pt>
                <c:pt idx="482">
                  <c:v>302.60000000000002</c:v>
                </c:pt>
                <c:pt idx="483">
                  <c:v>297.85000000000002</c:v>
                </c:pt>
                <c:pt idx="484">
                  <c:v>294.14999999999998</c:v>
                </c:pt>
                <c:pt idx="485">
                  <c:v>294.95</c:v>
                </c:pt>
                <c:pt idx="486">
                  <c:v>293.75</c:v>
                </c:pt>
                <c:pt idx="487">
                  <c:v>296.7</c:v>
                </c:pt>
                <c:pt idx="488">
                  <c:v>298.55</c:v>
                </c:pt>
                <c:pt idx="489">
                  <c:v>303.2</c:v>
                </c:pt>
                <c:pt idx="490">
                  <c:v>308.85000000000002</c:v>
                </c:pt>
                <c:pt idx="491">
                  <c:v>303.25</c:v>
                </c:pt>
                <c:pt idx="492">
                  <c:v>301.3</c:v>
                </c:pt>
                <c:pt idx="493">
                  <c:v>309.89999999999998</c:v>
                </c:pt>
                <c:pt idx="494">
                  <c:v>303.75</c:v>
                </c:pt>
                <c:pt idx="495">
                  <c:v>292.35000000000002</c:v>
                </c:pt>
                <c:pt idx="496">
                  <c:v>296.75</c:v>
                </c:pt>
                <c:pt idx="497">
                  <c:v>309.89999999999998</c:v>
                </c:pt>
                <c:pt idx="498">
                  <c:v>306.8</c:v>
                </c:pt>
                <c:pt idx="499">
                  <c:v>297</c:v>
                </c:pt>
                <c:pt idx="500">
                  <c:v>304.45</c:v>
                </c:pt>
                <c:pt idx="501">
                  <c:v>295.85000000000002</c:v>
                </c:pt>
                <c:pt idx="502">
                  <c:v>304.5</c:v>
                </c:pt>
                <c:pt idx="503">
                  <c:v>301.2</c:v>
                </c:pt>
                <c:pt idx="504">
                  <c:v>292.2</c:v>
                </c:pt>
                <c:pt idx="505">
                  <c:v>313</c:v>
                </c:pt>
                <c:pt idx="506">
                  <c:v>303.05</c:v>
                </c:pt>
                <c:pt idx="507">
                  <c:v>301</c:v>
                </c:pt>
                <c:pt idx="508">
                  <c:v>303</c:v>
                </c:pt>
                <c:pt idx="509">
                  <c:v>297.2</c:v>
                </c:pt>
                <c:pt idx="510">
                  <c:v>297.95</c:v>
                </c:pt>
                <c:pt idx="511">
                  <c:v>303</c:v>
                </c:pt>
                <c:pt idx="512">
                  <c:v>305.5</c:v>
                </c:pt>
                <c:pt idx="513">
                  <c:v>307.45</c:v>
                </c:pt>
                <c:pt idx="514">
                  <c:v>299</c:v>
                </c:pt>
                <c:pt idx="515">
                  <c:v>301.5</c:v>
                </c:pt>
                <c:pt idx="516">
                  <c:v>300.10000000000002</c:v>
                </c:pt>
                <c:pt idx="517">
                  <c:v>287</c:v>
                </c:pt>
                <c:pt idx="518">
                  <c:v>278.89999999999998</c:v>
                </c:pt>
                <c:pt idx="519">
                  <c:v>267</c:v>
                </c:pt>
                <c:pt idx="520">
                  <c:v>269.5</c:v>
                </c:pt>
                <c:pt idx="521">
                  <c:v>277.5</c:v>
                </c:pt>
                <c:pt idx="522">
                  <c:v>281</c:v>
                </c:pt>
                <c:pt idx="523">
                  <c:v>282.5</c:v>
                </c:pt>
                <c:pt idx="524">
                  <c:v>294.25</c:v>
                </c:pt>
                <c:pt idx="525">
                  <c:v>288.45</c:v>
                </c:pt>
                <c:pt idx="526">
                  <c:v>281.45</c:v>
                </c:pt>
                <c:pt idx="527">
                  <c:v>271.45</c:v>
                </c:pt>
                <c:pt idx="528">
                  <c:v>272</c:v>
                </c:pt>
                <c:pt idx="529">
                  <c:v>277.95</c:v>
                </c:pt>
                <c:pt idx="530">
                  <c:v>284.85000000000002</c:v>
                </c:pt>
                <c:pt idx="531">
                  <c:v>285.89999999999998</c:v>
                </c:pt>
                <c:pt idx="532">
                  <c:v>283.64999999999998</c:v>
                </c:pt>
                <c:pt idx="533">
                  <c:v>298.2</c:v>
                </c:pt>
                <c:pt idx="534">
                  <c:v>313.39999999999998</c:v>
                </c:pt>
                <c:pt idx="535">
                  <c:v>319</c:v>
                </c:pt>
                <c:pt idx="536">
                  <c:v>333.55</c:v>
                </c:pt>
                <c:pt idx="537">
                  <c:v>330.95</c:v>
                </c:pt>
                <c:pt idx="538">
                  <c:v>316</c:v>
                </c:pt>
                <c:pt idx="539">
                  <c:v>327.55</c:v>
                </c:pt>
                <c:pt idx="540">
                  <c:v>326.60000000000002</c:v>
                </c:pt>
                <c:pt idx="541">
                  <c:v>340</c:v>
                </c:pt>
                <c:pt idx="542">
                  <c:v>345.8</c:v>
                </c:pt>
                <c:pt idx="543">
                  <c:v>343.3</c:v>
                </c:pt>
                <c:pt idx="544">
                  <c:v>335.15</c:v>
                </c:pt>
                <c:pt idx="545">
                  <c:v>338.6</c:v>
                </c:pt>
                <c:pt idx="546">
                  <c:v>335</c:v>
                </c:pt>
                <c:pt idx="547">
                  <c:v>353</c:v>
                </c:pt>
                <c:pt idx="548">
                  <c:v>340</c:v>
                </c:pt>
                <c:pt idx="549">
                  <c:v>320.5</c:v>
                </c:pt>
                <c:pt idx="550">
                  <c:v>320.55</c:v>
                </c:pt>
                <c:pt idx="551">
                  <c:v>324</c:v>
                </c:pt>
                <c:pt idx="552">
                  <c:v>335.5</c:v>
                </c:pt>
                <c:pt idx="553">
                  <c:v>319.35000000000002</c:v>
                </c:pt>
                <c:pt idx="554">
                  <c:v>301</c:v>
                </c:pt>
                <c:pt idx="555">
                  <c:v>294</c:v>
                </c:pt>
                <c:pt idx="556">
                  <c:v>285</c:v>
                </c:pt>
                <c:pt idx="557">
                  <c:v>270.14999999999998</c:v>
                </c:pt>
                <c:pt idx="558">
                  <c:v>280.10000000000002</c:v>
                </c:pt>
                <c:pt idx="559">
                  <c:v>289</c:v>
                </c:pt>
                <c:pt idx="560">
                  <c:v>297.89999999999998</c:v>
                </c:pt>
                <c:pt idx="561">
                  <c:v>285.64999999999998</c:v>
                </c:pt>
                <c:pt idx="562">
                  <c:v>297.95</c:v>
                </c:pt>
                <c:pt idx="563">
                  <c:v>287.3</c:v>
                </c:pt>
                <c:pt idx="564">
                  <c:v>275</c:v>
                </c:pt>
                <c:pt idx="565">
                  <c:v>257</c:v>
                </c:pt>
                <c:pt idx="566">
                  <c:v>261</c:v>
                </c:pt>
                <c:pt idx="567">
                  <c:v>260</c:v>
                </c:pt>
                <c:pt idx="568">
                  <c:v>251.3</c:v>
                </c:pt>
                <c:pt idx="569">
                  <c:v>244.55</c:v>
                </c:pt>
                <c:pt idx="570">
                  <c:v>234.7</c:v>
                </c:pt>
                <c:pt idx="571">
                  <c:v>228.25</c:v>
                </c:pt>
                <c:pt idx="572">
                  <c:v>234.05</c:v>
                </c:pt>
                <c:pt idx="573">
                  <c:v>245</c:v>
                </c:pt>
                <c:pt idx="574">
                  <c:v>228.75</c:v>
                </c:pt>
                <c:pt idx="575">
                  <c:v>238</c:v>
                </c:pt>
                <c:pt idx="576">
                  <c:v>228.5</c:v>
                </c:pt>
                <c:pt idx="577">
                  <c:v>246.45</c:v>
                </c:pt>
                <c:pt idx="578">
                  <c:v>238.2</c:v>
                </c:pt>
                <c:pt idx="579">
                  <c:v>225.35</c:v>
                </c:pt>
                <c:pt idx="580">
                  <c:v>219.65</c:v>
                </c:pt>
                <c:pt idx="581">
                  <c:v>214.1</c:v>
                </c:pt>
                <c:pt idx="582">
                  <c:v>219.5</c:v>
                </c:pt>
                <c:pt idx="583">
                  <c:v>214.1</c:v>
                </c:pt>
                <c:pt idx="584">
                  <c:v>224.5</c:v>
                </c:pt>
                <c:pt idx="585">
                  <c:v>210.65</c:v>
                </c:pt>
                <c:pt idx="586">
                  <c:v>225.4</c:v>
                </c:pt>
                <c:pt idx="587">
                  <c:v>221.85</c:v>
                </c:pt>
                <c:pt idx="588">
                  <c:v>231.5</c:v>
                </c:pt>
                <c:pt idx="589">
                  <c:v>235.6</c:v>
                </c:pt>
                <c:pt idx="590">
                  <c:v>242</c:v>
                </c:pt>
                <c:pt idx="591">
                  <c:v>243.75</c:v>
                </c:pt>
                <c:pt idx="592">
                  <c:v>238.7</c:v>
                </c:pt>
                <c:pt idx="593">
                  <c:v>242.4</c:v>
                </c:pt>
                <c:pt idx="594">
                  <c:v>254.3</c:v>
                </c:pt>
                <c:pt idx="595">
                  <c:v>258.5</c:v>
                </c:pt>
                <c:pt idx="596">
                  <c:v>257.85000000000002</c:v>
                </c:pt>
                <c:pt idx="597">
                  <c:v>260</c:v>
                </c:pt>
                <c:pt idx="598">
                  <c:v>248.65</c:v>
                </c:pt>
                <c:pt idx="599">
                  <c:v>253.95</c:v>
                </c:pt>
                <c:pt idx="600">
                  <c:v>248.5</c:v>
                </c:pt>
                <c:pt idx="601">
                  <c:v>245.75</c:v>
                </c:pt>
                <c:pt idx="602">
                  <c:v>249.5</c:v>
                </c:pt>
                <c:pt idx="603">
                  <c:v>252.2</c:v>
                </c:pt>
                <c:pt idx="604">
                  <c:v>260.5</c:v>
                </c:pt>
                <c:pt idx="605">
                  <c:v>252</c:v>
                </c:pt>
                <c:pt idx="606">
                  <c:v>250.35</c:v>
                </c:pt>
                <c:pt idx="607">
                  <c:v>254.2</c:v>
                </c:pt>
                <c:pt idx="608">
                  <c:v>249.4</c:v>
                </c:pt>
                <c:pt idx="609">
                  <c:v>247.4</c:v>
                </c:pt>
                <c:pt idx="610">
                  <c:v>253.95</c:v>
                </c:pt>
                <c:pt idx="611">
                  <c:v>260.05</c:v>
                </c:pt>
                <c:pt idx="612">
                  <c:v>257.5</c:v>
                </c:pt>
                <c:pt idx="613">
                  <c:v>255.5</c:v>
                </c:pt>
                <c:pt idx="614">
                  <c:v>253.15</c:v>
                </c:pt>
                <c:pt idx="615">
                  <c:v>249</c:v>
                </c:pt>
                <c:pt idx="616">
                  <c:v>257.25</c:v>
                </c:pt>
                <c:pt idx="617">
                  <c:v>259.8</c:v>
                </c:pt>
                <c:pt idx="618">
                  <c:v>244.55</c:v>
                </c:pt>
                <c:pt idx="619">
                  <c:v>242.3</c:v>
                </c:pt>
                <c:pt idx="620">
                  <c:v>228</c:v>
                </c:pt>
                <c:pt idx="621">
                  <c:v>224.15</c:v>
                </c:pt>
                <c:pt idx="622">
                  <c:v>221</c:v>
                </c:pt>
                <c:pt idx="623">
                  <c:v>220.75</c:v>
                </c:pt>
                <c:pt idx="624">
                  <c:v>219.4</c:v>
                </c:pt>
                <c:pt idx="625">
                  <c:v>221.5</c:v>
                </c:pt>
                <c:pt idx="626">
                  <c:v>222.5</c:v>
                </c:pt>
                <c:pt idx="627">
                  <c:v>224.45</c:v>
                </c:pt>
                <c:pt idx="628">
                  <c:v>219.7</c:v>
                </c:pt>
                <c:pt idx="629">
                  <c:v>224.9</c:v>
                </c:pt>
                <c:pt idx="630">
                  <c:v>229.45</c:v>
                </c:pt>
                <c:pt idx="631">
                  <c:v>230</c:v>
                </c:pt>
                <c:pt idx="632">
                  <c:v>226</c:v>
                </c:pt>
                <c:pt idx="633">
                  <c:v>228.05</c:v>
                </c:pt>
                <c:pt idx="634">
                  <c:v>230.95</c:v>
                </c:pt>
                <c:pt idx="635">
                  <c:v>235.75</c:v>
                </c:pt>
                <c:pt idx="636">
                  <c:v>235.75</c:v>
                </c:pt>
                <c:pt idx="637">
                  <c:v>226</c:v>
                </c:pt>
                <c:pt idx="638">
                  <c:v>225.95</c:v>
                </c:pt>
                <c:pt idx="639">
                  <c:v>230</c:v>
                </c:pt>
                <c:pt idx="640">
                  <c:v>232</c:v>
                </c:pt>
                <c:pt idx="641">
                  <c:v>231.75</c:v>
                </c:pt>
                <c:pt idx="642">
                  <c:v>235.97</c:v>
                </c:pt>
                <c:pt idx="643">
                  <c:v>235.75</c:v>
                </c:pt>
                <c:pt idx="644">
                  <c:v>237.5</c:v>
                </c:pt>
                <c:pt idx="645">
                  <c:v>235.6</c:v>
                </c:pt>
                <c:pt idx="646">
                  <c:v>227.65</c:v>
                </c:pt>
                <c:pt idx="647">
                  <c:v>230.89</c:v>
                </c:pt>
                <c:pt idx="648">
                  <c:v>237.21</c:v>
                </c:pt>
                <c:pt idx="649">
                  <c:v>239.87</c:v>
                </c:pt>
                <c:pt idx="650">
                  <c:v>239</c:v>
                </c:pt>
                <c:pt idx="651">
                  <c:v>239.67</c:v>
                </c:pt>
                <c:pt idx="652">
                  <c:v>234.9</c:v>
                </c:pt>
                <c:pt idx="653">
                  <c:v>234.55</c:v>
                </c:pt>
                <c:pt idx="654">
                  <c:v>240.55</c:v>
                </c:pt>
                <c:pt idx="655">
                  <c:v>244.26</c:v>
                </c:pt>
                <c:pt idx="656">
                  <c:v>246.19</c:v>
                </c:pt>
                <c:pt idx="657">
                  <c:v>242.7</c:v>
                </c:pt>
                <c:pt idx="658">
                  <c:v>240.98</c:v>
                </c:pt>
                <c:pt idx="659">
                  <c:v>235.45</c:v>
                </c:pt>
                <c:pt idx="660">
                  <c:v>229.5</c:v>
                </c:pt>
                <c:pt idx="661">
                  <c:v>227.3</c:v>
                </c:pt>
                <c:pt idx="662">
                  <c:v>228</c:v>
                </c:pt>
                <c:pt idx="663">
                  <c:v>232.75</c:v>
                </c:pt>
                <c:pt idx="664">
                  <c:v>233.8</c:v>
                </c:pt>
                <c:pt idx="665">
                  <c:v>232.8</c:v>
                </c:pt>
                <c:pt idx="666">
                  <c:v>232</c:v>
                </c:pt>
                <c:pt idx="667">
                  <c:v>230.5</c:v>
                </c:pt>
                <c:pt idx="668">
                  <c:v>235</c:v>
                </c:pt>
                <c:pt idx="669">
                  <c:v>232</c:v>
                </c:pt>
                <c:pt idx="670">
                  <c:v>223.8</c:v>
                </c:pt>
                <c:pt idx="671">
                  <c:v>223.94</c:v>
                </c:pt>
                <c:pt idx="672">
                  <c:v>221.19</c:v>
                </c:pt>
                <c:pt idx="673">
                  <c:v>220.01</c:v>
                </c:pt>
                <c:pt idx="674">
                  <c:v>220.67</c:v>
                </c:pt>
                <c:pt idx="675">
                  <c:v>215.1</c:v>
                </c:pt>
                <c:pt idx="676">
                  <c:v>212.7</c:v>
                </c:pt>
                <c:pt idx="677">
                  <c:v>208.33</c:v>
                </c:pt>
                <c:pt idx="678">
                  <c:v>208.2</c:v>
                </c:pt>
                <c:pt idx="679">
                  <c:v>209.5</c:v>
                </c:pt>
                <c:pt idx="680">
                  <c:v>209.75</c:v>
                </c:pt>
                <c:pt idx="681">
                  <c:v>215</c:v>
                </c:pt>
                <c:pt idx="682">
                  <c:v>211.9</c:v>
                </c:pt>
                <c:pt idx="683">
                  <c:v>212.9</c:v>
                </c:pt>
                <c:pt idx="684">
                  <c:v>216.25</c:v>
                </c:pt>
                <c:pt idx="685">
                  <c:v>218.48</c:v>
                </c:pt>
                <c:pt idx="686">
                  <c:v>217.2</c:v>
                </c:pt>
                <c:pt idx="687">
                  <c:v>224.48</c:v>
                </c:pt>
                <c:pt idx="688">
                  <c:v>224.9</c:v>
                </c:pt>
                <c:pt idx="689">
                  <c:v>220.72</c:v>
                </c:pt>
                <c:pt idx="690">
                  <c:v>220.2</c:v>
                </c:pt>
                <c:pt idx="691">
                  <c:v>215.28</c:v>
                </c:pt>
                <c:pt idx="692">
                  <c:v>216.96</c:v>
                </c:pt>
                <c:pt idx="693">
                  <c:v>219.88</c:v>
                </c:pt>
                <c:pt idx="694">
                  <c:v>224</c:v>
                </c:pt>
                <c:pt idx="695">
                  <c:v>222.37</c:v>
                </c:pt>
                <c:pt idx="696">
                  <c:v>231</c:v>
                </c:pt>
                <c:pt idx="697">
                  <c:v>228.89</c:v>
                </c:pt>
                <c:pt idx="698">
                  <c:v>225.91</c:v>
                </c:pt>
                <c:pt idx="699">
                  <c:v>228</c:v>
                </c:pt>
                <c:pt idx="700">
                  <c:v>230.5</c:v>
                </c:pt>
                <c:pt idx="701">
                  <c:v>229.2</c:v>
                </c:pt>
                <c:pt idx="702">
                  <c:v>222.05</c:v>
                </c:pt>
                <c:pt idx="703">
                  <c:v>226.56</c:v>
                </c:pt>
                <c:pt idx="704">
                  <c:v>228.45</c:v>
                </c:pt>
                <c:pt idx="705">
                  <c:v>222</c:v>
                </c:pt>
                <c:pt idx="706">
                  <c:v>221.88</c:v>
                </c:pt>
                <c:pt idx="707">
                  <c:v>222.48</c:v>
                </c:pt>
                <c:pt idx="708">
                  <c:v>221.14</c:v>
                </c:pt>
                <c:pt idx="709">
                  <c:v>224.92</c:v>
                </c:pt>
                <c:pt idx="710">
                  <c:v>229.82</c:v>
                </c:pt>
                <c:pt idx="711">
                  <c:v>225.95</c:v>
                </c:pt>
                <c:pt idx="712">
                  <c:v>223.63</c:v>
                </c:pt>
                <c:pt idx="713">
                  <c:v>224.64</c:v>
                </c:pt>
                <c:pt idx="714">
                  <c:v>224.7</c:v>
                </c:pt>
                <c:pt idx="715">
                  <c:v>222.77</c:v>
                </c:pt>
                <c:pt idx="716">
                  <c:v>219.25</c:v>
                </c:pt>
                <c:pt idx="717">
                  <c:v>213</c:v>
                </c:pt>
                <c:pt idx="718">
                  <c:v>211</c:v>
                </c:pt>
                <c:pt idx="719">
                  <c:v>207.63</c:v>
                </c:pt>
                <c:pt idx="720">
                  <c:v>209.55</c:v>
                </c:pt>
                <c:pt idx="721">
                  <c:v>208.79</c:v>
                </c:pt>
                <c:pt idx="722">
                  <c:v>210.47</c:v>
                </c:pt>
                <c:pt idx="723">
                  <c:v>210.6</c:v>
                </c:pt>
                <c:pt idx="724">
                  <c:v>208.6</c:v>
                </c:pt>
                <c:pt idx="725">
                  <c:v>202.1</c:v>
                </c:pt>
                <c:pt idx="726">
                  <c:v>210.2</c:v>
                </c:pt>
                <c:pt idx="727">
                  <c:v>210.97</c:v>
                </c:pt>
                <c:pt idx="728">
                  <c:v>210.79</c:v>
                </c:pt>
                <c:pt idx="729">
                  <c:v>219.22</c:v>
                </c:pt>
                <c:pt idx="730">
                  <c:v>217.94</c:v>
                </c:pt>
                <c:pt idx="731">
                  <c:v>221</c:v>
                </c:pt>
                <c:pt idx="732">
                  <c:v>221.32</c:v>
                </c:pt>
                <c:pt idx="733">
                  <c:v>218</c:v>
                </c:pt>
                <c:pt idx="734">
                  <c:v>213.51</c:v>
                </c:pt>
                <c:pt idx="735">
                  <c:v>209</c:v>
                </c:pt>
                <c:pt idx="736">
                  <c:v>209.18</c:v>
                </c:pt>
                <c:pt idx="737">
                  <c:v>213.91</c:v>
                </c:pt>
                <c:pt idx="738">
                  <c:v>209.88</c:v>
                </c:pt>
                <c:pt idx="739">
                  <c:v>210.87</c:v>
                </c:pt>
                <c:pt idx="740">
                  <c:v>209.58</c:v>
                </c:pt>
                <c:pt idx="741">
                  <c:v>210.34</c:v>
                </c:pt>
                <c:pt idx="742">
                  <c:v>204.68</c:v>
                </c:pt>
                <c:pt idx="743">
                  <c:v>202</c:v>
                </c:pt>
                <c:pt idx="744">
                  <c:v>201.93</c:v>
                </c:pt>
                <c:pt idx="745">
                  <c:v>203.39</c:v>
                </c:pt>
                <c:pt idx="746">
                  <c:v>206.89</c:v>
                </c:pt>
                <c:pt idx="747">
                  <c:v>207.33</c:v>
                </c:pt>
                <c:pt idx="748">
                  <c:v>205.78</c:v>
                </c:pt>
                <c:pt idx="749">
                  <c:v>208.51</c:v>
                </c:pt>
                <c:pt idx="750">
                  <c:v>209.75</c:v>
                </c:pt>
                <c:pt idx="751">
                  <c:v>209.36</c:v>
                </c:pt>
                <c:pt idx="752">
                  <c:v>209.25</c:v>
                </c:pt>
                <c:pt idx="753">
                  <c:v>211.99</c:v>
                </c:pt>
                <c:pt idx="754">
                  <c:v>208.5</c:v>
                </c:pt>
                <c:pt idx="755">
                  <c:v>208</c:v>
                </c:pt>
                <c:pt idx="756">
                  <c:v>209.1</c:v>
                </c:pt>
                <c:pt idx="757">
                  <c:v>213.8</c:v>
                </c:pt>
                <c:pt idx="758">
                  <c:v>217</c:v>
                </c:pt>
                <c:pt idx="759">
                  <c:v>219</c:v>
                </c:pt>
                <c:pt idx="760">
                  <c:v>212.63</c:v>
                </c:pt>
                <c:pt idx="761">
                  <c:v>209.02</c:v>
                </c:pt>
                <c:pt idx="762">
                  <c:v>203</c:v>
                </c:pt>
                <c:pt idx="763">
                  <c:v>204.15</c:v>
                </c:pt>
                <c:pt idx="764">
                  <c:v>198.9</c:v>
                </c:pt>
                <c:pt idx="765">
                  <c:v>199.5</c:v>
                </c:pt>
                <c:pt idx="766">
                  <c:v>201.14</c:v>
                </c:pt>
                <c:pt idx="767">
                  <c:v>200</c:v>
                </c:pt>
                <c:pt idx="768">
                  <c:v>199</c:v>
                </c:pt>
                <c:pt idx="769">
                  <c:v>197.7</c:v>
                </c:pt>
                <c:pt idx="770">
                  <c:v>194.87</c:v>
                </c:pt>
                <c:pt idx="771">
                  <c:v>190.97</c:v>
                </c:pt>
                <c:pt idx="772">
                  <c:v>188.18</c:v>
                </c:pt>
                <c:pt idx="773">
                  <c:v>195.63</c:v>
                </c:pt>
                <c:pt idx="774">
                  <c:v>193.01</c:v>
                </c:pt>
                <c:pt idx="775">
                  <c:v>191.98</c:v>
                </c:pt>
                <c:pt idx="776">
                  <c:v>197.52</c:v>
                </c:pt>
                <c:pt idx="777">
                  <c:v>194.29</c:v>
                </c:pt>
                <c:pt idx="778">
                  <c:v>188</c:v>
                </c:pt>
                <c:pt idx="779">
                  <c:v>189.75</c:v>
                </c:pt>
                <c:pt idx="780">
                  <c:v>196</c:v>
                </c:pt>
                <c:pt idx="781">
                  <c:v>203.34</c:v>
                </c:pt>
                <c:pt idx="782">
                  <c:v>205.99</c:v>
                </c:pt>
                <c:pt idx="783">
                  <c:v>204.42</c:v>
                </c:pt>
                <c:pt idx="784">
                  <c:v>204.92</c:v>
                </c:pt>
                <c:pt idx="785">
                  <c:v>207.5</c:v>
                </c:pt>
                <c:pt idx="786">
                  <c:v>205.67</c:v>
                </c:pt>
                <c:pt idx="787">
                  <c:v>211.19</c:v>
                </c:pt>
                <c:pt idx="788">
                  <c:v>208.5</c:v>
                </c:pt>
                <c:pt idx="789">
                  <c:v>209.41</c:v>
                </c:pt>
                <c:pt idx="790">
                  <c:v>209.48</c:v>
                </c:pt>
                <c:pt idx="791">
                  <c:v>214.5</c:v>
                </c:pt>
                <c:pt idx="792">
                  <c:v>211.84</c:v>
                </c:pt>
                <c:pt idx="793">
                  <c:v>209.29</c:v>
                </c:pt>
                <c:pt idx="794">
                  <c:v>214.11</c:v>
                </c:pt>
                <c:pt idx="795">
                  <c:v>213.77</c:v>
                </c:pt>
                <c:pt idx="796">
                  <c:v>213.12</c:v>
                </c:pt>
                <c:pt idx="797">
                  <c:v>212.12</c:v>
                </c:pt>
                <c:pt idx="798">
                  <c:v>210.2</c:v>
                </c:pt>
                <c:pt idx="799">
                  <c:v>212.66</c:v>
                </c:pt>
                <c:pt idx="800">
                  <c:v>207.49</c:v>
                </c:pt>
                <c:pt idx="801">
                  <c:v>203.32</c:v>
                </c:pt>
                <c:pt idx="802">
                  <c:v>201.89</c:v>
                </c:pt>
                <c:pt idx="803">
                  <c:v>199.59</c:v>
                </c:pt>
                <c:pt idx="804">
                  <c:v>193.09</c:v>
                </c:pt>
                <c:pt idx="805">
                  <c:v>188.96</c:v>
                </c:pt>
                <c:pt idx="806">
                  <c:v>192.62</c:v>
                </c:pt>
                <c:pt idx="807">
                  <c:v>195.49</c:v>
                </c:pt>
                <c:pt idx="808">
                  <c:v>199.21</c:v>
                </c:pt>
                <c:pt idx="809">
                  <c:v>197.14</c:v>
                </c:pt>
                <c:pt idx="810">
                  <c:v>193.79</c:v>
                </c:pt>
                <c:pt idx="811">
                  <c:v>197.36</c:v>
                </c:pt>
                <c:pt idx="812">
                  <c:v>198</c:v>
                </c:pt>
                <c:pt idx="813">
                  <c:v>201.07</c:v>
                </c:pt>
                <c:pt idx="814">
                  <c:v>199.2</c:v>
                </c:pt>
                <c:pt idx="815">
                  <c:v>200.39</c:v>
                </c:pt>
                <c:pt idx="816">
                  <c:v>199.19</c:v>
                </c:pt>
                <c:pt idx="817">
                  <c:v>199.5</c:v>
                </c:pt>
                <c:pt idx="818">
                  <c:v>198.05</c:v>
                </c:pt>
                <c:pt idx="819">
                  <c:v>198.41</c:v>
                </c:pt>
                <c:pt idx="820">
                  <c:v>197.2</c:v>
                </c:pt>
                <c:pt idx="821">
                  <c:v>201.5</c:v>
                </c:pt>
                <c:pt idx="822">
                  <c:v>199.69</c:v>
                </c:pt>
                <c:pt idx="823">
                  <c:v>199.11</c:v>
                </c:pt>
                <c:pt idx="824">
                  <c:v>197.12</c:v>
                </c:pt>
                <c:pt idx="825">
                  <c:v>200.4</c:v>
                </c:pt>
                <c:pt idx="826">
                  <c:v>208.22</c:v>
                </c:pt>
                <c:pt idx="827">
                  <c:v>206.2</c:v>
                </c:pt>
                <c:pt idx="828">
                  <c:v>208.45</c:v>
                </c:pt>
                <c:pt idx="829">
                  <c:v>209.99</c:v>
                </c:pt>
                <c:pt idx="830">
                  <c:v>209.88</c:v>
                </c:pt>
                <c:pt idx="831">
                  <c:v>210.98</c:v>
                </c:pt>
                <c:pt idx="832">
                  <c:v>207.93</c:v>
                </c:pt>
                <c:pt idx="833">
                  <c:v>209.03</c:v>
                </c:pt>
                <c:pt idx="834">
                  <c:v>204.54</c:v>
                </c:pt>
                <c:pt idx="835">
                  <c:v>206.09</c:v>
                </c:pt>
                <c:pt idx="836">
                  <c:v>203.22</c:v>
                </c:pt>
                <c:pt idx="837">
                  <c:v>201.34</c:v>
                </c:pt>
                <c:pt idx="838">
                  <c:v>201</c:v>
                </c:pt>
                <c:pt idx="839">
                  <c:v>203.5</c:v>
                </c:pt>
                <c:pt idx="840">
                  <c:v>203.66</c:v>
                </c:pt>
                <c:pt idx="841">
                  <c:v>199.28</c:v>
                </c:pt>
                <c:pt idx="842">
                  <c:v>196.5</c:v>
                </c:pt>
                <c:pt idx="843">
                  <c:v>196.74</c:v>
                </c:pt>
                <c:pt idx="844">
                  <c:v>199.29</c:v>
                </c:pt>
                <c:pt idx="845">
                  <c:v>198.72</c:v>
                </c:pt>
                <c:pt idx="846">
                  <c:v>205.35</c:v>
                </c:pt>
                <c:pt idx="847">
                  <c:v>203.09</c:v>
                </c:pt>
                <c:pt idx="848">
                  <c:v>205.08</c:v>
                </c:pt>
                <c:pt idx="849">
                  <c:v>204.48</c:v>
                </c:pt>
                <c:pt idx="850">
                  <c:v>207.99</c:v>
                </c:pt>
                <c:pt idx="851">
                  <c:v>211.01</c:v>
                </c:pt>
                <c:pt idx="852">
                  <c:v>213.41</c:v>
                </c:pt>
                <c:pt idx="853">
                  <c:v>208.5</c:v>
                </c:pt>
                <c:pt idx="854">
                  <c:v>208.69</c:v>
                </c:pt>
                <c:pt idx="855">
                  <c:v>211.99</c:v>
                </c:pt>
                <c:pt idx="856">
                  <c:v>211.7</c:v>
                </c:pt>
                <c:pt idx="857">
                  <c:v>208.24</c:v>
                </c:pt>
                <c:pt idx="858">
                  <c:v>208.12</c:v>
                </c:pt>
                <c:pt idx="859">
                  <c:v>208</c:v>
                </c:pt>
                <c:pt idx="860">
                  <c:v>211.89</c:v>
                </c:pt>
                <c:pt idx="861">
                  <c:v>211.1</c:v>
                </c:pt>
                <c:pt idx="862">
                  <c:v>214.28</c:v>
                </c:pt>
                <c:pt idx="863">
                  <c:v>219.17</c:v>
                </c:pt>
                <c:pt idx="864">
                  <c:v>218.5</c:v>
                </c:pt>
                <c:pt idx="865">
                  <c:v>219.18</c:v>
                </c:pt>
                <c:pt idx="866">
                  <c:v>220.7</c:v>
                </c:pt>
                <c:pt idx="867">
                  <c:v>220.54</c:v>
                </c:pt>
                <c:pt idx="868">
                  <c:v>219.83</c:v>
                </c:pt>
                <c:pt idx="869">
                  <c:v>217</c:v>
                </c:pt>
                <c:pt idx="870">
                  <c:v>216.49</c:v>
                </c:pt>
                <c:pt idx="871">
                  <c:v>214.13</c:v>
                </c:pt>
                <c:pt idx="872">
                  <c:v>212.86</c:v>
                </c:pt>
                <c:pt idx="873">
                  <c:v>216.7</c:v>
                </c:pt>
                <c:pt idx="874">
                  <c:v>220.58</c:v>
                </c:pt>
                <c:pt idx="875">
                  <c:v>221.51</c:v>
                </c:pt>
                <c:pt idx="876">
                  <c:v>222.96</c:v>
                </c:pt>
                <c:pt idx="877">
                  <c:v>219.6</c:v>
                </c:pt>
                <c:pt idx="878">
                  <c:v>220.38</c:v>
                </c:pt>
                <c:pt idx="879">
                  <c:v>221.99</c:v>
                </c:pt>
                <c:pt idx="880">
                  <c:v>218.83</c:v>
                </c:pt>
                <c:pt idx="881">
                  <c:v>217.81</c:v>
                </c:pt>
                <c:pt idx="882">
                  <c:v>218.44</c:v>
                </c:pt>
                <c:pt idx="883">
                  <c:v>214.33</c:v>
                </c:pt>
                <c:pt idx="884">
                  <c:v>215.18</c:v>
                </c:pt>
                <c:pt idx="885">
                  <c:v>210.24</c:v>
                </c:pt>
                <c:pt idx="886">
                  <c:v>211.25</c:v>
                </c:pt>
                <c:pt idx="887">
                  <c:v>209.05</c:v>
                </c:pt>
                <c:pt idx="888">
                  <c:v>208.21</c:v>
                </c:pt>
                <c:pt idx="889">
                  <c:v>213.45</c:v>
                </c:pt>
                <c:pt idx="890">
                  <c:v>212.92</c:v>
                </c:pt>
                <c:pt idx="891">
                  <c:v>216.4</c:v>
                </c:pt>
                <c:pt idx="892">
                  <c:v>215.68</c:v>
                </c:pt>
                <c:pt idx="893">
                  <c:v>217.34</c:v>
                </c:pt>
                <c:pt idx="894">
                  <c:v>219</c:v>
                </c:pt>
                <c:pt idx="895">
                  <c:v>220.83</c:v>
                </c:pt>
                <c:pt idx="896">
                  <c:v>225.62</c:v>
                </c:pt>
                <c:pt idx="897">
                  <c:v>223.3</c:v>
                </c:pt>
                <c:pt idx="898">
                  <c:v>220.45</c:v>
                </c:pt>
                <c:pt idx="899">
                  <c:v>223</c:v>
                </c:pt>
                <c:pt idx="900">
                  <c:v>221.65</c:v>
                </c:pt>
                <c:pt idx="901">
                  <c:v>219.38</c:v>
                </c:pt>
                <c:pt idx="902">
                  <c:v>219</c:v>
                </c:pt>
                <c:pt idx="903">
                  <c:v>221.64</c:v>
                </c:pt>
                <c:pt idx="904">
                  <c:v>221.85</c:v>
                </c:pt>
                <c:pt idx="905">
                  <c:v>220</c:v>
                </c:pt>
                <c:pt idx="906">
                  <c:v>216.92</c:v>
                </c:pt>
                <c:pt idx="907">
                  <c:v>213.65</c:v>
                </c:pt>
                <c:pt idx="908">
                  <c:v>207.99</c:v>
                </c:pt>
                <c:pt idx="909">
                  <c:v>207.32</c:v>
                </c:pt>
                <c:pt idx="910">
                  <c:v>207.5</c:v>
                </c:pt>
                <c:pt idx="911">
                  <c:v>208.74</c:v>
                </c:pt>
                <c:pt idx="912">
                  <c:v>205.19</c:v>
                </c:pt>
                <c:pt idx="913">
                  <c:v>202.54</c:v>
                </c:pt>
                <c:pt idx="914">
                  <c:v>205.24</c:v>
                </c:pt>
                <c:pt idx="915">
                  <c:v>209</c:v>
                </c:pt>
                <c:pt idx="916">
                  <c:v>209.71</c:v>
                </c:pt>
                <c:pt idx="917">
                  <c:v>209.56</c:v>
                </c:pt>
                <c:pt idx="918">
                  <c:v>208.3</c:v>
                </c:pt>
                <c:pt idx="919">
                  <c:v>207.72</c:v>
                </c:pt>
                <c:pt idx="920">
                  <c:v>207.32</c:v>
                </c:pt>
                <c:pt idx="921">
                  <c:v>202.93</c:v>
                </c:pt>
                <c:pt idx="922">
                  <c:v>204.14</c:v>
                </c:pt>
                <c:pt idx="923">
                  <c:v>213.01</c:v>
                </c:pt>
                <c:pt idx="924">
                  <c:v>210.44</c:v>
                </c:pt>
                <c:pt idx="925">
                  <c:v>206.73</c:v>
                </c:pt>
                <c:pt idx="926">
                  <c:v>206.64</c:v>
                </c:pt>
                <c:pt idx="927">
                  <c:v>206.01</c:v>
                </c:pt>
                <c:pt idx="928">
                  <c:v>200.5</c:v>
                </c:pt>
                <c:pt idx="929">
                  <c:v>200.1</c:v>
                </c:pt>
                <c:pt idx="930">
                  <c:v>208.65</c:v>
                </c:pt>
                <c:pt idx="931">
                  <c:v>205.68</c:v>
                </c:pt>
                <c:pt idx="932">
                  <c:v>206.68</c:v>
                </c:pt>
                <c:pt idx="933">
                  <c:v>202.56</c:v>
                </c:pt>
                <c:pt idx="934">
                  <c:v>203.74</c:v>
                </c:pt>
                <c:pt idx="935">
                  <c:v>202.97</c:v>
                </c:pt>
                <c:pt idx="936">
                  <c:v>203.81</c:v>
                </c:pt>
                <c:pt idx="937">
                  <c:v>207</c:v>
                </c:pt>
                <c:pt idx="938">
                  <c:v>206.08</c:v>
                </c:pt>
                <c:pt idx="939">
                  <c:v>211.2</c:v>
                </c:pt>
                <c:pt idx="940">
                  <c:v>210</c:v>
                </c:pt>
                <c:pt idx="941">
                  <c:v>211.52</c:v>
                </c:pt>
                <c:pt idx="942">
                  <c:v>210.75</c:v>
                </c:pt>
                <c:pt idx="943">
                  <c:v>211</c:v>
                </c:pt>
                <c:pt idx="944">
                  <c:v>205.61</c:v>
                </c:pt>
                <c:pt idx="945">
                  <c:v>207</c:v>
                </c:pt>
                <c:pt idx="946">
                  <c:v>204.2</c:v>
                </c:pt>
                <c:pt idx="947">
                  <c:v>198.15</c:v>
                </c:pt>
                <c:pt idx="948">
                  <c:v>190.64</c:v>
                </c:pt>
                <c:pt idx="949">
                  <c:v>192.65</c:v>
                </c:pt>
                <c:pt idx="950">
                  <c:v>194.48</c:v>
                </c:pt>
                <c:pt idx="951">
                  <c:v>194.82</c:v>
                </c:pt>
                <c:pt idx="952">
                  <c:v>196.28</c:v>
                </c:pt>
                <c:pt idx="953">
                  <c:v>197.04</c:v>
                </c:pt>
                <c:pt idx="954">
                  <c:v>202</c:v>
                </c:pt>
                <c:pt idx="955">
                  <c:v>197.46</c:v>
                </c:pt>
                <c:pt idx="956">
                  <c:v>196.45</c:v>
                </c:pt>
                <c:pt idx="957">
                  <c:v>187.41</c:v>
                </c:pt>
                <c:pt idx="958">
                  <c:v>188.39</c:v>
                </c:pt>
                <c:pt idx="959">
                  <c:v>186.6</c:v>
                </c:pt>
                <c:pt idx="960">
                  <c:v>184.18</c:v>
                </c:pt>
                <c:pt idx="961">
                  <c:v>181.4</c:v>
                </c:pt>
                <c:pt idx="962">
                  <c:v>182.71</c:v>
                </c:pt>
                <c:pt idx="963">
                  <c:v>186.5</c:v>
                </c:pt>
                <c:pt idx="964">
                  <c:v>187</c:v>
                </c:pt>
                <c:pt idx="965">
                  <c:v>185</c:v>
                </c:pt>
                <c:pt idx="966">
                  <c:v>173.97</c:v>
                </c:pt>
                <c:pt idx="967">
                  <c:v>168.4</c:v>
                </c:pt>
                <c:pt idx="968">
                  <c:v>171.52</c:v>
                </c:pt>
                <c:pt idx="969">
                  <c:v>179.5</c:v>
                </c:pt>
                <c:pt idx="970">
                  <c:v>182.21</c:v>
                </c:pt>
                <c:pt idx="971">
                  <c:v>170.25</c:v>
                </c:pt>
                <c:pt idx="972">
                  <c:v>175.95</c:v>
                </c:pt>
                <c:pt idx="973">
                  <c:v>182.73</c:v>
                </c:pt>
                <c:pt idx="974">
                  <c:v>177.42</c:v>
                </c:pt>
                <c:pt idx="975">
                  <c:v>180.42</c:v>
                </c:pt>
                <c:pt idx="976">
                  <c:v>188.3</c:v>
                </c:pt>
                <c:pt idx="977">
                  <c:v>190.87</c:v>
                </c:pt>
                <c:pt idx="978">
                  <c:v>201.23</c:v>
                </c:pt>
                <c:pt idx="979">
                  <c:v>198.45</c:v>
                </c:pt>
                <c:pt idx="980">
                  <c:v>199.12</c:v>
                </c:pt>
                <c:pt idx="981">
                  <c:v>203.6</c:v>
                </c:pt>
                <c:pt idx="982">
                  <c:v>210.54</c:v>
                </c:pt>
                <c:pt idx="983">
                  <c:v>206.4</c:v>
                </c:pt>
                <c:pt idx="984">
                  <c:v>200.02</c:v>
                </c:pt>
                <c:pt idx="985">
                  <c:v>201.85</c:v>
                </c:pt>
                <c:pt idx="986">
                  <c:v>190.25</c:v>
                </c:pt>
                <c:pt idx="987">
                  <c:v>199.77</c:v>
                </c:pt>
                <c:pt idx="988">
                  <c:v>201.99</c:v>
                </c:pt>
                <c:pt idx="989">
                  <c:v>208</c:v>
                </c:pt>
                <c:pt idx="990">
                  <c:v>210.45</c:v>
                </c:pt>
                <c:pt idx="991">
                  <c:v>206.5</c:v>
                </c:pt>
                <c:pt idx="992">
                  <c:v>204.98</c:v>
                </c:pt>
                <c:pt idx="993">
                  <c:v>205.75</c:v>
                </c:pt>
                <c:pt idx="994">
                  <c:v>200.99</c:v>
                </c:pt>
                <c:pt idx="995">
                  <c:v>193.76</c:v>
                </c:pt>
                <c:pt idx="996">
                  <c:v>199.23</c:v>
                </c:pt>
                <c:pt idx="997">
                  <c:v>193.55</c:v>
                </c:pt>
                <c:pt idx="998">
                  <c:v>196.96</c:v>
                </c:pt>
                <c:pt idx="999">
                  <c:v>195.71</c:v>
                </c:pt>
                <c:pt idx="1000">
                  <c:v>190.78</c:v>
                </c:pt>
                <c:pt idx="1001">
                  <c:v>176.41</c:v>
                </c:pt>
                <c:pt idx="1002">
                  <c:v>179.5</c:v>
                </c:pt>
                <c:pt idx="1003">
                  <c:v>176.29</c:v>
                </c:pt>
                <c:pt idx="1004">
                  <c:v>177</c:v>
                </c:pt>
                <c:pt idx="1005">
                  <c:v>179.77</c:v>
                </c:pt>
                <c:pt idx="1006">
                  <c:v>182.3</c:v>
                </c:pt>
                <c:pt idx="1007">
                  <c:v>185.5</c:v>
                </c:pt>
                <c:pt idx="1008">
                  <c:v>190.2</c:v>
                </c:pt>
                <c:pt idx="1009">
                  <c:v>190.81</c:v>
                </c:pt>
                <c:pt idx="1010">
                  <c:v>194.99</c:v>
                </c:pt>
                <c:pt idx="1011">
                  <c:v>198.35</c:v>
                </c:pt>
                <c:pt idx="1012">
                  <c:v>196.02</c:v>
                </c:pt>
                <c:pt idx="1013">
                  <c:v>199.9</c:v>
                </c:pt>
                <c:pt idx="1014">
                  <c:v>203.75</c:v>
                </c:pt>
                <c:pt idx="1015">
                  <c:v>204.99</c:v>
                </c:pt>
                <c:pt idx="1016">
                  <c:v>203.7</c:v>
                </c:pt>
                <c:pt idx="1017">
                  <c:v>207.26</c:v>
                </c:pt>
                <c:pt idx="1018">
                  <c:v>206.94</c:v>
                </c:pt>
                <c:pt idx="1019">
                  <c:v>205.39</c:v>
                </c:pt>
                <c:pt idx="1020">
                  <c:v>200.98</c:v>
                </c:pt>
                <c:pt idx="1021">
                  <c:v>196.8</c:v>
                </c:pt>
                <c:pt idx="1022">
                  <c:v>197.17</c:v>
                </c:pt>
                <c:pt idx="1023">
                  <c:v>199.49</c:v>
                </c:pt>
                <c:pt idx="1024">
                  <c:v>202</c:v>
                </c:pt>
                <c:pt idx="1025">
                  <c:v>199.71</c:v>
                </c:pt>
                <c:pt idx="1026">
                  <c:v>199.7</c:v>
                </c:pt>
                <c:pt idx="1027">
                  <c:v>201</c:v>
                </c:pt>
                <c:pt idx="1028">
                  <c:v>209.3</c:v>
                </c:pt>
                <c:pt idx="1029">
                  <c:v>210.54</c:v>
                </c:pt>
                <c:pt idx="1030">
                  <c:v>213.03</c:v>
                </c:pt>
                <c:pt idx="1031">
                  <c:v>215.5</c:v>
                </c:pt>
                <c:pt idx="1032">
                  <c:v>215.71</c:v>
                </c:pt>
                <c:pt idx="1033">
                  <c:v>211.27</c:v>
                </c:pt>
                <c:pt idx="1034">
                  <c:v>210.42</c:v>
                </c:pt>
                <c:pt idx="1035">
                  <c:v>205.46</c:v>
                </c:pt>
                <c:pt idx="1036">
                  <c:v>204.47</c:v>
                </c:pt>
                <c:pt idx="1037">
                  <c:v>201.84</c:v>
                </c:pt>
                <c:pt idx="1038">
                  <c:v>200.3</c:v>
                </c:pt>
                <c:pt idx="1039">
                  <c:v>204.99</c:v>
                </c:pt>
                <c:pt idx="1040">
                  <c:v>206.15</c:v>
                </c:pt>
                <c:pt idx="1041">
                  <c:v>211.26</c:v>
                </c:pt>
                <c:pt idx="1042">
                  <c:v>213.24</c:v>
                </c:pt>
                <c:pt idx="1043">
                  <c:v>212.5</c:v>
                </c:pt>
                <c:pt idx="1044">
                  <c:v>212.55</c:v>
                </c:pt>
                <c:pt idx="1045">
                  <c:v>216.8</c:v>
                </c:pt>
                <c:pt idx="1046">
                  <c:v>214.85</c:v>
                </c:pt>
                <c:pt idx="1047">
                  <c:v>216.51</c:v>
                </c:pt>
                <c:pt idx="1048">
                  <c:v>216.91</c:v>
                </c:pt>
                <c:pt idx="1049">
                  <c:v>218.72</c:v>
                </c:pt>
                <c:pt idx="1050">
                  <c:v>216.65</c:v>
                </c:pt>
                <c:pt idx="1051">
                  <c:v>218.7</c:v>
                </c:pt>
                <c:pt idx="1052">
                  <c:v>218.65</c:v>
                </c:pt>
                <c:pt idx="1053">
                  <c:v>218.04</c:v>
                </c:pt>
                <c:pt idx="1054">
                  <c:v>218.5</c:v>
                </c:pt>
                <c:pt idx="1055">
                  <c:v>218.99</c:v>
                </c:pt>
                <c:pt idx="1056">
                  <c:v>217.8</c:v>
                </c:pt>
                <c:pt idx="1057">
                  <c:v>221.5</c:v>
                </c:pt>
                <c:pt idx="1058">
                  <c:v>221.99</c:v>
                </c:pt>
                <c:pt idx="1059">
                  <c:v>220.11</c:v>
                </c:pt>
                <c:pt idx="1060">
                  <c:v>223.79</c:v>
                </c:pt>
                <c:pt idx="1061">
                  <c:v>225.22</c:v>
                </c:pt>
                <c:pt idx="1062">
                  <c:v>221.94</c:v>
                </c:pt>
                <c:pt idx="1063">
                  <c:v>220.35</c:v>
                </c:pt>
                <c:pt idx="1064">
                  <c:v>220.4</c:v>
                </c:pt>
                <c:pt idx="1065">
                  <c:v>220.69</c:v>
                </c:pt>
                <c:pt idx="1066">
                  <c:v>220.48</c:v>
                </c:pt>
                <c:pt idx="1067">
                  <c:v>220.35</c:v>
                </c:pt>
                <c:pt idx="1068">
                  <c:v>218.6</c:v>
                </c:pt>
                <c:pt idx="1069">
                  <c:v>216.86</c:v>
                </c:pt>
                <c:pt idx="1070">
                  <c:v>217.31</c:v>
                </c:pt>
                <c:pt idx="1071">
                  <c:v>220.51</c:v>
                </c:pt>
                <c:pt idx="1072">
                  <c:v>217.91</c:v>
                </c:pt>
                <c:pt idx="1073">
                  <c:v>218.7</c:v>
                </c:pt>
                <c:pt idx="1074">
                  <c:v>220.97</c:v>
                </c:pt>
                <c:pt idx="1075">
                  <c:v>221.59</c:v>
                </c:pt>
                <c:pt idx="1076">
                  <c:v>218</c:v>
                </c:pt>
                <c:pt idx="1077">
                  <c:v>216.93</c:v>
                </c:pt>
                <c:pt idx="1078">
                  <c:v>217.3</c:v>
                </c:pt>
                <c:pt idx="1079">
                  <c:v>216.09</c:v>
                </c:pt>
                <c:pt idx="1080">
                  <c:v>216.11</c:v>
                </c:pt>
                <c:pt idx="1081">
                  <c:v>218</c:v>
                </c:pt>
                <c:pt idx="1082">
                  <c:v>218.5</c:v>
                </c:pt>
                <c:pt idx="1083">
                  <c:v>217.4</c:v>
                </c:pt>
                <c:pt idx="1084">
                  <c:v>216.5</c:v>
                </c:pt>
                <c:pt idx="1085">
                  <c:v>212.3</c:v>
                </c:pt>
                <c:pt idx="1086">
                  <c:v>214.17</c:v>
                </c:pt>
                <c:pt idx="1087">
                  <c:v>217.44</c:v>
                </c:pt>
                <c:pt idx="1088">
                  <c:v>214</c:v>
                </c:pt>
                <c:pt idx="1089">
                  <c:v>209.01</c:v>
                </c:pt>
                <c:pt idx="1090">
                  <c:v>208.53</c:v>
                </c:pt>
                <c:pt idx="1091">
                  <c:v>204.5</c:v>
                </c:pt>
                <c:pt idx="1092">
                  <c:v>205.77</c:v>
                </c:pt>
                <c:pt idx="1093">
                  <c:v>204.99</c:v>
                </c:pt>
                <c:pt idx="1094">
                  <c:v>201.47</c:v>
                </c:pt>
                <c:pt idx="1095">
                  <c:v>201</c:v>
                </c:pt>
                <c:pt idx="1096">
                  <c:v>195.04</c:v>
                </c:pt>
                <c:pt idx="1097">
                  <c:v>198.76</c:v>
                </c:pt>
                <c:pt idx="1098">
                  <c:v>199</c:v>
                </c:pt>
                <c:pt idx="1099">
                  <c:v>201.8</c:v>
                </c:pt>
                <c:pt idx="1100">
                  <c:v>200.98</c:v>
                </c:pt>
                <c:pt idx="1101">
                  <c:v>201.47</c:v>
                </c:pt>
                <c:pt idx="1102">
                  <c:v>196.92</c:v>
                </c:pt>
                <c:pt idx="1103">
                  <c:v>198.06</c:v>
                </c:pt>
                <c:pt idx="1104">
                  <c:v>193.75</c:v>
                </c:pt>
                <c:pt idx="1105">
                  <c:v>194.26</c:v>
                </c:pt>
                <c:pt idx="1106">
                  <c:v>192.98</c:v>
                </c:pt>
                <c:pt idx="1107">
                  <c:v>192.63</c:v>
                </c:pt>
                <c:pt idx="1108">
                  <c:v>193.8</c:v>
                </c:pt>
                <c:pt idx="1109">
                  <c:v>193.39</c:v>
                </c:pt>
                <c:pt idx="1110">
                  <c:v>196.3</c:v>
                </c:pt>
                <c:pt idx="1111">
                  <c:v>195.05</c:v>
                </c:pt>
                <c:pt idx="1112">
                  <c:v>195.44</c:v>
                </c:pt>
                <c:pt idx="1113">
                  <c:v>195.71</c:v>
                </c:pt>
                <c:pt idx="1114">
                  <c:v>198</c:v>
                </c:pt>
                <c:pt idx="1115">
                  <c:v>195.39</c:v>
                </c:pt>
                <c:pt idx="1116">
                  <c:v>196.13</c:v>
                </c:pt>
                <c:pt idx="1117">
                  <c:v>197.48</c:v>
                </c:pt>
                <c:pt idx="1118">
                  <c:v>197.66</c:v>
                </c:pt>
                <c:pt idx="1119">
                  <c:v>201.6</c:v>
                </c:pt>
                <c:pt idx="1120">
                  <c:v>199.79</c:v>
                </c:pt>
                <c:pt idx="1121">
                  <c:v>202</c:v>
                </c:pt>
                <c:pt idx="1122">
                  <c:v>201.02</c:v>
                </c:pt>
                <c:pt idx="1123">
                  <c:v>203.81</c:v>
                </c:pt>
                <c:pt idx="1124">
                  <c:v>207.01</c:v>
                </c:pt>
                <c:pt idx="1125">
                  <c:v>203.88</c:v>
                </c:pt>
                <c:pt idx="1126">
                  <c:v>208.3</c:v>
                </c:pt>
                <c:pt idx="1127">
                  <c:v>207.99</c:v>
                </c:pt>
                <c:pt idx="1128">
                  <c:v>202.29</c:v>
                </c:pt>
                <c:pt idx="1129">
                  <c:v>200.5</c:v>
                </c:pt>
                <c:pt idx="1130">
                  <c:v>198</c:v>
                </c:pt>
                <c:pt idx="1131">
                  <c:v>200.8</c:v>
                </c:pt>
                <c:pt idx="1132">
                  <c:v>202.5</c:v>
                </c:pt>
                <c:pt idx="1133">
                  <c:v>203</c:v>
                </c:pt>
                <c:pt idx="1134">
                  <c:v>202.02</c:v>
                </c:pt>
                <c:pt idx="1135">
                  <c:v>204.78</c:v>
                </c:pt>
                <c:pt idx="1136">
                  <c:v>199.99</c:v>
                </c:pt>
                <c:pt idx="1137">
                  <c:v>203.13</c:v>
                </c:pt>
                <c:pt idx="1138">
                  <c:v>207.83</c:v>
                </c:pt>
                <c:pt idx="1139">
                  <c:v>207.76</c:v>
                </c:pt>
                <c:pt idx="1140">
                  <c:v>201.32</c:v>
                </c:pt>
                <c:pt idx="1141">
                  <c:v>200.13</c:v>
                </c:pt>
                <c:pt idx="1142">
                  <c:v>196.61</c:v>
                </c:pt>
                <c:pt idx="1143">
                  <c:v>203.46</c:v>
                </c:pt>
                <c:pt idx="1144">
                  <c:v>206.5</c:v>
                </c:pt>
                <c:pt idx="1145">
                  <c:v>210.05</c:v>
                </c:pt>
                <c:pt idx="1146">
                  <c:v>208.25</c:v>
                </c:pt>
                <c:pt idx="1147">
                  <c:v>209.39</c:v>
                </c:pt>
                <c:pt idx="1148">
                  <c:v>210.89</c:v>
                </c:pt>
                <c:pt idx="1149">
                  <c:v>210.83</c:v>
                </c:pt>
                <c:pt idx="1150">
                  <c:v>210.33</c:v>
                </c:pt>
                <c:pt idx="1151">
                  <c:v>206.3</c:v>
                </c:pt>
                <c:pt idx="1152">
                  <c:v>205.49</c:v>
                </c:pt>
                <c:pt idx="1153">
                  <c:v>204.29</c:v>
                </c:pt>
                <c:pt idx="1154">
                  <c:v>204.18</c:v>
                </c:pt>
                <c:pt idx="1155">
                  <c:v>204.42</c:v>
                </c:pt>
                <c:pt idx="1156">
                  <c:v>201.01</c:v>
                </c:pt>
                <c:pt idx="1157">
                  <c:v>194.01</c:v>
                </c:pt>
                <c:pt idx="1158">
                  <c:v>197.22</c:v>
                </c:pt>
                <c:pt idx="1159">
                  <c:v>196.7</c:v>
                </c:pt>
                <c:pt idx="1160">
                  <c:v>195.77</c:v>
                </c:pt>
                <c:pt idx="1161">
                  <c:v>199.17</c:v>
                </c:pt>
                <c:pt idx="1162">
                  <c:v>200.25</c:v>
                </c:pt>
                <c:pt idx="1163">
                  <c:v>201.91</c:v>
                </c:pt>
                <c:pt idx="1164">
                  <c:v>202.34</c:v>
                </c:pt>
                <c:pt idx="1165">
                  <c:v>203.19</c:v>
                </c:pt>
                <c:pt idx="1166">
                  <c:v>203.33</c:v>
                </c:pt>
                <c:pt idx="1167">
                  <c:v>203.66</c:v>
                </c:pt>
                <c:pt idx="1168">
                  <c:v>204.03</c:v>
                </c:pt>
                <c:pt idx="1169">
                  <c:v>199.58</c:v>
                </c:pt>
                <c:pt idx="1170">
                  <c:v>201.48</c:v>
                </c:pt>
                <c:pt idx="1171">
                  <c:v>200.51</c:v>
                </c:pt>
                <c:pt idx="1172">
                  <c:v>203.17</c:v>
                </c:pt>
                <c:pt idx="1173">
                  <c:v>204.26</c:v>
                </c:pt>
                <c:pt idx="1174">
                  <c:v>200.31</c:v>
                </c:pt>
                <c:pt idx="1175">
                  <c:v>200.9</c:v>
                </c:pt>
                <c:pt idx="1176">
                  <c:v>202.53</c:v>
                </c:pt>
                <c:pt idx="1177">
                  <c:v>202.52</c:v>
                </c:pt>
                <c:pt idx="1178">
                  <c:v>204.54</c:v>
                </c:pt>
                <c:pt idx="1179">
                  <c:v>203.6</c:v>
                </c:pt>
                <c:pt idx="1180">
                  <c:v>201.62</c:v>
                </c:pt>
                <c:pt idx="1181">
                  <c:v>196.22</c:v>
                </c:pt>
                <c:pt idx="1182">
                  <c:v>198.31</c:v>
                </c:pt>
                <c:pt idx="1183">
                  <c:v>197.4</c:v>
                </c:pt>
                <c:pt idx="1184">
                  <c:v>201.97</c:v>
                </c:pt>
                <c:pt idx="1185">
                  <c:v>200.05</c:v>
                </c:pt>
                <c:pt idx="1186">
                  <c:v>193.48</c:v>
                </c:pt>
                <c:pt idx="1187">
                  <c:v>186.77</c:v>
                </c:pt>
                <c:pt idx="1188">
                  <c:v>185.15</c:v>
                </c:pt>
                <c:pt idx="1189">
                  <c:v>184.17</c:v>
                </c:pt>
                <c:pt idx="1190">
                  <c:v>191.71</c:v>
                </c:pt>
                <c:pt idx="1191">
                  <c:v>197.21</c:v>
                </c:pt>
                <c:pt idx="1192">
                  <c:v>193</c:v>
                </c:pt>
                <c:pt idx="1193">
                  <c:v>190.3</c:v>
                </c:pt>
                <c:pt idx="1194">
                  <c:v>186.9</c:v>
                </c:pt>
                <c:pt idx="1195">
                  <c:v>190.15</c:v>
                </c:pt>
                <c:pt idx="1196">
                  <c:v>185.68</c:v>
                </c:pt>
                <c:pt idx="1197">
                  <c:v>186.83</c:v>
                </c:pt>
                <c:pt idx="1198">
                  <c:v>192.01</c:v>
                </c:pt>
                <c:pt idx="1199">
                  <c:v>192.71</c:v>
                </c:pt>
                <c:pt idx="1200">
                  <c:v>194.65</c:v>
                </c:pt>
                <c:pt idx="1201">
                  <c:v>198.67</c:v>
                </c:pt>
                <c:pt idx="1202">
                  <c:v>193.6</c:v>
                </c:pt>
                <c:pt idx="1203">
                  <c:v>188.7</c:v>
                </c:pt>
                <c:pt idx="1204">
                  <c:v>183</c:v>
                </c:pt>
                <c:pt idx="1205">
                  <c:v>180.2</c:v>
                </c:pt>
                <c:pt idx="1206">
                  <c:v>171.75</c:v>
                </c:pt>
                <c:pt idx="1207">
                  <c:v>178.39</c:v>
                </c:pt>
                <c:pt idx="1208">
                  <c:v>171.51</c:v>
                </c:pt>
                <c:pt idx="1209">
                  <c:v>170.7</c:v>
                </c:pt>
                <c:pt idx="1210">
                  <c:v>176.16</c:v>
                </c:pt>
                <c:pt idx="1211">
                  <c:v>182.89</c:v>
                </c:pt>
                <c:pt idx="1212">
                  <c:v>185.79</c:v>
                </c:pt>
                <c:pt idx="1213">
                  <c:v>184.9</c:v>
                </c:pt>
                <c:pt idx="1214">
                  <c:v>186.28</c:v>
                </c:pt>
                <c:pt idx="1215">
                  <c:v>184.86</c:v>
                </c:pt>
                <c:pt idx="1216">
                  <c:v>177.13</c:v>
                </c:pt>
                <c:pt idx="1217">
                  <c:v>179.7</c:v>
                </c:pt>
                <c:pt idx="1218">
                  <c:v>179.22</c:v>
                </c:pt>
                <c:pt idx="1219">
                  <c:v>176.46</c:v>
                </c:pt>
                <c:pt idx="1220">
                  <c:v>175.85</c:v>
                </c:pt>
                <c:pt idx="1221">
                  <c:v>169.66</c:v>
                </c:pt>
                <c:pt idx="1222">
                  <c:v>167.01</c:v>
                </c:pt>
                <c:pt idx="1223">
                  <c:v>169.39</c:v>
                </c:pt>
                <c:pt idx="1224">
                  <c:v>161.88999999999999</c:v>
                </c:pt>
                <c:pt idx="1225">
                  <c:v>165.79</c:v>
                </c:pt>
                <c:pt idx="1226">
                  <c:v>168.75</c:v>
                </c:pt>
                <c:pt idx="1227">
                  <c:v>173</c:v>
                </c:pt>
                <c:pt idx="1228">
                  <c:v>164.7</c:v>
                </c:pt>
                <c:pt idx="1229">
                  <c:v>163.19</c:v>
                </c:pt>
                <c:pt idx="1230">
                  <c:v>160.02000000000001</c:v>
                </c:pt>
                <c:pt idx="1231">
                  <c:v>151.94999999999999</c:v>
                </c:pt>
                <c:pt idx="1232">
                  <c:v>155.16999999999999</c:v>
                </c:pt>
                <c:pt idx="1233">
                  <c:v>158</c:v>
                </c:pt>
                <c:pt idx="1234">
                  <c:v>149.41999999999999</c:v>
                </c:pt>
                <c:pt idx="1235">
                  <c:v>150.78</c:v>
                </c:pt>
                <c:pt idx="1236">
                  <c:v>158.63999999999999</c:v>
                </c:pt>
                <c:pt idx="1237">
                  <c:v>163.76</c:v>
                </c:pt>
                <c:pt idx="1238">
                  <c:v>163.99</c:v>
                </c:pt>
                <c:pt idx="1239">
                  <c:v>171.31</c:v>
                </c:pt>
                <c:pt idx="1240">
                  <c:v>171.4</c:v>
                </c:pt>
                <c:pt idx="1241">
                  <c:v>170.5</c:v>
                </c:pt>
                <c:pt idx="1242">
                  <c:v>173.76</c:v>
                </c:pt>
                <c:pt idx="1243">
                  <c:v>179.2</c:v>
                </c:pt>
                <c:pt idx="1244">
                  <c:v>170.29</c:v>
                </c:pt>
                <c:pt idx="1245">
                  <c:v>171.11</c:v>
                </c:pt>
                <c:pt idx="1246">
                  <c:v>179.1</c:v>
                </c:pt>
                <c:pt idx="1247">
                  <c:v>181</c:v>
                </c:pt>
                <c:pt idx="1248">
                  <c:v>180.77</c:v>
                </c:pt>
                <c:pt idx="1249">
                  <c:v>179.37</c:v>
                </c:pt>
                <c:pt idx="1250">
                  <c:v>178.1</c:v>
                </c:pt>
                <c:pt idx="1251">
                  <c:v>176.5</c:v>
                </c:pt>
                <c:pt idx="1252">
                  <c:v>179.8</c:v>
                </c:pt>
                <c:pt idx="1253">
                  <c:v>179.19</c:v>
                </c:pt>
                <c:pt idx="1254">
                  <c:v>184.88</c:v>
                </c:pt>
                <c:pt idx="1255">
                  <c:v>184.47</c:v>
                </c:pt>
                <c:pt idx="1256">
                  <c:v>177.71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8A-4A20-982C-01F0DE12D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468416"/>
        <c:axId val="328466064"/>
      </c:lineChart>
      <c:catAx>
        <c:axId val="32846841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8466064"/>
        <c:crosses val="autoZero"/>
        <c:auto val="1"/>
        <c:lblAlgn val="ctr"/>
        <c:lblOffset val="100"/>
        <c:noMultiLvlLbl val="0"/>
      </c:catAx>
      <c:valAx>
        <c:axId val="328466064"/>
        <c:scaling>
          <c:orientation val="minMax"/>
          <c:min val="100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##\ ###\ ###\ ##0.0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8468416"/>
        <c:crosses val="autoZero"/>
        <c:crossBetween val="between"/>
        <c:min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304799</xdr:colOff>
      <xdr:row>6</xdr:row>
      <xdr:rowOff>61911</xdr:rowOff>
    </xdr:from>
    <xdr:to>
      <xdr:col>20</xdr:col>
      <xdr:colOff>504825</xdr:colOff>
      <xdr:row>26</xdr:row>
      <xdr:rowOff>66675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C12"/>
  <sheetViews>
    <sheetView workbookViewId="0">
      <selection activeCell="C26" sqref="C26"/>
    </sheetView>
  </sheetViews>
  <sheetFormatPr defaultRowHeight="14.4" x14ac:dyDescent="0.3"/>
  <cols>
    <col min="2" max="2" width="11.44140625" customWidth="1"/>
  </cols>
  <sheetData>
    <row r="1" spans="1:3" x14ac:dyDescent="0.3">
      <c r="A1" s="5">
        <v>2</v>
      </c>
      <c r="B1" s="2">
        <f>_xlfn.NORM.S.DIST(A1,TRUE)</f>
        <v>0.97724986805182079</v>
      </c>
      <c r="C1" s="4">
        <f>_xlfn.NORM.S.INV(B1)</f>
        <v>2</v>
      </c>
    </row>
    <row r="2" spans="1:3" x14ac:dyDescent="0.3">
      <c r="B2" s="3">
        <f>LN(A1)</f>
        <v>0.69314718055994529</v>
      </c>
    </row>
    <row r="3" spans="1:3" x14ac:dyDescent="0.3">
      <c r="B3" s="1"/>
    </row>
    <row r="4" spans="1:3" x14ac:dyDescent="0.3">
      <c r="B4" s="1"/>
    </row>
    <row r="5" spans="1:3" x14ac:dyDescent="0.3">
      <c r="B5" s="1"/>
    </row>
    <row r="6" spans="1:3" x14ac:dyDescent="0.3">
      <c r="B6" s="1"/>
    </row>
    <row r="7" spans="1:3" x14ac:dyDescent="0.3">
      <c r="B7" s="1"/>
    </row>
    <row r="8" spans="1:3" x14ac:dyDescent="0.3">
      <c r="B8" s="1"/>
    </row>
    <row r="9" spans="1:3" x14ac:dyDescent="0.3">
      <c r="B9" s="1"/>
    </row>
    <row r="10" spans="1:3" x14ac:dyDescent="0.3">
      <c r="B10" s="1"/>
    </row>
    <row r="11" spans="1:3" x14ac:dyDescent="0.3">
      <c r="B11" s="1"/>
    </row>
    <row r="12" spans="1:3" x14ac:dyDescent="0.3">
      <c r="B1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K1275"/>
  <sheetViews>
    <sheetView workbookViewId="0">
      <pane ySplit="3" topLeftCell="A1250" activePane="bottomLeft" state="frozen"/>
      <selection pane="bottomLeft" activeCell="F1275" sqref="F1275"/>
    </sheetView>
  </sheetViews>
  <sheetFormatPr defaultRowHeight="14.4" x14ac:dyDescent="0.3"/>
  <cols>
    <col min="1" max="1" width="13" style="11" customWidth="1"/>
    <col min="2" max="2" width="17.5546875" style="11" customWidth="1"/>
    <col min="3" max="3" width="20.44140625" customWidth="1"/>
    <col min="4" max="4" width="15" customWidth="1"/>
    <col min="5" max="5" width="16" style="6" bestFit="1" customWidth="1"/>
    <col min="6" max="6" width="17.5546875" customWidth="1"/>
    <col min="7" max="7" width="12.33203125" customWidth="1"/>
    <col min="8" max="8" width="12.44140625" customWidth="1"/>
    <col min="9" max="9" width="13.88671875" customWidth="1"/>
    <col min="10" max="10" width="11.6640625" customWidth="1"/>
  </cols>
  <sheetData>
    <row r="1" spans="1:11" x14ac:dyDescent="0.3">
      <c r="A1" s="53" t="s">
        <v>19</v>
      </c>
      <c r="B1" s="53"/>
      <c r="C1" s="53"/>
      <c r="D1" s="53"/>
      <c r="E1" s="53"/>
      <c r="F1" s="53"/>
      <c r="G1" s="53"/>
      <c r="H1" s="53"/>
    </row>
    <row r="3" spans="1:11" x14ac:dyDescent="0.3">
      <c r="A3" s="12" t="s">
        <v>20</v>
      </c>
      <c r="B3" s="12" t="s">
        <v>1278</v>
      </c>
      <c r="C3" s="12" t="s">
        <v>1292</v>
      </c>
      <c r="D3" s="12" t="s">
        <v>1295</v>
      </c>
      <c r="E3" s="15" t="s">
        <v>1293</v>
      </c>
      <c r="F3" s="27" t="s">
        <v>1294</v>
      </c>
      <c r="G3" s="12" t="s">
        <v>1297</v>
      </c>
      <c r="H3" s="12" t="s">
        <v>1296</v>
      </c>
      <c r="I3" s="12" t="s">
        <v>1298</v>
      </c>
      <c r="J3" s="12" t="s">
        <v>1299</v>
      </c>
    </row>
    <row r="4" spans="1:11" x14ac:dyDescent="0.3">
      <c r="A4" s="11" t="s">
        <v>21</v>
      </c>
      <c r="B4" s="13">
        <v>323.25</v>
      </c>
      <c r="C4">
        <f>B4/B5</f>
        <v>0.98252279635258355</v>
      </c>
      <c r="D4">
        <f>LN(C4)</f>
        <v>-1.763173311340507E-2</v>
      </c>
      <c r="E4">
        <f t="shared" ref="E4:E67" si="0">B4/B9</f>
        <v>0.94476106970626927</v>
      </c>
      <c r="F4">
        <f>LN(E4)</f>
        <v>-5.6823219746539769E-2</v>
      </c>
      <c r="G4" s="5">
        <f>B4/B25</f>
        <v>0.88695294279050629</v>
      </c>
      <c r="H4">
        <f>LN(G4)</f>
        <v>-0.11996335017625503</v>
      </c>
      <c r="I4">
        <f>B4/B256</f>
        <v>0.93968023255813948</v>
      </c>
      <c r="J4" s="5">
        <f>LN(I4)</f>
        <v>-6.221563972143155E-2</v>
      </c>
    </row>
    <row r="5" spans="1:11" x14ac:dyDescent="0.3">
      <c r="A5" s="11" t="s">
        <v>22</v>
      </c>
      <c r="B5" s="13">
        <v>329</v>
      </c>
      <c r="C5">
        <f t="shared" ref="C5:C68" si="1">B5/B6</f>
        <v>1.0123076923076924</v>
      </c>
      <c r="D5">
        <f t="shared" ref="D5:D68" si="2">LN(C5)</f>
        <v>1.2232568435634451E-2</v>
      </c>
      <c r="E5">
        <f t="shared" si="0"/>
        <v>0.95834547043402274</v>
      </c>
      <c r="F5">
        <f t="shared" ref="F5:F68" si="3">LN(E5)</f>
        <v>-4.254694969827446E-2</v>
      </c>
      <c r="G5" s="5">
        <f t="shared" ref="G5:G68" si="4">B5/B26</f>
        <v>0.89232438296718197</v>
      </c>
      <c r="H5">
        <f t="shared" ref="H5:H68" si="5">LN(G5)</f>
        <v>-0.11392555447472695</v>
      </c>
      <c r="I5">
        <f t="shared" ref="I5:I68" si="6">B5/B257</f>
        <v>0.95500725689404931</v>
      </c>
      <c r="J5" s="5">
        <f t="shared" ref="J5:J68" si="7">LN(I5)</f>
        <v>-4.6036339688341414E-2</v>
      </c>
      <c r="K5" s="5"/>
    </row>
    <row r="6" spans="1:11" x14ac:dyDescent="0.3">
      <c r="A6" s="11" t="s">
        <v>23</v>
      </c>
      <c r="B6" s="13">
        <v>325</v>
      </c>
      <c r="C6">
        <f t="shared" si="1"/>
        <v>0.98484848484848486</v>
      </c>
      <c r="D6">
        <f t="shared" si="2"/>
        <v>-1.5267472130788421E-2</v>
      </c>
      <c r="E6">
        <f t="shared" si="0"/>
        <v>0.90858261112664251</v>
      </c>
      <c r="F6">
        <f t="shared" si="3"/>
        <v>-9.5869463935234489E-2</v>
      </c>
      <c r="G6" s="5">
        <f t="shared" si="4"/>
        <v>0.87601078167115898</v>
      </c>
      <c r="H6">
        <f t="shared" si="5"/>
        <v>-0.1323768802776977</v>
      </c>
      <c r="I6">
        <f t="shared" si="6"/>
        <v>0.93283582089552242</v>
      </c>
      <c r="J6" s="5">
        <f t="shared" si="7"/>
        <v>-6.9526062648610221E-2</v>
      </c>
      <c r="K6" s="5"/>
    </row>
    <row r="7" spans="1:11" x14ac:dyDescent="0.3">
      <c r="A7" s="11" t="s">
        <v>24</v>
      </c>
      <c r="B7" s="13">
        <v>330</v>
      </c>
      <c r="C7">
        <f t="shared" si="1"/>
        <v>0.98522167487684731</v>
      </c>
      <c r="D7">
        <f t="shared" si="2"/>
        <v>-1.4888612493750637E-2</v>
      </c>
      <c r="E7">
        <f t="shared" si="0"/>
        <v>0.89321965083231836</v>
      </c>
      <c r="F7">
        <f t="shared" si="3"/>
        <v>-0.11292275877413065</v>
      </c>
      <c r="G7" s="5">
        <f t="shared" si="4"/>
        <v>0.9269662921348315</v>
      </c>
      <c r="H7">
        <f t="shared" si="5"/>
        <v>-7.5838076391504486E-2</v>
      </c>
      <c r="I7">
        <f t="shared" si="6"/>
        <v>0.9420496717099629</v>
      </c>
      <c r="J7" s="5">
        <f t="shared" si="7"/>
        <v>-5.9697275742915203E-2</v>
      </c>
      <c r="K7" s="5"/>
    </row>
    <row r="8" spans="1:11" x14ac:dyDescent="0.3">
      <c r="A8" s="11" t="s">
        <v>25</v>
      </c>
      <c r="B8" s="13">
        <v>334.95</v>
      </c>
      <c r="C8">
        <f t="shared" si="1"/>
        <v>0.97895659798334067</v>
      </c>
      <c r="D8">
        <f t="shared" si="2"/>
        <v>-2.1267970444230122E-2</v>
      </c>
      <c r="E8">
        <f t="shared" si="0"/>
        <v>0.90563742057590901</v>
      </c>
      <c r="F8">
        <f t="shared" si="3"/>
        <v>-9.9116251079600245E-2</v>
      </c>
      <c r="G8" s="5">
        <f t="shared" si="4"/>
        <v>0.91666666666666674</v>
      </c>
      <c r="H8">
        <f t="shared" si="5"/>
        <v>-8.7011376989629685E-2</v>
      </c>
      <c r="I8">
        <f t="shared" si="6"/>
        <v>0.93876121076233177</v>
      </c>
      <c r="J8" s="5">
        <f t="shared" si="7"/>
        <v>-6.3194133751577813E-2</v>
      </c>
      <c r="K8" s="5"/>
    </row>
    <row r="9" spans="1:11" x14ac:dyDescent="0.3">
      <c r="A9" s="11" t="s">
        <v>26</v>
      </c>
      <c r="B9" s="13">
        <v>342.15</v>
      </c>
      <c r="C9">
        <f t="shared" si="1"/>
        <v>0.99665016020972896</v>
      </c>
      <c r="D9">
        <f t="shared" si="2"/>
        <v>-3.3554630651397798E-3</v>
      </c>
      <c r="E9">
        <f t="shared" si="0"/>
        <v>0.97105151128139622</v>
      </c>
      <c r="F9">
        <f t="shared" si="3"/>
        <v>-2.9375762374524887E-2</v>
      </c>
      <c r="G9" s="5">
        <f t="shared" si="4"/>
        <v>0.9415244909190974</v>
      </c>
      <c r="H9">
        <f t="shared" si="5"/>
        <v>-6.0254918563564096E-2</v>
      </c>
      <c r="I9">
        <f t="shared" si="6"/>
        <v>0.96217660292463425</v>
      </c>
      <c r="J9" s="5">
        <f t="shared" si="7"/>
        <v>-3.8557266241242963E-2</v>
      </c>
      <c r="K9" s="16"/>
    </row>
    <row r="10" spans="1:11" x14ac:dyDescent="0.3">
      <c r="A10" s="11" t="s">
        <v>27</v>
      </c>
      <c r="B10" s="13">
        <v>343.3</v>
      </c>
      <c r="C10">
        <f t="shared" si="1"/>
        <v>0.95974280123008116</v>
      </c>
      <c r="D10">
        <f t="shared" si="2"/>
        <v>-4.1089945801325599E-2</v>
      </c>
      <c r="E10">
        <f t="shared" si="0"/>
        <v>0.9780626780626781</v>
      </c>
      <c r="F10">
        <f t="shared" si="3"/>
        <v>-2.2181523002219396E-2</v>
      </c>
      <c r="G10" s="5">
        <f t="shared" si="4"/>
        <v>1.0064497214892993</v>
      </c>
      <c r="H10">
        <f t="shared" si="5"/>
        <v>6.4290110390463418E-3</v>
      </c>
      <c r="I10">
        <f t="shared" si="6"/>
        <v>0.95400861470056963</v>
      </c>
      <c r="J10" s="5">
        <f t="shared" si="7"/>
        <v>-4.7082577490166949E-2</v>
      </c>
    </row>
    <row r="11" spans="1:11" x14ac:dyDescent="0.3">
      <c r="A11" s="11" t="s">
        <v>28</v>
      </c>
      <c r="B11" s="13">
        <v>357.7</v>
      </c>
      <c r="C11">
        <f t="shared" si="1"/>
        <v>0.96819596697794019</v>
      </c>
      <c r="D11">
        <f t="shared" si="2"/>
        <v>-3.2320766969684542E-2</v>
      </c>
      <c r="E11">
        <f t="shared" si="0"/>
        <v>1.0289083848698404</v>
      </c>
      <c r="F11">
        <f t="shared" si="3"/>
        <v>2.8498419719945243E-2</v>
      </c>
      <c r="G11" s="5">
        <f t="shared" si="4"/>
        <v>1.0437700612780858</v>
      </c>
      <c r="H11">
        <f t="shared" si="5"/>
        <v>4.283921738440892E-2</v>
      </c>
      <c r="I11">
        <f t="shared" si="6"/>
        <v>0.99596268968397605</v>
      </c>
      <c r="J11" s="5">
        <f t="shared" si="7"/>
        <v>-4.0454822558385565E-3</v>
      </c>
    </row>
    <row r="12" spans="1:11" x14ac:dyDescent="0.3">
      <c r="A12" s="11" t="s">
        <v>29</v>
      </c>
      <c r="B12" s="13">
        <v>369.45</v>
      </c>
      <c r="C12">
        <f t="shared" si="1"/>
        <v>0.99891848046505327</v>
      </c>
      <c r="D12">
        <f t="shared" si="2"/>
        <v>-1.0821047992201815E-3</v>
      </c>
      <c r="E12">
        <f t="shared" si="0"/>
        <v>1.0265351486524035</v>
      </c>
      <c r="F12">
        <f t="shared" si="3"/>
        <v>2.6189198149671623E-2</v>
      </c>
      <c r="G12" s="5">
        <f t="shared" si="4"/>
        <v>1.0408508240597267</v>
      </c>
      <c r="H12">
        <f t="shared" si="5"/>
        <v>4.0038478749261718E-2</v>
      </c>
      <c r="I12">
        <f t="shared" si="6"/>
        <v>1.0211442786069651</v>
      </c>
      <c r="J12" s="5">
        <f t="shared" si="7"/>
        <v>2.0923840273461784E-2</v>
      </c>
    </row>
    <row r="13" spans="1:11" x14ac:dyDescent="0.3">
      <c r="A13" s="11" t="s">
        <v>30</v>
      </c>
      <c r="B13" s="13">
        <v>369.85</v>
      </c>
      <c r="C13">
        <f t="shared" si="1"/>
        <v>1.0496665247623103</v>
      </c>
      <c r="D13">
        <f t="shared" si="2"/>
        <v>4.8472518260845227E-2</v>
      </c>
      <c r="E13">
        <f t="shared" si="0"/>
        <v>1.044774011299435</v>
      </c>
      <c r="F13">
        <f t="shared" si="3"/>
        <v>4.3800604900102222E-2</v>
      </c>
      <c r="G13" s="5">
        <f t="shared" si="4"/>
        <v>0.99959459459459465</v>
      </c>
      <c r="H13">
        <f t="shared" si="5"/>
        <v>-4.0548760439340512E-4</v>
      </c>
      <c r="I13">
        <f t="shared" si="6"/>
        <v>1.0538538253312439</v>
      </c>
      <c r="J13" s="5">
        <f t="shared" si="7"/>
        <v>5.2453754857446341E-2</v>
      </c>
    </row>
    <row r="14" spans="1:11" x14ac:dyDescent="0.3">
      <c r="A14" s="11" t="s">
        <v>31</v>
      </c>
      <c r="B14" s="13">
        <v>352.35</v>
      </c>
      <c r="C14">
        <f t="shared" si="1"/>
        <v>1.0038461538461538</v>
      </c>
      <c r="D14">
        <f t="shared" si="2"/>
        <v>3.8387763071656669E-3</v>
      </c>
      <c r="E14">
        <f t="shared" si="0"/>
        <v>1.0012787723785168</v>
      </c>
      <c r="F14">
        <f t="shared" si="3"/>
        <v>1.2779554454922092E-3</v>
      </c>
      <c r="G14" s="5">
        <f t="shared" si="4"/>
        <v>0.96799450549450561</v>
      </c>
      <c r="H14">
        <f t="shared" si="5"/>
        <v>-3.2528867863709052E-2</v>
      </c>
      <c r="I14">
        <f t="shared" si="6"/>
        <v>1.0038461538461538</v>
      </c>
      <c r="J14" s="5">
        <f t="shared" si="7"/>
        <v>3.8387763071656669E-3</v>
      </c>
    </row>
    <row r="15" spans="1:11" x14ac:dyDescent="0.3">
      <c r="A15" s="11" t="s">
        <v>32</v>
      </c>
      <c r="B15" s="13">
        <v>351</v>
      </c>
      <c r="C15">
        <f t="shared" si="1"/>
        <v>1.0096361282899469</v>
      </c>
      <c r="D15">
        <f t="shared" si="2"/>
        <v>9.5899969208390577E-3</v>
      </c>
      <c r="E15">
        <f t="shared" si="0"/>
        <v>1.0105081330070533</v>
      </c>
      <c r="F15">
        <f t="shared" si="3"/>
        <v>1.0453306326975822E-2</v>
      </c>
      <c r="G15" s="5">
        <f t="shared" si="4"/>
        <v>0.9616438356164384</v>
      </c>
      <c r="H15">
        <f t="shared" si="5"/>
        <v>-3.9111130116625648E-2</v>
      </c>
      <c r="I15">
        <f t="shared" si="6"/>
        <v>0.97771587743732591</v>
      </c>
      <c r="J15" s="5">
        <f t="shared" si="7"/>
        <v>-2.2536165022413058E-2</v>
      </c>
    </row>
    <row r="16" spans="1:11" x14ac:dyDescent="0.3">
      <c r="A16" s="11" t="s">
        <v>33</v>
      </c>
      <c r="B16" s="13">
        <v>347.65</v>
      </c>
      <c r="C16">
        <f t="shared" si="1"/>
        <v>0.96596276743539877</v>
      </c>
      <c r="D16">
        <f t="shared" si="2"/>
        <v>-3.4629988539958127E-2</v>
      </c>
      <c r="E16">
        <f t="shared" si="0"/>
        <v>0.99613180515759303</v>
      </c>
      <c r="F16">
        <f t="shared" si="3"/>
        <v>-3.8756956574004233E-3</v>
      </c>
      <c r="G16" s="5">
        <f t="shared" si="4"/>
        <v>0.97668211827503859</v>
      </c>
      <c r="H16">
        <f t="shared" si="5"/>
        <v>-2.3594045004855468E-2</v>
      </c>
      <c r="I16">
        <f t="shared" si="6"/>
        <v>0.97654494382022461</v>
      </c>
      <c r="J16" s="5">
        <f t="shared" si="7"/>
        <v>-2.3734504307003738E-2</v>
      </c>
    </row>
    <row r="17" spans="1:10" x14ac:dyDescent="0.3">
      <c r="A17" s="11" t="s">
        <v>34</v>
      </c>
      <c r="B17" s="13">
        <v>359.9</v>
      </c>
      <c r="C17">
        <f t="shared" si="1"/>
        <v>1.0166666666666666</v>
      </c>
      <c r="D17">
        <f t="shared" si="2"/>
        <v>1.6529301951210506E-2</v>
      </c>
      <c r="E17">
        <f t="shared" si="0"/>
        <v>0.99986109181830807</v>
      </c>
      <c r="F17">
        <f t="shared" si="3"/>
        <v>-1.3891783032692948E-4</v>
      </c>
      <c r="G17" s="5">
        <f t="shared" si="4"/>
        <v>0.83971068595426956</v>
      </c>
      <c r="H17">
        <f t="shared" si="5"/>
        <v>-0.1746978679544918</v>
      </c>
      <c r="I17">
        <f t="shared" si="6"/>
        <v>0.9969529085872576</v>
      </c>
      <c r="J17" s="5">
        <f t="shared" si="7"/>
        <v>-3.0517432478959199E-3</v>
      </c>
    </row>
    <row r="18" spans="1:10" x14ac:dyDescent="0.3">
      <c r="A18" s="11" t="s">
        <v>35</v>
      </c>
      <c r="B18" s="13">
        <v>354</v>
      </c>
      <c r="C18">
        <f t="shared" si="1"/>
        <v>1.0059676044330776</v>
      </c>
      <c r="D18">
        <f t="shared" si="2"/>
        <v>5.9498688062350471E-3</v>
      </c>
      <c r="E18">
        <f t="shared" si="0"/>
        <v>0.96853625170998636</v>
      </c>
      <c r="F18">
        <f t="shared" si="3"/>
        <v>-3.1969366056058698E-2</v>
      </c>
      <c r="G18" s="5">
        <f t="shared" si="4"/>
        <v>1.0059676044330776</v>
      </c>
      <c r="H18">
        <f t="shared" si="5"/>
        <v>5.9498688062350471E-3</v>
      </c>
      <c r="I18">
        <f t="shared" si="6"/>
        <v>0.98910310142497915</v>
      </c>
      <c r="J18" s="5">
        <f t="shared" si="7"/>
        <v>-1.0956704638205564E-2</v>
      </c>
    </row>
    <row r="19" spans="1:10" x14ac:dyDescent="0.3">
      <c r="A19" s="11" t="s">
        <v>36</v>
      </c>
      <c r="B19" s="13">
        <v>351.9</v>
      </c>
      <c r="C19">
        <f t="shared" si="1"/>
        <v>1.0130991795019431</v>
      </c>
      <c r="D19">
        <f t="shared" si="2"/>
        <v>1.3014127188649329E-2</v>
      </c>
      <c r="E19">
        <f t="shared" si="0"/>
        <v>0.96490265972031808</v>
      </c>
      <c r="F19">
        <f t="shared" si="3"/>
        <v>-3.5728053487095061E-2</v>
      </c>
      <c r="G19" s="5">
        <f t="shared" si="4"/>
        <v>0.97749999999999992</v>
      </c>
      <c r="H19">
        <f t="shared" si="5"/>
        <v>-2.2756987122616291E-2</v>
      </c>
      <c r="I19">
        <f t="shared" si="6"/>
        <v>1.008887614678899</v>
      </c>
      <c r="J19" s="5">
        <f t="shared" si="7"/>
        <v>8.8483522927148058E-3</v>
      </c>
    </row>
    <row r="20" spans="1:10" x14ac:dyDescent="0.3">
      <c r="A20" s="11" t="s">
        <v>37</v>
      </c>
      <c r="B20" s="13">
        <v>347.35</v>
      </c>
      <c r="C20">
        <f t="shared" si="1"/>
        <v>0.99527220630372504</v>
      </c>
      <c r="D20">
        <f t="shared" si="2"/>
        <v>-4.7390050635371357E-3</v>
      </c>
      <c r="E20">
        <f t="shared" si="0"/>
        <v>0.95307998353683643</v>
      </c>
      <c r="F20">
        <f t="shared" si="3"/>
        <v>-4.8056450689331939E-2</v>
      </c>
      <c r="G20" s="5">
        <f t="shared" si="4"/>
        <v>0.95294924554183824</v>
      </c>
      <c r="H20">
        <f t="shared" si="5"/>
        <v>-4.8193634309822812E-2</v>
      </c>
      <c r="I20">
        <f t="shared" si="6"/>
        <v>1.0068115942028986</v>
      </c>
      <c r="J20" s="5">
        <f t="shared" si="7"/>
        <v>6.7885001075301725E-3</v>
      </c>
    </row>
    <row r="21" spans="1:10" x14ac:dyDescent="0.3">
      <c r="A21" s="11" t="s">
        <v>38</v>
      </c>
      <c r="B21" s="13">
        <v>349</v>
      </c>
      <c r="C21">
        <f t="shared" si="1"/>
        <v>0.96957910820947357</v>
      </c>
      <c r="D21">
        <f t="shared" si="2"/>
        <v>-3.0893210712884714E-2</v>
      </c>
      <c r="E21">
        <f t="shared" si="0"/>
        <v>0.94656902630865203</v>
      </c>
      <c r="F21">
        <f t="shared" si="3"/>
        <v>-5.4911383037671659E-2</v>
      </c>
      <c r="G21" s="5">
        <f t="shared" si="4"/>
        <v>0.95316127270244444</v>
      </c>
      <c r="H21">
        <f t="shared" si="5"/>
        <v>-4.7971163304651517E-2</v>
      </c>
      <c r="I21">
        <f t="shared" si="6"/>
        <v>1.0007168458781361</v>
      </c>
      <c r="J21" s="5">
        <f t="shared" si="7"/>
        <v>7.1658906685171894E-4</v>
      </c>
    </row>
    <row r="22" spans="1:10" x14ac:dyDescent="0.3">
      <c r="A22" s="11" t="s">
        <v>39</v>
      </c>
      <c r="B22" s="13">
        <v>359.95</v>
      </c>
      <c r="C22">
        <f t="shared" si="1"/>
        <v>0.98481532147742812</v>
      </c>
      <c r="D22">
        <f t="shared" si="2"/>
        <v>-1.5301146274521343E-2</v>
      </c>
      <c r="E22">
        <f t="shared" si="0"/>
        <v>0.97021563342318051</v>
      </c>
      <c r="F22">
        <f t="shared" si="3"/>
        <v>-3.0236929692123309E-2</v>
      </c>
      <c r="G22" s="5">
        <f t="shared" si="4"/>
        <v>0.98616438356164382</v>
      </c>
      <c r="H22">
        <f t="shared" si="5"/>
        <v>-1.3932220667179605E-2</v>
      </c>
      <c r="I22">
        <f t="shared" si="6"/>
        <v>1.0328550932568148</v>
      </c>
      <c r="J22" s="5">
        <f t="shared" si="7"/>
        <v>3.2326902714733215E-2</v>
      </c>
    </row>
    <row r="23" spans="1:10" x14ac:dyDescent="0.3">
      <c r="A23" s="11" t="s">
        <v>40</v>
      </c>
      <c r="B23" s="13">
        <v>365.5</v>
      </c>
      <c r="C23">
        <f t="shared" si="1"/>
        <v>1.0021935837674802</v>
      </c>
      <c r="D23">
        <f t="shared" si="2"/>
        <v>2.1911813751987791E-3</v>
      </c>
      <c r="E23">
        <f t="shared" si="0"/>
        <v>1.026685393258427</v>
      </c>
      <c r="F23">
        <f t="shared" si="3"/>
        <v>2.6335548337802772E-2</v>
      </c>
      <c r="G23" s="5">
        <f t="shared" si="4"/>
        <v>0.99564151457368555</v>
      </c>
      <c r="H23">
        <f t="shared" si="5"/>
        <v>-4.3680113129555102E-3</v>
      </c>
      <c r="I23">
        <f t="shared" si="6"/>
        <v>1.0210923313311915</v>
      </c>
      <c r="J23" s="5">
        <f t="shared" si="7"/>
        <v>2.0872967347639149E-2</v>
      </c>
    </row>
    <row r="24" spans="1:10" x14ac:dyDescent="0.3">
      <c r="A24" s="11" t="s">
        <v>41</v>
      </c>
      <c r="B24" s="13">
        <v>364.7</v>
      </c>
      <c r="C24">
        <f t="shared" si="1"/>
        <v>1.0006859651529703</v>
      </c>
      <c r="D24">
        <f t="shared" si="2"/>
        <v>6.8572998641261049E-4</v>
      </c>
      <c r="E24">
        <f t="shared" si="0"/>
        <v>0.99808429118773945</v>
      </c>
      <c r="F24">
        <f t="shared" si="3"/>
        <v>-1.9175461292718174E-3</v>
      </c>
      <c r="G24" s="5">
        <f t="shared" si="4"/>
        <v>0.95847568988173448</v>
      </c>
      <c r="H24">
        <f t="shared" si="5"/>
        <v>-4.2411079487106068E-2</v>
      </c>
      <c r="I24">
        <f t="shared" si="6"/>
        <v>1.0144645340751042</v>
      </c>
      <c r="J24" s="5">
        <f t="shared" si="7"/>
        <v>1.4360920653533024E-2</v>
      </c>
    </row>
    <row r="25" spans="1:10" x14ac:dyDescent="0.3">
      <c r="A25" s="11" t="s">
        <v>42</v>
      </c>
      <c r="B25" s="13">
        <v>364.45</v>
      </c>
      <c r="C25">
        <f t="shared" si="1"/>
        <v>0.98847301328993764</v>
      </c>
      <c r="D25">
        <f t="shared" si="2"/>
        <v>-1.1593937411876849E-2</v>
      </c>
      <c r="E25">
        <f t="shared" si="0"/>
        <v>1.0028893780957622</v>
      </c>
      <c r="F25">
        <f t="shared" si="3"/>
        <v>2.8852118661510761E-3</v>
      </c>
      <c r="G25" s="5">
        <f t="shared" si="4"/>
        <v>0.96543046357615891</v>
      </c>
      <c r="H25">
        <f t="shared" si="5"/>
        <v>-3.5181200860857464E-2</v>
      </c>
      <c r="I25">
        <f t="shared" si="6"/>
        <v>1.0106766500277315</v>
      </c>
      <c r="J25" s="5">
        <f t="shared" si="7"/>
        <v>1.0620057059005053E-2</v>
      </c>
    </row>
    <row r="26" spans="1:10" x14ac:dyDescent="0.3">
      <c r="A26" s="11" t="s">
        <v>43</v>
      </c>
      <c r="B26" s="13">
        <v>368.7</v>
      </c>
      <c r="C26">
        <f t="shared" si="1"/>
        <v>0.99380053908355792</v>
      </c>
      <c r="D26">
        <f t="shared" si="2"/>
        <v>-6.2187573673363411E-3</v>
      </c>
      <c r="E26">
        <f t="shared" si="0"/>
        <v>1.0809146877748459</v>
      </c>
      <c r="F26">
        <f t="shared" si="3"/>
        <v>7.780761581549861E-2</v>
      </c>
      <c r="G26" s="5">
        <f t="shared" si="4"/>
        <v>0.95716510903426788</v>
      </c>
      <c r="H26">
        <f t="shared" si="5"/>
        <v>-4.3779374683871698E-2</v>
      </c>
      <c r="I26">
        <f t="shared" si="6"/>
        <v>1.0129120879120879</v>
      </c>
      <c r="J26" s="5">
        <f t="shared" si="7"/>
        <v>1.2829437603358123E-2</v>
      </c>
    </row>
    <row r="27" spans="1:10" x14ac:dyDescent="0.3">
      <c r="A27" s="11" t="s">
        <v>44</v>
      </c>
      <c r="B27" s="13">
        <v>371</v>
      </c>
      <c r="C27">
        <f t="shared" si="1"/>
        <v>1.0421348314606742</v>
      </c>
      <c r="D27">
        <f t="shared" si="2"/>
        <v>4.1271331755404726E-2</v>
      </c>
      <c r="E27">
        <f t="shared" si="0"/>
        <v>1.0825795156113218</v>
      </c>
      <c r="F27">
        <f t="shared" si="3"/>
        <v>7.9346633726871951E-2</v>
      </c>
      <c r="G27" s="5">
        <f t="shared" si="4"/>
        <v>0.93817170312302445</v>
      </c>
      <c r="H27">
        <f t="shared" si="5"/>
        <v>-6.3822294357991055E-2</v>
      </c>
      <c r="I27">
        <f t="shared" si="6"/>
        <v>1.0533787620670074</v>
      </c>
      <c r="J27" s="5">
        <f t="shared" si="7"/>
        <v>5.2002866545329415E-2</v>
      </c>
    </row>
    <row r="28" spans="1:10" x14ac:dyDescent="0.3">
      <c r="A28" s="11" t="s">
        <v>45</v>
      </c>
      <c r="B28" s="13">
        <v>356</v>
      </c>
      <c r="C28">
        <f t="shared" si="1"/>
        <v>0.97427476737821572</v>
      </c>
      <c r="D28">
        <f t="shared" si="2"/>
        <v>-2.6061913091875812E-2</v>
      </c>
      <c r="E28">
        <f t="shared" si="0"/>
        <v>1.0029581631215665</v>
      </c>
      <c r="F28">
        <f t="shared" si="3"/>
        <v>2.953796366635631E-3</v>
      </c>
      <c r="G28" s="5">
        <f t="shared" si="4"/>
        <v>0.89379864423801147</v>
      </c>
      <c r="H28">
        <f t="shared" si="5"/>
        <v>-0.11227475933556817</v>
      </c>
      <c r="I28">
        <f t="shared" si="6"/>
        <v>1.0200573065902578</v>
      </c>
      <c r="J28" s="5">
        <f t="shared" si="7"/>
        <v>1.9858808649603255E-2</v>
      </c>
    </row>
    <row r="29" spans="1:10" x14ac:dyDescent="0.3">
      <c r="A29" s="11" t="s">
        <v>46</v>
      </c>
      <c r="B29" s="13">
        <v>365.4</v>
      </c>
      <c r="C29">
        <f t="shared" si="1"/>
        <v>1.0055035773252614</v>
      </c>
      <c r="D29">
        <f t="shared" si="2"/>
        <v>5.4884879818355211E-3</v>
      </c>
      <c r="E29">
        <f t="shared" si="0"/>
        <v>0.98756756756756747</v>
      </c>
      <c r="F29">
        <f t="shared" si="3"/>
        <v>-1.2510361694363883E-2</v>
      </c>
      <c r="G29" s="5">
        <f t="shared" si="4"/>
        <v>0.91590424865271336</v>
      </c>
      <c r="H29">
        <f t="shared" si="5"/>
        <v>-8.7843451810383624E-2</v>
      </c>
      <c r="I29">
        <f t="shared" si="6"/>
        <v>1.0521163259429887</v>
      </c>
      <c r="J29" s="5">
        <f t="shared" si="7"/>
        <v>5.0803684193877888E-2</v>
      </c>
    </row>
    <row r="30" spans="1:10" x14ac:dyDescent="0.3">
      <c r="A30" s="11" t="s">
        <v>47</v>
      </c>
      <c r="B30" s="13">
        <v>363.4</v>
      </c>
      <c r="C30">
        <f t="shared" si="1"/>
        <v>1.0653767223688067</v>
      </c>
      <c r="D30">
        <f t="shared" si="2"/>
        <v>6.3328466537470623E-2</v>
      </c>
      <c r="E30">
        <f t="shared" si="0"/>
        <v>0.99835164835164825</v>
      </c>
      <c r="F30">
        <f t="shared" si="3"/>
        <v>-1.649711674669955E-3</v>
      </c>
      <c r="G30" s="5">
        <f t="shared" si="4"/>
        <v>0.89507389162561568</v>
      </c>
      <c r="H30">
        <f t="shared" si="5"/>
        <v>-0.11084900363966192</v>
      </c>
      <c r="I30">
        <f t="shared" si="6"/>
        <v>1.0642846683262557</v>
      </c>
      <c r="J30" s="5">
        <f t="shared" si="7"/>
        <v>6.2302900554972548E-2</v>
      </c>
    </row>
    <row r="31" spans="1:10" x14ac:dyDescent="0.3">
      <c r="A31" s="11" t="s">
        <v>48</v>
      </c>
      <c r="B31" s="13">
        <v>341.1</v>
      </c>
      <c r="C31">
        <f t="shared" si="1"/>
        <v>0.99533119346367094</v>
      </c>
      <c r="D31">
        <f t="shared" si="2"/>
        <v>-4.6797394559630117E-3</v>
      </c>
      <c r="E31">
        <f t="shared" si="0"/>
        <v>0.93452054794520556</v>
      </c>
      <c r="F31">
        <f t="shared" si="3"/>
        <v>-6.7721664157891368E-2</v>
      </c>
      <c r="G31" s="5">
        <f t="shared" si="4"/>
        <v>0.85488721804511281</v>
      </c>
      <c r="H31">
        <f t="shared" si="5"/>
        <v>-0.15678572746526337</v>
      </c>
      <c r="I31">
        <f t="shared" si="6"/>
        <v>0.9717948717948719</v>
      </c>
      <c r="J31" s="5">
        <f t="shared" si="7"/>
        <v>-2.8610534041265661E-2</v>
      </c>
    </row>
    <row r="32" spans="1:10" x14ac:dyDescent="0.3">
      <c r="A32" s="11" t="s">
        <v>49</v>
      </c>
      <c r="B32" s="13">
        <v>342.7</v>
      </c>
      <c r="C32">
        <f t="shared" si="1"/>
        <v>0.96548809691505844</v>
      </c>
      <c r="D32">
        <f t="shared" si="2"/>
        <v>-3.5121505604831779E-2</v>
      </c>
      <c r="E32">
        <f t="shared" si="0"/>
        <v>0.96277567074027248</v>
      </c>
      <c r="F32">
        <f t="shared" si="3"/>
        <v>-3.7934842669319145E-2</v>
      </c>
      <c r="G32" s="5">
        <f t="shared" si="4"/>
        <v>0.85259360616992164</v>
      </c>
      <c r="H32">
        <f t="shared" si="5"/>
        <v>-0.15947227389340668</v>
      </c>
      <c r="I32">
        <f t="shared" si="6"/>
        <v>0.98026315789473673</v>
      </c>
      <c r="J32" s="5">
        <f t="shared" si="7"/>
        <v>-1.9934214900817367E-2</v>
      </c>
    </row>
    <row r="33" spans="1:10" x14ac:dyDescent="0.3">
      <c r="A33" s="11" t="s">
        <v>50</v>
      </c>
      <c r="B33" s="13">
        <v>354.95</v>
      </c>
      <c r="C33">
        <f t="shared" si="1"/>
        <v>0.95932432432432424</v>
      </c>
      <c r="D33">
        <f t="shared" si="2"/>
        <v>-4.1526071152875314E-2</v>
      </c>
      <c r="E33">
        <f t="shared" si="0"/>
        <v>0.82816145590293977</v>
      </c>
      <c r="F33">
        <f t="shared" si="3"/>
        <v>-0.18854714855408178</v>
      </c>
      <c r="G33" s="5">
        <f t="shared" si="4"/>
        <v>0.87772007912957473</v>
      </c>
      <c r="H33">
        <f t="shared" si="5"/>
        <v>-0.1304275526609214</v>
      </c>
      <c r="I33">
        <f t="shared" si="6"/>
        <v>1.0208513085993673</v>
      </c>
      <c r="J33" s="5">
        <f t="shared" si="7"/>
        <v>2.0636895471579261E-2</v>
      </c>
    </row>
    <row r="34" spans="1:10" x14ac:dyDescent="0.3">
      <c r="A34" s="11" t="s">
        <v>51</v>
      </c>
      <c r="B34" s="13">
        <v>370</v>
      </c>
      <c r="C34">
        <f t="shared" si="1"/>
        <v>1.0164835164835164</v>
      </c>
      <c r="D34">
        <f t="shared" si="2"/>
        <v>1.6349138001529411E-2</v>
      </c>
      <c r="E34">
        <f t="shared" si="0"/>
        <v>1.0514350667803354</v>
      </c>
      <c r="F34">
        <f t="shared" si="3"/>
        <v>5.0155961310730711E-2</v>
      </c>
      <c r="G34" s="5">
        <f t="shared" si="4"/>
        <v>0.91380587799456658</v>
      </c>
      <c r="H34">
        <f t="shared" si="5"/>
        <v>-9.0137117399845285E-2</v>
      </c>
      <c r="I34">
        <f t="shared" si="6"/>
        <v>1.0419600112644325</v>
      </c>
      <c r="J34" s="5">
        <f t="shared" si="7"/>
        <v>4.1103565689227864E-2</v>
      </c>
    </row>
    <row r="35" spans="1:10" x14ac:dyDescent="0.3">
      <c r="A35" s="11" t="s">
        <v>52</v>
      </c>
      <c r="B35" s="13">
        <v>364</v>
      </c>
      <c r="C35">
        <f t="shared" si="1"/>
        <v>0.99726027397260275</v>
      </c>
      <c r="D35">
        <f t="shared" si="2"/>
        <v>-2.7434859457508326E-3</v>
      </c>
      <c r="E35">
        <f t="shared" si="0"/>
        <v>1.0111111111111111</v>
      </c>
      <c r="F35">
        <f t="shared" si="3"/>
        <v>1.1049836186584935E-2</v>
      </c>
      <c r="G35" s="5">
        <f t="shared" si="4"/>
        <v>0.8904109589041096</v>
      </c>
      <c r="H35">
        <f t="shared" si="5"/>
        <v>-0.11607217125275401</v>
      </c>
      <c r="I35">
        <f t="shared" si="6"/>
        <v>1.0447761194029852</v>
      </c>
      <c r="J35" s="5">
        <f t="shared" si="7"/>
        <v>4.3802622658393055E-2</v>
      </c>
    </row>
    <row r="36" spans="1:10" x14ac:dyDescent="0.3">
      <c r="A36" s="11" t="s">
        <v>53</v>
      </c>
      <c r="B36" s="13">
        <v>365</v>
      </c>
      <c r="C36">
        <f t="shared" si="1"/>
        <v>1.0254249192302289</v>
      </c>
      <c r="D36">
        <f t="shared" si="2"/>
        <v>2.5107082032609213E-2</v>
      </c>
      <c r="E36">
        <f t="shared" si="0"/>
        <v>1.0013717421124828</v>
      </c>
      <c r="F36">
        <f t="shared" si="3"/>
        <v>1.3708021337786216E-3</v>
      </c>
      <c r="G36" s="5">
        <f t="shared" si="4"/>
        <v>0.89746742070322105</v>
      </c>
      <c r="H36">
        <f t="shared" si="5"/>
        <v>-0.10817845933068734</v>
      </c>
      <c r="I36">
        <f t="shared" si="6"/>
        <v>1.0703812316715542</v>
      </c>
      <c r="J36" s="5">
        <f t="shared" si="7"/>
        <v>6.8014876298974652E-2</v>
      </c>
    </row>
    <row r="37" spans="1:10" x14ac:dyDescent="0.3">
      <c r="A37" s="11" t="s">
        <v>54</v>
      </c>
      <c r="B37" s="13">
        <v>355.95</v>
      </c>
      <c r="C37">
        <f t="shared" si="1"/>
        <v>0.83049463369108723</v>
      </c>
      <c r="D37">
        <f t="shared" si="2"/>
        <v>-0.18573381148959442</v>
      </c>
      <c r="E37">
        <f t="shared" si="0"/>
        <v>0.97214256452273662</v>
      </c>
      <c r="F37">
        <f t="shared" si="3"/>
        <v>-2.825281395719647E-2</v>
      </c>
      <c r="G37" s="5">
        <f t="shared" si="4"/>
        <v>0.84548693586698331</v>
      </c>
      <c r="H37">
        <f t="shared" si="5"/>
        <v>-0.16784256213249923</v>
      </c>
      <c r="I37">
        <f t="shared" si="6"/>
        <v>1.0669964028776977</v>
      </c>
      <c r="J37" s="5">
        <f t="shared" si="7"/>
        <v>6.4847601065290444E-2</v>
      </c>
    </row>
    <row r="38" spans="1:10" x14ac:dyDescent="0.3">
      <c r="A38" s="11" t="s">
        <v>55</v>
      </c>
      <c r="B38" s="13">
        <v>428.6</v>
      </c>
      <c r="C38">
        <f t="shared" si="1"/>
        <v>1.217959647627167</v>
      </c>
      <c r="D38">
        <f t="shared" si="2"/>
        <v>0.19717703871193734</v>
      </c>
      <c r="E38">
        <f t="shared" si="0"/>
        <v>1.1742465753424658</v>
      </c>
      <c r="F38">
        <f t="shared" si="3"/>
        <v>0.16062672945698517</v>
      </c>
      <c r="G38" s="5">
        <f t="shared" si="4"/>
        <v>0.98528735632183917</v>
      </c>
      <c r="H38">
        <f t="shared" si="5"/>
        <v>-1.482194804920736E-2</v>
      </c>
      <c r="I38">
        <f t="shared" si="6"/>
        <v>1.2995755003032141</v>
      </c>
      <c r="J38" s="5">
        <f t="shared" si="7"/>
        <v>0.26203767291397817</v>
      </c>
    </row>
    <row r="39" spans="1:10" x14ac:dyDescent="0.3">
      <c r="A39" s="11" t="s">
        <v>56</v>
      </c>
      <c r="B39" s="13">
        <v>351.9</v>
      </c>
      <c r="C39">
        <f t="shared" si="1"/>
        <v>0.97749999999999992</v>
      </c>
      <c r="D39">
        <f t="shared" si="2"/>
        <v>-2.2756987122616291E-2</v>
      </c>
      <c r="E39">
        <f t="shared" si="0"/>
        <v>0.95859438845001355</v>
      </c>
      <c r="F39">
        <f t="shared" si="3"/>
        <v>-4.2287246175249218E-2</v>
      </c>
      <c r="G39" s="5">
        <f t="shared" si="4"/>
        <v>0.81846726363530642</v>
      </c>
      <c r="H39">
        <f t="shared" si="5"/>
        <v>-0.20032187852936606</v>
      </c>
      <c r="I39">
        <f t="shared" si="6"/>
        <v>1.0884627281163006</v>
      </c>
      <c r="J39" s="5">
        <f t="shared" si="7"/>
        <v>8.4766359596152044E-2</v>
      </c>
    </row>
    <row r="40" spans="1:10" x14ac:dyDescent="0.3">
      <c r="A40" s="11" t="s">
        <v>57</v>
      </c>
      <c r="B40" s="13">
        <v>360</v>
      </c>
      <c r="C40">
        <f t="shared" si="1"/>
        <v>0.98765432098765427</v>
      </c>
      <c r="D40">
        <f t="shared" si="2"/>
        <v>-1.2422519998557209E-2</v>
      </c>
      <c r="E40">
        <f t="shared" si="0"/>
        <v>0.94612352168199743</v>
      </c>
      <c r="F40">
        <f t="shared" si="3"/>
        <v>-5.5382145851584783E-2</v>
      </c>
      <c r="G40" s="5">
        <f t="shared" si="4"/>
        <v>0.87847730600292828</v>
      </c>
      <c r="H40">
        <f t="shared" si="5"/>
        <v>-0.12956520435464366</v>
      </c>
      <c r="I40">
        <f t="shared" si="6"/>
        <v>1.1272898074213245</v>
      </c>
      <c r="J40" s="5">
        <f t="shared" si="7"/>
        <v>0.11981635144255742</v>
      </c>
    </row>
    <row r="41" spans="1:10" x14ac:dyDescent="0.3">
      <c r="A41" s="11" t="s">
        <v>58</v>
      </c>
      <c r="B41" s="13">
        <v>364.5</v>
      </c>
      <c r="C41">
        <f t="shared" si="1"/>
        <v>0.99549365014338387</v>
      </c>
      <c r="D41">
        <f t="shared" si="2"/>
        <v>-4.5165340583659189E-3</v>
      </c>
      <c r="E41">
        <f t="shared" si="0"/>
        <v>0.96556291390728477</v>
      </c>
      <c r="F41">
        <f t="shared" si="3"/>
        <v>-3.504401724036655E-2</v>
      </c>
      <c r="G41" s="5">
        <f t="shared" si="4"/>
        <v>0.88535341267913537</v>
      </c>
      <c r="H41">
        <f t="shared" si="5"/>
        <v>-0.12176837732714609</v>
      </c>
      <c r="I41">
        <f t="shared" si="6"/>
        <v>1.1462264150943395</v>
      </c>
      <c r="J41" s="5">
        <f t="shared" si="7"/>
        <v>0.13647516866853593</v>
      </c>
    </row>
    <row r="42" spans="1:10" x14ac:dyDescent="0.3">
      <c r="A42" s="11" t="s">
        <v>59</v>
      </c>
      <c r="B42" s="13">
        <v>366.15</v>
      </c>
      <c r="C42">
        <f t="shared" si="1"/>
        <v>1.0031506849315068</v>
      </c>
      <c r="D42">
        <f t="shared" si="2"/>
        <v>3.145731924587245E-3</v>
      </c>
      <c r="E42">
        <f t="shared" si="0"/>
        <v>0.95054517133956384</v>
      </c>
      <c r="F42">
        <f t="shared" si="3"/>
        <v>-5.0719594416891743E-2</v>
      </c>
      <c r="G42" s="5">
        <f t="shared" si="4"/>
        <v>0.91127426580388249</v>
      </c>
      <c r="H42">
        <f t="shared" si="5"/>
        <v>-9.2911366873755313E-2</v>
      </c>
      <c r="I42">
        <f t="shared" si="6"/>
        <v>1.170182166826462</v>
      </c>
      <c r="J42" s="5">
        <f t="shared" si="7"/>
        <v>0.15715943483224223</v>
      </c>
    </row>
    <row r="43" spans="1:10" x14ac:dyDescent="0.3">
      <c r="A43" s="11" t="s">
        <v>60</v>
      </c>
      <c r="B43" s="13">
        <v>365</v>
      </c>
      <c r="C43">
        <f t="shared" si="1"/>
        <v>0.99427948787796239</v>
      </c>
      <c r="D43">
        <f t="shared" si="2"/>
        <v>-5.7369369202971265E-3</v>
      </c>
      <c r="E43">
        <f t="shared" si="0"/>
        <v>0.92299911493235554</v>
      </c>
      <c r="F43">
        <f t="shared" si="3"/>
        <v>-8.0127003382934742E-2</v>
      </c>
      <c r="G43" s="5">
        <f t="shared" si="4"/>
        <v>0.88775386112124532</v>
      </c>
      <c r="H43">
        <f t="shared" si="5"/>
        <v>-0.11906075783441294</v>
      </c>
      <c r="I43">
        <f t="shared" si="6"/>
        <v>1.132485262178095</v>
      </c>
      <c r="J43" s="5">
        <f t="shared" si="7"/>
        <v>0.12441456476109937</v>
      </c>
    </row>
    <row r="44" spans="1:10" x14ac:dyDescent="0.3">
      <c r="A44" s="11" t="s">
        <v>61</v>
      </c>
      <c r="B44" s="13">
        <v>367.1</v>
      </c>
      <c r="C44">
        <f t="shared" si="1"/>
        <v>0.96478318002628127</v>
      </c>
      <c r="D44">
        <f t="shared" si="2"/>
        <v>-3.5851886798951849E-2</v>
      </c>
      <c r="E44">
        <f t="shared" si="0"/>
        <v>0.9216670851117249</v>
      </c>
      <c r="F44">
        <f t="shared" si="3"/>
        <v>-8.1571199684809859E-2</v>
      </c>
      <c r="G44" s="5">
        <f t="shared" si="4"/>
        <v>0.89069513526628663</v>
      </c>
      <c r="H44">
        <f t="shared" si="5"/>
        <v>-0.11575307025644782</v>
      </c>
      <c r="I44">
        <f t="shared" si="6"/>
        <v>1.1576789656259854</v>
      </c>
      <c r="J44" s="5">
        <f t="shared" si="7"/>
        <v>0.14641710895848686</v>
      </c>
    </row>
    <row r="45" spans="1:10" x14ac:dyDescent="0.3">
      <c r="A45" s="11" t="s">
        <v>62</v>
      </c>
      <c r="B45" s="13">
        <v>380.5</v>
      </c>
      <c r="C45">
        <f t="shared" si="1"/>
        <v>1.0079470198675498</v>
      </c>
      <c r="D45">
        <f t="shared" si="2"/>
        <v>7.915608612661218E-3</v>
      </c>
      <c r="E45">
        <f t="shared" si="0"/>
        <v>0.95375360320842217</v>
      </c>
      <c r="F45">
        <f t="shared" si="3"/>
        <v>-4.7349918452549357E-2</v>
      </c>
      <c r="G45" s="5">
        <f t="shared" si="4"/>
        <v>0.90595238095238095</v>
      </c>
      <c r="H45">
        <f t="shared" si="5"/>
        <v>-9.8768533975673464E-2</v>
      </c>
      <c r="I45">
        <f t="shared" si="6"/>
        <v>1.1954131322651587</v>
      </c>
      <c r="J45" s="5">
        <f t="shared" si="7"/>
        <v>0.17849184301369339</v>
      </c>
    </row>
    <row r="46" spans="1:10" x14ac:dyDescent="0.3">
      <c r="A46" s="11" t="s">
        <v>63</v>
      </c>
      <c r="B46" s="13">
        <v>377.5</v>
      </c>
      <c r="C46">
        <f t="shared" si="1"/>
        <v>0.98001038421599174</v>
      </c>
      <c r="D46">
        <f t="shared" si="2"/>
        <v>-2.0192111234891053E-2</v>
      </c>
      <c r="E46">
        <f t="shared" si="0"/>
        <v>0.92980295566502458</v>
      </c>
      <c r="F46">
        <f t="shared" si="3"/>
        <v>-7.2782590912653308E-2</v>
      </c>
      <c r="G46" s="5">
        <f t="shared" si="4"/>
        <v>0.89232951187802856</v>
      </c>
      <c r="H46">
        <f t="shared" si="5"/>
        <v>-0.11391980668143055</v>
      </c>
      <c r="I46">
        <f t="shared" si="6"/>
        <v>1.1540813206970344</v>
      </c>
      <c r="J46" s="5">
        <f t="shared" si="7"/>
        <v>0.14330463414474104</v>
      </c>
    </row>
    <row r="47" spans="1:10" x14ac:dyDescent="0.3">
      <c r="A47" s="11" t="s">
        <v>64</v>
      </c>
      <c r="B47" s="13">
        <v>385.2</v>
      </c>
      <c r="C47">
        <f t="shared" si="1"/>
        <v>0.97408016184094071</v>
      </c>
      <c r="D47">
        <f t="shared" si="2"/>
        <v>-2.6261677041455742E-2</v>
      </c>
      <c r="E47">
        <f t="shared" si="0"/>
        <v>0.96541353383458639</v>
      </c>
      <c r="F47">
        <f t="shared" si="3"/>
        <v>-3.5198736965893047E-2</v>
      </c>
      <c r="G47" s="5">
        <f t="shared" si="4"/>
        <v>0.90157987126974837</v>
      </c>
      <c r="H47">
        <f t="shared" si="5"/>
        <v>-0.1036066420717298</v>
      </c>
      <c r="I47">
        <f t="shared" si="6"/>
        <v>1.1747483989021044</v>
      </c>
      <c r="J47" s="5">
        <f t="shared" si="7"/>
        <v>0.16105399607336798</v>
      </c>
    </row>
    <row r="48" spans="1:10" x14ac:dyDescent="0.3">
      <c r="A48" s="11" t="s">
        <v>65</v>
      </c>
      <c r="B48" s="13">
        <v>395.45</v>
      </c>
      <c r="C48">
        <f t="shared" si="1"/>
        <v>0.99284458950539789</v>
      </c>
      <c r="D48">
        <f t="shared" si="2"/>
        <v>-7.1811332221723544E-3</v>
      </c>
      <c r="E48">
        <f t="shared" si="0"/>
        <v>0.98382883443214331</v>
      </c>
      <c r="F48">
        <f t="shared" si="3"/>
        <v>-1.630334580854359E-2</v>
      </c>
      <c r="G48" s="5">
        <f t="shared" si="4"/>
        <v>0.91306857538674668</v>
      </c>
      <c r="H48">
        <f t="shared" si="5"/>
        <v>-9.0944291255154769E-2</v>
      </c>
      <c r="I48">
        <f t="shared" si="6"/>
        <v>1.2067439731461702</v>
      </c>
      <c r="J48" s="5">
        <f t="shared" si="7"/>
        <v>0.18792580126065728</v>
      </c>
    </row>
    <row r="49" spans="1:10" x14ac:dyDescent="0.3">
      <c r="A49" s="11" t="s">
        <v>66</v>
      </c>
      <c r="B49" s="13">
        <v>398.3</v>
      </c>
      <c r="C49">
        <f t="shared" si="1"/>
        <v>0.99837072314826425</v>
      </c>
      <c r="D49">
        <f t="shared" si="2"/>
        <v>-1.6306055666913534E-3</v>
      </c>
      <c r="E49">
        <f t="shared" si="0"/>
        <v>0.98491592482690415</v>
      </c>
      <c r="F49">
        <f t="shared" si="3"/>
        <v>-1.5198996958717709E-2</v>
      </c>
      <c r="G49" s="5">
        <f t="shared" si="4"/>
        <v>0.90936073059360734</v>
      </c>
      <c r="H49">
        <f t="shared" si="5"/>
        <v>-9.501342018884755E-2</v>
      </c>
      <c r="I49">
        <f t="shared" si="6"/>
        <v>1.2167404918283182</v>
      </c>
      <c r="J49" s="5">
        <f t="shared" si="7"/>
        <v>0.1961755553004981</v>
      </c>
    </row>
    <row r="50" spans="1:10" x14ac:dyDescent="0.3">
      <c r="A50" s="11" t="s">
        <v>67</v>
      </c>
      <c r="B50" s="13">
        <v>398.95</v>
      </c>
      <c r="C50">
        <f t="shared" si="1"/>
        <v>0.98263546798029555</v>
      </c>
      <c r="D50">
        <f t="shared" si="2"/>
        <v>-1.7517063847442706E-2</v>
      </c>
      <c r="E50">
        <f t="shared" si="0"/>
        <v>0.9853050135836009</v>
      </c>
      <c r="F50">
        <f t="shared" si="3"/>
        <v>-1.4804027283825478E-2</v>
      </c>
      <c r="G50" s="5">
        <f t="shared" si="4"/>
        <v>0.92510144927536231</v>
      </c>
      <c r="H50">
        <f t="shared" si="5"/>
        <v>-7.7851872591279569E-2</v>
      </c>
      <c r="I50">
        <f t="shared" si="6"/>
        <v>1.2226478700582286</v>
      </c>
      <c r="J50" s="5">
        <f t="shared" si="7"/>
        <v>0.20101889215501501</v>
      </c>
    </row>
    <row r="51" spans="1:10" x14ac:dyDescent="0.3">
      <c r="A51" s="11" t="s">
        <v>68</v>
      </c>
      <c r="B51" s="13">
        <v>406</v>
      </c>
      <c r="C51">
        <f t="shared" si="1"/>
        <v>1.0175438596491229</v>
      </c>
      <c r="D51">
        <f t="shared" si="2"/>
        <v>1.7391742711869239E-2</v>
      </c>
      <c r="E51">
        <f t="shared" si="0"/>
        <v>0.99315068493150682</v>
      </c>
      <c r="F51">
        <f t="shared" si="3"/>
        <v>-6.8728792877620643E-3</v>
      </c>
      <c r="G51" s="5">
        <f t="shared" si="4"/>
        <v>0.94727018198786739</v>
      </c>
      <c r="H51">
        <f t="shared" si="5"/>
        <v>-5.4170923437744094E-2</v>
      </c>
      <c r="I51">
        <f t="shared" si="6"/>
        <v>1.2971246006389776</v>
      </c>
      <c r="J51" s="5">
        <f t="shared" si="7"/>
        <v>0.26014996906157939</v>
      </c>
    </row>
    <row r="52" spans="1:10" x14ac:dyDescent="0.3">
      <c r="A52" s="11" t="s">
        <v>69</v>
      </c>
      <c r="B52" s="13">
        <v>399</v>
      </c>
      <c r="C52">
        <f t="shared" si="1"/>
        <v>0.99266077870381886</v>
      </c>
      <c r="D52">
        <f t="shared" si="2"/>
        <v>-7.3662858841064046E-3</v>
      </c>
      <c r="E52">
        <f t="shared" si="0"/>
        <v>0.98106712564543896</v>
      </c>
      <c r="F52">
        <f t="shared" si="3"/>
        <v>-1.9114396023315328E-2</v>
      </c>
      <c r="G52" s="5">
        <f t="shared" si="4"/>
        <v>0.94092677750265297</v>
      </c>
      <c r="H52">
        <f t="shared" si="5"/>
        <v>-6.0889955917845608E-2</v>
      </c>
      <c r="I52">
        <f t="shared" si="6"/>
        <v>1.2389380530973451</v>
      </c>
      <c r="J52" s="5">
        <f t="shared" si="7"/>
        <v>0.21425460389696366</v>
      </c>
    </row>
    <row r="53" spans="1:10" x14ac:dyDescent="0.3">
      <c r="A53" s="11" t="s">
        <v>70</v>
      </c>
      <c r="B53" s="13">
        <v>401.95</v>
      </c>
      <c r="C53">
        <f t="shared" si="1"/>
        <v>0.99394164193867462</v>
      </c>
      <c r="D53">
        <f t="shared" si="2"/>
        <v>-6.0767843723464696E-3</v>
      </c>
      <c r="E53">
        <f t="shared" si="0"/>
        <v>0.954750593824228</v>
      </c>
      <c r="F53">
        <f t="shared" si="3"/>
        <v>-4.630513090841161E-2</v>
      </c>
      <c r="G53" s="5">
        <f t="shared" si="4"/>
        <v>0.94922659109694174</v>
      </c>
      <c r="H53">
        <f t="shared" si="5"/>
        <v>-5.2107740593638235E-2</v>
      </c>
      <c r="I53">
        <f t="shared" si="6"/>
        <v>1.2348694316436251</v>
      </c>
      <c r="J53" s="5">
        <f t="shared" si="7"/>
        <v>0.21096524112534579</v>
      </c>
    </row>
    <row r="54" spans="1:10" x14ac:dyDescent="0.3">
      <c r="A54" s="11" t="s">
        <v>71</v>
      </c>
      <c r="B54" s="13">
        <v>404.4</v>
      </c>
      <c r="C54">
        <f t="shared" si="1"/>
        <v>0.99876512719189925</v>
      </c>
      <c r="D54">
        <f t="shared" si="2"/>
        <v>-1.2356358917990729E-3</v>
      </c>
      <c r="E54">
        <f t="shared" si="0"/>
        <v>0.92965517241379303</v>
      </c>
      <c r="F54">
        <f t="shared" si="3"/>
        <v>-7.294154394236782E-2</v>
      </c>
      <c r="G54" s="5">
        <f t="shared" si="4"/>
        <v>0.95321154979375367</v>
      </c>
      <c r="H54">
        <f t="shared" si="5"/>
        <v>-4.7918416968019364E-2</v>
      </c>
      <c r="I54">
        <f t="shared" si="6"/>
        <v>1.2389705882352942</v>
      </c>
      <c r="J54" s="5">
        <f t="shared" si="7"/>
        <v>0.21428086405636443</v>
      </c>
    </row>
    <row r="55" spans="1:10" x14ac:dyDescent="0.3">
      <c r="A55" s="11" t="s">
        <v>72</v>
      </c>
      <c r="B55" s="13">
        <v>404.9</v>
      </c>
      <c r="C55">
        <f t="shared" si="1"/>
        <v>0.99045988258317019</v>
      </c>
      <c r="D55">
        <f t="shared" si="2"/>
        <v>-9.5859158513793025E-3</v>
      </c>
      <c r="E55">
        <f t="shared" si="0"/>
        <v>0.94173741132689848</v>
      </c>
      <c r="F55">
        <f t="shared" si="3"/>
        <v>-6.0028799818790085E-2</v>
      </c>
      <c r="G55" s="5">
        <f t="shared" si="4"/>
        <v>0.90703405017921146</v>
      </c>
      <c r="H55">
        <f t="shared" si="5"/>
        <v>-9.7575288028985754E-2</v>
      </c>
      <c r="I55">
        <f t="shared" si="6"/>
        <v>1.2075753056963912</v>
      </c>
      <c r="J55" s="5">
        <f t="shared" si="7"/>
        <v>0.18861446956593247</v>
      </c>
    </row>
    <row r="56" spans="1:10" x14ac:dyDescent="0.3">
      <c r="A56" s="11" t="s">
        <v>73</v>
      </c>
      <c r="B56" s="13">
        <v>408.8</v>
      </c>
      <c r="C56">
        <f t="shared" si="1"/>
        <v>1.0051635111876076</v>
      </c>
      <c r="D56">
        <f t="shared" si="2"/>
        <v>5.1502259763158611E-3</v>
      </c>
      <c r="E56">
        <f t="shared" si="0"/>
        <v>0.997559785261103</v>
      </c>
      <c r="F56">
        <f t="shared" si="3"/>
        <v>-2.443196915304674E-3</v>
      </c>
      <c r="G56" s="5">
        <f t="shared" si="4"/>
        <v>0.91823899371069184</v>
      </c>
      <c r="H56">
        <f t="shared" si="5"/>
        <v>-8.5297580511895066E-2</v>
      </c>
      <c r="I56">
        <f t="shared" si="6"/>
        <v>1.2004110996916753</v>
      </c>
      <c r="J56" s="5">
        <f t="shared" si="7"/>
        <v>0.18266408120216732</v>
      </c>
    </row>
    <row r="57" spans="1:10" x14ac:dyDescent="0.3">
      <c r="A57" s="11" t="s">
        <v>74</v>
      </c>
      <c r="B57" s="13">
        <v>406.7</v>
      </c>
      <c r="C57">
        <f t="shared" si="1"/>
        <v>0.96603325415676955</v>
      </c>
      <c r="D57">
        <f t="shared" si="2"/>
        <v>-3.4557020769202619E-2</v>
      </c>
      <c r="E57">
        <f t="shared" si="0"/>
        <v>0.98785523439397616</v>
      </c>
      <c r="F57">
        <f t="shared" si="3"/>
        <v>-1.2219115862680194E-2</v>
      </c>
      <c r="G57" s="5">
        <f t="shared" si="4"/>
        <v>0.95245901639344255</v>
      </c>
      <c r="H57">
        <f t="shared" si="5"/>
        <v>-4.8708200315445781E-2</v>
      </c>
      <c r="I57">
        <f t="shared" si="6"/>
        <v>1.2811466372657112</v>
      </c>
      <c r="J57" s="5">
        <f t="shared" si="7"/>
        <v>0.24775548729671998</v>
      </c>
    </row>
    <row r="58" spans="1:10" x14ac:dyDescent="0.3">
      <c r="A58" s="11" t="s">
        <v>75</v>
      </c>
      <c r="B58" s="13">
        <v>421</v>
      </c>
      <c r="C58">
        <f t="shared" si="1"/>
        <v>0.96781609195402296</v>
      </c>
      <c r="D58">
        <f t="shared" si="2"/>
        <v>-3.2713197406302706E-2</v>
      </c>
      <c r="E58">
        <f t="shared" si="0"/>
        <v>1.0477849676455948</v>
      </c>
      <c r="F58">
        <f t="shared" si="3"/>
        <v>4.6678381301547368E-2</v>
      </c>
      <c r="G58" s="5">
        <f t="shared" si="4"/>
        <v>1.0014272121788774</v>
      </c>
      <c r="H58">
        <f t="shared" si="5"/>
        <v>1.4261946795855211E-3</v>
      </c>
      <c r="I58">
        <f t="shared" si="6"/>
        <v>1.2955839359901524</v>
      </c>
      <c r="J58" s="5">
        <f t="shared" si="7"/>
        <v>0.25896150934202361</v>
      </c>
    </row>
    <row r="59" spans="1:10" x14ac:dyDescent="0.3">
      <c r="A59" s="11" t="s">
        <v>76</v>
      </c>
      <c r="B59" s="13">
        <v>435</v>
      </c>
      <c r="C59">
        <f t="shared" si="1"/>
        <v>1.0117455518083498</v>
      </c>
      <c r="D59">
        <f t="shared" si="2"/>
        <v>1.1677108231778558E-2</v>
      </c>
      <c r="E59">
        <f t="shared" si="0"/>
        <v>1.0580080262677856</v>
      </c>
      <c r="F59">
        <f t="shared" si="3"/>
        <v>5.6387919671779682E-2</v>
      </c>
      <c r="G59" s="5">
        <f t="shared" si="4"/>
        <v>1.0601998537655375</v>
      </c>
      <c r="H59">
        <f t="shared" si="5"/>
        <v>5.8457431640543768E-2</v>
      </c>
      <c r="I59">
        <f t="shared" si="6"/>
        <v>1.3102409638554218</v>
      </c>
      <c r="J59" s="5">
        <f t="shared" si="7"/>
        <v>0.27021106217219559</v>
      </c>
    </row>
    <row r="60" spans="1:10" x14ac:dyDescent="0.3">
      <c r="A60" s="11" t="s">
        <v>77</v>
      </c>
      <c r="B60" s="13">
        <v>429.95</v>
      </c>
      <c r="C60">
        <f t="shared" si="1"/>
        <v>1.0491703269887749</v>
      </c>
      <c r="D60">
        <f t="shared" si="2"/>
        <v>4.799968705210602E-2</v>
      </c>
      <c r="E60">
        <f t="shared" si="0"/>
        <v>1.0431881596506127</v>
      </c>
      <c r="F60">
        <f t="shared" si="3"/>
        <v>4.228156209766909E-2</v>
      </c>
      <c r="G60" s="5">
        <f t="shared" si="4"/>
        <v>1.0670058319890805</v>
      </c>
      <c r="H60">
        <f t="shared" si="5"/>
        <v>6.4856438086385165E-2</v>
      </c>
      <c r="I60">
        <f t="shared" si="6"/>
        <v>1.2662347224267412</v>
      </c>
      <c r="J60" s="5">
        <f t="shared" si="7"/>
        <v>0.23604771129710503</v>
      </c>
    </row>
    <row r="61" spans="1:10" x14ac:dyDescent="0.3">
      <c r="A61" s="11" t="s">
        <v>78</v>
      </c>
      <c r="B61" s="13">
        <v>409.8</v>
      </c>
      <c r="C61">
        <f t="shared" si="1"/>
        <v>0.99538498906971096</v>
      </c>
      <c r="D61">
        <f t="shared" si="2"/>
        <v>-4.6256929710596206E-3</v>
      </c>
      <c r="E61">
        <f t="shared" si="0"/>
        <v>0.97571428571428576</v>
      </c>
      <c r="F61">
        <f t="shared" si="3"/>
        <v>-2.4585475472614568E-2</v>
      </c>
      <c r="G61" s="5">
        <f t="shared" si="4"/>
        <v>1.0308137341214942</v>
      </c>
      <c r="H61">
        <f t="shared" si="5"/>
        <v>3.034852345730699E-2</v>
      </c>
      <c r="I61">
        <f t="shared" si="6"/>
        <v>1.2551301684532925</v>
      </c>
      <c r="J61" s="5">
        <f t="shared" si="7"/>
        <v>0.22723928708831365</v>
      </c>
    </row>
    <row r="62" spans="1:10" x14ac:dyDescent="0.3">
      <c r="A62" s="11" t="s">
        <v>79</v>
      </c>
      <c r="B62" s="13">
        <v>411.7</v>
      </c>
      <c r="C62">
        <f t="shared" si="1"/>
        <v>1.0246391239422599</v>
      </c>
      <c r="D62">
        <f t="shared" si="2"/>
        <v>2.4340476395024999E-2</v>
      </c>
      <c r="E62">
        <f t="shared" si="0"/>
        <v>0.97317101997399824</v>
      </c>
      <c r="F62">
        <f t="shared" si="3"/>
        <v>-2.7195446594650997E-2</v>
      </c>
      <c r="G62" s="5">
        <f t="shared" si="4"/>
        <v>1.0432028379576841</v>
      </c>
      <c r="H62">
        <f t="shared" si="5"/>
        <v>4.2295632621447636E-2</v>
      </c>
      <c r="I62">
        <f t="shared" si="6"/>
        <v>1.3111464968152866</v>
      </c>
      <c r="J62" s="5">
        <f t="shared" si="7"/>
        <v>0.27090194286760561</v>
      </c>
    </row>
    <row r="63" spans="1:10" x14ac:dyDescent="0.3">
      <c r="A63" s="11" t="s">
        <v>80</v>
      </c>
      <c r="B63" s="13">
        <v>401.8</v>
      </c>
      <c r="C63">
        <f t="shared" si="1"/>
        <v>0.97725890794114079</v>
      </c>
      <c r="D63">
        <f t="shared" si="2"/>
        <v>-2.3003659036070365E-2</v>
      </c>
      <c r="E63">
        <f t="shared" si="0"/>
        <v>0.94043300175541256</v>
      </c>
      <c r="F63">
        <f t="shared" si="3"/>
        <v>-6.1414869614866197E-2</v>
      </c>
      <c r="G63" s="5">
        <f t="shared" si="4"/>
        <v>1.0048768288108041</v>
      </c>
      <c r="H63">
        <f t="shared" si="5"/>
        <v>4.8649756029351615E-3</v>
      </c>
      <c r="I63">
        <f t="shared" si="6"/>
        <v>1.3043337120597305</v>
      </c>
      <c r="J63" s="5">
        <f t="shared" si="7"/>
        <v>0.26569234492025429</v>
      </c>
    </row>
    <row r="64" spans="1:10" x14ac:dyDescent="0.3">
      <c r="A64" s="11" t="s">
        <v>81</v>
      </c>
      <c r="B64" s="13">
        <v>411.15</v>
      </c>
      <c r="C64">
        <f t="shared" si="1"/>
        <v>0.99757369889603298</v>
      </c>
      <c r="D64">
        <f t="shared" si="2"/>
        <v>-2.4292493423320543E-3</v>
      </c>
      <c r="E64">
        <f t="shared" si="0"/>
        <v>0.94931886400369414</v>
      </c>
      <c r="F64">
        <f t="shared" si="3"/>
        <v>-5.2010536803676663E-2</v>
      </c>
      <c r="G64" s="5">
        <f t="shared" si="4"/>
        <v>1.0004866772113397</v>
      </c>
      <c r="H64">
        <f t="shared" si="5"/>
        <v>4.8655882239555026E-4</v>
      </c>
      <c r="I64">
        <f t="shared" si="6"/>
        <v>1.2854463029545098</v>
      </c>
      <c r="J64" s="5">
        <f t="shared" si="7"/>
        <v>0.25110597552075775</v>
      </c>
    </row>
    <row r="65" spans="1:10" x14ac:dyDescent="0.3">
      <c r="A65" s="11" t="s">
        <v>82</v>
      </c>
      <c r="B65" s="13">
        <v>412.15</v>
      </c>
      <c r="C65">
        <f t="shared" si="1"/>
        <v>0.98130952380952374</v>
      </c>
      <c r="D65">
        <f t="shared" si="2"/>
        <v>-1.8867350518177534E-2</v>
      </c>
      <c r="E65">
        <f t="shared" si="0"/>
        <v>0.94098173515981731</v>
      </c>
      <c r="F65">
        <f t="shared" si="3"/>
        <v>-6.083154961720965E-2</v>
      </c>
      <c r="G65" s="5">
        <f t="shared" si="4"/>
        <v>1.0052439024390243</v>
      </c>
      <c r="H65">
        <f t="shared" si="5"/>
        <v>5.2302010608829309E-3</v>
      </c>
      <c r="I65">
        <f t="shared" si="6"/>
        <v>1.2883713660518912</v>
      </c>
      <c r="J65" s="5">
        <f t="shared" si="7"/>
        <v>0.25337891380376415</v>
      </c>
    </row>
    <row r="66" spans="1:10" x14ac:dyDescent="0.3">
      <c r="A66" s="11" t="s">
        <v>83</v>
      </c>
      <c r="B66" s="13">
        <v>420</v>
      </c>
      <c r="C66">
        <f t="shared" si="1"/>
        <v>0.9927904503013828</v>
      </c>
      <c r="D66">
        <f t="shared" si="2"/>
        <v>-7.2356640930959209E-3</v>
      </c>
      <c r="E66">
        <f t="shared" si="0"/>
        <v>0.97391304347826091</v>
      </c>
      <c r="F66">
        <f t="shared" si="3"/>
        <v>-2.6433257068155483E-2</v>
      </c>
      <c r="G66" s="5">
        <f t="shared" si="4"/>
        <v>1.053159478435306</v>
      </c>
      <c r="H66">
        <f t="shared" si="5"/>
        <v>5.17946731897308E-2</v>
      </c>
      <c r="I66">
        <f t="shared" si="6"/>
        <v>1.4256619144602851</v>
      </c>
      <c r="J66" s="5">
        <f t="shared" si="7"/>
        <v>0.35463620724888406</v>
      </c>
    </row>
    <row r="67" spans="1:10" x14ac:dyDescent="0.3">
      <c r="A67" s="11" t="s">
        <v>84</v>
      </c>
      <c r="B67" s="13">
        <v>423.05</v>
      </c>
      <c r="C67">
        <f t="shared" si="1"/>
        <v>0.99016968987712117</v>
      </c>
      <c r="D67">
        <f t="shared" si="2"/>
        <v>-9.8789466251903262E-3</v>
      </c>
      <c r="E67">
        <f t="shared" si="0"/>
        <v>0.98705086327578162</v>
      </c>
      <c r="F67">
        <f t="shared" si="3"/>
        <v>-1.3033707668966743E-2</v>
      </c>
      <c r="G67" s="5">
        <f t="shared" si="4"/>
        <v>1.0488409569852486</v>
      </c>
      <c r="H67">
        <f t="shared" si="5"/>
        <v>4.7685703987526577E-2</v>
      </c>
      <c r="I67">
        <f t="shared" si="6"/>
        <v>1.458793103448276</v>
      </c>
      <c r="J67" s="5">
        <f t="shared" si="7"/>
        <v>0.37760945238999022</v>
      </c>
    </row>
    <row r="68" spans="1:10" x14ac:dyDescent="0.3">
      <c r="A68" s="11" t="s">
        <v>85</v>
      </c>
      <c r="B68" s="13">
        <v>427.25</v>
      </c>
      <c r="C68">
        <f t="shared" si="1"/>
        <v>0.98649272685292078</v>
      </c>
      <c r="D68">
        <f t="shared" si="2"/>
        <v>-1.3599326224880743E-2</v>
      </c>
      <c r="E68">
        <f t="shared" ref="E68:E131" si="8">B68/B73</f>
        <v>1.0075462799198207</v>
      </c>
      <c r="F68">
        <f t="shared" si="3"/>
        <v>7.5179491879911638E-3</v>
      </c>
      <c r="G68" s="5">
        <f t="shared" si="4"/>
        <v>1.0549382716049382</v>
      </c>
      <c r="H68">
        <f t="shared" si="5"/>
        <v>5.3482254889161113E-2</v>
      </c>
      <c r="I68">
        <f t="shared" si="6"/>
        <v>1.4400067408156387</v>
      </c>
      <c r="J68" s="5">
        <f t="shared" si="7"/>
        <v>0.36464779469892417</v>
      </c>
    </row>
    <row r="69" spans="1:10" x14ac:dyDescent="0.3">
      <c r="A69" s="11" t="s">
        <v>86</v>
      </c>
      <c r="B69" s="13">
        <v>433.1</v>
      </c>
      <c r="C69">
        <f t="shared" ref="C69:C132" si="9">B69/B70</f>
        <v>0.98881278538812789</v>
      </c>
      <c r="D69">
        <f t="shared" ref="D69:D132" si="10">LN(C69)</f>
        <v>-1.1250262155865106E-2</v>
      </c>
      <c r="E69">
        <f t="shared" si="8"/>
        <v>1.0227889951588145</v>
      </c>
      <c r="F69">
        <f t="shared" ref="F69:F132" si="11">LN(E69)</f>
        <v>2.2533204852972957E-2</v>
      </c>
      <c r="G69" s="5">
        <f t="shared" ref="G69:G132" si="12">B69/B90</f>
        <v>1.0964556962025318</v>
      </c>
      <c r="H69">
        <f t="shared" ref="H69:H132" si="13">LN(G69)</f>
        <v>9.2082883319459269E-2</v>
      </c>
      <c r="I69">
        <f t="shared" ref="I69:I132" si="14">B69/B321</f>
        <v>1.5215176532583876</v>
      </c>
      <c r="J69" s="5">
        <f t="shared" ref="J69:J132" si="15">LN(I69)</f>
        <v>0.4197082928234902</v>
      </c>
    </row>
    <row r="70" spans="1:10" x14ac:dyDescent="0.3">
      <c r="A70" s="11" t="s">
        <v>87</v>
      </c>
      <c r="B70" s="13">
        <v>438</v>
      </c>
      <c r="C70">
        <f t="shared" si="9"/>
        <v>1.0156521739130435</v>
      </c>
      <c r="D70">
        <f t="shared" si="10"/>
        <v>1.553094203087666E-2</v>
      </c>
      <c r="E70">
        <f t="shared" si="8"/>
        <v>1.032410135533294</v>
      </c>
      <c r="F70">
        <f t="shared" si="11"/>
        <v>3.1896006262110359E-2</v>
      </c>
      <c r="G70" s="5">
        <f t="shared" si="12"/>
        <v>1.0789506096809953</v>
      </c>
      <c r="H70">
        <f t="shared" si="13"/>
        <v>7.5988911067990786E-2</v>
      </c>
      <c r="I70">
        <f t="shared" si="14"/>
        <v>1.5419820454145396</v>
      </c>
      <c r="J70" s="5">
        <f t="shared" si="15"/>
        <v>0.4330686313733102</v>
      </c>
    </row>
    <row r="71" spans="1:10" x14ac:dyDescent="0.3">
      <c r="A71" s="11" t="s">
        <v>88</v>
      </c>
      <c r="B71" s="13">
        <v>431.25</v>
      </c>
      <c r="C71">
        <f t="shared" si="9"/>
        <v>1.0061829211385906</v>
      </c>
      <c r="D71">
        <f t="shared" si="10"/>
        <v>6.1638853060927562E-3</v>
      </c>
      <c r="E71">
        <f t="shared" si="8"/>
        <v>0.96606182795698925</v>
      </c>
      <c r="F71">
        <f t="shared" si="11"/>
        <v>-3.4527442721531666E-2</v>
      </c>
      <c r="G71" s="5">
        <f t="shared" si="12"/>
        <v>1.0945431472081217</v>
      </c>
      <c r="H71">
        <f t="shared" si="13"/>
        <v>9.0337059047635615E-2</v>
      </c>
      <c r="I71">
        <f t="shared" si="14"/>
        <v>1.434392150340928</v>
      </c>
      <c r="J71" s="5">
        <f t="shared" si="15"/>
        <v>0.36074117085999186</v>
      </c>
    </row>
    <row r="72" spans="1:10" x14ac:dyDescent="0.3">
      <c r="A72" s="11" t="s">
        <v>89</v>
      </c>
      <c r="B72" s="13">
        <v>428.6</v>
      </c>
      <c r="C72">
        <f t="shared" si="9"/>
        <v>1.0107298667609952</v>
      </c>
      <c r="D72">
        <f t="shared" si="10"/>
        <v>1.0672710231767624E-2</v>
      </c>
      <c r="E72">
        <f t="shared" si="8"/>
        <v>0.9627133872416892</v>
      </c>
      <c r="F72">
        <f t="shared" si="11"/>
        <v>-3.7999536361913049E-2</v>
      </c>
      <c r="G72" s="5">
        <f t="shared" si="12"/>
        <v>1.0270788401629523</v>
      </c>
      <c r="H72">
        <f t="shared" si="13"/>
        <v>2.671869544196967E-2</v>
      </c>
      <c r="I72">
        <f t="shared" si="14"/>
        <v>1.4222664675626349</v>
      </c>
      <c r="J72" s="5">
        <f t="shared" si="15"/>
        <v>0.35225170311042359</v>
      </c>
    </row>
    <row r="73" spans="1:10" x14ac:dyDescent="0.3">
      <c r="A73" s="11" t="s">
        <v>90</v>
      </c>
      <c r="B73" s="13">
        <v>424.05</v>
      </c>
      <c r="C73">
        <f t="shared" si="9"/>
        <v>1.0014169323414808</v>
      </c>
      <c r="D73">
        <f t="shared" si="10"/>
        <v>1.4159294401010919E-3</v>
      </c>
      <c r="E73">
        <f t="shared" si="8"/>
        <v>0.99309133489461365</v>
      </c>
      <c r="F73">
        <f t="shared" si="11"/>
        <v>-6.9326404209154426E-3</v>
      </c>
      <c r="G73" s="5">
        <f t="shared" si="12"/>
        <v>1.0149593106749641</v>
      </c>
      <c r="H73">
        <f t="shared" si="13"/>
        <v>1.4848523685243673E-2</v>
      </c>
      <c r="I73">
        <f t="shared" si="14"/>
        <v>1.3871442590775271</v>
      </c>
      <c r="J73" s="5">
        <f t="shared" si="15"/>
        <v>0.32724714391092036</v>
      </c>
    </row>
    <row r="74" spans="1:10" x14ac:dyDescent="0.3">
      <c r="A74" s="11" t="s">
        <v>91</v>
      </c>
      <c r="B74" s="13">
        <v>423.45</v>
      </c>
      <c r="C74">
        <f t="shared" si="9"/>
        <v>0.99811431938715378</v>
      </c>
      <c r="D74">
        <f t="shared" si="10"/>
        <v>-1.8874607467276921E-3</v>
      </c>
      <c r="E74">
        <f t="shared" si="8"/>
        <v>1.0072549952426262</v>
      </c>
      <c r="F74">
        <f t="shared" si="11"/>
        <v>7.2288043648120756E-3</v>
      </c>
      <c r="G74" s="5">
        <f t="shared" si="12"/>
        <v>0.99988193624557253</v>
      </c>
      <c r="H74">
        <f t="shared" si="13"/>
        <v>-1.1807072450113539E-4</v>
      </c>
      <c r="I74">
        <f t="shared" si="14"/>
        <v>1.3970636753546684</v>
      </c>
      <c r="J74" s="5">
        <f t="shared" si="15"/>
        <v>0.33437265930385052</v>
      </c>
    </row>
    <row r="75" spans="1:10" x14ac:dyDescent="0.3">
      <c r="A75" s="11" t="s">
        <v>92</v>
      </c>
      <c r="B75" s="13">
        <v>424.25</v>
      </c>
      <c r="C75">
        <f t="shared" si="9"/>
        <v>0.95038082437275995</v>
      </c>
      <c r="D75">
        <f t="shared" si="10"/>
        <v>-5.0892506952765391E-2</v>
      </c>
      <c r="E75">
        <f t="shared" si="8"/>
        <v>1.0339995125517913</v>
      </c>
      <c r="F75">
        <f t="shared" si="11"/>
        <v>3.3434304666195271E-2</v>
      </c>
      <c r="G75" s="5">
        <f t="shared" si="12"/>
        <v>1.0030736493675376</v>
      </c>
      <c r="H75">
        <f t="shared" si="13"/>
        <v>3.0689353643122601E-3</v>
      </c>
      <c r="I75">
        <f t="shared" si="14"/>
        <v>1.3425632911392404</v>
      </c>
      <c r="J75" s="5">
        <f t="shared" si="15"/>
        <v>0.29458069052742353</v>
      </c>
    </row>
    <row r="76" spans="1:10" x14ac:dyDescent="0.3">
      <c r="A76" s="11" t="s">
        <v>93</v>
      </c>
      <c r="B76" s="13">
        <v>446.4</v>
      </c>
      <c r="C76">
        <f t="shared" si="9"/>
        <v>1.0026954177897573</v>
      </c>
      <c r="D76">
        <f t="shared" si="10"/>
        <v>2.691791665711353E-3</v>
      </c>
      <c r="E76">
        <f t="shared" si="8"/>
        <v>1.1078297555527981</v>
      </c>
      <c r="F76">
        <f t="shared" si="11"/>
        <v>0.10240292629658081</v>
      </c>
      <c r="G76" s="5">
        <f t="shared" si="12"/>
        <v>1.0790427846265409</v>
      </c>
      <c r="H76">
        <f t="shared" si="13"/>
        <v>7.6074337599735309E-2</v>
      </c>
      <c r="I76">
        <f t="shared" si="14"/>
        <v>1.4216560509554139</v>
      </c>
      <c r="J76" s="5">
        <f t="shared" si="15"/>
        <v>0.35182242515884776</v>
      </c>
    </row>
    <row r="77" spans="1:10" x14ac:dyDescent="0.3">
      <c r="A77" s="11" t="s">
        <v>94</v>
      </c>
      <c r="B77" s="13">
        <v>445.2</v>
      </c>
      <c r="C77">
        <f t="shared" si="9"/>
        <v>1.042622950819672</v>
      </c>
      <c r="D77">
        <f t="shared" si="10"/>
        <v>4.1739606172765127E-2</v>
      </c>
      <c r="E77">
        <f t="shared" si="8"/>
        <v>1.1198591372154445</v>
      </c>
      <c r="F77">
        <f t="shared" si="11"/>
        <v>0.1132029070538972</v>
      </c>
      <c r="G77" s="5">
        <f t="shared" si="12"/>
        <v>1.1191553544494721</v>
      </c>
      <c r="H77">
        <f t="shared" si="13"/>
        <v>0.11257425298151796</v>
      </c>
      <c r="I77">
        <f t="shared" si="14"/>
        <v>1.4499267220322423</v>
      </c>
      <c r="J77" s="5">
        <f t="shared" si="15"/>
        <v>0.37151301862598152</v>
      </c>
    </row>
    <row r="78" spans="1:10" x14ac:dyDescent="0.3">
      <c r="A78" s="11" t="s">
        <v>95</v>
      </c>
      <c r="B78" s="13">
        <v>427</v>
      </c>
      <c r="C78">
        <f t="shared" si="9"/>
        <v>1.0156993339676499</v>
      </c>
      <c r="D78">
        <f t="shared" si="10"/>
        <v>1.5577374225828522E-2</v>
      </c>
      <c r="E78">
        <f t="shared" si="8"/>
        <v>1.0819713670340809</v>
      </c>
      <c r="F78">
        <f t="shared" si="11"/>
        <v>7.8784717074213209E-2</v>
      </c>
      <c r="G78" s="5">
        <f t="shared" si="12"/>
        <v>1.0715181932245923</v>
      </c>
      <c r="H78">
        <f t="shared" si="13"/>
        <v>6.907651499835489E-2</v>
      </c>
      <c r="I78">
        <f t="shared" si="14"/>
        <v>1.3444584382871536</v>
      </c>
      <c r="J78" s="5">
        <f t="shared" si="15"/>
        <v>0.29599128385564388</v>
      </c>
    </row>
    <row r="79" spans="1:10" x14ac:dyDescent="0.3">
      <c r="A79" s="11" t="s">
        <v>96</v>
      </c>
      <c r="B79" s="13">
        <v>420.4</v>
      </c>
      <c r="C79">
        <f t="shared" si="9"/>
        <v>1.0246161345357054</v>
      </c>
      <c r="D79">
        <f t="shared" si="10"/>
        <v>2.4318039554655519E-2</v>
      </c>
      <c r="E79">
        <f t="shared" si="8"/>
        <v>1.0513942728523196</v>
      </c>
      <c r="F79">
        <f t="shared" si="11"/>
        <v>5.0117162224897094E-2</v>
      </c>
      <c r="G79" s="5">
        <f t="shared" si="12"/>
        <v>1.0826680401751223</v>
      </c>
      <c r="H79">
        <f t="shared" si="13"/>
        <v>7.9428402265174405E-2</v>
      </c>
      <c r="I79">
        <f t="shared" si="14"/>
        <v>1.3029598636293198</v>
      </c>
      <c r="J79" s="5">
        <f t="shared" si="15"/>
        <v>0.26463849462094741</v>
      </c>
    </row>
    <row r="80" spans="1:10" x14ac:dyDescent="0.3">
      <c r="A80" s="11" t="s">
        <v>97</v>
      </c>
      <c r="B80" s="13">
        <v>410.3</v>
      </c>
      <c r="C80">
        <f t="shared" si="9"/>
        <v>1.0182404764859165</v>
      </c>
      <c r="D80">
        <f t="shared" si="10"/>
        <v>1.8076114677620242E-2</v>
      </c>
      <c r="E80">
        <f t="shared" si="8"/>
        <v>0.99841829906314639</v>
      </c>
      <c r="F80">
        <f t="shared" si="11"/>
        <v>-1.5829531463685998E-3</v>
      </c>
      <c r="G80" s="5">
        <f t="shared" si="12"/>
        <v>1.0684895833333334</v>
      </c>
      <c r="H80">
        <f t="shared" si="13"/>
        <v>6.6246046860413646E-2</v>
      </c>
      <c r="I80">
        <f t="shared" si="14"/>
        <v>1.3135905234512566</v>
      </c>
      <c r="J80" s="5">
        <f t="shared" si="15"/>
        <v>0.27276424550856149</v>
      </c>
    </row>
    <row r="81" spans="1:10" x14ac:dyDescent="0.3">
      <c r="A81" s="11" t="s">
        <v>98</v>
      </c>
      <c r="B81" s="13">
        <v>402.95</v>
      </c>
      <c r="C81">
        <f t="shared" si="9"/>
        <v>1.0135831970821281</v>
      </c>
      <c r="D81">
        <f t="shared" si="10"/>
        <v>1.3491772423027888E-2</v>
      </c>
      <c r="E81">
        <f t="shared" si="8"/>
        <v>0.98280487804878047</v>
      </c>
      <c r="F81">
        <f t="shared" si="11"/>
        <v>-1.7344674927833179E-2</v>
      </c>
      <c r="G81" s="5">
        <f t="shared" si="12"/>
        <v>1.0305626598465474</v>
      </c>
      <c r="H81">
        <f t="shared" si="13"/>
        <v>3.0104924785154617E-2</v>
      </c>
      <c r="I81">
        <f t="shared" si="14"/>
        <v>1.2919204873356847</v>
      </c>
      <c r="J81" s="5">
        <f t="shared" si="15"/>
        <v>0.25612986115676284</v>
      </c>
    </row>
    <row r="82" spans="1:10" x14ac:dyDescent="0.3">
      <c r="A82" s="11" t="s">
        <v>99</v>
      </c>
      <c r="B82" s="13">
        <v>397.55</v>
      </c>
      <c r="C82">
        <f t="shared" si="9"/>
        <v>1.0073482832889904</v>
      </c>
      <c r="D82">
        <f t="shared" si="10"/>
        <v>7.3214161930812002E-3</v>
      </c>
      <c r="E82">
        <f t="shared" si="8"/>
        <v>0.99686559679037112</v>
      </c>
      <c r="F82">
        <f t="shared" si="11"/>
        <v>-3.139325740190779E-3</v>
      </c>
      <c r="G82" s="5">
        <f t="shared" si="12"/>
        <v>1.0296555296555296</v>
      </c>
      <c r="H82">
        <f t="shared" si="13"/>
        <v>2.9224309077301797E-2</v>
      </c>
      <c r="I82">
        <f t="shared" si="14"/>
        <v>1.2678998564822197</v>
      </c>
      <c r="J82" s="5">
        <f t="shared" si="15"/>
        <v>0.23736187535846262</v>
      </c>
    </row>
    <row r="83" spans="1:10" x14ac:dyDescent="0.3">
      <c r="A83" s="11" t="s">
        <v>100</v>
      </c>
      <c r="B83" s="13">
        <v>394.65</v>
      </c>
      <c r="C83">
        <f t="shared" si="9"/>
        <v>0.98699512317118909</v>
      </c>
      <c r="D83">
        <f t="shared" si="10"/>
        <v>-1.3090180623487591E-2</v>
      </c>
      <c r="E83">
        <f t="shared" si="8"/>
        <v>0.97843064336184449</v>
      </c>
      <c r="F83">
        <f t="shared" si="11"/>
        <v>-2.1805375228572003E-2</v>
      </c>
      <c r="G83" s="5">
        <f t="shared" si="12"/>
        <v>1.0129620123203285</v>
      </c>
      <c r="H83">
        <f t="shared" si="13"/>
        <v>1.2878724386031307E-2</v>
      </c>
      <c r="I83">
        <f t="shared" si="14"/>
        <v>1.2784256559766765</v>
      </c>
      <c r="J83" s="5">
        <f t="shared" si="15"/>
        <v>0.24562936464629787</v>
      </c>
    </row>
    <row r="84" spans="1:10" x14ac:dyDescent="0.3">
      <c r="A84" s="11" t="s">
        <v>101</v>
      </c>
      <c r="B84" s="13">
        <v>399.85</v>
      </c>
      <c r="C84">
        <f t="shared" si="9"/>
        <v>0.97298941477065348</v>
      </c>
      <c r="D84">
        <f t="shared" si="10"/>
        <v>-2.738207581660998E-2</v>
      </c>
      <c r="E84">
        <f t="shared" si="8"/>
        <v>0.98728395061728402</v>
      </c>
      <c r="F84">
        <f t="shared" si="11"/>
        <v>-1.2797590328640151E-2</v>
      </c>
      <c r="G84" s="5">
        <f t="shared" si="12"/>
        <v>1.0189857288481143</v>
      </c>
      <c r="H84">
        <f t="shared" si="13"/>
        <v>1.8807749086691063E-2</v>
      </c>
      <c r="I84">
        <f t="shared" si="14"/>
        <v>1.3028673835125451</v>
      </c>
      <c r="J84" s="5">
        <f t="shared" si="15"/>
        <v>0.26456751515220861</v>
      </c>
    </row>
    <row r="85" spans="1:10" x14ac:dyDescent="0.3">
      <c r="A85" s="11" t="s">
        <v>102</v>
      </c>
      <c r="B85" s="13">
        <v>410.95</v>
      </c>
      <c r="C85">
        <f t="shared" si="9"/>
        <v>1.0023170731707316</v>
      </c>
      <c r="D85">
        <f t="shared" si="10"/>
        <v>2.3143928961554222E-3</v>
      </c>
      <c r="E85">
        <f t="shared" si="8"/>
        <v>1.040379746835443</v>
      </c>
      <c r="F85">
        <f t="shared" si="11"/>
        <v>3.9585787693387102E-2</v>
      </c>
      <c r="G85" s="5">
        <f t="shared" si="12"/>
        <v>1.0650511856939224</v>
      </c>
      <c r="H85">
        <f t="shared" si="13"/>
        <v>6.3022859690896896E-2</v>
      </c>
      <c r="I85">
        <f t="shared" si="14"/>
        <v>1.3429738562091502</v>
      </c>
      <c r="J85" s="5">
        <f t="shared" si="15"/>
        <v>0.29488645064212815</v>
      </c>
    </row>
    <row r="86" spans="1:10" x14ac:dyDescent="0.3">
      <c r="A86" s="11" t="s">
        <v>103</v>
      </c>
      <c r="B86" s="13">
        <v>410</v>
      </c>
      <c r="C86">
        <f t="shared" si="9"/>
        <v>1.0280842527582748</v>
      </c>
      <c r="D86">
        <f t="shared" si="10"/>
        <v>2.7697121610670151E-2</v>
      </c>
      <c r="E86">
        <f t="shared" si="8"/>
        <v>1.0099765981032147</v>
      </c>
      <c r="F86">
        <f t="shared" si="11"/>
        <v>9.9271603898980591E-3</v>
      </c>
      <c r="G86" s="5">
        <f t="shared" si="12"/>
        <v>1.0301507537688441</v>
      </c>
      <c r="H86">
        <f t="shared" si="13"/>
        <v>2.9705154413915694E-2</v>
      </c>
      <c r="I86">
        <f t="shared" si="14"/>
        <v>1.3531353135313531</v>
      </c>
      <c r="J86" s="5">
        <f t="shared" si="15"/>
        <v>0.30242435418898428</v>
      </c>
    </row>
    <row r="87" spans="1:10" x14ac:dyDescent="0.3">
      <c r="A87" s="11" t="s">
        <v>104</v>
      </c>
      <c r="B87" s="13">
        <v>398.8</v>
      </c>
      <c r="C87">
        <f t="shared" si="9"/>
        <v>0.98871947440188424</v>
      </c>
      <c r="D87">
        <f t="shared" si="10"/>
        <v>-1.1344633295300086E-2</v>
      </c>
      <c r="E87">
        <f t="shared" si="8"/>
        <v>1.0121827411167512</v>
      </c>
      <c r="F87">
        <f t="shared" si="11"/>
        <v>1.2109128789749396E-2</v>
      </c>
      <c r="G87" s="5">
        <f t="shared" si="12"/>
        <v>1.0310237849017581</v>
      </c>
      <c r="H87">
        <f t="shared" si="13"/>
        <v>3.0552274508544044E-2</v>
      </c>
      <c r="I87">
        <f t="shared" si="14"/>
        <v>1.2540880503144654</v>
      </c>
      <c r="J87" s="5">
        <f t="shared" si="15"/>
        <v>0.2264086553075064</v>
      </c>
    </row>
    <row r="88" spans="1:10" x14ac:dyDescent="0.3">
      <c r="A88" s="11" t="s">
        <v>105</v>
      </c>
      <c r="B88" s="13">
        <v>403.35</v>
      </c>
      <c r="C88">
        <f t="shared" si="9"/>
        <v>0.99592592592592599</v>
      </c>
      <c r="D88">
        <f t="shared" si="10"/>
        <v>-4.0823957235557066E-3</v>
      </c>
      <c r="E88">
        <f t="shared" si="8"/>
        <v>0.96657081236520492</v>
      </c>
      <c r="F88">
        <f t="shared" si="11"/>
        <v>-3.400071621452351E-2</v>
      </c>
      <c r="G88" s="5">
        <f t="shared" si="12"/>
        <v>1.0095106995369791</v>
      </c>
      <c r="H88">
        <f t="shared" si="13"/>
        <v>9.465757562511605E-3</v>
      </c>
      <c r="I88">
        <f t="shared" si="14"/>
        <v>1.2870134014039567</v>
      </c>
      <c r="J88" s="5">
        <f t="shared" si="15"/>
        <v>0.25232434146106297</v>
      </c>
    </row>
    <row r="89" spans="1:10" x14ac:dyDescent="0.3">
      <c r="A89" s="11" t="s">
        <v>106</v>
      </c>
      <c r="B89" s="13">
        <v>405</v>
      </c>
      <c r="C89">
        <f t="shared" si="9"/>
        <v>1.0253164556962024</v>
      </c>
      <c r="D89">
        <f t="shared" si="10"/>
        <v>2.5001302205417186E-2</v>
      </c>
      <c r="E89">
        <f t="shared" si="8"/>
        <v>0.96936333173767353</v>
      </c>
      <c r="F89">
        <f t="shared" si="11"/>
        <v>-3.1115782015926272E-2</v>
      </c>
      <c r="G89" s="5">
        <f t="shared" si="12"/>
        <v>1.0603482131169002</v>
      </c>
      <c r="H89">
        <f t="shared" si="13"/>
        <v>5.8597357119170509E-2</v>
      </c>
      <c r="I89">
        <f t="shared" si="14"/>
        <v>1.2792166771951989</v>
      </c>
      <c r="J89" s="5">
        <f t="shared" si="15"/>
        <v>0.24624791965962733</v>
      </c>
    </row>
    <row r="90" spans="1:10" x14ac:dyDescent="0.3">
      <c r="A90" s="11" t="s">
        <v>107</v>
      </c>
      <c r="B90" s="13">
        <v>395</v>
      </c>
      <c r="C90">
        <f t="shared" si="9"/>
        <v>0.97302623475797512</v>
      </c>
      <c r="D90">
        <f t="shared" si="10"/>
        <v>-2.7344234407333599E-2</v>
      </c>
      <c r="E90">
        <f t="shared" si="8"/>
        <v>0.93270365997638727</v>
      </c>
      <c r="F90">
        <f t="shared" si="11"/>
        <v>-6.9667749190987199E-2</v>
      </c>
      <c r="G90" s="5">
        <f t="shared" si="12"/>
        <v>1.0860599395105857</v>
      </c>
      <c r="H90">
        <f t="shared" si="13"/>
        <v>8.2556412908178528E-2</v>
      </c>
      <c r="I90">
        <f t="shared" si="14"/>
        <v>1.3001974983541804</v>
      </c>
      <c r="J90" s="5">
        <f t="shared" si="15"/>
        <v>0.26251617473944944</v>
      </c>
    </row>
    <row r="91" spans="1:10" x14ac:dyDescent="0.3">
      <c r="A91" s="11" t="s">
        <v>108</v>
      </c>
      <c r="B91" s="13">
        <v>405.95</v>
      </c>
      <c r="C91">
        <f t="shared" si="9"/>
        <v>1.0303299492385787</v>
      </c>
      <c r="D91">
        <f t="shared" si="10"/>
        <v>2.9879090010521647E-2</v>
      </c>
      <c r="E91">
        <f t="shared" si="8"/>
        <v>0.9598061236552784</v>
      </c>
      <c r="F91">
        <f t="shared" si="11"/>
        <v>-4.1023969441568067E-2</v>
      </c>
      <c r="G91" s="5">
        <f t="shared" si="12"/>
        <v>1.1245152354570638</v>
      </c>
      <c r="H91">
        <f t="shared" si="13"/>
        <v>0.1173520409755746</v>
      </c>
      <c r="I91">
        <f t="shared" si="14"/>
        <v>1.3095161290322581</v>
      </c>
      <c r="J91" s="5">
        <f t="shared" si="15"/>
        <v>0.26965770182926357</v>
      </c>
    </row>
    <row r="92" spans="1:10" x14ac:dyDescent="0.3">
      <c r="A92" s="11" t="s">
        <v>109</v>
      </c>
      <c r="B92" s="13">
        <v>394</v>
      </c>
      <c r="C92">
        <f t="shared" si="9"/>
        <v>0.94416486939851418</v>
      </c>
      <c r="D92">
        <f t="shared" si="10"/>
        <v>-5.7454478299573182E-2</v>
      </c>
      <c r="E92">
        <f t="shared" si="8"/>
        <v>0.95238095238095244</v>
      </c>
      <c r="F92">
        <f t="shared" si="11"/>
        <v>-4.8790164169431945E-2</v>
      </c>
      <c r="G92" s="5">
        <f t="shared" si="12"/>
        <v>1.1022520632256261</v>
      </c>
      <c r="H92">
        <f t="shared" si="13"/>
        <v>9.7355417085073101E-2</v>
      </c>
      <c r="I92">
        <f t="shared" si="14"/>
        <v>1.2539783577339274</v>
      </c>
      <c r="J92" s="5">
        <f t="shared" si="15"/>
        <v>0.226321183476413</v>
      </c>
    </row>
    <row r="93" spans="1:10" x14ac:dyDescent="0.3">
      <c r="A93" s="11" t="s">
        <v>110</v>
      </c>
      <c r="B93" s="13">
        <v>417.3</v>
      </c>
      <c r="C93">
        <f t="shared" si="9"/>
        <v>0.99880325514600288</v>
      </c>
      <c r="D93">
        <f t="shared" si="10"/>
        <v>-1.1974615249584898E-3</v>
      </c>
      <c r="E93">
        <f t="shared" si="8"/>
        <v>1.0490196078431373</v>
      </c>
      <c r="F93">
        <f t="shared" si="11"/>
        <v>4.7856021177635141E-2</v>
      </c>
      <c r="G93" s="5">
        <f t="shared" si="12"/>
        <v>1.1128</v>
      </c>
      <c r="H93">
        <f t="shared" si="13"/>
        <v>0.10687936162709612</v>
      </c>
      <c r="I93">
        <f t="shared" si="14"/>
        <v>1.3392169448010269</v>
      </c>
      <c r="J93" s="5">
        <f t="shared" si="15"/>
        <v>0.29208507360091368</v>
      </c>
    </row>
    <row r="94" spans="1:10" x14ac:dyDescent="0.3">
      <c r="A94" s="11" t="s">
        <v>111</v>
      </c>
      <c r="B94" s="13">
        <v>417.8</v>
      </c>
      <c r="C94">
        <f t="shared" si="9"/>
        <v>0.98654073199527748</v>
      </c>
      <c r="D94">
        <f t="shared" si="10"/>
        <v>-1.3550664969643645E-2</v>
      </c>
      <c r="E94">
        <f t="shared" si="8"/>
        <v>1.0484316185696361</v>
      </c>
      <c r="F94">
        <f t="shared" si="11"/>
        <v>4.7295350892195623E-2</v>
      </c>
      <c r="G94" s="5">
        <f t="shared" si="12"/>
        <v>1.1459133296763575</v>
      </c>
      <c r="H94">
        <f t="shared" si="13"/>
        <v>0.13620198687790261</v>
      </c>
      <c r="I94">
        <f t="shared" si="14"/>
        <v>1.3702853394555594</v>
      </c>
      <c r="J94" s="5">
        <f t="shared" si="15"/>
        <v>0.31501899512825648</v>
      </c>
    </row>
    <row r="95" spans="1:10" x14ac:dyDescent="0.3">
      <c r="A95" s="11" t="s">
        <v>112</v>
      </c>
      <c r="B95" s="13">
        <v>423.5</v>
      </c>
      <c r="C95">
        <f t="shared" si="9"/>
        <v>1.0013003901170352</v>
      </c>
      <c r="D95">
        <f t="shared" si="10"/>
        <v>1.2995453420856474E-3</v>
      </c>
      <c r="E95">
        <f t="shared" si="8"/>
        <v>1.0906515580736544</v>
      </c>
      <c r="F95">
        <f t="shared" si="11"/>
        <v>8.6775277354487493E-2</v>
      </c>
      <c r="G95" s="5">
        <f t="shared" si="12"/>
        <v>1.1970039570378745</v>
      </c>
      <c r="H95">
        <f t="shared" si="13"/>
        <v>0.17982173236642421</v>
      </c>
      <c r="I95">
        <f t="shared" si="14"/>
        <v>1.3714378238341969</v>
      </c>
      <c r="J95" s="5">
        <f t="shared" si="15"/>
        <v>0.31585969594148799</v>
      </c>
    </row>
    <row r="96" spans="1:10" x14ac:dyDescent="0.3">
      <c r="A96" s="11" t="s">
        <v>113</v>
      </c>
      <c r="B96" s="13">
        <v>422.95</v>
      </c>
      <c r="C96">
        <f t="shared" si="9"/>
        <v>1.022359197486101</v>
      </c>
      <c r="D96">
        <f t="shared" si="10"/>
        <v>2.2112895282657714E-2</v>
      </c>
      <c r="E96">
        <f t="shared" si="8"/>
        <v>1.1014322916666666</v>
      </c>
      <c r="F96">
        <f t="shared" si="11"/>
        <v>9.6611416162296571E-2</v>
      </c>
      <c r="G96" s="5">
        <f t="shared" si="12"/>
        <v>1.188395616746277</v>
      </c>
      <c r="H96">
        <f t="shared" si="13"/>
        <v>0.17260417623387653</v>
      </c>
      <c r="I96">
        <f t="shared" si="14"/>
        <v>1.3556089743589743</v>
      </c>
      <c r="J96" s="5">
        <f t="shared" si="15"/>
        <v>0.30425078094054114</v>
      </c>
    </row>
    <row r="97" spans="1:10" x14ac:dyDescent="0.3">
      <c r="A97" s="11" t="s">
        <v>114</v>
      </c>
      <c r="B97" s="13">
        <v>413.7</v>
      </c>
      <c r="C97">
        <f t="shared" si="9"/>
        <v>1.039969834087481</v>
      </c>
      <c r="D97">
        <f t="shared" si="10"/>
        <v>3.9191707047493855E-2</v>
      </c>
      <c r="E97">
        <f t="shared" si="8"/>
        <v>1.0580562659846546</v>
      </c>
      <c r="F97">
        <f t="shared" si="11"/>
        <v>5.6433513481999951E-2</v>
      </c>
      <c r="G97" s="5">
        <f t="shared" si="12"/>
        <v>1.1653521126760562</v>
      </c>
      <c r="H97">
        <f t="shared" si="13"/>
        <v>0.15302328399194992</v>
      </c>
      <c r="I97">
        <f t="shared" si="14"/>
        <v>1.3054591353739351</v>
      </c>
      <c r="J97" s="5">
        <f t="shared" si="15"/>
        <v>0.26655480677049082</v>
      </c>
    </row>
    <row r="98" spans="1:10" x14ac:dyDescent="0.3">
      <c r="A98" s="11" t="s">
        <v>115</v>
      </c>
      <c r="B98" s="13">
        <v>397.8</v>
      </c>
      <c r="C98">
        <f t="shared" si="9"/>
        <v>0.99824341279799245</v>
      </c>
      <c r="D98">
        <f t="shared" si="10"/>
        <v>-1.7581318103979306E-3</v>
      </c>
      <c r="E98">
        <f t="shared" si="8"/>
        <v>1.0303030303030303</v>
      </c>
      <c r="F98">
        <f t="shared" si="11"/>
        <v>2.9852963149681128E-2</v>
      </c>
      <c r="G98" s="5">
        <f t="shared" si="12"/>
        <v>1.1177296993537511</v>
      </c>
      <c r="H98">
        <f t="shared" si="13"/>
        <v>0.11129957390372489</v>
      </c>
      <c r="I98">
        <f t="shared" si="14"/>
        <v>1.2373250388802488</v>
      </c>
      <c r="J98" s="5">
        <f t="shared" si="15"/>
        <v>0.21295182274219773</v>
      </c>
    </row>
    <row r="99" spans="1:10" x14ac:dyDescent="0.3">
      <c r="A99" s="11" t="s">
        <v>116</v>
      </c>
      <c r="B99" s="13">
        <v>398.5</v>
      </c>
      <c r="C99">
        <f t="shared" si="9"/>
        <v>1.0262683492145248</v>
      </c>
      <c r="D99">
        <f t="shared" si="10"/>
        <v>2.5929261492648063E-2</v>
      </c>
      <c r="E99">
        <f t="shared" si="8"/>
        <v>1.0228439425051334</v>
      </c>
      <c r="F99">
        <f t="shared" si="11"/>
        <v>2.2586926461889666E-2</v>
      </c>
      <c r="G99" s="5">
        <f t="shared" si="12"/>
        <v>1.0991587367259688</v>
      </c>
      <c r="H99">
        <f t="shared" si="13"/>
        <v>9.4545102412667947E-2</v>
      </c>
      <c r="I99">
        <f t="shared" si="14"/>
        <v>1.2337461300309598</v>
      </c>
      <c r="J99" s="5">
        <f t="shared" si="15"/>
        <v>0.21005517500761323</v>
      </c>
    </row>
    <row r="100" spans="1:10" x14ac:dyDescent="0.3">
      <c r="A100" s="11" t="s">
        <v>117</v>
      </c>
      <c r="B100" s="13">
        <v>388.3</v>
      </c>
      <c r="C100">
        <f t="shared" si="9"/>
        <v>1.0111979166666667</v>
      </c>
      <c r="D100">
        <f t="shared" si="10"/>
        <v>1.11356841498948E-2</v>
      </c>
      <c r="E100">
        <f t="shared" si="8"/>
        <v>0.98955147808358823</v>
      </c>
      <c r="F100">
        <f t="shared" si="11"/>
        <v>-1.0503490953586334E-2</v>
      </c>
      <c r="G100" s="5">
        <f t="shared" si="12"/>
        <v>1.0938028169014085</v>
      </c>
      <c r="H100">
        <f t="shared" si="13"/>
        <v>8.9660447262205845E-2</v>
      </c>
      <c r="I100">
        <f t="shared" si="14"/>
        <v>1.2364273204903677</v>
      </c>
      <c r="J100" s="5">
        <f t="shared" si="15"/>
        <v>0.21222602783723182</v>
      </c>
    </row>
    <row r="101" spans="1:10" x14ac:dyDescent="0.3">
      <c r="A101" s="11" t="s">
        <v>118</v>
      </c>
      <c r="B101" s="13">
        <v>384</v>
      </c>
      <c r="C101">
        <f t="shared" si="9"/>
        <v>0.98209718670076729</v>
      </c>
      <c r="D101">
        <f t="shared" si="10"/>
        <v>-1.8065007397638888E-2</v>
      </c>
      <c r="E101">
        <f t="shared" si="8"/>
        <v>0.99520539069586622</v>
      </c>
      <c r="F101">
        <f t="shared" si="11"/>
        <v>-4.8061403158852446E-3</v>
      </c>
      <c r="G101" s="5">
        <f t="shared" si="12"/>
        <v>1.1347517730496455</v>
      </c>
      <c r="H101">
        <f t="shared" si="13"/>
        <v>0.12641392485565872</v>
      </c>
      <c r="I101">
        <f t="shared" si="14"/>
        <v>1.1398040961709708</v>
      </c>
      <c r="J101" s="5">
        <f t="shared" si="15"/>
        <v>0.13085640217521982</v>
      </c>
    </row>
    <row r="102" spans="1:10" x14ac:dyDescent="0.3">
      <c r="A102" s="11" t="s">
        <v>119</v>
      </c>
      <c r="B102" s="13">
        <v>391</v>
      </c>
      <c r="C102">
        <f t="shared" si="9"/>
        <v>1.0126910126910127</v>
      </c>
      <c r="D102">
        <f t="shared" si="10"/>
        <v>1.2611156715175103E-2</v>
      </c>
      <c r="E102">
        <f t="shared" si="8"/>
        <v>0.98241206030150752</v>
      </c>
      <c r="F102">
        <f t="shared" si="11"/>
        <v>-1.7744445299071956E-2</v>
      </c>
      <c r="G102" s="5">
        <f t="shared" si="12"/>
        <v>1.1690835700403648</v>
      </c>
      <c r="H102">
        <f t="shared" si="13"/>
        <v>0.15622016842094874</v>
      </c>
      <c r="I102">
        <f t="shared" si="14"/>
        <v>1.1356375254138833</v>
      </c>
      <c r="J102" s="5">
        <f t="shared" si="15"/>
        <v>0.12719418964088774</v>
      </c>
    </row>
    <row r="103" spans="1:10" x14ac:dyDescent="0.3">
      <c r="A103" s="11" t="s">
        <v>120</v>
      </c>
      <c r="B103" s="13">
        <v>386.1</v>
      </c>
      <c r="C103">
        <f t="shared" si="9"/>
        <v>0.99101642710472282</v>
      </c>
      <c r="D103">
        <f t="shared" si="10"/>
        <v>-9.0241684981893378E-3</v>
      </c>
      <c r="E103">
        <f t="shared" si="8"/>
        <v>0.99819027921406411</v>
      </c>
      <c r="F103">
        <f t="shared" si="11"/>
        <v>-1.8113603089485928E-3</v>
      </c>
      <c r="G103" s="5">
        <f t="shared" si="12"/>
        <v>1.160853878532772</v>
      </c>
      <c r="H103">
        <f t="shared" si="13"/>
        <v>0.14915583651136327</v>
      </c>
      <c r="I103">
        <f t="shared" si="14"/>
        <v>1.116218560277537</v>
      </c>
      <c r="J103" s="5">
        <f t="shared" si="15"/>
        <v>0.10994668732706774</v>
      </c>
    </row>
    <row r="104" spans="1:10" x14ac:dyDescent="0.3">
      <c r="A104" s="11" t="s">
        <v>121</v>
      </c>
      <c r="B104" s="13">
        <v>389.6</v>
      </c>
      <c r="C104">
        <f t="shared" si="9"/>
        <v>0.99286442405708475</v>
      </c>
      <c r="D104">
        <f t="shared" si="10"/>
        <v>-7.1611559228278408E-3</v>
      </c>
      <c r="E104">
        <f t="shared" si="8"/>
        <v>0.97509698410712053</v>
      </c>
      <c r="F104">
        <f t="shared" si="11"/>
        <v>-2.5218342052091738E-2</v>
      </c>
      <c r="G104" s="5">
        <f t="shared" si="12"/>
        <v>1.1494320696267888</v>
      </c>
      <c r="H104">
        <f t="shared" si="13"/>
        <v>0.13926796789140558</v>
      </c>
      <c r="I104">
        <f t="shared" si="14"/>
        <v>1.1292753623188407</v>
      </c>
      <c r="J104" s="5">
        <f t="shared" si="15"/>
        <v>0.12157615473702042</v>
      </c>
    </row>
    <row r="105" spans="1:10" x14ac:dyDescent="0.3">
      <c r="A105" s="11" t="s">
        <v>122</v>
      </c>
      <c r="B105" s="13">
        <v>392.4</v>
      </c>
      <c r="C105">
        <f t="shared" si="9"/>
        <v>1.0169755086173382</v>
      </c>
      <c r="D105">
        <f t="shared" si="10"/>
        <v>1.6833034787595832E-2</v>
      </c>
      <c r="E105">
        <f t="shared" si="8"/>
        <v>1.027359602042152</v>
      </c>
      <c r="F105">
        <f t="shared" si="11"/>
        <v>2.699201770383924E-2</v>
      </c>
      <c r="G105" s="5">
        <f t="shared" si="12"/>
        <v>1.1854984894259819</v>
      </c>
      <c r="H105">
        <f t="shared" si="13"/>
        <v>0.17016335231414514</v>
      </c>
      <c r="I105">
        <f t="shared" si="14"/>
        <v>1.1070672873465932</v>
      </c>
      <c r="J105" s="5">
        <f t="shared" si="15"/>
        <v>0.10171443539018139</v>
      </c>
    </row>
    <row r="106" spans="1:10" x14ac:dyDescent="0.3">
      <c r="A106" s="11" t="s">
        <v>123</v>
      </c>
      <c r="B106" s="13">
        <v>385.85</v>
      </c>
      <c r="C106">
        <f t="shared" si="9"/>
        <v>0.96947236180904528</v>
      </c>
      <c r="D106">
        <f t="shared" si="10"/>
        <v>-3.1003312380825595E-2</v>
      </c>
      <c r="E106">
        <f t="shared" si="8"/>
        <v>1.0609018421776191</v>
      </c>
      <c r="F106">
        <f t="shared" si="11"/>
        <v>5.9119340910668845E-2</v>
      </c>
      <c r="G106" s="5">
        <f t="shared" si="12"/>
        <v>1.1646543917899186</v>
      </c>
      <c r="H106">
        <f t="shared" si="13"/>
        <v>0.15242438359776195</v>
      </c>
      <c r="I106">
        <f t="shared" si="14"/>
        <v>1.1029012433900243</v>
      </c>
      <c r="J106" s="5">
        <f t="shared" si="15"/>
        <v>9.7944201711706286E-2</v>
      </c>
    </row>
    <row r="107" spans="1:10" x14ac:dyDescent="0.3">
      <c r="A107" s="11" t="s">
        <v>124</v>
      </c>
      <c r="B107" s="13">
        <v>398</v>
      </c>
      <c r="C107">
        <f t="shared" si="9"/>
        <v>1.0289555325749742</v>
      </c>
      <c r="D107">
        <f t="shared" si="10"/>
        <v>2.8544241705298481E-2</v>
      </c>
      <c r="E107">
        <f t="shared" si="8"/>
        <v>1.1024930747922437</v>
      </c>
      <c r="F107">
        <f t="shared" si="11"/>
        <v>9.7574046951556706E-2</v>
      </c>
      <c r="G107" s="5">
        <f t="shared" si="12"/>
        <v>1.200603318250377</v>
      </c>
      <c r="H107">
        <f t="shared" si="13"/>
        <v>0.18282419565852046</v>
      </c>
      <c r="I107">
        <f t="shared" si="14"/>
        <v>1.1400744772271554</v>
      </c>
      <c r="J107" s="5">
        <f t="shared" si="15"/>
        <v>0.13109359117344721</v>
      </c>
    </row>
    <row r="108" spans="1:10" x14ac:dyDescent="0.3">
      <c r="A108" s="11" t="s">
        <v>125</v>
      </c>
      <c r="B108" s="13">
        <v>386.8</v>
      </c>
      <c r="C108">
        <f t="shared" si="9"/>
        <v>0.96808910023776751</v>
      </c>
      <c r="D108">
        <f t="shared" si="10"/>
        <v>-3.2431150241332515E-2</v>
      </c>
      <c r="E108">
        <f t="shared" si="8"/>
        <v>1.0821093859281019</v>
      </c>
      <c r="F108">
        <f t="shared" si="11"/>
        <v>7.8912271366278514E-2</v>
      </c>
      <c r="G108" s="5">
        <f t="shared" si="12"/>
        <v>1.1671695835847919</v>
      </c>
      <c r="H108">
        <f t="shared" si="13"/>
        <v>0.15458165858667686</v>
      </c>
      <c r="I108">
        <f t="shared" si="14"/>
        <v>1.1296728971962617</v>
      </c>
      <c r="J108" s="5">
        <f t="shared" si="15"/>
        <v>0.12192811931155227</v>
      </c>
    </row>
    <row r="109" spans="1:10" x14ac:dyDescent="0.3">
      <c r="A109" s="11" t="s">
        <v>126</v>
      </c>
      <c r="B109" s="13">
        <v>399.55</v>
      </c>
      <c r="C109">
        <f t="shared" si="9"/>
        <v>1.0460793297552036</v>
      </c>
      <c r="D109">
        <f t="shared" si="10"/>
        <v>4.5049203833103103E-2</v>
      </c>
      <c r="E109">
        <f t="shared" si="8"/>
        <v>1.0654666666666668</v>
      </c>
      <c r="F109">
        <f t="shared" si="11"/>
        <v>6.3412887850061092E-2</v>
      </c>
      <c r="G109" s="5">
        <f t="shared" si="12"/>
        <v>1.1969742360695026</v>
      </c>
      <c r="H109">
        <f t="shared" si="13"/>
        <v>0.17979690259273701</v>
      </c>
      <c r="I109">
        <f t="shared" si="14"/>
        <v>1.1744562022339802</v>
      </c>
      <c r="J109" s="5">
        <f t="shared" si="15"/>
        <v>0.16080523385871054</v>
      </c>
    </row>
    <row r="110" spans="1:10" x14ac:dyDescent="0.3">
      <c r="A110" s="11" t="s">
        <v>127</v>
      </c>
      <c r="B110" s="13">
        <v>381.95</v>
      </c>
      <c r="C110">
        <f t="shared" si="9"/>
        <v>1.0501787187242233</v>
      </c>
      <c r="D110">
        <f t="shared" si="10"/>
        <v>4.8960357994425399E-2</v>
      </c>
      <c r="E110">
        <f t="shared" si="8"/>
        <v>1.0475863960504661</v>
      </c>
      <c r="F110">
        <f t="shared" si="11"/>
        <v>4.6488847742805893E-2</v>
      </c>
      <c r="G110" s="5">
        <f t="shared" si="12"/>
        <v>1.1607658410575901</v>
      </c>
      <c r="H110">
        <f t="shared" si="13"/>
        <v>0.14907999508524061</v>
      </c>
      <c r="I110">
        <f t="shared" si="14"/>
        <v>1.1359107806691449</v>
      </c>
      <c r="J110" s="5">
        <f t="shared" si="15"/>
        <v>0.12743477907131973</v>
      </c>
    </row>
    <row r="111" spans="1:10" x14ac:dyDescent="0.3">
      <c r="A111" s="11" t="s">
        <v>128</v>
      </c>
      <c r="B111" s="13">
        <v>363.7</v>
      </c>
      <c r="C111">
        <f t="shared" si="9"/>
        <v>1.0074792243767312</v>
      </c>
      <c r="D111">
        <f t="shared" si="10"/>
        <v>7.4513936600623379E-3</v>
      </c>
      <c r="E111">
        <f t="shared" si="8"/>
        <v>1.0279819106840022</v>
      </c>
      <c r="F111">
        <f t="shared" si="11"/>
        <v>2.7597570267258432E-2</v>
      </c>
      <c r="G111" s="5">
        <f t="shared" si="12"/>
        <v>1.1071537290715372</v>
      </c>
      <c r="H111">
        <f t="shared" si="13"/>
        <v>0.10179251406827806</v>
      </c>
      <c r="I111">
        <f t="shared" si="14"/>
        <v>1.084053651266766</v>
      </c>
      <c r="J111" s="5">
        <f t="shared" si="15"/>
        <v>8.0707395581206848E-2</v>
      </c>
    </row>
    <row r="112" spans="1:10" x14ac:dyDescent="0.3">
      <c r="A112" s="11" t="s">
        <v>129</v>
      </c>
      <c r="B112" s="13">
        <v>361</v>
      </c>
      <c r="C112">
        <f t="shared" si="9"/>
        <v>1.009931458945307</v>
      </c>
      <c r="D112">
        <f t="shared" si="10"/>
        <v>9.8824661200200663E-3</v>
      </c>
      <c r="E112">
        <f t="shared" si="8"/>
        <v>1.0143298679404327</v>
      </c>
      <c r="F112">
        <f t="shared" si="11"/>
        <v>1.4228165816733895E-2</v>
      </c>
      <c r="G112" s="5">
        <f t="shared" si="12"/>
        <v>1.0919540229885056</v>
      </c>
      <c r="H112">
        <f t="shared" si="13"/>
        <v>8.7968772945957008E-2</v>
      </c>
      <c r="I112">
        <f t="shared" si="14"/>
        <v>1.0614525139664803</v>
      </c>
      <c r="J112" s="5">
        <f t="shared" si="15"/>
        <v>5.9638266319731036E-2</v>
      </c>
    </row>
    <row r="113" spans="1:10" x14ac:dyDescent="0.3">
      <c r="A113" s="11" t="s">
        <v>130</v>
      </c>
      <c r="B113" s="13">
        <v>357.45</v>
      </c>
      <c r="C113">
        <f t="shared" si="9"/>
        <v>0.95319999999999994</v>
      </c>
      <c r="D113">
        <f t="shared" si="10"/>
        <v>-4.7930533757550062E-2</v>
      </c>
      <c r="E113">
        <f t="shared" si="8"/>
        <v>1.0069014084507042</v>
      </c>
      <c r="F113">
        <f t="shared" si="11"/>
        <v>6.8777027374449934E-3</v>
      </c>
      <c r="G113" s="5">
        <f t="shared" si="12"/>
        <v>1.0934536555521566</v>
      </c>
      <c r="H113">
        <f t="shared" si="13"/>
        <v>8.9341178482695835E-2</v>
      </c>
      <c r="I113">
        <f t="shared" si="14"/>
        <v>1.036086956521739</v>
      </c>
      <c r="J113" s="5">
        <f t="shared" si="15"/>
        <v>3.5451075181500924E-2</v>
      </c>
    </row>
    <row r="114" spans="1:10" x14ac:dyDescent="0.3">
      <c r="A114" s="11" t="s">
        <v>131</v>
      </c>
      <c r="B114" s="13">
        <v>375</v>
      </c>
      <c r="C114">
        <f t="shared" si="9"/>
        <v>1.0285244103126714</v>
      </c>
      <c r="D114">
        <f t="shared" si="10"/>
        <v>2.8125163725848119E-2</v>
      </c>
      <c r="E114">
        <f t="shared" si="8"/>
        <v>1.0536667603259344</v>
      </c>
      <c r="F114">
        <f t="shared" si="11"/>
        <v>5.2276233454263993E-2</v>
      </c>
      <c r="G114" s="5">
        <f t="shared" si="12"/>
        <v>1.1434669919195</v>
      </c>
      <c r="H114">
        <f t="shared" si="13"/>
        <v>0.13406486823066635</v>
      </c>
      <c r="I114">
        <f t="shared" si="14"/>
        <v>1.0808473843493298</v>
      </c>
      <c r="J114" s="5">
        <f t="shared" si="15"/>
        <v>7.774534862485287E-2</v>
      </c>
    </row>
    <row r="115" spans="1:10" x14ac:dyDescent="0.3">
      <c r="A115" s="11" t="s">
        <v>132</v>
      </c>
      <c r="B115" s="13">
        <v>364.6</v>
      </c>
      <c r="C115">
        <f t="shared" si="9"/>
        <v>1.0305257207461844</v>
      </c>
      <c r="D115">
        <f t="shared" si="10"/>
        <v>3.00690805188779E-2</v>
      </c>
      <c r="E115">
        <f t="shared" si="8"/>
        <v>1.0056543924975865</v>
      </c>
      <c r="F115">
        <f t="shared" si="11"/>
        <v>5.6384664269608946E-3</v>
      </c>
      <c r="G115" s="5">
        <f t="shared" si="12"/>
        <v>1.118919748350468</v>
      </c>
      <c r="H115">
        <f t="shared" si="13"/>
        <v>0.1123637094661733</v>
      </c>
      <c r="I115">
        <f t="shared" si="14"/>
        <v>1.0525404157043881</v>
      </c>
      <c r="J115" s="5">
        <f t="shared" si="15"/>
        <v>5.1206685556282633E-2</v>
      </c>
    </row>
    <row r="116" spans="1:10" x14ac:dyDescent="0.3">
      <c r="A116" s="11" t="s">
        <v>133</v>
      </c>
      <c r="B116" s="13">
        <v>353.8</v>
      </c>
      <c r="C116">
        <f t="shared" si="9"/>
        <v>0.99409946614217481</v>
      </c>
      <c r="D116">
        <f t="shared" si="10"/>
        <v>-5.9180107904620435E-3</v>
      </c>
      <c r="E116">
        <f t="shared" si="8"/>
        <v>0.99661971830985918</v>
      </c>
      <c r="F116">
        <f t="shared" si="11"/>
        <v>-3.386007749730868E-3</v>
      </c>
      <c r="G116" s="5">
        <f t="shared" si="12"/>
        <v>1.082453724950283</v>
      </c>
      <c r="H116">
        <f t="shared" si="13"/>
        <v>7.9230431666946349E-2</v>
      </c>
      <c r="I116">
        <f t="shared" si="14"/>
        <v>1.0166666666666666</v>
      </c>
      <c r="J116" s="5">
        <f t="shared" si="15"/>
        <v>1.6529301951210506E-2</v>
      </c>
    </row>
    <row r="117" spans="1:10" x14ac:dyDescent="0.3">
      <c r="A117" s="11" t="s">
        <v>134</v>
      </c>
      <c r="B117" s="13">
        <v>355.9</v>
      </c>
      <c r="C117">
        <f t="shared" si="9"/>
        <v>1.0025352112676056</v>
      </c>
      <c r="D117">
        <f t="shared" si="10"/>
        <v>2.5320030407311482E-3</v>
      </c>
      <c r="E117">
        <f t="shared" si="8"/>
        <v>1.0517139479905437</v>
      </c>
      <c r="F117">
        <f t="shared" si="11"/>
        <v>5.0421164784078785E-2</v>
      </c>
      <c r="G117" s="5">
        <f t="shared" si="12"/>
        <v>1.0888786905308243</v>
      </c>
      <c r="H117">
        <f t="shared" si="13"/>
        <v>8.5148442457408213E-2</v>
      </c>
      <c r="I117">
        <f t="shared" si="14"/>
        <v>1.0286127167630057</v>
      </c>
      <c r="J117" s="5">
        <f t="shared" si="15"/>
        <v>2.8211017458422655E-2</v>
      </c>
    </row>
    <row r="118" spans="1:10" x14ac:dyDescent="0.3">
      <c r="A118" s="11" t="s">
        <v>135</v>
      </c>
      <c r="B118" s="13">
        <v>355</v>
      </c>
      <c r="C118">
        <f t="shared" si="9"/>
        <v>0.99747119977521781</v>
      </c>
      <c r="D118">
        <f t="shared" si="10"/>
        <v>-2.5320030407311438E-3</v>
      </c>
      <c r="E118">
        <f t="shared" si="8"/>
        <v>1.0614441620571087</v>
      </c>
      <c r="F118">
        <f t="shared" si="11"/>
        <v>5.9630397910998736E-2</v>
      </c>
      <c r="G118" s="5">
        <f t="shared" si="12"/>
        <v>1.088623121741797</v>
      </c>
      <c r="H118">
        <f t="shared" si="13"/>
        <v>8.4913706680142337E-2</v>
      </c>
      <c r="I118">
        <f t="shared" si="14"/>
        <v>1.0313771063335271</v>
      </c>
      <c r="J118" s="5">
        <f t="shared" si="15"/>
        <v>3.0894905697976812E-2</v>
      </c>
    </row>
    <row r="119" spans="1:10" x14ac:dyDescent="0.3">
      <c r="A119" s="11" t="s">
        <v>136</v>
      </c>
      <c r="B119" s="13">
        <v>355.9</v>
      </c>
      <c r="C119">
        <f t="shared" si="9"/>
        <v>0.98165770238587768</v>
      </c>
      <c r="D119">
        <f t="shared" si="10"/>
        <v>-1.8512603301454846E-2</v>
      </c>
      <c r="E119">
        <f t="shared" si="8"/>
        <v>1.0700541190619361</v>
      </c>
      <c r="F119">
        <f t="shared" si="11"/>
        <v>6.770922575731958E-2</v>
      </c>
      <c r="G119" s="5">
        <f t="shared" si="12"/>
        <v>1.0969332716905531</v>
      </c>
      <c r="H119">
        <f t="shared" si="13"/>
        <v>9.2518351448969402E-2</v>
      </c>
      <c r="I119">
        <f t="shared" si="14"/>
        <v>1.0585960737656157</v>
      </c>
      <c r="J119" s="5">
        <f t="shared" si="15"/>
        <v>5.6943571541631759E-2</v>
      </c>
    </row>
    <row r="120" spans="1:10" x14ac:dyDescent="0.3">
      <c r="A120" s="11" t="s">
        <v>137</v>
      </c>
      <c r="B120" s="13">
        <v>362.55</v>
      </c>
      <c r="C120">
        <f t="shared" si="9"/>
        <v>1.0212676056338028</v>
      </c>
      <c r="D120">
        <f t="shared" si="10"/>
        <v>2.1044606342185909E-2</v>
      </c>
      <c r="E120">
        <f t="shared" si="8"/>
        <v>1.0696267886118898</v>
      </c>
      <c r="F120">
        <f t="shared" si="11"/>
        <v>6.7309791940627181E-2</v>
      </c>
      <c r="G120" s="5">
        <f t="shared" si="12"/>
        <v>1.130672072353033</v>
      </c>
      <c r="H120">
        <f t="shared" si="13"/>
        <v>0.12281221022272988</v>
      </c>
      <c r="I120">
        <f t="shared" si="14"/>
        <v>1.1026459854014599</v>
      </c>
      <c r="J120" s="5">
        <f t="shared" si="15"/>
        <v>9.7712732635576866E-2</v>
      </c>
    </row>
    <row r="121" spans="1:10" x14ac:dyDescent="0.3">
      <c r="A121" s="11" t="s">
        <v>138</v>
      </c>
      <c r="B121" s="13">
        <v>355</v>
      </c>
      <c r="C121">
        <f t="shared" si="9"/>
        <v>1.0490543735224587</v>
      </c>
      <c r="D121">
        <f t="shared" si="10"/>
        <v>4.7889161743347626E-2</v>
      </c>
      <c r="E121">
        <f t="shared" si="8"/>
        <v>1.0725075528700907</v>
      </c>
      <c r="F121">
        <f t="shared" si="11"/>
        <v>6.9999414098352947E-2</v>
      </c>
      <c r="G121" s="5">
        <f t="shared" si="12"/>
        <v>1.1085089773614363</v>
      </c>
      <c r="H121">
        <f t="shared" si="13"/>
        <v>0.10301584869857208</v>
      </c>
      <c r="I121">
        <f t="shared" si="14"/>
        <v>1.0598596805493357</v>
      </c>
      <c r="J121" s="5">
        <f t="shared" si="15"/>
        <v>5.8136522521139163E-2</v>
      </c>
    </row>
    <row r="122" spans="1:10" x14ac:dyDescent="0.3">
      <c r="A122" s="11" t="s">
        <v>139</v>
      </c>
      <c r="B122" s="13">
        <v>338.4</v>
      </c>
      <c r="C122">
        <f t="shared" si="9"/>
        <v>1.0118104350426071</v>
      </c>
      <c r="D122">
        <f t="shared" si="10"/>
        <v>1.174123616765105E-2</v>
      </c>
      <c r="E122">
        <f t="shared" si="8"/>
        <v>1.0214307274373677</v>
      </c>
      <c r="F122">
        <f t="shared" si="11"/>
        <v>2.1204318426217832E-2</v>
      </c>
      <c r="G122" s="5">
        <f t="shared" si="12"/>
        <v>1.0385146539818935</v>
      </c>
      <c r="H122">
        <f t="shared" si="13"/>
        <v>3.7791474953678787E-2</v>
      </c>
      <c r="I122">
        <f t="shared" si="14"/>
        <v>0.98831775700934577</v>
      </c>
      <c r="J122" s="5">
        <f t="shared" si="15"/>
        <v>-1.1751016535518853E-2</v>
      </c>
    </row>
    <row r="123" spans="1:10" x14ac:dyDescent="0.3">
      <c r="A123" s="11" t="s">
        <v>140</v>
      </c>
      <c r="B123" s="13">
        <v>334.45</v>
      </c>
      <c r="C123">
        <f t="shared" si="9"/>
        <v>1.0055622369212267</v>
      </c>
      <c r="D123">
        <f t="shared" si="10"/>
        <v>5.5468248055897526E-3</v>
      </c>
      <c r="E123">
        <f t="shared" si="8"/>
        <v>1.0088989441930618</v>
      </c>
      <c r="F123">
        <f t="shared" si="11"/>
        <v>8.8595819384998196E-3</v>
      </c>
      <c r="G123" s="5">
        <f t="shared" si="12"/>
        <v>1.04679186228482</v>
      </c>
      <c r="H123">
        <f t="shared" si="13"/>
        <v>4.5730117746827545E-2</v>
      </c>
      <c r="I123">
        <f t="shared" si="14"/>
        <v>0.96942028985507245</v>
      </c>
      <c r="J123" s="5">
        <f t="shared" si="15"/>
        <v>-3.1057025466942726E-2</v>
      </c>
    </row>
    <row r="124" spans="1:10" x14ac:dyDescent="0.3">
      <c r="A124" s="11" t="s">
        <v>141</v>
      </c>
      <c r="B124" s="13">
        <v>332.6</v>
      </c>
      <c r="C124">
        <f t="shared" si="9"/>
        <v>0.98126567340315696</v>
      </c>
      <c r="D124">
        <f t="shared" si="10"/>
        <v>-1.8912037118147165E-2</v>
      </c>
      <c r="E124">
        <f t="shared" si="8"/>
        <v>1.003621001810501</v>
      </c>
      <c r="F124">
        <f t="shared" si="11"/>
        <v>3.6144617663648152E-3</v>
      </c>
      <c r="G124" s="5">
        <f t="shared" si="12"/>
        <v>1.0498737373737375</v>
      </c>
      <c r="H124">
        <f t="shared" si="13"/>
        <v>4.8669906818556589E-2</v>
      </c>
      <c r="I124">
        <f t="shared" si="14"/>
        <v>0.99730134932533743</v>
      </c>
      <c r="J124" s="5">
        <f t="shared" si="15"/>
        <v>-2.702298596851011E-3</v>
      </c>
    </row>
    <row r="125" spans="1:10" x14ac:dyDescent="0.3">
      <c r="A125" s="11" t="s">
        <v>142</v>
      </c>
      <c r="B125" s="13">
        <v>338.95</v>
      </c>
      <c r="C125">
        <f t="shared" si="9"/>
        <v>1.0240181268882176</v>
      </c>
      <c r="D125">
        <f t="shared" si="10"/>
        <v>2.3734228499911778E-2</v>
      </c>
      <c r="E125">
        <f t="shared" si="8"/>
        <v>1.0154284002396643</v>
      </c>
      <c r="F125">
        <f t="shared" si="11"/>
        <v>1.5310592649239747E-2</v>
      </c>
      <c r="G125" s="5">
        <f t="shared" si="12"/>
        <v>1.0620397932006893</v>
      </c>
      <c r="H125">
        <f t="shared" si="13"/>
        <v>6.0191392174908279E-2</v>
      </c>
      <c r="I125">
        <f t="shared" si="14"/>
        <v>1.0154284002396643</v>
      </c>
      <c r="J125" s="5">
        <f t="shared" si="15"/>
        <v>1.5310592649239747E-2</v>
      </c>
    </row>
    <row r="126" spans="1:10" x14ac:dyDescent="0.3">
      <c r="A126" s="11" t="s">
        <v>143</v>
      </c>
      <c r="B126" s="13">
        <v>331</v>
      </c>
      <c r="C126">
        <f t="shared" si="9"/>
        <v>0.99909447630546333</v>
      </c>
      <c r="D126">
        <f t="shared" si="10"/>
        <v>-9.0593392878727294E-4</v>
      </c>
      <c r="E126">
        <f t="shared" si="8"/>
        <v>1.0059261510408752</v>
      </c>
      <c r="F126">
        <f t="shared" si="11"/>
        <v>5.9086604749347621E-3</v>
      </c>
      <c r="G126" s="5">
        <f t="shared" si="12"/>
        <v>1.0239752513534417</v>
      </c>
      <c r="H126">
        <f t="shared" si="13"/>
        <v>2.3692357725096126E-2</v>
      </c>
      <c r="I126">
        <f t="shared" si="14"/>
        <v>1.0080706563118622</v>
      </c>
      <c r="J126" s="5">
        <f t="shared" si="15"/>
        <v>8.0382627400811344E-3</v>
      </c>
    </row>
    <row r="127" spans="1:10" x14ac:dyDescent="0.3">
      <c r="A127" s="11" t="s">
        <v>144</v>
      </c>
      <c r="B127" s="13">
        <v>331.3</v>
      </c>
      <c r="C127">
        <f t="shared" si="9"/>
        <v>0.99939668174962293</v>
      </c>
      <c r="D127">
        <f t="shared" si="10"/>
        <v>-6.0350032006701833E-4</v>
      </c>
      <c r="E127">
        <f t="shared" si="8"/>
        <v>1.008523592085236</v>
      </c>
      <c r="F127">
        <f t="shared" si="11"/>
        <v>8.4874713811850626E-3</v>
      </c>
      <c r="G127" s="5">
        <f t="shared" si="12"/>
        <v>1.0274461156768493</v>
      </c>
      <c r="H127">
        <f t="shared" si="13"/>
        <v>2.7076223849463954E-2</v>
      </c>
      <c r="I127">
        <f t="shared" si="14"/>
        <v>1.0131498470948013</v>
      </c>
      <c r="J127" s="5">
        <f t="shared" si="15"/>
        <v>1.3064138408596833E-2</v>
      </c>
    </row>
    <row r="128" spans="1:10" x14ac:dyDescent="0.3">
      <c r="A128" s="11" t="s">
        <v>145</v>
      </c>
      <c r="B128" s="13">
        <v>331.5</v>
      </c>
      <c r="C128">
        <f t="shared" si="9"/>
        <v>1.0003017501508751</v>
      </c>
      <c r="D128">
        <f t="shared" si="10"/>
        <v>3.0170463345466526E-4</v>
      </c>
      <c r="E128">
        <f t="shared" si="8"/>
        <v>1.0027223230490017</v>
      </c>
      <c r="F128">
        <f t="shared" si="11"/>
        <v>2.7186242389932425E-3</v>
      </c>
      <c r="G128" s="5">
        <f t="shared" si="12"/>
        <v>1.0409797456429581</v>
      </c>
      <c r="H128">
        <f t="shared" si="13"/>
        <v>4.0162332808542464E-2</v>
      </c>
      <c r="I128">
        <f t="shared" si="14"/>
        <v>0.99669272399278408</v>
      </c>
      <c r="J128" s="5">
        <f t="shared" si="15"/>
        <v>-3.3127571329101481E-3</v>
      </c>
    </row>
    <row r="129" spans="1:10" x14ac:dyDescent="0.3">
      <c r="A129" s="11" t="s">
        <v>146</v>
      </c>
      <c r="B129" s="13">
        <v>331.4</v>
      </c>
      <c r="C129">
        <f t="shared" si="9"/>
        <v>0.99281006590772902</v>
      </c>
      <c r="D129">
        <f t="shared" si="10"/>
        <v>-7.2159062352723227E-3</v>
      </c>
      <c r="E129">
        <f t="shared" si="8"/>
        <v>1.0137656775772408</v>
      </c>
      <c r="F129">
        <f t="shared" si="11"/>
        <v>1.3671791262297645E-2</v>
      </c>
      <c r="G129" s="5">
        <f t="shared" si="12"/>
        <v>1.0217357792508093</v>
      </c>
      <c r="H129">
        <f t="shared" si="13"/>
        <v>2.1502925333398093E-2</v>
      </c>
      <c r="I129">
        <f t="shared" si="14"/>
        <v>1.0004528301886793</v>
      </c>
      <c r="J129" s="5">
        <f t="shared" si="15"/>
        <v>4.5272769203058159E-4</v>
      </c>
    </row>
    <row r="130" spans="1:10" x14ac:dyDescent="0.3">
      <c r="A130" s="11" t="s">
        <v>147</v>
      </c>
      <c r="B130" s="13">
        <v>333.8</v>
      </c>
      <c r="C130">
        <f t="shared" si="9"/>
        <v>1.0144354961252089</v>
      </c>
      <c r="D130">
        <f t="shared" si="10"/>
        <v>1.4332296325606529E-2</v>
      </c>
      <c r="E130">
        <f t="shared" si="8"/>
        <v>1.0178380850739444</v>
      </c>
      <c r="F130">
        <f t="shared" si="11"/>
        <v>1.7680853487990356E-2</v>
      </c>
      <c r="G130" s="5">
        <f t="shared" si="12"/>
        <v>1.0304059268405619</v>
      </c>
      <c r="H130">
        <f t="shared" si="13"/>
        <v>2.9952828331768499E-2</v>
      </c>
      <c r="I130">
        <f t="shared" si="14"/>
        <v>1.0176829268292684</v>
      </c>
      <c r="J130" s="5">
        <f t="shared" si="15"/>
        <v>1.7528402843591095E-2</v>
      </c>
    </row>
    <row r="131" spans="1:10" x14ac:dyDescent="0.3">
      <c r="A131" s="11" t="s">
        <v>148</v>
      </c>
      <c r="B131" s="13">
        <v>329.05</v>
      </c>
      <c r="C131">
        <f t="shared" si="9"/>
        <v>1.0016742770167428</v>
      </c>
      <c r="D131">
        <f t="shared" si="10"/>
        <v>1.6728769774629884E-3</v>
      </c>
      <c r="E131">
        <f t="shared" si="8"/>
        <v>1.0098204695411999</v>
      </c>
      <c r="F131">
        <f t="shared" si="11"/>
        <v>9.7725621237386706E-3</v>
      </c>
      <c r="G131" s="5">
        <f t="shared" si="12"/>
        <v>1.0389958951689298</v>
      </c>
      <c r="H131">
        <f t="shared" si="13"/>
        <v>3.8254761357534188E-2</v>
      </c>
      <c r="I131">
        <f t="shared" si="14"/>
        <v>0.99984807049529012</v>
      </c>
      <c r="J131" s="5">
        <f t="shared" si="15"/>
        <v>-1.5194104716618871E-4</v>
      </c>
    </row>
    <row r="132" spans="1:10" x14ac:dyDescent="0.3">
      <c r="A132" s="11" t="s">
        <v>149</v>
      </c>
      <c r="B132" s="13">
        <v>328.5</v>
      </c>
      <c r="C132">
        <f t="shared" si="9"/>
        <v>0.99364791288566234</v>
      </c>
      <c r="D132">
        <f t="shared" si="10"/>
        <v>-6.372347462258691E-3</v>
      </c>
      <c r="E132">
        <f t="shared" ref="E132:E195" si="16">B132/B137</f>
        <v>1.005048187241854</v>
      </c>
      <c r="F132">
        <f t="shared" si="11"/>
        <v>5.0354878659265309E-3</v>
      </c>
      <c r="G132" s="5">
        <f t="shared" si="12"/>
        <v>1.0322073841319717</v>
      </c>
      <c r="H132">
        <f t="shared" si="13"/>
        <v>3.1699600487149246E-2</v>
      </c>
      <c r="I132">
        <f t="shared" si="14"/>
        <v>1</v>
      </c>
      <c r="J132" s="5">
        <f t="shared" si="15"/>
        <v>0</v>
      </c>
    </row>
    <row r="133" spans="1:10" x14ac:dyDescent="0.3">
      <c r="A133" s="11" t="s">
        <v>150</v>
      </c>
      <c r="B133" s="13">
        <v>330.6</v>
      </c>
      <c r="C133">
        <f t="shared" ref="C133:C196" si="17">B133/B134</f>
        <v>1.0113184460079536</v>
      </c>
      <c r="D133">
        <f t="shared" ref="D133:D196" si="18">LN(C133)</f>
        <v>1.1254871656758987E-2</v>
      </c>
      <c r="E133">
        <f t="shared" si="16"/>
        <v>1.0114731528223957</v>
      </c>
      <c r="F133">
        <f t="shared" ref="F133:F196" si="19">LN(E133)</f>
        <v>1.1407835328185329E-2</v>
      </c>
      <c r="G133" s="5">
        <f t="shared" ref="G133:G196" si="20">B133/B154</f>
        <v>1.0538731271915844</v>
      </c>
      <c r="H133">
        <f t="shared" ref="H133:H196" si="21">LN(G133)</f>
        <v>5.2472070190291452E-2</v>
      </c>
      <c r="I133">
        <f t="shared" ref="I133:I196" si="22">B133/B385</f>
        <v>0.99383736660153332</v>
      </c>
      <c r="J133" s="5">
        <f t="shared" ref="J133:J196" si="23">LN(I133)</f>
        <v>-6.1817008009725375E-3</v>
      </c>
    </row>
    <row r="134" spans="1:10" x14ac:dyDescent="0.3">
      <c r="A134" s="11" t="s">
        <v>151</v>
      </c>
      <c r="B134" s="13">
        <v>326.89999999999998</v>
      </c>
      <c r="C134">
        <f t="shared" si="17"/>
        <v>0.99679829242262541</v>
      </c>
      <c r="D134">
        <f t="shared" si="18"/>
        <v>-3.2068440095795576E-3</v>
      </c>
      <c r="E134">
        <f t="shared" si="16"/>
        <v>1.002453235203925</v>
      </c>
      <c r="F134">
        <f t="shared" si="19"/>
        <v>2.4502309348913478E-3</v>
      </c>
      <c r="G134" s="5">
        <f t="shared" si="20"/>
        <v>1.0266959798994975</v>
      </c>
      <c r="H134">
        <f t="shared" si="21"/>
        <v>2.6345859759936953E-2</v>
      </c>
      <c r="I134">
        <f t="shared" si="22"/>
        <v>1.0058461538461538</v>
      </c>
      <c r="J134" s="5">
        <f t="shared" si="23"/>
        <v>5.8291314004274355E-3</v>
      </c>
    </row>
    <row r="135" spans="1:10" x14ac:dyDescent="0.3">
      <c r="A135" s="11" t="s">
        <v>152</v>
      </c>
      <c r="B135" s="13">
        <v>327.95</v>
      </c>
      <c r="C135">
        <f t="shared" si="17"/>
        <v>1.0064446831364124</v>
      </c>
      <c r="D135">
        <f t="shared" si="18"/>
        <v>6.4240049613551011E-3</v>
      </c>
      <c r="E135">
        <f t="shared" si="16"/>
        <v>1.0107874865156419</v>
      </c>
      <c r="F135">
        <f t="shared" si="19"/>
        <v>1.0729716672567054E-2</v>
      </c>
      <c r="G135" s="5">
        <f t="shared" si="20"/>
        <v>1.0272513703993735</v>
      </c>
      <c r="H135">
        <f t="shared" si="21"/>
        <v>2.6886662827095828E-2</v>
      </c>
      <c r="I135">
        <f t="shared" si="22"/>
        <v>0.9848348348348348</v>
      </c>
      <c r="J135" s="5">
        <f t="shared" si="23"/>
        <v>-1.5281332240699358E-2</v>
      </c>
    </row>
    <row r="136" spans="1:10" x14ac:dyDescent="0.3">
      <c r="A136" s="11" t="s">
        <v>153</v>
      </c>
      <c r="B136" s="13">
        <v>325.85000000000002</v>
      </c>
      <c r="C136">
        <f t="shared" si="17"/>
        <v>0.9969404925806945</v>
      </c>
      <c r="D136">
        <f t="shared" si="18"/>
        <v>-3.0641972803491955E-3</v>
      </c>
      <c r="E136">
        <f t="shared" si="16"/>
        <v>1.0162170590987059</v>
      </c>
      <c r="F136">
        <f t="shared" si="19"/>
        <v>1.6086967183517552E-2</v>
      </c>
      <c r="G136" s="5">
        <f t="shared" si="20"/>
        <v>1.0157418952618453</v>
      </c>
      <c r="H136">
        <f t="shared" si="21"/>
        <v>1.5619276786029895E-2</v>
      </c>
      <c r="I136">
        <f t="shared" si="22"/>
        <v>1.0081992574257428</v>
      </c>
      <c r="J136" s="5">
        <f t="shared" si="23"/>
        <v>8.1658261314492813E-3</v>
      </c>
    </row>
    <row r="137" spans="1:10" x14ac:dyDescent="0.3">
      <c r="A137" s="11" t="s">
        <v>154</v>
      </c>
      <c r="B137" s="13">
        <v>326.85000000000002</v>
      </c>
      <c r="C137">
        <f t="shared" si="17"/>
        <v>1</v>
      </c>
      <c r="D137">
        <f t="shared" si="18"/>
        <v>0</v>
      </c>
      <c r="E137">
        <f t="shared" si="16"/>
        <v>1.020608899297424</v>
      </c>
      <c r="F137">
        <f t="shared" si="19"/>
        <v>2.0399409281895101E-2</v>
      </c>
      <c r="G137" s="5">
        <f t="shared" si="20"/>
        <v>0.9910551849605822</v>
      </c>
      <c r="H137">
        <f t="shared" si="21"/>
        <v>-8.9850600667599218E-3</v>
      </c>
      <c r="I137">
        <f t="shared" si="22"/>
        <v>0.99376710246275479</v>
      </c>
      <c r="J137" s="5">
        <f t="shared" si="23"/>
        <v>-6.2524031362725567E-3</v>
      </c>
    </row>
    <row r="138" spans="1:10" x14ac:dyDescent="0.3">
      <c r="A138" s="11" t="s">
        <v>155</v>
      </c>
      <c r="B138" s="13">
        <v>326.85000000000002</v>
      </c>
      <c r="C138">
        <f t="shared" si="17"/>
        <v>1.0022999080036799</v>
      </c>
      <c r="D138">
        <f t="shared" si="18"/>
        <v>2.2972672634651212E-3</v>
      </c>
      <c r="E138">
        <f t="shared" si="16"/>
        <v>1.003068896731625</v>
      </c>
      <c r="F138">
        <f t="shared" si="19"/>
        <v>3.0641972803492363E-3</v>
      </c>
      <c r="G138" s="5">
        <f t="shared" si="20"/>
        <v>0.98671698113207551</v>
      </c>
      <c r="H138">
        <f t="shared" si="21"/>
        <v>-1.3372027241693353E-2</v>
      </c>
      <c r="I138">
        <f t="shared" si="22"/>
        <v>1.0095752895752896</v>
      </c>
      <c r="J138" s="5">
        <f t="shared" si="23"/>
        <v>9.5297370449911288E-3</v>
      </c>
    </row>
    <row r="139" spans="1:10" x14ac:dyDescent="0.3">
      <c r="A139" s="11" t="s">
        <v>156</v>
      </c>
      <c r="B139" s="13">
        <v>326.10000000000002</v>
      </c>
      <c r="C139">
        <f t="shared" si="17"/>
        <v>1.0050855293573742</v>
      </c>
      <c r="D139">
        <f t="shared" si="18"/>
        <v>5.0726417280961304E-3</v>
      </c>
      <c r="E139">
        <f t="shared" si="16"/>
        <v>1.0206572769953053</v>
      </c>
      <c r="F139">
        <f t="shared" si="19"/>
        <v>2.0446808977684073E-2</v>
      </c>
      <c r="G139" s="5">
        <f t="shared" si="20"/>
        <v>0.99526934228597608</v>
      </c>
      <c r="H139">
        <f t="shared" si="21"/>
        <v>-4.7418826902322344E-3</v>
      </c>
      <c r="I139">
        <f t="shared" si="22"/>
        <v>1.0290312401388453</v>
      </c>
      <c r="J139" s="5">
        <f t="shared" si="23"/>
        <v>2.8617816098398603E-2</v>
      </c>
    </row>
    <row r="140" spans="1:10" x14ac:dyDescent="0.3">
      <c r="A140" s="11" t="s">
        <v>157</v>
      </c>
      <c r="B140" s="13">
        <v>324.45</v>
      </c>
      <c r="C140">
        <f t="shared" si="17"/>
        <v>1.0118509278029004</v>
      </c>
      <c r="D140">
        <f t="shared" si="18"/>
        <v>1.17812554723056E-2</v>
      </c>
      <c r="E140">
        <f t="shared" si="16"/>
        <v>1.0241477272727273</v>
      </c>
      <c r="F140">
        <f t="shared" si="19"/>
        <v>2.3860781126906695E-2</v>
      </c>
      <c r="G140" s="5">
        <f t="shared" si="20"/>
        <v>0.9937212863705972</v>
      </c>
      <c r="H140">
        <f t="shared" si="21"/>
        <v>-6.2985076493083294E-3</v>
      </c>
      <c r="I140">
        <f t="shared" si="22"/>
        <v>1.0784444075120492</v>
      </c>
      <c r="J140" s="5">
        <f t="shared" si="23"/>
        <v>7.5519639400816685E-2</v>
      </c>
    </row>
    <row r="141" spans="1:10" x14ac:dyDescent="0.3">
      <c r="A141" s="11" t="s">
        <v>158</v>
      </c>
      <c r="B141" s="13">
        <v>320.64999999999998</v>
      </c>
      <c r="C141">
        <f t="shared" si="17"/>
        <v>1.0012490241998437</v>
      </c>
      <c r="D141">
        <f t="shared" si="18"/>
        <v>1.2482448180281707E-3</v>
      </c>
      <c r="E141">
        <f t="shared" si="16"/>
        <v>1.0046999843333855</v>
      </c>
      <c r="F141">
        <f t="shared" si="19"/>
        <v>4.6889738928055291E-3</v>
      </c>
      <c r="G141" s="5">
        <f t="shared" si="20"/>
        <v>0.99890965732087222</v>
      </c>
      <c r="H141">
        <f t="shared" si="21"/>
        <v>-1.0909375351439859E-3</v>
      </c>
      <c r="I141">
        <f t="shared" si="22"/>
        <v>1.0456546551443013</v>
      </c>
      <c r="J141" s="5">
        <f t="shared" si="23"/>
        <v>4.464315352287921E-2</v>
      </c>
    </row>
    <row r="142" spans="1:10" x14ac:dyDescent="0.3">
      <c r="A142" s="11" t="s">
        <v>159</v>
      </c>
      <c r="B142" s="13">
        <v>320.25</v>
      </c>
      <c r="C142">
        <f t="shared" si="17"/>
        <v>0.98281417830290008</v>
      </c>
      <c r="D142">
        <f t="shared" si="18"/>
        <v>-1.7335212001545787E-2</v>
      </c>
      <c r="E142">
        <f t="shared" si="16"/>
        <v>0.99071925754060319</v>
      </c>
      <c r="F142">
        <f t="shared" si="19"/>
        <v>-9.3240768751232904E-3</v>
      </c>
      <c r="G142" s="5">
        <f t="shared" si="20"/>
        <v>0.99194672448505494</v>
      </c>
      <c r="H142">
        <f t="shared" si="21"/>
        <v>-8.0858782956324086E-3</v>
      </c>
      <c r="I142">
        <f t="shared" si="22"/>
        <v>1.0379192999513855</v>
      </c>
      <c r="J142" s="5">
        <f t="shared" si="23"/>
        <v>3.7218036009767787E-2</v>
      </c>
    </row>
    <row r="143" spans="1:10" x14ac:dyDescent="0.3">
      <c r="A143" s="11" t="s">
        <v>160</v>
      </c>
      <c r="B143" s="13">
        <v>325.85000000000002</v>
      </c>
      <c r="C143">
        <f t="shared" si="17"/>
        <v>1.0198748043818466</v>
      </c>
      <c r="D143">
        <f t="shared" si="18"/>
        <v>1.9679878960799885E-2</v>
      </c>
      <c r="E143">
        <f t="shared" si="16"/>
        <v>1.010544270429524</v>
      </c>
      <c r="F143">
        <f t="shared" si="19"/>
        <v>1.0489067322003031E-2</v>
      </c>
      <c r="G143" s="5">
        <f t="shared" si="20"/>
        <v>1.0254917387883558</v>
      </c>
      <c r="H143">
        <f t="shared" si="21"/>
        <v>2.5172242708826079E-2</v>
      </c>
      <c r="I143">
        <f t="shared" si="22"/>
        <v>1.0865288429476494</v>
      </c>
      <c r="J143" s="5">
        <f t="shared" si="23"/>
        <v>8.2988067023426149E-2</v>
      </c>
    </row>
    <row r="144" spans="1:10" x14ac:dyDescent="0.3">
      <c r="A144" s="11" t="s">
        <v>161</v>
      </c>
      <c r="B144" s="13">
        <v>319.5</v>
      </c>
      <c r="C144">
        <f t="shared" si="17"/>
        <v>1.0085227272727273</v>
      </c>
      <c r="D144">
        <f t="shared" si="18"/>
        <v>8.4866138773187251E-3</v>
      </c>
      <c r="E144">
        <f t="shared" si="16"/>
        <v>1.0032972209138014</v>
      </c>
      <c r="F144">
        <f t="shared" si="19"/>
        <v>3.2917970002148333E-3</v>
      </c>
      <c r="G144" s="5">
        <f t="shared" si="20"/>
        <v>0.98141606512056512</v>
      </c>
      <c r="H144">
        <f t="shared" si="21"/>
        <v>-1.8758785865281662E-2</v>
      </c>
      <c r="I144">
        <f t="shared" si="22"/>
        <v>1.0648225295784035</v>
      </c>
      <c r="J144" s="5">
        <f t="shared" si="23"/>
        <v>6.2808146382067553E-2</v>
      </c>
    </row>
    <row r="145" spans="1:10" x14ac:dyDescent="0.3">
      <c r="A145" s="11" t="s">
        <v>162</v>
      </c>
      <c r="B145" s="13">
        <v>316.8</v>
      </c>
      <c r="C145">
        <f t="shared" si="17"/>
        <v>0.99263669121102938</v>
      </c>
      <c r="D145">
        <f t="shared" si="18"/>
        <v>-7.3905517617954509E-3</v>
      </c>
      <c r="E145">
        <f t="shared" si="16"/>
        <v>0.97672267612147368</v>
      </c>
      <c r="F145">
        <f t="shared" si="19"/>
        <v>-2.3552519718793661E-2</v>
      </c>
      <c r="G145" s="5">
        <f t="shared" si="20"/>
        <v>0.9710344827586207</v>
      </c>
      <c r="H145">
        <f t="shared" si="21"/>
        <v>-2.9393298696632368E-2</v>
      </c>
      <c r="I145">
        <f t="shared" si="22"/>
        <v>1.0319218241042345</v>
      </c>
      <c r="J145" s="5">
        <f t="shared" si="23"/>
        <v>3.1422912353073609E-2</v>
      </c>
    </row>
    <row r="146" spans="1:10" x14ac:dyDescent="0.3">
      <c r="A146" s="11" t="s">
        <v>163</v>
      </c>
      <c r="B146" s="13">
        <v>319.14999999999998</v>
      </c>
      <c r="C146">
        <f t="shared" si="17"/>
        <v>0.98731631863882441</v>
      </c>
      <c r="D146">
        <f t="shared" si="18"/>
        <v>-1.276480594990057E-2</v>
      </c>
      <c r="E146">
        <f t="shared" si="16"/>
        <v>0.98518289859546226</v>
      </c>
      <c r="F146">
        <f t="shared" si="19"/>
        <v>-1.4927971193899934E-2</v>
      </c>
      <c r="G146" s="5">
        <f t="shared" si="20"/>
        <v>0.97435506029613794</v>
      </c>
      <c r="H146">
        <f t="shared" si="21"/>
        <v>-2.597950347581909E-2</v>
      </c>
      <c r="I146">
        <f t="shared" si="22"/>
        <v>1.0697167755991284</v>
      </c>
      <c r="J146" s="5">
        <f t="shared" si="23"/>
        <v>6.7393917733975267E-2</v>
      </c>
    </row>
    <row r="147" spans="1:10" x14ac:dyDescent="0.3">
      <c r="A147" s="11" t="s">
        <v>164</v>
      </c>
      <c r="B147" s="13">
        <v>323.25</v>
      </c>
      <c r="C147">
        <f t="shared" si="17"/>
        <v>1.0024810048069468</v>
      </c>
      <c r="D147">
        <f t="shared" si="18"/>
        <v>2.4779321955804559E-3</v>
      </c>
      <c r="E147">
        <f t="shared" si="16"/>
        <v>1.0206820334701612</v>
      </c>
      <c r="F147">
        <f t="shared" si="19"/>
        <v>2.0471064107372886E-2</v>
      </c>
      <c r="G147" s="5">
        <f t="shared" si="20"/>
        <v>0.99308755760368661</v>
      </c>
      <c r="H147">
        <f t="shared" si="21"/>
        <v>-6.9364439966570985E-3</v>
      </c>
      <c r="I147">
        <f t="shared" si="22"/>
        <v>1.073920265780731</v>
      </c>
      <c r="J147" s="5">
        <f t="shared" si="23"/>
        <v>7.1315752903091195E-2</v>
      </c>
    </row>
    <row r="148" spans="1:10" x14ac:dyDescent="0.3">
      <c r="A148" s="11" t="s">
        <v>165</v>
      </c>
      <c r="B148" s="13">
        <v>322.45</v>
      </c>
      <c r="C148">
        <f t="shared" si="17"/>
        <v>1.0125608415763856</v>
      </c>
      <c r="D148">
        <f t="shared" si="18"/>
        <v>1.248260863901157E-2</v>
      </c>
      <c r="E148">
        <f t="shared" si="16"/>
        <v>1.0131971720345641</v>
      </c>
      <c r="F148">
        <f t="shared" si="19"/>
        <v>1.3110848018870518E-2</v>
      </c>
      <c r="G148" s="5">
        <f t="shared" si="20"/>
        <v>0.98729332516840163</v>
      </c>
      <c r="H148">
        <f t="shared" si="21"/>
        <v>-1.2788095079978442E-2</v>
      </c>
      <c r="I148">
        <f t="shared" si="22"/>
        <v>1.0551374345549738</v>
      </c>
      <c r="J148" s="5">
        <f t="shared" si="23"/>
        <v>5.3671028164020917E-2</v>
      </c>
    </row>
    <row r="149" spans="1:10" x14ac:dyDescent="0.3">
      <c r="A149" s="11" t="s">
        <v>166</v>
      </c>
      <c r="B149" s="13">
        <v>318.45</v>
      </c>
      <c r="C149">
        <f t="shared" si="17"/>
        <v>0.98180977339293962</v>
      </c>
      <c r="D149">
        <f t="shared" si="18"/>
        <v>-1.8357702841689718E-2</v>
      </c>
      <c r="E149">
        <f t="shared" si="16"/>
        <v>1.0151418552757412</v>
      </c>
      <c r="F149">
        <f t="shared" si="19"/>
        <v>1.5028361620742364E-2</v>
      </c>
      <c r="G149" s="5">
        <f t="shared" si="20"/>
        <v>0.97029250457038396</v>
      </c>
      <c r="H149">
        <f t="shared" si="21"/>
        <v>-3.0157701838615675E-2</v>
      </c>
      <c r="I149">
        <f t="shared" si="22"/>
        <v>1.0109523809523808</v>
      </c>
      <c r="J149" s="5">
        <f t="shared" si="23"/>
        <v>1.0892837991741604E-2</v>
      </c>
    </row>
    <row r="150" spans="1:10" x14ac:dyDescent="0.3">
      <c r="A150" s="11" t="s">
        <v>167</v>
      </c>
      <c r="B150" s="13">
        <v>324.35000000000002</v>
      </c>
      <c r="C150">
        <f t="shared" si="17"/>
        <v>1.0012347584503782</v>
      </c>
      <c r="D150">
        <f t="shared" si="18"/>
        <v>1.2339967630982437E-3</v>
      </c>
      <c r="E150">
        <f t="shared" si="16"/>
        <v>1.0186871859296485</v>
      </c>
      <c r="F150">
        <f t="shared" si="19"/>
        <v>1.8514725688836678E-2</v>
      </c>
      <c r="G150" s="5">
        <f t="shared" si="20"/>
        <v>0.97710498569061621</v>
      </c>
      <c r="H150">
        <f t="shared" si="21"/>
        <v>-2.316117550610379E-2</v>
      </c>
      <c r="I150">
        <f t="shared" si="22"/>
        <v>1.0072981366459628</v>
      </c>
      <c r="J150" s="5">
        <f t="shared" si="23"/>
        <v>7.2716341146561629E-3</v>
      </c>
    </row>
    <row r="151" spans="1:10" x14ac:dyDescent="0.3">
      <c r="A151" s="11" t="s">
        <v>168</v>
      </c>
      <c r="B151" s="13">
        <v>323.95</v>
      </c>
      <c r="C151">
        <f t="shared" si="17"/>
        <v>1.0228923271234607</v>
      </c>
      <c r="D151">
        <f t="shared" si="18"/>
        <v>2.2634229351372132E-2</v>
      </c>
      <c r="E151">
        <f t="shared" si="16"/>
        <v>1.0147220046985121</v>
      </c>
      <c r="F151">
        <f t="shared" si="19"/>
        <v>1.4614687983317593E-2</v>
      </c>
      <c r="G151" s="5">
        <f t="shared" si="20"/>
        <v>0.99493243243243235</v>
      </c>
      <c r="H151">
        <f t="shared" si="21"/>
        <v>-5.0804512324190637E-3</v>
      </c>
      <c r="I151">
        <f t="shared" si="22"/>
        <v>0.98976474182706986</v>
      </c>
      <c r="J151" s="5">
        <f t="shared" si="23"/>
        <v>-1.0287998611168676E-2</v>
      </c>
    </row>
    <row r="152" spans="1:10" x14ac:dyDescent="0.3">
      <c r="A152" s="11" t="s">
        <v>169</v>
      </c>
      <c r="B152" s="13">
        <v>316.7</v>
      </c>
      <c r="C152">
        <f t="shared" si="17"/>
        <v>0.99512961508248232</v>
      </c>
      <c r="D152">
        <f t="shared" si="18"/>
        <v>-4.8822838929217923E-3</v>
      </c>
      <c r="E152">
        <f t="shared" si="16"/>
        <v>0.98721945137157097</v>
      </c>
      <c r="F152">
        <f t="shared" si="19"/>
        <v>-1.2862922447765426E-2</v>
      </c>
      <c r="G152" s="5">
        <f t="shared" si="20"/>
        <v>0.94537313432835812</v>
      </c>
      <c r="H152">
        <f t="shared" si="21"/>
        <v>-5.6175578280472413E-2</v>
      </c>
      <c r="I152">
        <f t="shared" si="22"/>
        <v>0.97867737948084044</v>
      </c>
      <c r="J152" s="5">
        <f t="shared" si="23"/>
        <v>-2.1553231639742623E-2</v>
      </c>
    </row>
    <row r="153" spans="1:10" x14ac:dyDescent="0.3">
      <c r="A153" s="11" t="s">
        <v>170</v>
      </c>
      <c r="B153" s="13">
        <v>318.25</v>
      </c>
      <c r="C153">
        <f t="shared" si="17"/>
        <v>1.0145043034746573</v>
      </c>
      <c r="D153">
        <f t="shared" si="18"/>
        <v>1.4400122240883375E-2</v>
      </c>
      <c r="E153">
        <f t="shared" si="16"/>
        <v>0.96497877501516072</v>
      </c>
      <c r="F153">
        <f t="shared" si="19"/>
        <v>-3.5649172687982615E-2</v>
      </c>
      <c r="G153" s="5">
        <f t="shared" si="20"/>
        <v>0.95113568439928264</v>
      </c>
      <c r="H153">
        <f t="shared" si="21"/>
        <v>-5.0098551115207786E-2</v>
      </c>
      <c r="I153">
        <f t="shared" si="22"/>
        <v>1.0103174603174603</v>
      </c>
      <c r="J153" s="5">
        <f t="shared" si="23"/>
        <v>1.0264598611882803E-2</v>
      </c>
    </row>
    <row r="154" spans="1:10" x14ac:dyDescent="0.3">
      <c r="A154" s="11" t="s">
        <v>171</v>
      </c>
      <c r="B154" s="13">
        <v>313.7</v>
      </c>
      <c r="C154">
        <f t="shared" si="17"/>
        <v>0.98523869346733672</v>
      </c>
      <c r="D154">
        <f t="shared" si="18"/>
        <v>-1.4871338773595444E-2</v>
      </c>
      <c r="E154">
        <f t="shared" si="16"/>
        <v>0.94701886792452827</v>
      </c>
      <c r="F154">
        <f t="shared" si="19"/>
        <v>-5.4436262103799531E-2</v>
      </c>
      <c r="G154" s="5">
        <f t="shared" si="20"/>
        <v>0.92851857333136001</v>
      </c>
      <c r="H154">
        <f t="shared" si="21"/>
        <v>-7.4164894801551196E-2</v>
      </c>
      <c r="I154">
        <f t="shared" si="22"/>
        <v>0.99461001902346236</v>
      </c>
      <c r="J154" s="5">
        <f t="shared" si="23"/>
        <v>-5.4045593323054589E-3</v>
      </c>
    </row>
    <row r="155" spans="1:10" x14ac:dyDescent="0.3">
      <c r="A155" s="11" t="s">
        <v>172</v>
      </c>
      <c r="B155" s="13">
        <v>318.39999999999998</v>
      </c>
      <c r="C155">
        <f t="shared" si="17"/>
        <v>0.99733750978856683</v>
      </c>
      <c r="D155">
        <f t="shared" si="18"/>
        <v>-2.6660409424208434E-3</v>
      </c>
      <c r="E155">
        <f t="shared" si="16"/>
        <v>0.97176865557759806</v>
      </c>
      <c r="F155">
        <f t="shared" si="19"/>
        <v>-2.8637511515277912E-2</v>
      </c>
      <c r="G155" s="5">
        <f t="shared" si="20"/>
        <v>0.95730607336139495</v>
      </c>
      <c r="H155">
        <f t="shared" si="21"/>
        <v>-4.3632112788599478E-2</v>
      </c>
      <c r="I155">
        <f t="shared" si="22"/>
        <v>1.0330953926022064</v>
      </c>
      <c r="J155" s="5">
        <f t="shared" si="23"/>
        <v>3.2559531084212612E-2</v>
      </c>
    </row>
    <row r="156" spans="1:10" x14ac:dyDescent="0.3">
      <c r="A156" s="11" t="s">
        <v>173</v>
      </c>
      <c r="B156" s="13">
        <v>319.25</v>
      </c>
      <c r="C156">
        <f t="shared" si="17"/>
        <v>0.99516832917705733</v>
      </c>
      <c r="D156">
        <f t="shared" si="18"/>
        <v>-4.843381079710783E-3</v>
      </c>
      <c r="E156">
        <f t="shared" si="16"/>
        <v>0.97779479326186824</v>
      </c>
      <c r="F156">
        <f t="shared" si="19"/>
        <v>-2.2455453803837136E-2</v>
      </c>
      <c r="G156" s="5">
        <f t="shared" si="20"/>
        <v>0.96159638554216864</v>
      </c>
      <c r="H156">
        <f t="shared" si="21"/>
        <v>-3.9160474003839908E-2</v>
      </c>
      <c r="I156">
        <f t="shared" si="22"/>
        <v>1.0265273311897105</v>
      </c>
      <c r="J156" s="5">
        <f t="shared" si="23"/>
        <v>2.6181582733414442E-2</v>
      </c>
    </row>
    <row r="157" spans="1:10" x14ac:dyDescent="0.3">
      <c r="A157" s="11" t="s">
        <v>174</v>
      </c>
      <c r="B157" s="13">
        <v>320.8</v>
      </c>
      <c r="C157">
        <f t="shared" si="17"/>
        <v>0.97271073377804729</v>
      </c>
      <c r="D157">
        <f t="shared" si="18"/>
        <v>-2.7668534133139112E-2</v>
      </c>
      <c r="E157">
        <f t="shared" si="16"/>
        <v>0.99937694704049851</v>
      </c>
      <c r="F157">
        <f t="shared" si="19"/>
        <v>-6.2324713765636803E-4</v>
      </c>
      <c r="G157" s="5">
        <f t="shared" si="20"/>
        <v>0.98254211332312402</v>
      </c>
      <c r="H157">
        <f t="shared" si="21"/>
        <v>-1.7612072724126342E-2</v>
      </c>
      <c r="I157">
        <f t="shared" si="22"/>
        <v>1.0398703403565641</v>
      </c>
      <c r="J157" s="5">
        <f t="shared" si="23"/>
        <v>3.9096032646917016E-2</v>
      </c>
    </row>
    <row r="158" spans="1:10" x14ac:dyDescent="0.3">
      <c r="A158" s="11" t="s">
        <v>175</v>
      </c>
      <c r="B158" s="13">
        <v>329.8</v>
      </c>
      <c r="C158">
        <f t="shared" si="17"/>
        <v>0.99562264150943403</v>
      </c>
      <c r="D158">
        <f t="shared" si="18"/>
        <v>-4.3869671749333736E-3</v>
      </c>
      <c r="E158">
        <f t="shared" si="16"/>
        <v>1.0215270249341799</v>
      </c>
      <c r="F158">
        <f t="shared" si="19"/>
        <v>2.1298591053022477E-2</v>
      </c>
      <c r="G158" s="5">
        <f t="shared" si="20"/>
        <v>1.0138333845680909</v>
      </c>
      <c r="H158">
        <f t="shared" si="21"/>
        <v>1.3738576646192676E-2</v>
      </c>
      <c r="I158">
        <f t="shared" si="22"/>
        <v>1.0739172907847607</v>
      </c>
      <c r="J158" s="5">
        <f t="shared" si="23"/>
        <v>7.1312982678721895E-2</v>
      </c>
    </row>
    <row r="159" spans="1:10" x14ac:dyDescent="0.3">
      <c r="A159" s="11" t="s">
        <v>176</v>
      </c>
      <c r="B159" s="13">
        <v>331.25</v>
      </c>
      <c r="C159">
        <f t="shared" si="17"/>
        <v>1.0109873340454754</v>
      </c>
      <c r="D159">
        <f t="shared" si="18"/>
        <v>1.0927411814926097E-2</v>
      </c>
      <c r="E159">
        <f t="shared" si="16"/>
        <v>1.042486231313926</v>
      </c>
      <c r="F159">
        <f t="shared" si="19"/>
        <v>4.1608467230868529E-2</v>
      </c>
      <c r="G159" s="5">
        <f t="shared" si="20"/>
        <v>1.0137719969395562</v>
      </c>
      <c r="H159">
        <f t="shared" si="21"/>
        <v>1.367802479610062E-2</v>
      </c>
      <c r="I159">
        <f t="shared" si="22"/>
        <v>1.0862436464994263</v>
      </c>
      <c r="J159" s="5">
        <f t="shared" si="23"/>
        <v>8.2725548557966766E-2</v>
      </c>
    </row>
    <row r="160" spans="1:10" x14ac:dyDescent="0.3">
      <c r="A160" s="11" t="s">
        <v>177</v>
      </c>
      <c r="B160" s="13">
        <v>327.64999999999998</v>
      </c>
      <c r="C160">
        <f t="shared" si="17"/>
        <v>1.0035222052067381</v>
      </c>
      <c r="D160">
        <f t="shared" si="18"/>
        <v>3.5160167690200628E-3</v>
      </c>
      <c r="E160">
        <f t="shared" si="16"/>
        <v>1.0064506220242666</v>
      </c>
      <c r="F160">
        <f t="shared" si="19"/>
        <v>6.4299058026347777E-3</v>
      </c>
      <c r="G160" s="5">
        <f t="shared" si="20"/>
        <v>0.99287878787878781</v>
      </c>
      <c r="H160">
        <f t="shared" si="21"/>
        <v>-7.1466889750201193E-3</v>
      </c>
      <c r="I160">
        <f t="shared" si="22"/>
        <v>1.0746146277468023</v>
      </c>
      <c r="J160" s="5">
        <f t="shared" si="23"/>
        <v>7.1962111491296818E-2</v>
      </c>
    </row>
    <row r="161" spans="1:10" x14ac:dyDescent="0.3">
      <c r="A161" s="11" t="s">
        <v>178</v>
      </c>
      <c r="B161" s="13">
        <v>326.5</v>
      </c>
      <c r="C161">
        <f t="shared" si="17"/>
        <v>1.0171339563862929</v>
      </c>
      <c r="D161">
        <f t="shared" si="18"/>
        <v>1.6988825586469945E-2</v>
      </c>
      <c r="E161">
        <f t="shared" si="16"/>
        <v>1.0007662835249043</v>
      </c>
      <c r="F161">
        <f t="shared" si="19"/>
        <v>7.6599007958263706E-4</v>
      </c>
      <c r="G161" s="5">
        <f t="shared" si="20"/>
        <v>0.9939117199391172</v>
      </c>
      <c r="H161">
        <f t="shared" si="21"/>
        <v>-6.1068892081794501E-3</v>
      </c>
      <c r="I161">
        <f t="shared" si="22"/>
        <v>1.0566343042071198</v>
      </c>
      <c r="J161" s="5">
        <f t="shared" si="23"/>
        <v>5.5088671818740338E-2</v>
      </c>
    </row>
    <row r="162" spans="1:10" x14ac:dyDescent="0.3">
      <c r="A162" s="11" t="s">
        <v>179</v>
      </c>
      <c r="B162" s="13">
        <v>321</v>
      </c>
      <c r="C162">
        <f t="shared" si="17"/>
        <v>0.99426978472975058</v>
      </c>
      <c r="D162">
        <f t="shared" si="18"/>
        <v>-5.7466959424602101E-3</v>
      </c>
      <c r="E162">
        <f t="shared" si="16"/>
        <v>0.98000305296901236</v>
      </c>
      <c r="F162">
        <f t="shared" si="19"/>
        <v>-2.0199592047869502E-2</v>
      </c>
      <c r="G162" s="5">
        <f t="shared" si="20"/>
        <v>0.97865853658536583</v>
      </c>
      <c r="H162">
        <f t="shared" si="21"/>
        <v>-2.1572485254127888E-2</v>
      </c>
      <c r="I162">
        <f t="shared" si="22"/>
        <v>1.0522865104081298</v>
      </c>
      <c r="J162" s="5">
        <f t="shared" si="23"/>
        <v>5.0965425532154413E-2</v>
      </c>
    </row>
    <row r="163" spans="1:10" x14ac:dyDescent="0.3">
      <c r="A163" s="11" t="s">
        <v>180</v>
      </c>
      <c r="B163" s="13">
        <v>322.85000000000002</v>
      </c>
      <c r="C163">
        <f t="shared" si="17"/>
        <v>1.0160503540519277</v>
      </c>
      <c r="D163">
        <f t="shared" si="18"/>
        <v>1.5922909002912624E-2</v>
      </c>
      <c r="E163">
        <f t="shared" si="16"/>
        <v>0.99185867895545321</v>
      </c>
      <c r="F163">
        <f t="shared" si="19"/>
        <v>-8.1746425761478718E-3</v>
      </c>
      <c r="G163" s="5">
        <f t="shared" si="20"/>
        <v>1.0280210157618215</v>
      </c>
      <c r="H163">
        <f t="shared" si="21"/>
        <v>2.763561017208634E-2</v>
      </c>
      <c r="I163">
        <f t="shared" si="22"/>
        <v>1.0414516129032259</v>
      </c>
      <c r="J163" s="5">
        <f t="shared" si="23"/>
        <v>4.0615521593284118E-2</v>
      </c>
    </row>
    <row r="164" spans="1:10" x14ac:dyDescent="0.3">
      <c r="A164" s="11" t="s">
        <v>181</v>
      </c>
      <c r="B164" s="13">
        <v>317.75</v>
      </c>
      <c r="C164">
        <f t="shared" si="17"/>
        <v>0.97604054676700969</v>
      </c>
      <c r="D164">
        <f t="shared" si="18"/>
        <v>-2.4251149613307633E-2</v>
      </c>
      <c r="E164">
        <f t="shared" si="16"/>
        <v>0.97290263319044701</v>
      </c>
      <c r="F164">
        <f t="shared" si="19"/>
        <v>-2.7471270466801329E-2</v>
      </c>
      <c r="G164" s="5">
        <f t="shared" si="20"/>
        <v>1.0104945142311974</v>
      </c>
      <c r="H164">
        <f t="shared" si="21"/>
        <v>1.0439829080051139E-2</v>
      </c>
      <c r="I164">
        <f t="shared" si="22"/>
        <v>0.98374613003095979</v>
      </c>
      <c r="J164" s="5">
        <f t="shared" si="23"/>
        <v>-1.6387413153093073E-2</v>
      </c>
    </row>
    <row r="165" spans="1:10" x14ac:dyDescent="0.3">
      <c r="A165" s="11" t="s">
        <v>182</v>
      </c>
      <c r="B165" s="13">
        <v>325.55</v>
      </c>
      <c r="C165">
        <f t="shared" si="17"/>
        <v>0.99785440613026821</v>
      </c>
      <c r="D165">
        <f t="shared" si="18"/>
        <v>-2.1478989540320761E-3</v>
      </c>
      <c r="E165">
        <f t="shared" si="16"/>
        <v>0.99192565508836084</v>
      </c>
      <c r="F165">
        <f t="shared" si="19"/>
        <v>-8.1071189731193646E-3</v>
      </c>
      <c r="G165" s="5">
        <f t="shared" si="20"/>
        <v>1.0144904954814584</v>
      </c>
      <c r="H165">
        <f t="shared" si="21"/>
        <v>1.4386511567059912E-2</v>
      </c>
      <c r="I165">
        <f t="shared" si="22"/>
        <v>1.0400958466453674</v>
      </c>
      <c r="J165" s="5">
        <f t="shared" si="23"/>
        <v>3.931286914271781E-2</v>
      </c>
    </row>
    <row r="166" spans="1:10" x14ac:dyDescent="0.3">
      <c r="A166" s="11" t="s">
        <v>183</v>
      </c>
      <c r="B166" s="13">
        <v>326.25</v>
      </c>
      <c r="C166">
        <f t="shared" si="17"/>
        <v>0.99603114028392603</v>
      </c>
      <c r="D166">
        <f t="shared" si="18"/>
        <v>-3.9767565409822795E-3</v>
      </c>
      <c r="E166">
        <f t="shared" si="16"/>
        <v>0.9828287392679621</v>
      </c>
      <c r="F166">
        <f t="shared" si="19"/>
        <v>-1.7320396528265128E-2</v>
      </c>
      <c r="G166" s="5">
        <f t="shared" si="20"/>
        <v>1.0277209009292803</v>
      </c>
      <c r="H166">
        <f t="shared" si="21"/>
        <v>2.7343633020444305E-2</v>
      </c>
      <c r="I166">
        <f t="shared" si="22"/>
        <v>1.0661764705882353</v>
      </c>
      <c r="J166" s="5">
        <f t="shared" si="23"/>
        <v>6.4078856684522387E-2</v>
      </c>
    </row>
    <row r="167" spans="1:10" x14ac:dyDescent="0.3">
      <c r="A167" s="11" t="s">
        <v>184</v>
      </c>
      <c r="B167" s="13">
        <v>327.55</v>
      </c>
      <c r="C167">
        <f t="shared" si="17"/>
        <v>1.0062980030721966</v>
      </c>
      <c r="D167">
        <f t="shared" si="18"/>
        <v>6.2782535292614386E-3</v>
      </c>
      <c r="E167">
        <f t="shared" si="16"/>
        <v>1.0059889434889435</v>
      </c>
      <c r="F167">
        <f t="shared" si="19"/>
        <v>5.9710810495001571E-3</v>
      </c>
      <c r="G167" s="5">
        <f t="shared" si="20"/>
        <v>1.0205639507711481</v>
      </c>
      <c r="H167">
        <f t="shared" si="21"/>
        <v>2.0355367420098185E-2</v>
      </c>
      <c r="I167">
        <f t="shared" si="22"/>
        <v>1.1215545283341894</v>
      </c>
      <c r="J167" s="5">
        <f t="shared" si="23"/>
        <v>0.11471569469156706</v>
      </c>
    </row>
    <row r="168" spans="1:10" x14ac:dyDescent="0.3">
      <c r="A168" s="11" t="s">
        <v>185</v>
      </c>
      <c r="B168" s="13">
        <v>325.5</v>
      </c>
      <c r="C168">
        <f t="shared" si="17"/>
        <v>0.99663196570728718</v>
      </c>
      <c r="D168">
        <f t="shared" si="18"/>
        <v>-3.3737188877408244E-3</v>
      </c>
      <c r="E168">
        <f t="shared" si="16"/>
        <v>0.9716417910447761</v>
      </c>
      <c r="F168">
        <f t="shared" si="19"/>
        <v>-2.8768070176442517E-2</v>
      </c>
      <c r="G168" s="5">
        <f t="shared" si="20"/>
        <v>1.0178236397748592</v>
      </c>
      <c r="H168">
        <f t="shared" si="21"/>
        <v>1.7666661248770026E-2</v>
      </c>
      <c r="I168">
        <f t="shared" si="22"/>
        <v>1.1284451378055123</v>
      </c>
      <c r="J168" s="5">
        <f t="shared" si="23"/>
        <v>0.12084070094572553</v>
      </c>
    </row>
    <row r="169" spans="1:10" x14ac:dyDescent="0.3">
      <c r="A169" s="11" t="s">
        <v>186</v>
      </c>
      <c r="B169" s="13">
        <v>326.60000000000002</v>
      </c>
      <c r="C169">
        <f t="shared" si="17"/>
        <v>0.99512492382693485</v>
      </c>
      <c r="D169">
        <f t="shared" si="18"/>
        <v>-4.8869981196257321E-3</v>
      </c>
      <c r="E169">
        <f t="shared" si="16"/>
        <v>0.97609085475194257</v>
      </c>
      <c r="F169">
        <f t="shared" si="19"/>
        <v>-2.4199608016358908E-2</v>
      </c>
      <c r="G169" s="5">
        <f t="shared" si="20"/>
        <v>1.0280138495435946</v>
      </c>
      <c r="H169">
        <f t="shared" si="21"/>
        <v>2.7628639260894334E-2</v>
      </c>
      <c r="I169">
        <f t="shared" si="22"/>
        <v>1.1213733905579399</v>
      </c>
      <c r="J169" s="5">
        <f t="shared" si="23"/>
        <v>0.11455417565645444</v>
      </c>
    </row>
    <row r="170" spans="1:10" x14ac:dyDescent="0.3">
      <c r="A170" s="11" t="s">
        <v>187</v>
      </c>
      <c r="B170" s="13">
        <v>328.2</v>
      </c>
      <c r="C170">
        <f t="shared" si="17"/>
        <v>0.98870311793944876</v>
      </c>
      <c r="D170">
        <f t="shared" si="18"/>
        <v>-1.1361176509177784E-2</v>
      </c>
      <c r="E170">
        <f t="shared" si="16"/>
        <v>0.97143702826698231</v>
      </c>
      <c r="F170">
        <f t="shared" si="19"/>
        <v>-2.8978831342193163E-2</v>
      </c>
      <c r="G170" s="5">
        <f t="shared" si="20"/>
        <v>1.0160990712074303</v>
      </c>
      <c r="H170">
        <f t="shared" si="21"/>
        <v>1.5970855433333903E-2</v>
      </c>
      <c r="I170">
        <f t="shared" si="22"/>
        <v>1.1178474114441415</v>
      </c>
      <c r="J170" s="5">
        <f t="shared" si="23"/>
        <v>0.11140488191562981</v>
      </c>
    </row>
    <row r="171" spans="1:10" x14ac:dyDescent="0.3">
      <c r="A171" s="11" t="s">
        <v>188</v>
      </c>
      <c r="B171" s="13">
        <v>331.95</v>
      </c>
      <c r="C171">
        <f t="shared" si="17"/>
        <v>1.0195024570024569</v>
      </c>
      <c r="D171">
        <f t="shared" si="18"/>
        <v>1.9314721036783021E-2</v>
      </c>
      <c r="E171">
        <f t="shared" si="16"/>
        <v>0.99804570054119057</v>
      </c>
      <c r="F171">
        <f t="shared" si="19"/>
        <v>-1.956211593658992E-3</v>
      </c>
      <c r="G171" s="5">
        <f t="shared" si="20"/>
        <v>1.0405956112852663</v>
      </c>
      <c r="H171">
        <f t="shared" si="21"/>
        <v>3.9793252380323677E-2</v>
      </c>
      <c r="I171">
        <f t="shared" si="22"/>
        <v>1.0742718446601942</v>
      </c>
      <c r="J171" s="5">
        <f t="shared" si="23"/>
        <v>7.164307826742293E-2</v>
      </c>
    </row>
    <row r="172" spans="1:10" x14ac:dyDescent="0.3">
      <c r="A172" s="11" t="s">
        <v>189</v>
      </c>
      <c r="B172" s="13">
        <v>325.60000000000002</v>
      </c>
      <c r="C172">
        <f t="shared" si="17"/>
        <v>0.97194029850746277</v>
      </c>
      <c r="D172">
        <f t="shared" si="18"/>
        <v>-2.8460897696681111E-2</v>
      </c>
      <c r="E172">
        <f t="shared" si="16"/>
        <v>0.98072289156626513</v>
      </c>
      <c r="F172">
        <f t="shared" si="19"/>
        <v>-1.9465334788103236E-2</v>
      </c>
      <c r="G172" s="5">
        <f t="shared" si="20"/>
        <v>1.015279077019021</v>
      </c>
      <c r="H172">
        <f t="shared" si="21"/>
        <v>1.5163527429276088E-2</v>
      </c>
      <c r="I172">
        <f t="shared" si="22"/>
        <v>1.0619699934768427</v>
      </c>
      <c r="J172" s="5">
        <f t="shared" si="23"/>
        <v>6.0125667690671424E-2</v>
      </c>
    </row>
    <row r="173" spans="1:10" x14ac:dyDescent="0.3">
      <c r="A173" s="11" t="s">
        <v>190</v>
      </c>
      <c r="B173" s="13">
        <v>335</v>
      </c>
      <c r="C173">
        <f t="shared" si="17"/>
        <v>1.0011954572624029</v>
      </c>
      <c r="D173">
        <f t="shared" si="18"/>
        <v>1.1947432723428558E-3</v>
      </c>
      <c r="E173">
        <f t="shared" si="16"/>
        <v>1.0260336906584993</v>
      </c>
      <c r="F173">
        <f t="shared" si="19"/>
        <v>2.5700583108580703E-2</v>
      </c>
      <c r="G173" s="5">
        <f t="shared" si="20"/>
        <v>1.0557831705011029</v>
      </c>
      <c r="H173">
        <f t="shared" si="21"/>
        <v>5.4282833235916428E-2</v>
      </c>
      <c r="I173">
        <f t="shared" si="22"/>
        <v>1.0616384091269213</v>
      </c>
      <c r="J173" s="5">
        <f t="shared" si="23"/>
        <v>5.9813383794817959E-2</v>
      </c>
    </row>
    <row r="174" spans="1:10" x14ac:dyDescent="0.3">
      <c r="A174" s="11" t="s">
        <v>191</v>
      </c>
      <c r="B174" s="13">
        <v>334.6</v>
      </c>
      <c r="C174">
        <f t="shared" si="17"/>
        <v>0.99038034630753291</v>
      </c>
      <c r="D174">
        <f t="shared" si="18"/>
        <v>-9.6662214454600204E-3</v>
      </c>
      <c r="E174">
        <f t="shared" si="16"/>
        <v>1.0285889947740547</v>
      </c>
      <c r="F174">
        <f t="shared" si="19"/>
        <v>2.8187955073417849E-2</v>
      </c>
      <c r="G174" s="5">
        <f t="shared" si="20"/>
        <v>1.0359133126934985</v>
      </c>
      <c r="H174">
        <f t="shared" si="21"/>
        <v>3.5283465330067112E-2</v>
      </c>
      <c r="I174">
        <f t="shared" si="22"/>
        <v>1.0571879936808848</v>
      </c>
      <c r="J174" s="5">
        <f t="shared" si="23"/>
        <v>5.5612546968492826E-2</v>
      </c>
    </row>
    <row r="175" spans="1:10" x14ac:dyDescent="0.3">
      <c r="A175" s="11" t="s">
        <v>192</v>
      </c>
      <c r="B175" s="13">
        <v>337.85</v>
      </c>
      <c r="C175">
        <f t="shared" si="17"/>
        <v>1.0157847263980757</v>
      </c>
      <c r="D175">
        <f t="shared" si="18"/>
        <v>1.5661443239356244E-2</v>
      </c>
      <c r="E175">
        <f t="shared" si="16"/>
        <v>1.0339709257842389</v>
      </c>
      <c r="F175">
        <f t="shared" si="19"/>
        <v>3.340665749385243E-2</v>
      </c>
      <c r="G175" s="5">
        <f t="shared" si="20"/>
        <v>1.0352382411521373</v>
      </c>
      <c r="H175">
        <f t="shared" si="21"/>
        <v>3.4631584916957149E-2</v>
      </c>
      <c r="I175">
        <f t="shared" si="22"/>
        <v>1.0745865139949111</v>
      </c>
      <c r="J175" s="5">
        <f t="shared" si="23"/>
        <v>7.193594944313228E-2</v>
      </c>
    </row>
    <row r="176" spans="1:10" x14ac:dyDescent="0.3">
      <c r="A176" s="11" t="s">
        <v>193</v>
      </c>
      <c r="B176" s="13">
        <v>332.6</v>
      </c>
      <c r="C176">
        <f t="shared" si="17"/>
        <v>1.0018072289156628</v>
      </c>
      <c r="D176">
        <f t="shared" si="18"/>
        <v>1.8055978423388698E-3</v>
      </c>
      <c r="E176">
        <f t="shared" si="16"/>
        <v>1.007878787878788</v>
      </c>
      <c r="F176">
        <f t="shared" si="19"/>
        <v>7.8479122983015417E-3</v>
      </c>
      <c r="G176" s="5">
        <f t="shared" si="20"/>
        <v>1.0214987714987716</v>
      </c>
      <c r="H176">
        <f t="shared" si="21"/>
        <v>2.1270932630442121E-2</v>
      </c>
      <c r="I176">
        <f t="shared" si="22"/>
        <v>1.059235668789809</v>
      </c>
      <c r="J176" s="5">
        <f t="shared" si="23"/>
        <v>5.7547580850574029E-2</v>
      </c>
    </row>
    <row r="177" spans="1:10" x14ac:dyDescent="0.3">
      <c r="A177" s="11" t="s">
        <v>194</v>
      </c>
      <c r="B177" s="13">
        <v>332</v>
      </c>
      <c r="C177">
        <f t="shared" si="17"/>
        <v>1.0168453292496171</v>
      </c>
      <c r="D177">
        <f t="shared" si="18"/>
        <v>1.6705020200002765E-2</v>
      </c>
      <c r="E177">
        <f t="shared" si="16"/>
        <v>1.0106544901065448</v>
      </c>
      <c r="F177">
        <f t="shared" si="19"/>
        <v>1.0598130991823284E-2</v>
      </c>
      <c r="G177" s="5">
        <f t="shared" si="20"/>
        <v>1.0440251572327044</v>
      </c>
      <c r="H177">
        <f t="shared" si="21"/>
        <v>4.3083586136311698E-2</v>
      </c>
      <c r="I177">
        <f t="shared" si="22"/>
        <v>1.0775722168127231</v>
      </c>
      <c r="J177" s="5">
        <f t="shared" si="23"/>
        <v>7.4710563313866246E-2</v>
      </c>
    </row>
    <row r="178" spans="1:10" x14ac:dyDescent="0.3">
      <c r="A178" s="11" t="s">
        <v>195</v>
      </c>
      <c r="B178" s="13">
        <v>326.5</v>
      </c>
      <c r="C178">
        <f t="shared" si="17"/>
        <v>1.0036889025514908</v>
      </c>
      <c r="D178">
        <f t="shared" si="18"/>
        <v>3.682115237179841E-3</v>
      </c>
      <c r="E178">
        <f t="shared" si="16"/>
        <v>0.99542682926829273</v>
      </c>
      <c r="F178">
        <f t="shared" si="19"/>
        <v>-4.5836596676579284E-3</v>
      </c>
      <c r="G178" s="5">
        <f t="shared" si="20"/>
        <v>1.0330643885461162</v>
      </c>
      <c r="H178">
        <f t="shared" si="21"/>
        <v>3.2529519798178051E-2</v>
      </c>
      <c r="I178">
        <f t="shared" si="22"/>
        <v>1.0617886178861788</v>
      </c>
      <c r="J178" s="5">
        <f t="shared" si="23"/>
        <v>5.9954861469913176E-2</v>
      </c>
    </row>
    <row r="179" spans="1:10" x14ac:dyDescent="0.3">
      <c r="A179" s="11" t="s">
        <v>196</v>
      </c>
      <c r="B179" s="13">
        <v>325.3</v>
      </c>
      <c r="C179">
        <f t="shared" si="17"/>
        <v>0.99556235654169856</v>
      </c>
      <c r="D179">
        <f t="shared" si="18"/>
        <v>-4.4475190250255472E-3</v>
      </c>
      <c r="E179">
        <f t="shared" si="16"/>
        <v>1.0358223212864193</v>
      </c>
      <c r="F179">
        <f t="shared" si="19"/>
        <v>3.5195624578915917E-2</v>
      </c>
      <c r="G179" s="5">
        <f t="shared" si="20"/>
        <v>0.99678259537306568</v>
      </c>
      <c r="H179">
        <f t="shared" si="21"/>
        <v>-3.2225916019207011E-3</v>
      </c>
      <c r="I179">
        <f t="shared" si="22"/>
        <v>1.0529211846577118</v>
      </c>
      <c r="J179" s="5">
        <f t="shared" si="23"/>
        <v>5.1568381972317383E-2</v>
      </c>
    </row>
    <row r="180" spans="1:10" x14ac:dyDescent="0.3">
      <c r="A180" s="11" t="s">
        <v>197</v>
      </c>
      <c r="B180" s="13">
        <v>326.75</v>
      </c>
      <c r="C180">
        <f t="shared" si="17"/>
        <v>0.99015151515151512</v>
      </c>
      <c r="D180">
        <f t="shared" si="18"/>
        <v>-9.8973019561946259E-3</v>
      </c>
      <c r="E180">
        <f t="shared" si="16"/>
        <v>1.0391159166799173</v>
      </c>
      <c r="F180">
        <f t="shared" si="19"/>
        <v>3.8370271514818963E-2</v>
      </c>
      <c r="G180" s="5">
        <f t="shared" si="20"/>
        <v>1.0278389430638566</v>
      </c>
      <c r="H180">
        <f t="shared" si="21"/>
        <v>2.7458484587574342E-2</v>
      </c>
      <c r="I180">
        <f t="shared" si="22"/>
        <v>1.0737758790667105</v>
      </c>
      <c r="J180" s="5">
        <f t="shared" si="23"/>
        <v>7.1181295601405917E-2</v>
      </c>
    </row>
    <row r="181" spans="1:10" x14ac:dyDescent="0.3">
      <c r="A181" s="11" t="s">
        <v>198</v>
      </c>
      <c r="B181" s="13">
        <v>330</v>
      </c>
      <c r="C181">
        <f t="shared" si="17"/>
        <v>1.004566210045662</v>
      </c>
      <c r="D181">
        <f t="shared" si="18"/>
        <v>4.5558165358606613E-3</v>
      </c>
      <c r="E181">
        <f t="shared" si="16"/>
        <v>1.0283577438454348</v>
      </c>
      <c r="F181">
        <f t="shared" si="19"/>
        <v>2.7963106344714786E-2</v>
      </c>
      <c r="G181" s="5">
        <f t="shared" si="20"/>
        <v>1.0583707504810775</v>
      </c>
      <c r="H181">
        <f t="shared" si="21"/>
        <v>5.6730697836849704E-2</v>
      </c>
      <c r="I181">
        <f t="shared" si="22"/>
        <v>1.0869565217391304</v>
      </c>
      <c r="J181" s="5">
        <f t="shared" si="23"/>
        <v>8.3381608939051E-2</v>
      </c>
    </row>
    <row r="182" spans="1:10" x14ac:dyDescent="0.3">
      <c r="A182" s="11" t="s">
        <v>199</v>
      </c>
      <c r="B182" s="13">
        <v>328.5</v>
      </c>
      <c r="C182">
        <f t="shared" si="17"/>
        <v>1.0015243902439024</v>
      </c>
      <c r="D182">
        <f t="shared" si="18"/>
        <v>1.5232295405214163E-3</v>
      </c>
      <c r="E182">
        <f t="shared" si="16"/>
        <v>1.0348086312805167</v>
      </c>
      <c r="F182">
        <f t="shared" si="19"/>
        <v>3.4216512308206368E-2</v>
      </c>
      <c r="G182" s="5">
        <f t="shared" si="20"/>
        <v>1.045013519961826</v>
      </c>
      <c r="H182">
        <f t="shared" si="21"/>
        <v>4.4029823095595125E-2</v>
      </c>
      <c r="I182">
        <f t="shared" si="22"/>
        <v>1.0428571428571429</v>
      </c>
      <c r="J182" s="5">
        <f t="shared" si="23"/>
        <v>4.1964199099032207E-2</v>
      </c>
    </row>
    <row r="183" spans="1:10" x14ac:dyDescent="0.3">
      <c r="A183" s="11" t="s">
        <v>200</v>
      </c>
      <c r="B183" s="13">
        <v>328</v>
      </c>
      <c r="C183">
        <f t="shared" si="17"/>
        <v>1.04441967839516</v>
      </c>
      <c r="D183">
        <f t="shared" si="18"/>
        <v>4.3461399483753993E-2</v>
      </c>
      <c r="E183">
        <f t="shared" si="16"/>
        <v>1.0219660383237266</v>
      </c>
      <c r="F183">
        <f t="shared" si="19"/>
        <v>2.1728260626356698E-2</v>
      </c>
      <c r="G183" s="5">
        <f t="shared" si="20"/>
        <v>1.021329596761638</v>
      </c>
      <c r="H183">
        <f t="shared" si="21"/>
        <v>2.1105304680342406E-2</v>
      </c>
      <c r="I183">
        <f t="shared" si="22"/>
        <v>1.0697977821265492</v>
      </c>
      <c r="J183" s="5">
        <f t="shared" si="23"/>
        <v>6.7469641946429931E-2</v>
      </c>
    </row>
    <row r="184" spans="1:10" x14ac:dyDescent="0.3">
      <c r="A184" s="11" t="s">
        <v>201</v>
      </c>
      <c r="B184" s="13">
        <v>314.05</v>
      </c>
      <c r="C184">
        <f t="shared" si="17"/>
        <v>0.99872793766894585</v>
      </c>
      <c r="D184">
        <f t="shared" si="18"/>
        <v>-1.2728720891225251E-3</v>
      </c>
      <c r="E184">
        <f t="shared" si="16"/>
        <v>0.98202001250781734</v>
      </c>
      <c r="F184">
        <f t="shared" si="19"/>
        <v>-1.8143591499464134E-2</v>
      </c>
      <c r="G184" s="5">
        <f t="shared" si="20"/>
        <v>0.97531055900621122</v>
      </c>
      <c r="H184">
        <f t="shared" si="21"/>
        <v>-2.4999336644018499E-2</v>
      </c>
      <c r="I184">
        <f t="shared" si="22"/>
        <v>1.0333991444554131</v>
      </c>
      <c r="J184" s="5">
        <f t="shared" si="23"/>
        <v>3.2853508977642554E-2</v>
      </c>
    </row>
    <row r="185" spans="1:10" x14ac:dyDescent="0.3">
      <c r="A185" s="11" t="s">
        <v>202</v>
      </c>
      <c r="B185" s="13">
        <v>314.45</v>
      </c>
      <c r="C185">
        <f t="shared" si="17"/>
        <v>0.97990028046120292</v>
      </c>
      <c r="D185">
        <f t="shared" si="18"/>
        <v>-2.0304467126298763E-2</v>
      </c>
      <c r="E185">
        <f t="shared" si="16"/>
        <v>0.98977022348127164</v>
      </c>
      <c r="F185">
        <f t="shared" si="19"/>
        <v>-1.0282460285958101E-2</v>
      </c>
      <c r="G185" s="5">
        <f t="shared" si="20"/>
        <v>0.96073938282920857</v>
      </c>
      <c r="H185">
        <f t="shared" si="21"/>
        <v>-4.0052100517622577E-2</v>
      </c>
      <c r="I185">
        <f t="shared" si="22"/>
        <v>1.0417425873778365</v>
      </c>
      <c r="J185" s="5">
        <f t="shared" si="23"/>
        <v>4.0894875747077071E-2</v>
      </c>
    </row>
    <row r="186" spans="1:10" x14ac:dyDescent="0.3">
      <c r="A186" s="11" t="s">
        <v>203</v>
      </c>
      <c r="B186" s="13">
        <v>320.89999999999998</v>
      </c>
      <c r="C186">
        <f t="shared" si="17"/>
        <v>1.0108678532052291</v>
      </c>
      <c r="D186">
        <f t="shared" si="18"/>
        <v>1.0809222499352197E-2</v>
      </c>
      <c r="E186">
        <f t="shared" si="16"/>
        <v>0.99349845201238385</v>
      </c>
      <c r="F186">
        <f t="shared" si="19"/>
        <v>-6.5227751068454073E-3</v>
      </c>
      <c r="G186" s="5">
        <f t="shared" si="20"/>
        <v>0.96802413273001497</v>
      </c>
      <c r="H186">
        <f t="shared" si="21"/>
        <v>-3.2498261510106125E-2</v>
      </c>
      <c r="I186">
        <f t="shared" si="22"/>
        <v>1.1283403656821378</v>
      </c>
      <c r="J186" s="5">
        <f t="shared" si="23"/>
        <v>0.12074785018672535</v>
      </c>
    </row>
    <row r="187" spans="1:10" x14ac:dyDescent="0.3">
      <c r="A187" s="11" t="s">
        <v>204</v>
      </c>
      <c r="B187" s="13">
        <v>317.45</v>
      </c>
      <c r="C187">
        <f t="shared" si="17"/>
        <v>0.98909487459105783</v>
      </c>
      <c r="D187">
        <f t="shared" si="18"/>
        <v>-1.0965022141328216E-2</v>
      </c>
      <c r="E187">
        <f t="shared" si="16"/>
        <v>0.99514106583072093</v>
      </c>
      <c r="F187">
        <f t="shared" si="19"/>
        <v>-4.8707771683857322E-3</v>
      </c>
      <c r="G187" s="5">
        <f t="shared" si="20"/>
        <v>0.95761689291101049</v>
      </c>
      <c r="H187">
        <f t="shared" si="21"/>
        <v>-4.3307484009458358E-2</v>
      </c>
      <c r="I187">
        <f t="shared" si="22"/>
        <v>1.1169950738916257</v>
      </c>
      <c r="J187" s="5">
        <f t="shared" si="23"/>
        <v>0.1106421099534587</v>
      </c>
    </row>
    <row r="188" spans="1:10" x14ac:dyDescent="0.3">
      <c r="A188" s="11" t="s">
        <v>205</v>
      </c>
      <c r="B188" s="13">
        <v>320.95</v>
      </c>
      <c r="C188">
        <f t="shared" si="17"/>
        <v>1.0035959974984365</v>
      </c>
      <c r="D188">
        <f t="shared" si="18"/>
        <v>3.589547357933313E-3</v>
      </c>
      <c r="E188">
        <f t="shared" si="16"/>
        <v>1.0007795447458685</v>
      </c>
      <c r="F188">
        <f t="shared" si="19"/>
        <v>7.7924105867801412E-4</v>
      </c>
      <c r="G188" s="5">
        <f t="shared" si="20"/>
        <v>0.97657082002129925</v>
      </c>
      <c r="H188">
        <f t="shared" si="21"/>
        <v>-2.3708006951798068E-2</v>
      </c>
      <c r="I188">
        <f t="shared" si="22"/>
        <v>1.1124783362218371</v>
      </c>
      <c r="J188" s="5">
        <f t="shared" si="23"/>
        <v>0.10659026180963294</v>
      </c>
    </row>
    <row r="189" spans="1:10" x14ac:dyDescent="0.3">
      <c r="A189" s="11" t="s">
        <v>206</v>
      </c>
      <c r="B189" s="13">
        <v>319.8</v>
      </c>
      <c r="C189">
        <f t="shared" si="17"/>
        <v>1.0066100094428707</v>
      </c>
      <c r="D189">
        <f t="shared" si="18"/>
        <v>6.5882591243834696E-3</v>
      </c>
      <c r="E189">
        <f t="shared" si="16"/>
        <v>1.0078789788843365</v>
      </c>
      <c r="F189">
        <f t="shared" si="19"/>
        <v>7.8481018107039134E-3</v>
      </c>
      <c r="G189" s="5">
        <f t="shared" si="20"/>
        <v>0.99208934388087477</v>
      </c>
      <c r="H189">
        <f t="shared" si="21"/>
        <v>-7.9421113567753523E-3</v>
      </c>
      <c r="I189">
        <f t="shared" si="22"/>
        <v>1.1470588235294117</v>
      </c>
      <c r="J189" s="5">
        <f t="shared" si="23"/>
        <v>0.13720112151348496</v>
      </c>
    </row>
    <row r="190" spans="1:10" x14ac:dyDescent="0.3">
      <c r="A190" s="11" t="s">
        <v>207</v>
      </c>
      <c r="B190" s="13">
        <v>317.7</v>
      </c>
      <c r="C190">
        <f t="shared" si="17"/>
        <v>0.98359133126934983</v>
      </c>
      <c r="D190">
        <f t="shared" si="18"/>
        <v>-1.6544781947186084E-2</v>
      </c>
      <c r="E190">
        <f t="shared" si="16"/>
        <v>0.98359133126934983</v>
      </c>
      <c r="F190">
        <f t="shared" si="19"/>
        <v>-1.6544781947186084E-2</v>
      </c>
      <c r="G190" s="5">
        <f t="shared" si="20"/>
        <v>1.0053797468354431</v>
      </c>
      <c r="H190">
        <f t="shared" si="21"/>
        <v>5.3653276885583818E-3</v>
      </c>
      <c r="I190">
        <f t="shared" si="22"/>
        <v>1.1426002517532816</v>
      </c>
      <c r="J190" s="5">
        <f t="shared" si="23"/>
        <v>0.13330658764189732</v>
      </c>
    </row>
    <row r="191" spans="1:10" x14ac:dyDescent="0.3">
      <c r="A191" s="11" t="s">
        <v>208</v>
      </c>
      <c r="B191" s="13">
        <v>323</v>
      </c>
      <c r="C191">
        <f t="shared" si="17"/>
        <v>1.0125391849529781</v>
      </c>
      <c r="D191">
        <f t="shared" si="18"/>
        <v>1.2461220437812033E-2</v>
      </c>
      <c r="E191">
        <f t="shared" si="16"/>
        <v>0.98973494714263821</v>
      </c>
      <c r="F191">
        <f t="shared" si="19"/>
        <v>-1.0318101858569951E-2</v>
      </c>
      <c r="G191" s="5">
        <f t="shared" si="20"/>
        <v>0.99186242898817756</v>
      </c>
      <c r="H191">
        <f t="shared" si="21"/>
        <v>-8.170861769753934E-3</v>
      </c>
      <c r="I191">
        <f t="shared" si="22"/>
        <v>1.1242603550295858</v>
      </c>
      <c r="J191" s="5">
        <f t="shared" si="23"/>
        <v>0.11712535723741264</v>
      </c>
    </row>
    <row r="192" spans="1:10" x14ac:dyDescent="0.3">
      <c r="A192" s="11" t="s">
        <v>209</v>
      </c>
      <c r="B192" s="13">
        <v>319</v>
      </c>
      <c r="C192">
        <f t="shared" si="17"/>
        <v>0.99469909572809478</v>
      </c>
      <c r="D192">
        <f t="shared" si="18"/>
        <v>-5.3150039142646696E-3</v>
      </c>
      <c r="E192">
        <f t="shared" si="16"/>
        <v>0.97972972972972971</v>
      </c>
      <c r="F192">
        <f t="shared" si="19"/>
        <v>-2.0478531343540676E-2</v>
      </c>
      <c r="G192" s="5">
        <f t="shared" si="20"/>
        <v>0.96666666666666667</v>
      </c>
      <c r="H192">
        <f t="shared" si="21"/>
        <v>-3.3901551675681339E-2</v>
      </c>
      <c r="I192">
        <f t="shared" si="22"/>
        <v>1.0844807071222167</v>
      </c>
      <c r="J192" s="5">
        <f t="shared" si="23"/>
        <v>8.1101261474379696E-2</v>
      </c>
    </row>
    <row r="193" spans="1:10" x14ac:dyDescent="0.3">
      <c r="A193" s="11" t="s">
        <v>210</v>
      </c>
      <c r="B193" s="13">
        <v>320.7</v>
      </c>
      <c r="C193">
        <f t="shared" si="17"/>
        <v>1.0107154112826977</v>
      </c>
      <c r="D193">
        <f t="shared" si="18"/>
        <v>1.0658408109959295E-2</v>
      </c>
      <c r="E193">
        <f t="shared" si="16"/>
        <v>1.0084905660377359</v>
      </c>
      <c r="F193">
        <f t="shared" si="19"/>
        <v>8.4547239189324518E-3</v>
      </c>
      <c r="G193" s="5">
        <f t="shared" si="20"/>
        <v>0.97998472116119173</v>
      </c>
      <c r="H193">
        <f t="shared" si="21"/>
        <v>-2.0218298090900099E-2</v>
      </c>
      <c r="I193">
        <f t="shared" si="22"/>
        <v>1.0821663573477307</v>
      </c>
      <c r="J193" s="5">
        <f t="shared" si="23"/>
        <v>7.8964918465262046E-2</v>
      </c>
    </row>
    <row r="194" spans="1:10" x14ac:dyDescent="0.3">
      <c r="A194" s="11" t="s">
        <v>211</v>
      </c>
      <c r="B194" s="13">
        <v>317.3</v>
      </c>
      <c r="C194">
        <f t="shared" si="17"/>
        <v>0.98235294117647065</v>
      </c>
      <c r="D194">
        <f t="shared" si="18"/>
        <v>-1.7804624633506592E-2</v>
      </c>
      <c r="E194">
        <f t="shared" si="16"/>
        <v>1.0039550704002531</v>
      </c>
      <c r="F194">
        <f t="shared" si="19"/>
        <v>3.9472696708421403E-3</v>
      </c>
      <c r="G194" s="5">
        <f t="shared" si="20"/>
        <v>0.98280935418925197</v>
      </c>
      <c r="H194">
        <f t="shared" si="21"/>
        <v>-1.7340120483326119E-2</v>
      </c>
      <c r="I194">
        <f t="shared" si="22"/>
        <v>1.090752836026126</v>
      </c>
      <c r="J194" s="5">
        <f t="shared" si="23"/>
        <v>8.6868133087994154E-2</v>
      </c>
    </row>
    <row r="195" spans="1:10" x14ac:dyDescent="0.3">
      <c r="A195" s="11" t="s">
        <v>212</v>
      </c>
      <c r="B195" s="13">
        <v>323</v>
      </c>
      <c r="C195">
        <f t="shared" si="17"/>
        <v>0.98973494714263821</v>
      </c>
      <c r="D195">
        <f t="shared" si="18"/>
        <v>-1.0318101858569951E-2</v>
      </c>
      <c r="E195">
        <f t="shared" si="16"/>
        <v>0.98973494714263821</v>
      </c>
      <c r="F195">
        <f t="shared" si="19"/>
        <v>-1.0318101858569951E-2</v>
      </c>
      <c r="G195" s="5">
        <f t="shared" si="20"/>
        <v>0.98101746393318146</v>
      </c>
      <c r="H195">
        <f t="shared" si="21"/>
        <v>-1.91650174007339E-2</v>
      </c>
      <c r="I195">
        <f t="shared" si="22"/>
        <v>1.0949152542372882</v>
      </c>
      <c r="J195" s="5">
        <f t="shared" si="23"/>
        <v>9.0676966882836774E-2</v>
      </c>
    </row>
    <row r="196" spans="1:10" x14ac:dyDescent="0.3">
      <c r="A196" s="11" t="s">
        <v>213</v>
      </c>
      <c r="B196" s="13">
        <v>326.35000000000002</v>
      </c>
      <c r="C196">
        <f t="shared" si="17"/>
        <v>1.0023034398034398</v>
      </c>
      <c r="D196">
        <f t="shared" si="18"/>
        <v>2.3007909528412252E-3</v>
      </c>
      <c r="E196">
        <f t="shared" ref="E196:E259" si="24">B196/B201</f>
        <v>1.026580685750236</v>
      </c>
      <c r="F196">
        <f t="shared" si="19"/>
        <v>2.623355716446946E-2</v>
      </c>
      <c r="G196" s="5">
        <f t="shared" si="20"/>
        <v>1.0039993847100446</v>
      </c>
      <c r="H196">
        <f t="shared" si="21"/>
        <v>3.9914084307486452E-3</v>
      </c>
      <c r="I196">
        <f t="shared" si="22"/>
        <v>1.09826686858489</v>
      </c>
      <c r="J196" s="5">
        <f t="shared" si="23"/>
        <v>9.3733363268556968E-2</v>
      </c>
    </row>
    <row r="197" spans="1:10" x14ac:dyDescent="0.3">
      <c r="A197" s="11" t="s">
        <v>214</v>
      </c>
      <c r="B197" s="13">
        <v>325.60000000000002</v>
      </c>
      <c r="C197">
        <f t="shared" ref="C197:C260" si="25">B197/B198</f>
        <v>1.0238993710691824</v>
      </c>
      <c r="D197">
        <f t="shared" ref="D197:D260" si="26">LN(C197)</f>
        <v>2.3618251348208393E-2</v>
      </c>
      <c r="E197">
        <f t="shared" si="24"/>
        <v>1.0442591404746633</v>
      </c>
      <c r="F197">
        <f t="shared" ref="F197:F260" si="27">LN(E197)</f>
        <v>4.3307677504709124E-2</v>
      </c>
      <c r="G197" s="5">
        <f t="shared" ref="G197:G260" si="28">B197/B218</f>
        <v>1.01338313103019</v>
      </c>
      <c r="H197">
        <f t="shared" ref="H197:H260" si="29">LN(G197)</f>
        <v>1.3294368006572556E-2</v>
      </c>
      <c r="I197">
        <f t="shared" ref="I197:I260" si="30">B197/B449</f>
        <v>1.0889632107023413</v>
      </c>
      <c r="J197" s="5">
        <f t="shared" ref="J197:J260" si="31">LN(I197)</f>
        <v>8.5226060737698908E-2</v>
      </c>
    </row>
    <row r="198" spans="1:10" x14ac:dyDescent="0.3">
      <c r="A198" s="11" t="s">
        <v>215</v>
      </c>
      <c r="B198" s="13">
        <v>318</v>
      </c>
      <c r="C198">
        <f t="shared" si="25"/>
        <v>1.0061699098243948</v>
      </c>
      <c r="D198">
        <f t="shared" si="26"/>
        <v>6.1509538618690334E-3</v>
      </c>
      <c r="E198">
        <f t="shared" si="24"/>
        <v>1.0116112613329091</v>
      </c>
      <c r="F198">
        <f t="shared" si="27"/>
        <v>1.1544367951106691E-2</v>
      </c>
      <c r="G198" s="5">
        <f t="shared" si="28"/>
        <v>0.98315040964600409</v>
      </c>
      <c r="H198">
        <f t="shared" si="29"/>
        <v>-1.6993159709817532E-2</v>
      </c>
      <c r="I198">
        <f t="shared" si="30"/>
        <v>1.0792465637196675</v>
      </c>
      <c r="J198" s="5">
        <f t="shared" si="31"/>
        <v>7.6263171496254611E-2</v>
      </c>
    </row>
    <row r="199" spans="1:10" x14ac:dyDescent="0.3">
      <c r="A199" s="11" t="s">
        <v>216</v>
      </c>
      <c r="B199" s="13">
        <v>316.05</v>
      </c>
      <c r="C199">
        <f t="shared" si="25"/>
        <v>0.96843879270721611</v>
      </c>
      <c r="D199">
        <f t="shared" si="26"/>
        <v>-3.2069996162918765E-2</v>
      </c>
      <c r="E199">
        <f t="shared" si="24"/>
        <v>0.98411957029425512</v>
      </c>
      <c r="F199">
        <f t="shared" si="27"/>
        <v>-1.6007874785493661E-2</v>
      </c>
      <c r="G199" s="5">
        <f t="shared" si="28"/>
        <v>0.98152173913043483</v>
      </c>
      <c r="H199">
        <f t="shared" si="29"/>
        <v>-1.8651116626100521E-2</v>
      </c>
      <c r="I199">
        <f t="shared" si="30"/>
        <v>1.0711743772241993</v>
      </c>
      <c r="J199" s="5">
        <f t="shared" si="31"/>
        <v>6.8755595415129961E-2</v>
      </c>
    </row>
    <row r="200" spans="1:10" x14ac:dyDescent="0.3">
      <c r="A200" s="11" t="s">
        <v>217</v>
      </c>
      <c r="B200" s="13">
        <v>326.35000000000002</v>
      </c>
      <c r="C200">
        <f t="shared" si="25"/>
        <v>1.026580685750236</v>
      </c>
      <c r="D200">
        <f t="shared" si="26"/>
        <v>2.623355716446946E-2</v>
      </c>
      <c r="E200">
        <f t="shared" si="24"/>
        <v>1.0135093167701863</v>
      </c>
      <c r="F200">
        <f t="shared" si="27"/>
        <v>1.3418879536818085E-2</v>
      </c>
      <c r="G200" s="5">
        <f t="shared" si="28"/>
        <v>1.0311216429699843</v>
      </c>
      <c r="H200">
        <f t="shared" si="29"/>
        <v>3.0647183496995665E-2</v>
      </c>
      <c r="I200">
        <f t="shared" si="30"/>
        <v>1.1272884283246978</v>
      </c>
      <c r="J200" s="5">
        <f t="shared" si="31"/>
        <v>0.11981512806817651</v>
      </c>
    </row>
    <row r="201" spans="1:10" x14ac:dyDescent="0.3">
      <c r="A201" s="11" t="s">
        <v>218</v>
      </c>
      <c r="B201" s="13">
        <v>317.89999999999998</v>
      </c>
      <c r="C201">
        <f t="shared" si="25"/>
        <v>1.0195638229634381</v>
      </c>
      <c r="D201">
        <f t="shared" si="26"/>
        <v>1.9374911293080836E-2</v>
      </c>
      <c r="E201">
        <f t="shared" si="24"/>
        <v>0.97128017109685294</v>
      </c>
      <c r="F201">
        <f t="shared" si="27"/>
        <v>-2.9140313590377907E-2</v>
      </c>
      <c r="G201" s="5">
        <f t="shared" si="28"/>
        <v>0.99530369442705069</v>
      </c>
      <c r="H201">
        <f t="shared" si="29"/>
        <v>-4.70736786415507E-3</v>
      </c>
      <c r="I201">
        <f t="shared" si="30"/>
        <v>1.0928154004812651</v>
      </c>
      <c r="J201" s="5">
        <f t="shared" si="31"/>
        <v>8.8757302415601161E-2</v>
      </c>
    </row>
    <row r="202" spans="1:10" x14ac:dyDescent="0.3">
      <c r="A202" s="11" t="s">
        <v>219</v>
      </c>
      <c r="B202" s="13">
        <v>311.8</v>
      </c>
      <c r="C202">
        <f t="shared" si="25"/>
        <v>0.99188802290440592</v>
      </c>
      <c r="D202">
        <f t="shared" si="26"/>
        <v>-8.1450582053939468E-3</v>
      </c>
      <c r="E202">
        <f t="shared" si="24"/>
        <v>0.94057315233785821</v>
      </c>
      <c r="F202">
        <f t="shared" si="27"/>
        <v>-6.1265853002241064E-2</v>
      </c>
      <c r="G202" s="5">
        <f t="shared" si="28"/>
        <v>0.94057315233785821</v>
      </c>
      <c r="H202">
        <f t="shared" si="29"/>
        <v>-6.1265853002241064E-2</v>
      </c>
      <c r="I202">
        <f t="shared" si="30"/>
        <v>1.1068512602058929</v>
      </c>
      <c r="J202" s="5">
        <f t="shared" si="31"/>
        <v>0.10151928174134929</v>
      </c>
    </row>
    <row r="203" spans="1:10" x14ac:dyDescent="0.3">
      <c r="A203" s="11" t="s">
        <v>220</v>
      </c>
      <c r="B203" s="13">
        <v>314.35000000000002</v>
      </c>
      <c r="C203">
        <f t="shared" si="25"/>
        <v>0.97882609372567353</v>
      </c>
      <c r="D203">
        <f t="shared" si="26"/>
        <v>-2.1401288874731229E-2</v>
      </c>
      <c r="E203">
        <f t="shared" si="24"/>
        <v>0.94826546003016599</v>
      </c>
      <c r="F203">
        <f t="shared" si="27"/>
        <v>-5.3120794796847025E-2</v>
      </c>
      <c r="G203" s="5">
        <f t="shared" si="28"/>
        <v>0.93835820895522393</v>
      </c>
      <c r="H203">
        <f t="shared" si="29"/>
        <v>-6.362351699599629E-2</v>
      </c>
      <c r="I203">
        <f t="shared" si="30"/>
        <v>1.0585957231857217</v>
      </c>
      <c r="J203" s="5">
        <f t="shared" si="31"/>
        <v>5.6943240367201074E-2</v>
      </c>
    </row>
    <row r="204" spans="1:10" x14ac:dyDescent="0.3">
      <c r="A204" s="11" t="s">
        <v>221</v>
      </c>
      <c r="B204" s="13">
        <v>321.14999999999998</v>
      </c>
      <c r="C204">
        <f t="shared" si="25"/>
        <v>0.99736024844720494</v>
      </c>
      <c r="D204">
        <f t="shared" si="26"/>
        <v>-2.6432418406068352E-3</v>
      </c>
      <c r="E204">
        <f t="shared" si="24"/>
        <v>0.97717937015061618</v>
      </c>
      <c r="F204">
        <f t="shared" si="27"/>
        <v>-2.3085051005783706E-2</v>
      </c>
      <c r="G204" s="5">
        <f t="shared" si="28"/>
        <v>1.0009350163627861</v>
      </c>
      <c r="H204">
        <f t="shared" si="29"/>
        <v>9.3457950727696506E-4</v>
      </c>
      <c r="I204">
        <f t="shared" si="30"/>
        <v>1.0758793969849245</v>
      </c>
      <c r="J204" s="5">
        <f t="shared" si="31"/>
        <v>7.3138370871144623E-2</v>
      </c>
    </row>
    <row r="205" spans="1:10" x14ac:dyDescent="0.3">
      <c r="A205" s="11" t="s">
        <v>222</v>
      </c>
      <c r="B205" s="13">
        <v>322</v>
      </c>
      <c r="C205">
        <f t="shared" si="25"/>
        <v>0.98380690498014056</v>
      </c>
      <c r="D205">
        <f t="shared" si="26"/>
        <v>-1.6325635962726501E-2</v>
      </c>
      <c r="E205">
        <f t="shared" si="24"/>
        <v>0.99891422366992388</v>
      </c>
      <c r="F205">
        <f t="shared" si="27"/>
        <v>-1.0863662122209629E-3</v>
      </c>
      <c r="G205" s="5">
        <f t="shared" si="28"/>
        <v>1.0254777070063694</v>
      </c>
      <c r="H205">
        <f t="shared" si="29"/>
        <v>2.5158559636154931E-2</v>
      </c>
      <c r="I205">
        <f t="shared" si="30"/>
        <v>1.0818074920208298</v>
      </c>
      <c r="J205" s="5">
        <f t="shared" si="31"/>
        <v>7.8633245945009186E-2</v>
      </c>
    </row>
    <row r="206" spans="1:10" x14ac:dyDescent="0.3">
      <c r="A206" s="11" t="s">
        <v>223</v>
      </c>
      <c r="B206" s="13">
        <v>327.3</v>
      </c>
      <c r="C206">
        <f t="shared" si="25"/>
        <v>0.98733031674208149</v>
      </c>
      <c r="D206">
        <f t="shared" si="26"/>
        <v>-1.2750628118782326E-2</v>
      </c>
      <c r="E206">
        <f t="shared" si="24"/>
        <v>1.035759493670886</v>
      </c>
      <c r="F206">
        <f t="shared" si="27"/>
        <v>3.5134967920222686E-2</v>
      </c>
      <c r="G206" s="5">
        <f t="shared" si="28"/>
        <v>1.0492066036223755</v>
      </c>
      <c r="H206">
        <f t="shared" si="29"/>
        <v>4.8034262950339579E-2</v>
      </c>
      <c r="I206">
        <f t="shared" si="30"/>
        <v>1.0988752727883162</v>
      </c>
      <c r="J206" s="5">
        <f t="shared" si="31"/>
        <v>9.4287177432438321E-2</v>
      </c>
    </row>
    <row r="207" spans="1:10" x14ac:dyDescent="0.3">
      <c r="A207" s="11" t="s">
        <v>224</v>
      </c>
      <c r="B207" s="13">
        <v>331.5</v>
      </c>
      <c r="C207">
        <f t="shared" si="25"/>
        <v>1</v>
      </c>
      <c r="D207">
        <f t="shared" si="26"/>
        <v>0</v>
      </c>
      <c r="E207">
        <f t="shared" si="24"/>
        <v>1.0179640718562875</v>
      </c>
      <c r="F207">
        <f t="shared" si="27"/>
        <v>1.7804624633506686E-2</v>
      </c>
      <c r="G207" s="5">
        <f t="shared" si="28"/>
        <v>1.0709093845905346</v>
      </c>
      <c r="H207">
        <f t="shared" si="29"/>
        <v>6.8508179660676058E-2</v>
      </c>
      <c r="I207">
        <f t="shared" si="30"/>
        <v>1.1244911804613296</v>
      </c>
      <c r="J207" s="5">
        <f t="shared" si="31"/>
        <v>0.11733064931073553</v>
      </c>
    </row>
    <row r="208" spans="1:10" x14ac:dyDescent="0.3">
      <c r="A208" s="11" t="s">
        <v>225</v>
      </c>
      <c r="B208" s="13">
        <v>331.5</v>
      </c>
      <c r="C208">
        <f t="shared" si="25"/>
        <v>1.0086718393427658</v>
      </c>
      <c r="D208">
        <f t="shared" si="26"/>
        <v>8.6344549163319493E-3</v>
      </c>
      <c r="E208">
        <f t="shared" si="24"/>
        <v>1.0045454545454546</v>
      </c>
      <c r="F208">
        <f t="shared" si="27"/>
        <v>4.5351551653913628E-3</v>
      </c>
      <c r="G208" s="5">
        <f t="shared" si="28"/>
        <v>1.0984095427435387</v>
      </c>
      <c r="H208">
        <f t="shared" si="29"/>
        <v>9.3863263292168653E-2</v>
      </c>
      <c r="I208">
        <f t="shared" si="30"/>
        <v>1.118043844856661</v>
      </c>
      <c r="J208" s="5">
        <f t="shared" si="31"/>
        <v>0.11158059118813698</v>
      </c>
    </row>
    <row r="209" spans="1:10" x14ac:dyDescent="0.3">
      <c r="A209" s="11" t="s">
        <v>226</v>
      </c>
      <c r="B209" s="13">
        <v>328.65</v>
      </c>
      <c r="C209">
        <f t="shared" si="25"/>
        <v>1.0195439739413679</v>
      </c>
      <c r="D209">
        <f t="shared" si="26"/>
        <v>1.9355442952955854E-2</v>
      </c>
      <c r="E209">
        <f t="shared" si="24"/>
        <v>1.00427807486631</v>
      </c>
      <c r="F209">
        <f t="shared" si="27"/>
        <v>4.2689499195757933E-3</v>
      </c>
      <c r="G209" s="5">
        <f t="shared" si="28"/>
        <v>1.0481581884866846</v>
      </c>
      <c r="H209">
        <f t="shared" si="29"/>
        <v>4.703451772055528E-2</v>
      </c>
      <c r="I209">
        <f t="shared" si="30"/>
        <v>1.1142566536701135</v>
      </c>
      <c r="J209" s="5">
        <f t="shared" si="31"/>
        <v>0.10818750426050087</v>
      </c>
    </row>
    <row r="210" spans="1:10" x14ac:dyDescent="0.3">
      <c r="A210" s="11" t="s">
        <v>227</v>
      </c>
      <c r="B210" s="13">
        <v>322.35000000000002</v>
      </c>
      <c r="C210">
        <f t="shared" si="25"/>
        <v>1.0200949367088608</v>
      </c>
      <c r="D210">
        <f t="shared" si="26"/>
        <v>1.9895698169717039E-2</v>
      </c>
      <c r="E210">
        <f t="shared" si="24"/>
        <v>0.99845129317020287</v>
      </c>
      <c r="F210">
        <f t="shared" si="27"/>
        <v>-1.5499073158468536E-3</v>
      </c>
      <c r="G210" s="5">
        <f t="shared" si="28"/>
        <v>1.0398387096774195</v>
      </c>
      <c r="H210">
        <f t="shared" si="29"/>
        <v>3.9065614277437405E-2</v>
      </c>
      <c r="I210">
        <f t="shared" si="30"/>
        <v>1.0870005058168943</v>
      </c>
      <c r="J210" s="5">
        <f t="shared" si="31"/>
        <v>8.3422073471893593E-2</v>
      </c>
    </row>
    <row r="211" spans="1:10" x14ac:dyDescent="0.3">
      <c r="A211" s="11" t="s">
        <v>228</v>
      </c>
      <c r="B211" s="13">
        <v>316</v>
      </c>
      <c r="C211">
        <f t="shared" si="25"/>
        <v>0.97036695839091058</v>
      </c>
      <c r="D211">
        <f t="shared" si="26"/>
        <v>-3.0080971405498327E-2</v>
      </c>
      <c r="E211">
        <f t="shared" si="24"/>
        <v>0.95975702353834469</v>
      </c>
      <c r="F211">
        <f t="shared" si="27"/>
        <v>-4.1075127036478344E-2</v>
      </c>
      <c r="G211" s="5">
        <f t="shared" si="28"/>
        <v>1.0196837689577283</v>
      </c>
      <c r="H211">
        <f t="shared" si="29"/>
        <v>1.9492548793209535E-2</v>
      </c>
      <c r="I211">
        <f t="shared" si="30"/>
        <v>1.084606143813283</v>
      </c>
      <c r="J211" s="5">
        <f t="shared" si="31"/>
        <v>8.1216919997828943E-2</v>
      </c>
    </row>
    <row r="212" spans="1:10" x14ac:dyDescent="0.3">
      <c r="A212" s="11" t="s">
        <v>229</v>
      </c>
      <c r="B212" s="13">
        <v>325.64999999999998</v>
      </c>
      <c r="C212">
        <f t="shared" si="25"/>
        <v>0.98681818181818171</v>
      </c>
      <c r="D212">
        <f t="shared" si="26"/>
        <v>-1.3269469468115492E-2</v>
      </c>
      <c r="E212">
        <f t="shared" si="24"/>
        <v>1.0018458698661743</v>
      </c>
      <c r="F212">
        <f t="shared" si="27"/>
        <v>1.8441683419326569E-3</v>
      </c>
      <c r="G212" s="5">
        <f t="shared" si="28"/>
        <v>1.0645635828702191</v>
      </c>
      <c r="H212">
        <f t="shared" si="29"/>
        <v>6.2564933835552866E-2</v>
      </c>
      <c r="I212">
        <f t="shared" si="30"/>
        <v>1.1029635901778154</v>
      </c>
      <c r="J212" s="5">
        <f t="shared" si="31"/>
        <v>9.8000729914938869E-2</v>
      </c>
    </row>
    <row r="213" spans="1:10" x14ac:dyDescent="0.3">
      <c r="A213" s="11" t="s">
        <v>230</v>
      </c>
      <c r="B213" s="13">
        <v>330</v>
      </c>
      <c r="C213">
        <f t="shared" si="25"/>
        <v>1.0084033613445378</v>
      </c>
      <c r="D213">
        <f t="shared" si="26"/>
        <v>8.3682496705165792E-3</v>
      </c>
      <c r="E213">
        <f t="shared" si="24"/>
        <v>1.0270774976657329</v>
      </c>
      <c r="F213">
        <f t="shared" si="27"/>
        <v>2.6717388338713049E-2</v>
      </c>
      <c r="G213" s="5">
        <f t="shared" si="28"/>
        <v>1.0839218262440466</v>
      </c>
      <c r="H213">
        <f t="shared" si="29"/>
        <v>8.0585784405942842E-2</v>
      </c>
      <c r="I213">
        <f t="shared" si="30"/>
        <v>1.1262798634812288</v>
      </c>
      <c r="J213" s="5">
        <f t="shared" si="31"/>
        <v>0.1189200454434587</v>
      </c>
    </row>
    <row r="214" spans="1:10" x14ac:dyDescent="0.3">
      <c r="A214" s="11" t="s">
        <v>231</v>
      </c>
      <c r="B214" s="13">
        <v>327.25</v>
      </c>
      <c r="C214">
        <f t="shared" si="25"/>
        <v>1.0136286201022147</v>
      </c>
      <c r="D214">
        <f t="shared" si="26"/>
        <v>1.3536585717533321E-2</v>
      </c>
      <c r="E214">
        <f t="shared" si="24"/>
        <v>1.0117483382284742</v>
      </c>
      <c r="F214">
        <f t="shared" si="27"/>
        <v>1.1679862300014823E-2</v>
      </c>
      <c r="G214" s="5">
        <f t="shared" si="28"/>
        <v>1.0704939483153419</v>
      </c>
      <c r="H214">
        <f t="shared" si="29"/>
        <v>6.8120175893220586E-2</v>
      </c>
      <c r="I214">
        <f t="shared" si="30"/>
        <v>1.1085704607046072</v>
      </c>
      <c r="J214" s="5">
        <f t="shared" si="31"/>
        <v>0.10307131206369201</v>
      </c>
    </row>
    <row r="215" spans="1:10" x14ac:dyDescent="0.3">
      <c r="A215" s="11" t="s">
        <v>232</v>
      </c>
      <c r="B215" s="13">
        <v>322.85000000000002</v>
      </c>
      <c r="C215">
        <f t="shared" si="25"/>
        <v>0.98056188306757786</v>
      </c>
      <c r="D215">
        <f t="shared" si="26"/>
        <v>-1.9629521550914398E-2</v>
      </c>
      <c r="E215">
        <f t="shared" si="24"/>
        <v>1.0026397515527952</v>
      </c>
      <c r="F215">
        <f t="shared" si="27"/>
        <v>2.6362735280678288E-3</v>
      </c>
      <c r="G215" s="5">
        <f t="shared" si="28"/>
        <v>1.0298245614035089</v>
      </c>
      <c r="H215">
        <f t="shared" si="29"/>
        <v>2.9388458999500704E-2</v>
      </c>
      <c r="I215">
        <f t="shared" si="30"/>
        <v>1.1117424242424243</v>
      </c>
      <c r="J215" s="5">
        <f t="shared" si="31"/>
        <v>0.10592853612183503</v>
      </c>
    </row>
    <row r="216" spans="1:10" x14ac:dyDescent="0.3">
      <c r="A216" s="11" t="s">
        <v>233</v>
      </c>
      <c r="B216" s="13">
        <v>329.25</v>
      </c>
      <c r="C216">
        <f t="shared" si="25"/>
        <v>1.012921089063221</v>
      </c>
      <c r="D216">
        <f t="shared" si="26"/>
        <v>1.2838323972912612E-2</v>
      </c>
      <c r="E216">
        <f t="shared" si="24"/>
        <v>1.0402843601895735</v>
      </c>
      <c r="F216">
        <f t="shared" si="27"/>
        <v>3.9494099039159569E-2</v>
      </c>
      <c r="G216" s="5">
        <f t="shared" si="28"/>
        <v>1.0386435331230284</v>
      </c>
      <c r="H216">
        <f t="shared" si="29"/>
        <v>3.791556674610979E-2</v>
      </c>
      <c r="I216">
        <f t="shared" si="30"/>
        <v>1.1149678293261089</v>
      </c>
      <c r="J216" s="5">
        <f t="shared" si="31"/>
        <v>0.10882555187351335</v>
      </c>
    </row>
    <row r="217" spans="1:10" x14ac:dyDescent="0.3">
      <c r="A217" s="11" t="s">
        <v>234</v>
      </c>
      <c r="B217" s="13">
        <v>325.05</v>
      </c>
      <c r="C217">
        <f t="shared" si="25"/>
        <v>1.0116713352007469</v>
      </c>
      <c r="D217">
        <f t="shared" si="26"/>
        <v>1.1603750528664932E-2</v>
      </c>
      <c r="E217">
        <f t="shared" si="24"/>
        <v>1.0176894176581091</v>
      </c>
      <c r="F217">
        <f t="shared" si="27"/>
        <v>1.7534780869565787E-2</v>
      </c>
      <c r="G217" s="5">
        <f t="shared" si="28"/>
        <v>0.99861751152073741</v>
      </c>
      <c r="H217">
        <f t="shared" si="29"/>
        <v>-1.3834449981461004E-3</v>
      </c>
      <c r="I217">
        <f t="shared" si="30"/>
        <v>1.0972151898734177</v>
      </c>
      <c r="J217" s="5">
        <f t="shared" si="31"/>
        <v>9.2775324201136794E-2</v>
      </c>
    </row>
    <row r="218" spans="1:10" x14ac:dyDescent="0.3">
      <c r="A218" s="11" t="s">
        <v>235</v>
      </c>
      <c r="B218" s="13">
        <v>321.3</v>
      </c>
      <c r="C218">
        <f t="shared" si="25"/>
        <v>0.9933529138970475</v>
      </c>
      <c r="D218">
        <f t="shared" si="26"/>
        <v>-6.6692763681816206E-3</v>
      </c>
      <c r="E218">
        <f t="shared" si="24"/>
        <v>0.96923076923076923</v>
      </c>
      <c r="F218">
        <f t="shared" si="27"/>
        <v>-3.1252543504104426E-2</v>
      </c>
      <c r="G218" s="5">
        <f t="shared" si="28"/>
        <v>0.99535315985130113</v>
      </c>
      <c r="H218">
        <f t="shared" si="29"/>
        <v>-4.6576702739809439E-3</v>
      </c>
      <c r="I218">
        <f t="shared" si="30"/>
        <v>1.0771035869929602</v>
      </c>
      <c r="J218" s="5">
        <f t="shared" si="31"/>
        <v>7.4275574601109992E-2</v>
      </c>
    </row>
    <row r="219" spans="1:10" x14ac:dyDescent="0.3">
      <c r="A219" s="11" t="s">
        <v>236</v>
      </c>
      <c r="B219" s="13">
        <v>323.45</v>
      </c>
      <c r="C219">
        <f t="shared" si="25"/>
        <v>1.0045031055900622</v>
      </c>
      <c r="D219">
        <f t="shared" si="26"/>
        <v>4.49299694558619E-3</v>
      </c>
      <c r="E219">
        <f t="shared" si="24"/>
        <v>0.96552238805970148</v>
      </c>
      <c r="F219">
        <f t="shared" si="27"/>
        <v>-3.5085989335072017E-2</v>
      </c>
      <c r="G219" s="5">
        <f t="shared" si="28"/>
        <v>1.0070049813200499</v>
      </c>
      <c r="H219">
        <f t="shared" si="29"/>
        <v>6.9805604173879101E-3</v>
      </c>
      <c r="I219">
        <f t="shared" si="30"/>
        <v>1.0844928751047778</v>
      </c>
      <c r="J219" s="5">
        <f t="shared" si="31"/>
        <v>8.1112481511968842E-2</v>
      </c>
    </row>
    <row r="220" spans="1:10" x14ac:dyDescent="0.3">
      <c r="A220" s="11" t="s">
        <v>237</v>
      </c>
      <c r="B220" s="13">
        <v>322</v>
      </c>
      <c r="C220">
        <f t="shared" si="25"/>
        <v>1.0173775671406002</v>
      </c>
      <c r="D220">
        <f t="shared" si="26"/>
        <v>1.7228303960177348E-2</v>
      </c>
      <c r="E220">
        <f t="shared" si="24"/>
        <v>1.0035842293906809</v>
      </c>
      <c r="F220">
        <f t="shared" si="27"/>
        <v>3.5778213478839024E-3</v>
      </c>
      <c r="G220" s="5">
        <f t="shared" si="28"/>
        <v>0.98788157692897682</v>
      </c>
      <c r="H220">
        <f t="shared" si="29"/>
        <v>-1.2192449826140045E-2</v>
      </c>
      <c r="I220">
        <f t="shared" si="30"/>
        <v>1.0845402492421692</v>
      </c>
      <c r="J220" s="5">
        <f t="shared" si="31"/>
        <v>8.1156163774694284E-2</v>
      </c>
    </row>
    <row r="221" spans="1:10" x14ac:dyDescent="0.3">
      <c r="A221" s="11" t="s">
        <v>238</v>
      </c>
      <c r="B221" s="13">
        <v>316.5</v>
      </c>
      <c r="C221">
        <f t="shared" si="25"/>
        <v>0.99092047589229815</v>
      </c>
      <c r="D221">
        <f t="shared" si="26"/>
        <v>-9.1209941966810919E-3</v>
      </c>
      <c r="E221">
        <f t="shared" si="24"/>
        <v>1.0079617834394905</v>
      </c>
      <c r="F221">
        <f t="shared" si="27"/>
        <v>7.9302556759775645E-3</v>
      </c>
      <c r="G221" s="5">
        <f t="shared" si="28"/>
        <v>0.98859909417460567</v>
      </c>
      <c r="H221">
        <f t="shared" si="29"/>
        <v>-1.1466394380580293E-2</v>
      </c>
      <c r="I221">
        <f t="shared" si="30"/>
        <v>1.0743380855397149</v>
      </c>
      <c r="J221" s="5">
        <f t="shared" si="31"/>
        <v>7.170473755570099E-2</v>
      </c>
    </row>
    <row r="222" spans="1:10" x14ac:dyDescent="0.3">
      <c r="A222" s="11" t="s">
        <v>239</v>
      </c>
      <c r="B222" s="13">
        <v>319.39999999999998</v>
      </c>
      <c r="C222">
        <f t="shared" si="25"/>
        <v>0.96349924585218694</v>
      </c>
      <c r="D222">
        <f t="shared" si="26"/>
        <v>-3.7183573845005237E-2</v>
      </c>
      <c r="E222">
        <f t="shared" si="24"/>
        <v>1.0238820323769835</v>
      </c>
      <c r="F222">
        <f t="shared" si="27"/>
        <v>2.3601317224116708E-2</v>
      </c>
      <c r="G222" s="5">
        <f t="shared" si="28"/>
        <v>0.98931392287439979</v>
      </c>
      <c r="H222">
        <f t="shared" si="29"/>
        <v>-1.0743583291564029E-2</v>
      </c>
      <c r="I222">
        <f t="shared" si="30"/>
        <v>1.0828954060010172</v>
      </c>
      <c r="J222" s="5">
        <f t="shared" si="31"/>
        <v>7.9638385331827849E-2</v>
      </c>
    </row>
    <row r="223" spans="1:10" x14ac:dyDescent="0.3">
      <c r="A223" s="11" t="s">
        <v>240</v>
      </c>
      <c r="B223" s="13">
        <v>331.5</v>
      </c>
      <c r="C223">
        <f t="shared" si="25"/>
        <v>0.9895522388059701</v>
      </c>
      <c r="D223">
        <f t="shared" si="26"/>
        <v>-1.0502722199149288E-2</v>
      </c>
      <c r="E223">
        <f t="shared" si="24"/>
        <v>1.0709093845905346</v>
      </c>
      <c r="F223">
        <f t="shared" si="27"/>
        <v>6.8508179660676058E-2</v>
      </c>
      <c r="G223" s="5">
        <f t="shared" si="28"/>
        <v>1.0320672478206725</v>
      </c>
      <c r="H223">
        <f t="shared" si="29"/>
        <v>3.1563827553310608E-2</v>
      </c>
      <c r="I223">
        <f t="shared" si="30"/>
        <v>1.1352739726027397</v>
      </c>
      <c r="J223" s="5">
        <f t="shared" si="31"/>
        <v>0.12687400735763538</v>
      </c>
    </row>
    <row r="224" spans="1:10" x14ac:dyDescent="0.3">
      <c r="A224" s="11" t="s">
        <v>241</v>
      </c>
      <c r="B224" s="13">
        <v>335</v>
      </c>
      <c r="C224">
        <f t="shared" si="25"/>
        <v>1.0441016051114227</v>
      </c>
      <c r="D224">
        <f t="shared" si="26"/>
        <v>4.3156807628542022E-2</v>
      </c>
      <c r="E224">
        <f t="shared" si="24"/>
        <v>1.1100066269052351</v>
      </c>
      <c r="F224">
        <f t="shared" si="27"/>
        <v>0.10436598549131777</v>
      </c>
      <c r="G224" s="5">
        <f t="shared" si="28"/>
        <v>1.046875</v>
      </c>
      <c r="H224">
        <f t="shared" si="29"/>
        <v>4.5809536031294201E-2</v>
      </c>
      <c r="I224">
        <f t="shared" si="30"/>
        <v>1.1133266866068463</v>
      </c>
      <c r="J224" s="5">
        <f t="shared" si="31"/>
        <v>0.10735254818906706</v>
      </c>
    </row>
    <row r="225" spans="1:10" x14ac:dyDescent="0.3">
      <c r="A225" s="11" t="s">
        <v>242</v>
      </c>
      <c r="B225" s="13">
        <v>320.85000000000002</v>
      </c>
      <c r="C225">
        <f t="shared" si="25"/>
        <v>1.0218152866242038</v>
      </c>
      <c r="D225">
        <f t="shared" si="26"/>
        <v>2.1580738288270982E-2</v>
      </c>
      <c r="E225">
        <f t="shared" si="24"/>
        <v>1.0232817732419073</v>
      </c>
      <c r="F225">
        <f t="shared" si="27"/>
        <v>2.3014887207494578E-2</v>
      </c>
      <c r="G225" s="5">
        <f t="shared" si="28"/>
        <v>0.99134867912868851</v>
      </c>
      <c r="H225">
        <f t="shared" si="29"/>
        <v>-8.6889607949947496E-3</v>
      </c>
      <c r="I225">
        <f t="shared" si="30"/>
        <v>1.0803030303030303</v>
      </c>
      <c r="J225" s="5">
        <f t="shared" si="31"/>
        <v>7.7241585393824724E-2</v>
      </c>
    </row>
    <row r="226" spans="1:10" x14ac:dyDescent="0.3">
      <c r="A226" s="11" t="s">
        <v>243</v>
      </c>
      <c r="B226" s="13">
        <v>314</v>
      </c>
      <c r="C226">
        <f t="shared" si="25"/>
        <v>1.0065715659560828</v>
      </c>
      <c r="D226">
        <f t="shared" si="26"/>
        <v>6.5500673514580724E-3</v>
      </c>
      <c r="E226">
        <f t="shared" si="24"/>
        <v>1.0129032258064516</v>
      </c>
      <c r="F226">
        <f t="shared" si="27"/>
        <v>1.2820688429061469E-2</v>
      </c>
      <c r="G226" s="5">
        <f t="shared" si="28"/>
        <v>0.95036319612590803</v>
      </c>
      <c r="H226">
        <f t="shared" si="29"/>
        <v>-5.0911055738569591E-2</v>
      </c>
      <c r="I226">
        <f t="shared" si="30"/>
        <v>1.0707587382779198</v>
      </c>
      <c r="J226" s="5">
        <f t="shared" si="31"/>
        <v>6.8367498374668448E-2</v>
      </c>
    </row>
    <row r="227" spans="1:10" x14ac:dyDescent="0.3">
      <c r="A227" s="11" t="s">
        <v>244</v>
      </c>
      <c r="B227" s="13">
        <v>311.95</v>
      </c>
      <c r="C227">
        <f t="shared" si="25"/>
        <v>1.0077531901146826</v>
      </c>
      <c r="D227">
        <f t="shared" si="26"/>
        <v>7.7232885915541781E-3</v>
      </c>
      <c r="E227">
        <f t="shared" si="24"/>
        <v>1.0066150371087448</v>
      </c>
      <c r="F227">
        <f t="shared" si="27"/>
        <v>6.5932537630928288E-3</v>
      </c>
      <c r="G227" s="5">
        <f t="shared" si="28"/>
        <v>0.9149435401085203</v>
      </c>
      <c r="H227">
        <f t="shared" si="29"/>
        <v>-8.8892920409866558E-2</v>
      </c>
      <c r="I227">
        <f t="shared" si="30"/>
        <v>1.0601529311809685</v>
      </c>
      <c r="J227" s="5">
        <f t="shared" si="31"/>
        <v>5.8413172416409233E-2</v>
      </c>
    </row>
    <row r="228" spans="1:10" x14ac:dyDescent="0.3">
      <c r="A228" s="11" t="s">
        <v>245</v>
      </c>
      <c r="B228" s="13">
        <v>309.55</v>
      </c>
      <c r="C228">
        <f t="shared" si="25"/>
        <v>1.0256792577866136</v>
      </c>
      <c r="D228">
        <f t="shared" si="26"/>
        <v>2.5355083631492584E-2</v>
      </c>
      <c r="E228">
        <f t="shared" si="24"/>
        <v>1.0119320039228508</v>
      </c>
      <c r="F228">
        <f t="shared" si="27"/>
        <v>1.1861378808383526E-2</v>
      </c>
      <c r="G228" s="5">
        <f t="shared" si="28"/>
        <v>0.86732978425329232</v>
      </c>
      <c r="H228">
        <f t="shared" si="29"/>
        <v>-0.14233600053087342</v>
      </c>
      <c r="I228">
        <f t="shared" si="30"/>
        <v>1.065943526170799</v>
      </c>
      <c r="J228" s="5">
        <f t="shared" si="31"/>
        <v>6.3860347014600222E-2</v>
      </c>
    </row>
    <row r="229" spans="1:10" x14ac:dyDescent="0.3">
      <c r="A229" s="11" t="s">
        <v>246</v>
      </c>
      <c r="B229" s="13">
        <v>301.8</v>
      </c>
      <c r="C229">
        <f t="shared" si="25"/>
        <v>0.96252591293254663</v>
      </c>
      <c r="D229">
        <f t="shared" si="26"/>
        <v>-3.8194290655281321E-2</v>
      </c>
      <c r="E229">
        <f t="shared" si="24"/>
        <v>0.99129577927410095</v>
      </c>
      <c r="F229">
        <f t="shared" si="27"/>
        <v>-8.7423237208344457E-3</v>
      </c>
      <c r="G229" s="5">
        <f t="shared" si="28"/>
        <v>0.85411065515777551</v>
      </c>
      <c r="H229">
        <f t="shared" si="29"/>
        <v>-0.15769452080311488</v>
      </c>
      <c r="I229">
        <f t="shared" si="30"/>
        <v>1.0770877944325483</v>
      </c>
      <c r="J229" s="5">
        <f t="shared" si="31"/>
        <v>7.4260912430842027E-2</v>
      </c>
    </row>
    <row r="230" spans="1:10" x14ac:dyDescent="0.3">
      <c r="A230" s="11" t="s">
        <v>247</v>
      </c>
      <c r="B230" s="13">
        <v>313.55</v>
      </c>
      <c r="C230">
        <f t="shared" si="25"/>
        <v>1.0114516129032258</v>
      </c>
      <c r="D230">
        <f t="shared" si="26"/>
        <v>1.1386539509837923E-2</v>
      </c>
      <c r="E230">
        <f t="shared" si="24"/>
        <v>1.0256787700359831</v>
      </c>
      <c r="F230">
        <f t="shared" si="27"/>
        <v>2.5354608092241087E-2</v>
      </c>
      <c r="G230" s="5">
        <f t="shared" si="28"/>
        <v>0.88824362606232299</v>
      </c>
      <c r="H230">
        <f t="shared" si="29"/>
        <v>-0.11850921994426689</v>
      </c>
      <c r="I230">
        <f t="shared" si="30"/>
        <v>1.0423869680851063</v>
      </c>
      <c r="J230" s="5">
        <f t="shared" si="31"/>
        <v>4.1513244913345029E-2</v>
      </c>
    </row>
    <row r="231" spans="1:10" x14ac:dyDescent="0.3">
      <c r="A231" s="11" t="s">
        <v>248</v>
      </c>
      <c r="B231" s="13">
        <v>310</v>
      </c>
      <c r="C231">
        <f t="shared" si="25"/>
        <v>1.0003226847370119</v>
      </c>
      <c r="D231">
        <f t="shared" si="26"/>
        <v>3.2263268548935012E-4</v>
      </c>
      <c r="E231">
        <f t="shared" si="24"/>
        <v>0.98883572567783096</v>
      </c>
      <c r="F231">
        <f t="shared" si="27"/>
        <v>-1.122706259378344E-2</v>
      </c>
      <c r="G231" s="5">
        <f t="shared" si="28"/>
        <v>0.87868480725623577</v>
      </c>
      <c r="H231">
        <f t="shared" si="29"/>
        <v>-0.12932902665344437</v>
      </c>
      <c r="I231">
        <f t="shared" si="30"/>
        <v>1.0437710437710437</v>
      </c>
      <c r="J231" s="5">
        <f t="shared" si="31"/>
        <v>4.2840158676492227E-2</v>
      </c>
    </row>
    <row r="232" spans="1:10" x14ac:dyDescent="0.3">
      <c r="A232" s="11" t="s">
        <v>249</v>
      </c>
      <c r="B232" s="13">
        <v>309.89999999999998</v>
      </c>
      <c r="C232">
        <f t="shared" si="25"/>
        <v>1.013076168682576</v>
      </c>
      <c r="D232">
        <f t="shared" si="26"/>
        <v>1.2991413636844772E-2</v>
      </c>
      <c r="E232">
        <f t="shared" si="24"/>
        <v>0.97760252365930589</v>
      </c>
      <c r="F232">
        <f t="shared" si="27"/>
        <v>-2.2652109083578169E-2</v>
      </c>
      <c r="G232" s="5">
        <f t="shared" si="28"/>
        <v>0.90363026680274083</v>
      </c>
      <c r="H232">
        <f t="shared" si="29"/>
        <v>-0.10133499915162793</v>
      </c>
      <c r="I232">
        <f t="shared" si="30"/>
        <v>1.0613013698630136</v>
      </c>
      <c r="J232" s="5">
        <f t="shared" si="31"/>
        <v>5.949586252542071E-2</v>
      </c>
    </row>
    <row r="233" spans="1:10" x14ac:dyDescent="0.3">
      <c r="A233" s="11" t="s">
        <v>250</v>
      </c>
      <c r="B233" s="13">
        <v>305.89999999999998</v>
      </c>
      <c r="C233">
        <f t="shared" si="25"/>
        <v>1.0047626868122843</v>
      </c>
      <c r="D233">
        <f t="shared" si="26"/>
        <v>4.7513811022745524E-3</v>
      </c>
      <c r="E233">
        <f t="shared" si="24"/>
        <v>0.93978494623655906</v>
      </c>
      <c r="F233">
        <f t="shared" si="27"/>
        <v>-6.2104210491766246E-2</v>
      </c>
      <c r="G233" s="5">
        <f t="shared" si="28"/>
        <v>0.9186186186186186</v>
      </c>
      <c r="H233">
        <f t="shared" si="29"/>
        <v>-8.4884238823586075E-2</v>
      </c>
      <c r="I233">
        <f t="shared" si="30"/>
        <v>1.0289270097544567</v>
      </c>
      <c r="J233" s="5">
        <f t="shared" si="31"/>
        <v>2.8516521152805722E-2</v>
      </c>
    </row>
    <row r="234" spans="1:10" x14ac:dyDescent="0.3">
      <c r="A234" s="11" t="s">
        <v>251</v>
      </c>
      <c r="B234" s="13">
        <v>304.45</v>
      </c>
      <c r="C234">
        <f t="shared" si="25"/>
        <v>0.99591102387962049</v>
      </c>
      <c r="D234">
        <f t="shared" si="26"/>
        <v>-4.0973588422057857E-3</v>
      </c>
      <c r="E234">
        <f t="shared" si="24"/>
        <v>0.94315365551425023</v>
      </c>
      <c r="F234">
        <f t="shared" si="27"/>
        <v>-5.8526066341210728E-2</v>
      </c>
      <c r="G234" s="5">
        <f t="shared" si="28"/>
        <v>0.89020467836257311</v>
      </c>
      <c r="H234">
        <f t="shared" si="29"/>
        <v>-0.11630386700802206</v>
      </c>
      <c r="I234">
        <f t="shared" si="30"/>
        <v>1.006113681427627</v>
      </c>
      <c r="J234" s="5">
        <f t="shared" si="31"/>
        <v>6.0950687003273381E-3</v>
      </c>
    </row>
    <row r="235" spans="1:10" x14ac:dyDescent="0.3">
      <c r="A235" s="11" t="s">
        <v>252</v>
      </c>
      <c r="B235" s="13">
        <v>305.7</v>
      </c>
      <c r="C235">
        <f t="shared" si="25"/>
        <v>0.97511961722488039</v>
      </c>
      <c r="D235">
        <f t="shared" si="26"/>
        <v>-2.5195131176186561E-2</v>
      </c>
      <c r="E235">
        <f t="shared" si="24"/>
        <v>0.95174346201743465</v>
      </c>
      <c r="F235">
        <f t="shared" si="27"/>
        <v>-4.9459753175817758E-2</v>
      </c>
      <c r="G235" s="5">
        <f t="shared" si="28"/>
        <v>0.8886627906976744</v>
      </c>
      <c r="H235">
        <f t="shared" si="29"/>
        <v>-0.11803742847660956</v>
      </c>
      <c r="I235">
        <f t="shared" si="30"/>
        <v>1.0263555480946784</v>
      </c>
      <c r="J235" s="5">
        <f t="shared" si="31"/>
        <v>2.6014224822092286E-2</v>
      </c>
    </row>
    <row r="236" spans="1:10" x14ac:dyDescent="0.3">
      <c r="A236" s="11" t="s">
        <v>253</v>
      </c>
      <c r="B236" s="13">
        <v>313.5</v>
      </c>
      <c r="C236">
        <f t="shared" si="25"/>
        <v>0.98895899053627756</v>
      </c>
      <c r="D236">
        <f t="shared" si="26"/>
        <v>-1.110241380430527E-2</v>
      </c>
      <c r="E236">
        <f t="shared" si="24"/>
        <v>0.96180395766221816</v>
      </c>
      <c r="F236">
        <f t="shared" si="27"/>
        <v>-3.8944635297572923E-2</v>
      </c>
      <c r="G236" s="5">
        <f t="shared" si="28"/>
        <v>0.91001451378809872</v>
      </c>
      <c r="H236">
        <f t="shared" si="29"/>
        <v>-9.4294730380737837E-2</v>
      </c>
      <c r="I236">
        <f t="shared" si="30"/>
        <v>1.0657827638959716</v>
      </c>
      <c r="J236" s="5">
        <f t="shared" si="31"/>
        <v>6.3709518762510547E-2</v>
      </c>
    </row>
    <row r="237" spans="1:10" x14ac:dyDescent="0.3">
      <c r="A237" s="11" t="s">
        <v>254</v>
      </c>
      <c r="B237" s="13">
        <v>317</v>
      </c>
      <c r="C237">
        <f t="shared" si="25"/>
        <v>0.97388632872503844</v>
      </c>
      <c r="D237">
        <f t="shared" si="26"/>
        <v>-2.6460687771343278E-2</v>
      </c>
      <c r="E237">
        <f t="shared" si="24"/>
        <v>0.9901608620958926</v>
      </c>
      <c r="F237">
        <f t="shared" si="27"/>
        <v>-9.8878620875305252E-3</v>
      </c>
      <c r="G237" s="5">
        <f t="shared" si="28"/>
        <v>0.9098737083811711</v>
      </c>
      <c r="H237">
        <f t="shared" si="29"/>
        <v>-9.4449471101067078E-2</v>
      </c>
      <c r="I237">
        <f t="shared" si="30"/>
        <v>1.0747584336328191</v>
      </c>
      <c r="J237" s="5">
        <f t="shared" si="31"/>
        <v>7.2095923428196304E-2</v>
      </c>
    </row>
    <row r="238" spans="1:10" x14ac:dyDescent="0.3">
      <c r="A238" s="11" t="s">
        <v>255</v>
      </c>
      <c r="B238" s="13">
        <v>325.5</v>
      </c>
      <c r="C238">
        <f t="shared" si="25"/>
        <v>1.008364312267658</v>
      </c>
      <c r="D238">
        <f t="shared" si="26"/>
        <v>8.3295252528302003E-3</v>
      </c>
      <c r="E238">
        <f t="shared" si="24"/>
        <v>1.0082081461979246</v>
      </c>
      <c r="F238">
        <f t="shared" si="27"/>
        <v>8.174642576147851E-3</v>
      </c>
      <c r="G238" s="5">
        <f t="shared" si="28"/>
        <v>0.92920353982300885</v>
      </c>
      <c r="H238">
        <f t="shared" si="29"/>
        <v>-7.3427468554817202E-2</v>
      </c>
      <c r="I238">
        <f t="shared" si="30"/>
        <v>1.1080851063829786</v>
      </c>
      <c r="J238" s="5">
        <f t="shared" si="31"/>
        <v>0.10263339619025513</v>
      </c>
    </row>
    <row r="239" spans="1:10" x14ac:dyDescent="0.3">
      <c r="A239" s="11" t="s">
        <v>256</v>
      </c>
      <c r="B239" s="13">
        <v>322.8</v>
      </c>
      <c r="C239">
        <f t="shared" si="25"/>
        <v>1.0049813200498132</v>
      </c>
      <c r="D239">
        <f t="shared" si="26"/>
        <v>4.968954323187144E-3</v>
      </c>
      <c r="E239">
        <f t="shared" si="24"/>
        <v>1.0049813200498132</v>
      </c>
      <c r="F239">
        <f t="shared" si="27"/>
        <v>4.968954323187144E-3</v>
      </c>
      <c r="G239" s="5">
        <f t="shared" si="28"/>
        <v>0.9047085201793722</v>
      </c>
      <c r="H239">
        <f t="shared" si="29"/>
        <v>-0.10014246431006057</v>
      </c>
      <c r="I239">
        <f t="shared" si="30"/>
        <v>1.0879676440849344</v>
      </c>
      <c r="J239" s="5">
        <f t="shared" si="31"/>
        <v>8.4311409099017728E-2</v>
      </c>
    </row>
    <row r="240" spans="1:10" x14ac:dyDescent="0.3">
      <c r="A240" s="11" t="s">
        <v>257</v>
      </c>
      <c r="B240" s="13">
        <v>321.2</v>
      </c>
      <c r="C240">
        <f t="shared" si="25"/>
        <v>0.98542721276269363</v>
      </c>
      <c r="D240">
        <f t="shared" si="26"/>
        <v>-1.4680013297941765E-2</v>
      </c>
      <c r="E240">
        <f t="shared" si="24"/>
        <v>1.0037499999999999</v>
      </c>
      <c r="F240">
        <f t="shared" si="27"/>
        <v>3.742986278834297E-3</v>
      </c>
      <c r="G240" s="5">
        <f t="shared" si="28"/>
        <v>0.90326209223847009</v>
      </c>
      <c r="H240">
        <f t="shared" si="29"/>
        <v>-0.10174252156714302</v>
      </c>
      <c r="I240">
        <f t="shared" si="30"/>
        <v>1.0758666889968178</v>
      </c>
      <c r="J240" s="5">
        <f t="shared" si="31"/>
        <v>7.3126559079605039E-2</v>
      </c>
    </row>
    <row r="241" spans="1:10" x14ac:dyDescent="0.3">
      <c r="A241" s="11" t="s">
        <v>258</v>
      </c>
      <c r="B241" s="13">
        <v>325.95</v>
      </c>
      <c r="C241">
        <f t="shared" si="25"/>
        <v>1.0181165078869281</v>
      </c>
      <c r="D241">
        <f t="shared" si="26"/>
        <v>1.7954359405737232E-2</v>
      </c>
      <c r="E241">
        <f t="shared" si="24"/>
        <v>1.0071064421442917</v>
      </c>
      <c r="F241">
        <f t="shared" si="27"/>
        <v>7.0813103790291487E-3</v>
      </c>
      <c r="G241" s="5">
        <f t="shared" si="28"/>
        <v>0.90579408086702784</v>
      </c>
      <c r="H241">
        <f t="shared" si="29"/>
        <v>-9.8943282583265027E-2</v>
      </c>
      <c r="I241">
        <f t="shared" si="30"/>
        <v>1.075032981530343</v>
      </c>
      <c r="J241" s="5">
        <f t="shared" si="31"/>
        <v>7.2351341602331726E-2</v>
      </c>
    </row>
    <row r="242" spans="1:10" x14ac:dyDescent="0.3">
      <c r="A242" s="11" t="s">
        <v>259</v>
      </c>
      <c r="B242" s="13">
        <v>320.14999999999998</v>
      </c>
      <c r="C242">
        <f t="shared" si="25"/>
        <v>0.99163698311909543</v>
      </c>
      <c r="D242">
        <f t="shared" si="26"/>
        <v>-8.398183107664936E-3</v>
      </c>
      <c r="E242">
        <f t="shared" si="24"/>
        <v>0.96897699757869249</v>
      </c>
      <c r="F242">
        <f t="shared" si="27"/>
        <v>-3.151440568201181E-2</v>
      </c>
      <c r="G242" s="5">
        <f t="shared" si="28"/>
        <v>0.89141027425866626</v>
      </c>
      <c r="H242">
        <f t="shared" si="29"/>
        <v>-0.11495049255599947</v>
      </c>
      <c r="I242">
        <f t="shared" si="30"/>
        <v>1.0365873401327503</v>
      </c>
      <c r="J242" s="5">
        <f t="shared" si="31"/>
        <v>3.5933913822902862E-2</v>
      </c>
    </row>
    <row r="243" spans="1:10" x14ac:dyDescent="0.3">
      <c r="A243" s="11" t="s">
        <v>260</v>
      </c>
      <c r="B243" s="13">
        <v>322.85000000000002</v>
      </c>
      <c r="C243">
        <f t="shared" si="25"/>
        <v>1.0051369863013699</v>
      </c>
      <c r="D243">
        <f t="shared" si="26"/>
        <v>5.1238369998694664E-3</v>
      </c>
      <c r="E243">
        <f t="shared" si="24"/>
        <v>0.94691303710221453</v>
      </c>
      <c r="F243">
        <f t="shared" si="27"/>
        <v>-5.454801989418577E-2</v>
      </c>
      <c r="G243" s="5">
        <f t="shared" si="28"/>
        <v>0.89234383637368719</v>
      </c>
      <c r="H243">
        <f t="shared" si="29"/>
        <v>-0.11390375388871868</v>
      </c>
      <c r="I243">
        <f t="shared" si="30"/>
        <v>1.0646331409727947</v>
      </c>
      <c r="J243" s="5">
        <f t="shared" si="31"/>
        <v>6.263027124831648E-2</v>
      </c>
    </row>
    <row r="244" spans="1:10" x14ac:dyDescent="0.3">
      <c r="A244" s="11" t="s">
        <v>261</v>
      </c>
      <c r="B244" s="13">
        <v>321.2</v>
      </c>
      <c r="C244">
        <f t="shared" si="25"/>
        <v>1.0037499999999999</v>
      </c>
      <c r="D244">
        <f t="shared" si="26"/>
        <v>3.742986278834297E-3</v>
      </c>
      <c r="E244">
        <f t="shared" si="24"/>
        <v>0.899971980947044</v>
      </c>
      <c r="F244">
        <f t="shared" si="27"/>
        <v>-0.10539164842350804</v>
      </c>
      <c r="G244" s="5">
        <f t="shared" si="28"/>
        <v>0.91523008975637554</v>
      </c>
      <c r="H244">
        <f t="shared" si="29"/>
        <v>-8.857978110382389E-2</v>
      </c>
      <c r="I244">
        <f t="shared" si="30"/>
        <v>1.066047129107202</v>
      </c>
      <c r="J244" s="5">
        <f t="shared" si="31"/>
        <v>6.3957535936350951E-2</v>
      </c>
    </row>
    <row r="245" spans="1:10" x14ac:dyDescent="0.3">
      <c r="A245" s="11" t="s">
        <v>262</v>
      </c>
      <c r="B245" s="13">
        <v>320</v>
      </c>
      <c r="C245">
        <f t="shared" si="25"/>
        <v>0.98872238529275458</v>
      </c>
      <c r="D245">
        <f t="shared" si="26"/>
        <v>-1.1341689197746901E-2</v>
      </c>
      <c r="E245">
        <f t="shared" si="24"/>
        <v>0.90561765954436102</v>
      </c>
      <c r="F245">
        <f t="shared" si="27"/>
        <v>-9.9138071343091203E-2</v>
      </c>
      <c r="G245" s="5">
        <f t="shared" si="28"/>
        <v>0.9116809116809117</v>
      </c>
      <c r="H245">
        <f t="shared" si="29"/>
        <v>-9.2465227672093558E-2</v>
      </c>
      <c r="I245">
        <f t="shared" si="30"/>
        <v>1.0325911584382059</v>
      </c>
      <c r="J245" s="5">
        <f t="shared" si="31"/>
        <v>3.207133100006973E-2</v>
      </c>
    </row>
    <row r="246" spans="1:10" x14ac:dyDescent="0.3">
      <c r="A246" s="11" t="s">
        <v>263</v>
      </c>
      <c r="B246" s="13">
        <v>323.64999999999998</v>
      </c>
      <c r="C246">
        <f t="shared" si="25"/>
        <v>0.97957021791767551</v>
      </c>
      <c r="D246">
        <f t="shared" si="26"/>
        <v>-2.0641356655303839E-2</v>
      </c>
      <c r="E246">
        <f t="shared" si="24"/>
        <v>0.91685552407932003</v>
      </c>
      <c r="F246">
        <f t="shared" si="27"/>
        <v>-8.6805371941777662E-2</v>
      </c>
      <c r="G246" s="5">
        <f t="shared" si="28"/>
        <v>0.90153203342618382</v>
      </c>
      <c r="H246">
        <f t="shared" si="29"/>
        <v>-0.10365970349675971</v>
      </c>
      <c r="I246">
        <f t="shared" si="30"/>
        <v>1.0655144032921811</v>
      </c>
      <c r="J246" s="5">
        <f t="shared" si="31"/>
        <v>6.3457690336760963E-2</v>
      </c>
    </row>
    <row r="247" spans="1:10" x14ac:dyDescent="0.3">
      <c r="A247" s="11" t="s">
        <v>264</v>
      </c>
      <c r="B247" s="13">
        <v>330.4</v>
      </c>
      <c r="C247">
        <f t="shared" si="25"/>
        <v>0.96905704648775481</v>
      </c>
      <c r="D247">
        <f t="shared" si="26"/>
        <v>-3.1431797319838889E-2</v>
      </c>
      <c r="E247">
        <f t="shared" si="24"/>
        <v>0.9365079365079364</v>
      </c>
      <c r="F247">
        <f t="shared" si="27"/>
        <v>-6.5597282485813355E-2</v>
      </c>
      <c r="G247" s="5">
        <f t="shared" si="28"/>
        <v>0.92808988764044942</v>
      </c>
      <c r="H247">
        <f t="shared" si="29"/>
        <v>-7.4626689205207472E-2</v>
      </c>
      <c r="I247">
        <f t="shared" si="30"/>
        <v>1.1301522148110141</v>
      </c>
      <c r="J247" s="5">
        <f t="shared" si="31"/>
        <v>0.12235232702514344</v>
      </c>
    </row>
    <row r="248" spans="1:10" x14ac:dyDescent="0.3">
      <c r="A248" s="11" t="s">
        <v>265</v>
      </c>
      <c r="B248" s="13">
        <v>340.95</v>
      </c>
      <c r="C248">
        <f t="shared" si="25"/>
        <v>0.95530961053516394</v>
      </c>
      <c r="D248">
        <f t="shared" si="26"/>
        <v>-4.5719791529452727E-2</v>
      </c>
      <c r="E248">
        <f t="shared" si="24"/>
        <v>0.99416824610001453</v>
      </c>
      <c r="F248">
        <f t="shared" si="27"/>
        <v>-5.8488249786685332E-3</v>
      </c>
      <c r="G248" s="5">
        <f t="shared" si="28"/>
        <v>0.94445983379501386</v>
      </c>
      <c r="H248">
        <f t="shared" si="29"/>
        <v>-5.7142119366219005E-2</v>
      </c>
      <c r="I248">
        <f t="shared" si="30"/>
        <v>1.1489469250210615</v>
      </c>
      <c r="J248" s="5">
        <f t="shared" si="31"/>
        <v>0.13884580547688452</v>
      </c>
    </row>
    <row r="249" spans="1:10" x14ac:dyDescent="0.3">
      <c r="A249" s="11" t="s">
        <v>266</v>
      </c>
      <c r="B249" s="13">
        <v>356.9</v>
      </c>
      <c r="C249">
        <f t="shared" si="25"/>
        <v>1.0100466959105701</v>
      </c>
      <c r="D249">
        <f t="shared" si="26"/>
        <v>9.9965633592511427E-3</v>
      </c>
      <c r="E249">
        <f t="shared" si="24"/>
        <v>1.0717717717717716</v>
      </c>
      <c r="F249">
        <f t="shared" si="27"/>
        <v>6.931314051567071E-2</v>
      </c>
      <c r="G249" s="5">
        <f t="shared" si="28"/>
        <v>0.9972059234423023</v>
      </c>
      <c r="H249">
        <f t="shared" si="29"/>
        <v>-2.7979872758654768E-3</v>
      </c>
      <c r="I249">
        <f t="shared" si="30"/>
        <v>1.1516618263956115</v>
      </c>
      <c r="J249" s="5">
        <f t="shared" si="31"/>
        <v>0.14120596570241215</v>
      </c>
    </row>
    <row r="250" spans="1:10" x14ac:dyDescent="0.3">
      <c r="A250" s="11" t="s">
        <v>267</v>
      </c>
      <c r="B250" s="13">
        <v>353.35</v>
      </c>
      <c r="C250">
        <f t="shared" si="25"/>
        <v>1.0009915014164306</v>
      </c>
      <c r="D250">
        <f t="shared" si="26"/>
        <v>9.9101020356652395E-4</v>
      </c>
      <c r="E250">
        <f t="shared" si="24"/>
        <v>1.033187134502924</v>
      </c>
      <c r="F250">
        <f t="shared" si="27"/>
        <v>3.2648330074258179E-2</v>
      </c>
      <c r="G250" s="5">
        <f t="shared" si="28"/>
        <v>1.0130447247706422</v>
      </c>
      <c r="H250">
        <f t="shared" si="29"/>
        <v>1.2960375102038782E-2</v>
      </c>
      <c r="I250">
        <f t="shared" si="30"/>
        <v>1.1517275097783573</v>
      </c>
      <c r="J250" s="5">
        <f t="shared" si="31"/>
        <v>0.14126299764376221</v>
      </c>
    </row>
    <row r="251" spans="1:10" x14ac:dyDescent="0.3">
      <c r="A251" s="11" t="s">
        <v>268</v>
      </c>
      <c r="B251" s="13">
        <v>353</v>
      </c>
      <c r="C251">
        <f t="shared" si="25"/>
        <v>1.0005668934240362</v>
      </c>
      <c r="D251">
        <f t="shared" si="26"/>
        <v>5.6673280066040139E-4</v>
      </c>
      <c r="E251">
        <f t="shared" si="24"/>
        <v>1.0261627906976745</v>
      </c>
      <c r="F251">
        <f t="shared" si="27"/>
        <v>2.5826399559898461E-2</v>
      </c>
      <c r="G251" s="5">
        <f t="shared" si="28"/>
        <v>1.0231884057971015</v>
      </c>
      <c r="H251">
        <f t="shared" si="29"/>
        <v>2.2923639901937024E-2</v>
      </c>
      <c r="I251">
        <f t="shared" si="30"/>
        <v>1.1885521885521886</v>
      </c>
      <c r="J251" s="5">
        <f t="shared" si="31"/>
        <v>0.17273591813059719</v>
      </c>
    </row>
    <row r="252" spans="1:10" x14ac:dyDescent="0.3">
      <c r="A252" s="11" t="s">
        <v>269</v>
      </c>
      <c r="B252" s="13">
        <v>352.8</v>
      </c>
      <c r="C252">
        <f t="shared" si="25"/>
        <v>1.0287213879574282</v>
      </c>
      <c r="D252">
        <f t="shared" si="26"/>
        <v>2.8316660187305834E-2</v>
      </c>
      <c r="E252">
        <f t="shared" si="24"/>
        <v>1.0240928882438316</v>
      </c>
      <c r="F252">
        <f t="shared" si="27"/>
        <v>2.3807233678922939E-2</v>
      </c>
      <c r="G252" s="5">
        <f t="shared" si="28"/>
        <v>1.0116129032258065</v>
      </c>
      <c r="H252">
        <f t="shared" si="29"/>
        <v>1.1545990997060948E-2</v>
      </c>
      <c r="I252">
        <f t="shared" si="30"/>
        <v>1.1588109706027263</v>
      </c>
      <c r="J252" s="5">
        <f t="shared" si="31"/>
        <v>0.14739445407805321</v>
      </c>
    </row>
    <row r="253" spans="1:10" x14ac:dyDescent="0.3">
      <c r="A253" s="11" t="s">
        <v>270</v>
      </c>
      <c r="B253" s="13">
        <v>342.95</v>
      </c>
      <c r="C253">
        <f t="shared" si="25"/>
        <v>1.0298798798798798</v>
      </c>
      <c r="D253">
        <f t="shared" si="26"/>
        <v>2.9442173964886513E-2</v>
      </c>
      <c r="E253">
        <f t="shared" si="24"/>
        <v>0.98435706084959818</v>
      </c>
      <c r="F253">
        <f t="shared" si="27"/>
        <v>-1.576658103301733E-2</v>
      </c>
      <c r="G253" s="5">
        <f t="shared" si="28"/>
        <v>0.98407460545193681</v>
      </c>
      <c r="H253">
        <f t="shared" si="29"/>
        <v>-1.6053566255248248E-2</v>
      </c>
      <c r="I253">
        <f t="shared" si="30"/>
        <v>1.1592022984620582</v>
      </c>
      <c r="J253" s="5">
        <f t="shared" si="31"/>
        <v>0.14773209482262711</v>
      </c>
    </row>
    <row r="254" spans="1:10" x14ac:dyDescent="0.3">
      <c r="A254" s="11" t="s">
        <v>271</v>
      </c>
      <c r="B254" s="13">
        <v>333</v>
      </c>
      <c r="C254">
        <f t="shared" si="25"/>
        <v>0.97368421052631582</v>
      </c>
      <c r="D254">
        <f t="shared" si="26"/>
        <v>-2.6668247082161294E-2</v>
      </c>
      <c r="E254">
        <f t="shared" si="24"/>
        <v>0.95061375963459893</v>
      </c>
      <c r="F254">
        <f t="shared" si="27"/>
        <v>-5.0647440222997289E-2</v>
      </c>
      <c r="G254" s="5">
        <f t="shared" si="28"/>
        <v>0.93029752758765194</v>
      </c>
      <c r="H254">
        <f t="shared" si="29"/>
        <v>-7.2250821861750164E-2</v>
      </c>
      <c r="I254">
        <f t="shared" si="30"/>
        <v>1.0935960591133005</v>
      </c>
      <c r="J254" s="5">
        <f t="shared" si="31"/>
        <v>8.9471402830492111E-2</v>
      </c>
    </row>
    <row r="255" spans="1:10" x14ac:dyDescent="0.3">
      <c r="A255" s="11" t="s">
        <v>272</v>
      </c>
      <c r="B255" s="13">
        <v>342</v>
      </c>
      <c r="C255">
        <f t="shared" si="25"/>
        <v>0.9941860465116279</v>
      </c>
      <c r="D255">
        <f t="shared" si="26"/>
        <v>-5.8309203107932096E-3</v>
      </c>
      <c r="E255">
        <f t="shared" si="24"/>
        <v>0.95852017937219725</v>
      </c>
      <c r="F255">
        <f t="shared" si="27"/>
        <v>-4.2364663643249229E-2</v>
      </c>
      <c r="G255" s="5">
        <f t="shared" si="28"/>
        <v>0.95132127955493739</v>
      </c>
      <c r="H255">
        <f t="shared" si="29"/>
        <v>-4.9903440098496246E-2</v>
      </c>
      <c r="I255">
        <f t="shared" si="30"/>
        <v>1.1354581673306774</v>
      </c>
      <c r="J255" s="5">
        <f t="shared" si="31"/>
        <v>0.12703624113686673</v>
      </c>
    </row>
    <row r="256" spans="1:10" x14ac:dyDescent="0.3">
      <c r="A256" s="11" t="s">
        <v>273</v>
      </c>
      <c r="B256" s="13">
        <v>344</v>
      </c>
      <c r="C256">
        <f t="shared" si="25"/>
        <v>0.99854862119013066</v>
      </c>
      <c r="D256">
        <f t="shared" si="26"/>
        <v>-1.4524330803148745E-3</v>
      </c>
      <c r="E256">
        <f t="shared" si="24"/>
        <v>0.96737907761529807</v>
      </c>
      <c r="F256">
        <f t="shared" si="27"/>
        <v>-3.3164846266351182E-2</v>
      </c>
      <c r="G256" s="5">
        <f t="shared" si="28"/>
        <v>0.95396561286744308</v>
      </c>
      <c r="H256">
        <f t="shared" si="29"/>
        <v>-4.7127653395818619E-2</v>
      </c>
      <c r="I256">
        <f t="shared" si="30"/>
        <v>1.1772758384668036</v>
      </c>
      <c r="J256" s="5">
        <f t="shared" si="31"/>
        <v>0.1632031580567993</v>
      </c>
    </row>
    <row r="257" spans="1:10" x14ac:dyDescent="0.3">
      <c r="A257" s="11" t="s">
        <v>274</v>
      </c>
      <c r="B257" s="13">
        <v>344.5</v>
      </c>
      <c r="C257">
        <f t="shared" si="25"/>
        <v>0.98880597014925375</v>
      </c>
      <c r="D257">
        <f t="shared" si="26"/>
        <v>-1.1257154524634447E-2</v>
      </c>
      <c r="E257">
        <f t="shared" si="24"/>
        <v>0.95734333750173672</v>
      </c>
      <c r="F257">
        <f t="shared" si="27"/>
        <v>-4.3593187500100126E-2</v>
      </c>
      <c r="G257" s="5">
        <f t="shared" si="28"/>
        <v>0.9464285714285714</v>
      </c>
      <c r="H257">
        <f t="shared" si="29"/>
        <v>-5.5059777183027431E-2</v>
      </c>
      <c r="I257">
        <f t="shared" si="30"/>
        <v>1.1006389776357828</v>
      </c>
      <c r="J257" s="5">
        <f t="shared" si="31"/>
        <v>9.5890899913560076E-2</v>
      </c>
    </row>
    <row r="258" spans="1:10" x14ac:dyDescent="0.3">
      <c r="A258" s="11" t="s">
        <v>275</v>
      </c>
      <c r="B258" s="13">
        <v>348.4</v>
      </c>
      <c r="C258">
        <f t="shared" si="25"/>
        <v>0.99457607764773037</v>
      </c>
      <c r="D258">
        <f t="shared" si="26"/>
        <v>-5.4386852250935449E-3</v>
      </c>
      <c r="E258">
        <f t="shared" si="24"/>
        <v>0.97006821662258114</v>
      </c>
      <c r="F258">
        <f t="shared" si="27"/>
        <v>-3.0388883542462837E-2</v>
      </c>
      <c r="G258" s="5">
        <f t="shared" si="28"/>
        <v>0.98921067575241339</v>
      </c>
      <c r="H258">
        <f t="shared" si="29"/>
        <v>-1.0847951083758044E-2</v>
      </c>
      <c r="I258">
        <f t="shared" si="30"/>
        <v>1.1496452730572511</v>
      </c>
      <c r="J258" s="5">
        <f t="shared" si="31"/>
        <v>0.1394534365810535</v>
      </c>
    </row>
    <row r="259" spans="1:10" x14ac:dyDescent="0.3">
      <c r="A259" s="11" t="s">
        <v>276</v>
      </c>
      <c r="B259" s="13">
        <v>350.3</v>
      </c>
      <c r="C259">
        <f t="shared" si="25"/>
        <v>0.98178251121076232</v>
      </c>
      <c r="D259">
        <f t="shared" si="26"/>
        <v>-1.8385470502413192E-2</v>
      </c>
      <c r="E259">
        <f t="shared" si="24"/>
        <v>0.96821448313985625</v>
      </c>
      <c r="F259">
        <f t="shared" si="27"/>
        <v>-3.230164275775365E-2</v>
      </c>
      <c r="G259" s="5">
        <f t="shared" si="28"/>
        <v>1.0037249283667622</v>
      </c>
      <c r="H259">
        <f t="shared" si="29"/>
        <v>3.7180080010139819E-3</v>
      </c>
      <c r="I259">
        <f t="shared" si="30"/>
        <v>1.1637873754152823</v>
      </c>
      <c r="J259" s="5">
        <f t="shared" si="31"/>
        <v>0.15167966545456535</v>
      </c>
    </row>
    <row r="260" spans="1:10" x14ac:dyDescent="0.3">
      <c r="A260" s="11" t="s">
        <v>277</v>
      </c>
      <c r="B260" s="13">
        <v>356.8</v>
      </c>
      <c r="C260">
        <f t="shared" si="25"/>
        <v>1.0033745781777277</v>
      </c>
      <c r="D260">
        <f t="shared" si="26"/>
        <v>3.3688970661046986E-3</v>
      </c>
      <c r="E260">
        <f t="shared" ref="E260:E323" si="32">B260/B265</f>
        <v>1.0166690411739565</v>
      </c>
      <c r="F260">
        <f t="shared" si="27"/>
        <v>1.653163752942393E-2</v>
      </c>
      <c r="G260" s="5">
        <f t="shared" si="28"/>
        <v>1.027353872732508</v>
      </c>
      <c r="H260">
        <f t="shared" si="29"/>
        <v>2.6986440955826058E-2</v>
      </c>
      <c r="I260">
        <f t="shared" si="30"/>
        <v>1.1775577557755776</v>
      </c>
      <c r="J260" s="5">
        <f t="shared" si="31"/>
        <v>0.16344259519648524</v>
      </c>
    </row>
    <row r="261" spans="1:10" x14ac:dyDescent="0.3">
      <c r="A261" s="11" t="s">
        <v>278</v>
      </c>
      <c r="B261" s="13">
        <v>355.6</v>
      </c>
      <c r="C261">
        <f t="shared" ref="C261:C324" si="33">B261/B262</f>
        <v>0.98818952341253297</v>
      </c>
      <c r="D261">
        <f t="shared" ref="D261:D324" si="34">LN(C261)</f>
        <v>-1.1880774314063793E-2</v>
      </c>
      <c r="E261">
        <f t="shared" si="32"/>
        <v>1.0131054131054131</v>
      </c>
      <c r="F261">
        <f t="shared" ref="F261:F324" si="35">LN(E261)</f>
        <v>1.3020280173883729E-2</v>
      </c>
      <c r="G261" s="5">
        <f t="shared" ref="G261:G324" si="36">B261/B282</f>
        <v>1.0414409137501832</v>
      </c>
      <c r="H261">
        <f t="shared" ref="H261:H324" si="37">LN(G261)</f>
        <v>4.0605248232651416E-2</v>
      </c>
      <c r="I261">
        <f t="shared" ref="I261:I324" si="38">B261/B513</f>
        <v>1.1965006729475103</v>
      </c>
      <c r="J261" s="5">
        <f t="shared" ref="J261:J324" si="39">LN(I261)</f>
        <v>0.17940119079614558</v>
      </c>
    </row>
    <row r="262" spans="1:10" x14ac:dyDescent="0.3">
      <c r="A262" s="11" t="s">
        <v>279</v>
      </c>
      <c r="B262" s="13">
        <v>359.85</v>
      </c>
      <c r="C262">
        <f t="shared" si="33"/>
        <v>1.00194904635946</v>
      </c>
      <c r="D262">
        <f t="shared" si="34"/>
        <v>1.9471494330028504E-3</v>
      </c>
      <c r="E262">
        <f t="shared" si="32"/>
        <v>1.0023676880222843</v>
      </c>
      <c r="F262">
        <f t="shared" si="35"/>
        <v>2.36488946553454E-3</v>
      </c>
      <c r="G262" s="5">
        <f t="shared" si="36"/>
        <v>1.0252136752136753</v>
      </c>
      <c r="H262">
        <f t="shared" si="37"/>
        <v>2.4901054487947591E-2</v>
      </c>
      <c r="I262">
        <f t="shared" si="38"/>
        <v>1.2077529786876995</v>
      </c>
      <c r="J262" s="5">
        <f t="shared" si="39"/>
        <v>0.18876159076082555</v>
      </c>
    </row>
    <row r="263" spans="1:10" x14ac:dyDescent="0.3">
      <c r="A263" s="11" t="s">
        <v>280</v>
      </c>
      <c r="B263" s="13">
        <v>359.15</v>
      </c>
      <c r="C263">
        <f t="shared" si="33"/>
        <v>0.99267551133222764</v>
      </c>
      <c r="D263">
        <f t="shared" si="34"/>
        <v>-7.3514444403842538E-3</v>
      </c>
      <c r="E263">
        <f t="shared" si="32"/>
        <v>1.0088483146067415</v>
      </c>
      <c r="F263">
        <f t="shared" si="35"/>
        <v>8.8093976687800973E-3</v>
      </c>
      <c r="G263" s="5">
        <f t="shared" si="36"/>
        <v>1.0273169336384438</v>
      </c>
      <c r="H263">
        <f t="shared" si="37"/>
        <v>2.695048473943007E-2</v>
      </c>
      <c r="I263">
        <f t="shared" si="38"/>
        <v>1.1853135313531353</v>
      </c>
      <c r="J263" s="5">
        <f t="shared" si="39"/>
        <v>0.17000732301144147</v>
      </c>
    </row>
    <row r="264" spans="1:10" x14ac:dyDescent="0.3">
      <c r="A264" s="11" t="s">
        <v>281</v>
      </c>
      <c r="B264" s="13">
        <v>361.8</v>
      </c>
      <c r="C264">
        <f t="shared" si="33"/>
        <v>1.0309160849123808</v>
      </c>
      <c r="D264">
        <f t="shared" si="34"/>
        <v>3.0447809784764433E-2</v>
      </c>
      <c r="E264">
        <f t="shared" si="32"/>
        <v>1.0022160664819946</v>
      </c>
      <c r="F264">
        <f t="shared" si="35"/>
        <v>2.2136146283139512E-3</v>
      </c>
      <c r="G264" s="5">
        <f t="shared" si="36"/>
        <v>1.0405522001725627</v>
      </c>
      <c r="H264">
        <f t="shared" si="37"/>
        <v>3.9751533947379153E-2</v>
      </c>
      <c r="I264">
        <f t="shared" si="38"/>
        <v>1.1842880523731587</v>
      </c>
      <c r="J264" s="5">
        <f t="shared" si="39"/>
        <v>0.16914179434954471</v>
      </c>
    </row>
    <row r="265" spans="1:10" x14ac:dyDescent="0.3">
      <c r="A265" s="11" t="s">
        <v>282</v>
      </c>
      <c r="B265" s="13">
        <v>350.95</v>
      </c>
      <c r="C265">
        <f t="shared" si="33"/>
        <v>0.99985754985754982</v>
      </c>
      <c r="D265">
        <f t="shared" si="34"/>
        <v>-1.4246028943535875E-4</v>
      </c>
      <c r="E265">
        <f t="shared" si="32"/>
        <v>0.98058116792400118</v>
      </c>
      <c r="F265">
        <f t="shared" si="35"/>
        <v>-1.9609854595549564E-2</v>
      </c>
      <c r="G265" s="5">
        <f t="shared" si="36"/>
        <v>0.98831315122500696</v>
      </c>
      <c r="H265">
        <f t="shared" si="37"/>
        <v>-1.1755676772611804E-2</v>
      </c>
      <c r="I265">
        <f t="shared" si="38"/>
        <v>1.1414864205561881</v>
      </c>
      <c r="J265" s="5">
        <f t="shared" si="39"/>
        <v>0.13233129077695185</v>
      </c>
    </row>
    <row r="266" spans="1:10" x14ac:dyDescent="0.3">
      <c r="A266" s="11" t="s">
        <v>283</v>
      </c>
      <c r="B266" s="13">
        <v>351</v>
      </c>
      <c r="C266">
        <f t="shared" si="33"/>
        <v>0.97771587743732591</v>
      </c>
      <c r="D266">
        <f t="shared" si="34"/>
        <v>-2.2536165022413058E-2</v>
      </c>
      <c r="E266">
        <f t="shared" si="32"/>
        <v>1.0063073394495412</v>
      </c>
      <c r="F266">
        <f t="shared" si="35"/>
        <v>6.2875314310411679E-3</v>
      </c>
      <c r="G266" s="5">
        <f t="shared" si="36"/>
        <v>1.0074626865671643</v>
      </c>
      <c r="H266">
        <f t="shared" si="37"/>
        <v>7.4349784875182116E-3</v>
      </c>
      <c r="I266">
        <f t="shared" si="38"/>
        <v>1.173913043478261</v>
      </c>
      <c r="J266" s="5">
        <f t="shared" si="39"/>
        <v>0.16034265007517948</v>
      </c>
    </row>
    <row r="267" spans="1:10" x14ac:dyDescent="0.3">
      <c r="A267" s="11" t="s">
        <v>284</v>
      </c>
      <c r="B267" s="13">
        <v>359</v>
      </c>
      <c r="C267">
        <f t="shared" si="33"/>
        <v>1.0084269662921348</v>
      </c>
      <c r="D267">
        <f t="shared" si="34"/>
        <v>8.3916576362483807E-3</v>
      </c>
      <c r="E267">
        <f t="shared" si="32"/>
        <v>1.0405797101449274</v>
      </c>
      <c r="F267">
        <f t="shared" si="35"/>
        <v>3.9777971456919033E-2</v>
      </c>
      <c r="G267" s="5">
        <f t="shared" si="36"/>
        <v>1.0527859237536656</v>
      </c>
      <c r="H267">
        <f t="shared" si="37"/>
        <v>5.1439911204762039E-2</v>
      </c>
      <c r="I267">
        <f t="shared" si="38"/>
        <v>1.1907131011608623</v>
      </c>
      <c r="J267" s="5">
        <f t="shared" si="39"/>
        <v>0.17455237232103865</v>
      </c>
    </row>
    <row r="268" spans="1:10" x14ac:dyDescent="0.3">
      <c r="A268" s="11" t="s">
        <v>285</v>
      </c>
      <c r="B268" s="13">
        <v>356</v>
      </c>
      <c r="C268">
        <f t="shared" si="33"/>
        <v>0.98614958448753465</v>
      </c>
      <c r="D268">
        <f t="shared" si="34"/>
        <v>-1.3947227480850441E-2</v>
      </c>
      <c r="E268">
        <f t="shared" si="32"/>
        <v>1.0207885304659499</v>
      </c>
      <c r="F268">
        <f t="shared" si="35"/>
        <v>2.0575397716455113E-2</v>
      </c>
      <c r="G268" s="5">
        <f t="shared" si="36"/>
        <v>1.0671462829736211</v>
      </c>
      <c r="H268">
        <f t="shared" si="37"/>
        <v>6.4988060367438788E-2</v>
      </c>
      <c r="I268">
        <f t="shared" si="38"/>
        <v>1.186271242919027</v>
      </c>
      <c r="J268" s="5">
        <f t="shared" si="39"/>
        <v>0.170814978405709</v>
      </c>
    </row>
    <row r="269" spans="1:10" x14ac:dyDescent="0.3">
      <c r="A269" s="11" t="s">
        <v>286</v>
      </c>
      <c r="B269" s="13">
        <v>361</v>
      </c>
      <c r="C269">
        <f t="shared" si="33"/>
        <v>1.0086616373288628</v>
      </c>
      <c r="D269">
        <f t="shared" si="34"/>
        <v>8.6243405609008148E-3</v>
      </c>
      <c r="E269">
        <f t="shared" si="32"/>
        <v>1.0358680057388809</v>
      </c>
      <c r="F269">
        <f t="shared" si="35"/>
        <v>3.5239728132302361E-2</v>
      </c>
      <c r="G269" s="5">
        <f t="shared" si="36"/>
        <v>1.0946027895694359</v>
      </c>
      <c r="H269">
        <f t="shared" si="37"/>
        <v>9.0391548207382294E-2</v>
      </c>
      <c r="I269">
        <f t="shared" si="38"/>
        <v>1.2578397212543555</v>
      </c>
      <c r="J269" s="5">
        <f t="shared" si="39"/>
        <v>0.2293957425732599</v>
      </c>
    </row>
    <row r="270" spans="1:10" x14ac:dyDescent="0.3">
      <c r="A270" s="11" t="s">
        <v>287</v>
      </c>
      <c r="B270" s="13">
        <v>357.9</v>
      </c>
      <c r="C270">
        <f t="shared" si="33"/>
        <v>1.0260894495412842</v>
      </c>
      <c r="D270">
        <f t="shared" si="34"/>
        <v>2.5754925737155383E-2</v>
      </c>
      <c r="E270">
        <f t="shared" si="32"/>
        <v>0.99986031568654832</v>
      </c>
      <c r="F270">
        <f t="shared" si="35"/>
        <v>-1.3969407021398287E-4</v>
      </c>
      <c r="G270" s="5">
        <f t="shared" si="36"/>
        <v>1.1070213424064335</v>
      </c>
      <c r="H270">
        <f t="shared" si="37"/>
        <v>0.10167293304059255</v>
      </c>
      <c r="I270">
        <f t="shared" si="38"/>
        <v>1.2832556471853711</v>
      </c>
      <c r="J270" s="5">
        <f t="shared" si="39"/>
        <v>0.24940032313853686</v>
      </c>
    </row>
    <row r="271" spans="1:10" x14ac:dyDescent="0.3">
      <c r="A271" s="11" t="s">
        <v>288</v>
      </c>
      <c r="B271" s="13">
        <v>348.8</v>
      </c>
      <c r="C271">
        <f t="shared" si="33"/>
        <v>1.0110144927536233</v>
      </c>
      <c r="D271">
        <f t="shared" si="34"/>
        <v>1.0954275003464934E-2</v>
      </c>
      <c r="E271">
        <f t="shared" si="32"/>
        <v>0.9702364394993046</v>
      </c>
      <c r="F271">
        <f t="shared" si="35"/>
        <v>-3.0215485126276802E-2</v>
      </c>
      <c r="G271" s="5">
        <f t="shared" si="36"/>
        <v>1.0922185689682167</v>
      </c>
      <c r="H271">
        <f t="shared" si="37"/>
        <v>8.8211012027226379E-2</v>
      </c>
      <c r="I271">
        <f t="shared" si="38"/>
        <v>1.306367041198502</v>
      </c>
      <c r="J271" s="5">
        <f t="shared" si="39"/>
        <v>0.26725003363457511</v>
      </c>
    </row>
    <row r="272" spans="1:10" x14ac:dyDescent="0.3">
      <c r="A272" s="11" t="s">
        <v>289</v>
      </c>
      <c r="B272" s="13">
        <v>345</v>
      </c>
      <c r="C272">
        <f t="shared" si="33"/>
        <v>0.989247311827957</v>
      </c>
      <c r="D272">
        <f t="shared" si="34"/>
        <v>-1.0810916104215617E-2</v>
      </c>
      <c r="E272">
        <f t="shared" si="32"/>
        <v>0.95673876871880192</v>
      </c>
      <c r="F272">
        <f t="shared" si="35"/>
        <v>-4.4224893737857214E-2</v>
      </c>
      <c r="G272" s="5">
        <f t="shared" si="36"/>
        <v>1.0849056603773586</v>
      </c>
      <c r="H272">
        <f t="shared" si="37"/>
        <v>8.1493034251183011E-2</v>
      </c>
      <c r="I272">
        <f t="shared" si="38"/>
        <v>1.280148423005566</v>
      </c>
      <c r="J272" s="5">
        <f t="shared" si="39"/>
        <v>0.246976026682308</v>
      </c>
    </row>
    <row r="273" spans="1:10" x14ac:dyDescent="0.3">
      <c r="A273" s="11" t="s">
        <v>290</v>
      </c>
      <c r="B273" s="13">
        <v>348.75</v>
      </c>
      <c r="C273">
        <f t="shared" si="33"/>
        <v>1.0007173601147776</v>
      </c>
      <c r="D273">
        <f t="shared" si="34"/>
        <v>7.1710293499682352E-4</v>
      </c>
      <c r="E273">
        <f t="shared" si="32"/>
        <v>0.95810439560439564</v>
      </c>
      <c r="F273">
        <f t="shared" si="35"/>
        <v>-4.2798534501165234E-2</v>
      </c>
      <c r="G273" s="5">
        <f t="shared" si="36"/>
        <v>1.1145733461169705</v>
      </c>
      <c r="H273">
        <f t="shared" si="37"/>
        <v>0.10847168246073909</v>
      </c>
      <c r="I273">
        <f t="shared" si="38"/>
        <v>1.2567567567567568</v>
      </c>
      <c r="J273" s="5">
        <f t="shared" si="39"/>
        <v>0.22853439994908623</v>
      </c>
    </row>
    <row r="274" spans="1:10" x14ac:dyDescent="0.3">
      <c r="A274" s="11" t="s">
        <v>291</v>
      </c>
      <c r="B274" s="13">
        <v>348.5</v>
      </c>
      <c r="C274">
        <f t="shared" si="33"/>
        <v>0.9735996647576477</v>
      </c>
      <c r="D274">
        <f t="shared" si="34"/>
        <v>-2.6755081641615466E-2</v>
      </c>
      <c r="E274">
        <f t="shared" si="32"/>
        <v>0.98949460533787625</v>
      </c>
      <c r="F274">
        <f t="shared" si="35"/>
        <v>-1.0560965861527143E-2</v>
      </c>
      <c r="G274" s="5">
        <f t="shared" si="36"/>
        <v>1.0812907229289481</v>
      </c>
      <c r="H274">
        <f t="shared" si="37"/>
        <v>7.8155441379186355E-2</v>
      </c>
      <c r="I274">
        <f t="shared" si="38"/>
        <v>1.2402135231316727</v>
      </c>
      <c r="J274" s="5">
        <f t="shared" si="39"/>
        <v>0.21528356086683287</v>
      </c>
    </row>
    <row r="275" spans="1:10" x14ac:dyDescent="0.3">
      <c r="A275" s="11" t="s">
        <v>292</v>
      </c>
      <c r="B275" s="13">
        <v>357.95</v>
      </c>
      <c r="C275">
        <f t="shared" si="33"/>
        <v>0.99568845618915158</v>
      </c>
      <c r="D275">
        <f t="shared" si="34"/>
        <v>-4.3208653189073755E-3</v>
      </c>
      <c r="E275">
        <f t="shared" si="32"/>
        <v>1.0256446991404011</v>
      </c>
      <c r="F275">
        <f t="shared" si="35"/>
        <v>2.532138963976684E-2</v>
      </c>
      <c r="G275" s="5">
        <f t="shared" si="36"/>
        <v>1.12882371491643</v>
      </c>
      <c r="H275">
        <f t="shared" si="37"/>
        <v>0.12117613029789222</v>
      </c>
      <c r="I275">
        <f t="shared" si="38"/>
        <v>1.2670796460176992</v>
      </c>
      <c r="J275" s="5">
        <f t="shared" si="39"/>
        <v>0.23671476125569843</v>
      </c>
    </row>
    <row r="276" spans="1:10" x14ac:dyDescent="0.3">
      <c r="A276" s="11" t="s">
        <v>293</v>
      </c>
      <c r="B276" s="13">
        <v>359.5</v>
      </c>
      <c r="C276">
        <f t="shared" si="33"/>
        <v>0.99694952856350516</v>
      </c>
      <c r="D276">
        <f t="shared" si="34"/>
        <v>-3.0551336081156258E-3</v>
      </c>
      <c r="E276">
        <f t="shared" si="32"/>
        <v>1.0351281312985892</v>
      </c>
      <c r="F276">
        <f t="shared" si="35"/>
        <v>3.4525217411073089E-2</v>
      </c>
      <c r="G276" s="5">
        <f t="shared" si="36"/>
        <v>1.1294376374489474</v>
      </c>
      <c r="H276">
        <f t="shared" si="37"/>
        <v>0.12171984287305414</v>
      </c>
      <c r="I276">
        <f t="shared" si="38"/>
        <v>1.2217502124044179</v>
      </c>
      <c r="J276" s="5">
        <f t="shared" si="39"/>
        <v>0.20028443102071522</v>
      </c>
    </row>
    <row r="277" spans="1:10" x14ac:dyDescent="0.3">
      <c r="A277" s="11" t="s">
        <v>294</v>
      </c>
      <c r="B277" s="13">
        <v>360.6</v>
      </c>
      <c r="C277">
        <f t="shared" si="33"/>
        <v>0.99065934065934069</v>
      </c>
      <c r="D277">
        <f t="shared" si="34"/>
        <v>-9.3845568675237304E-3</v>
      </c>
      <c r="E277">
        <f t="shared" si="32"/>
        <v>1.0560843461707425</v>
      </c>
      <c r="F277">
        <f t="shared" si="35"/>
        <v>5.4568055362118742E-2</v>
      </c>
      <c r="G277" s="5">
        <f t="shared" si="36"/>
        <v>1.1024151635585449</v>
      </c>
      <c r="H277">
        <f t="shared" si="37"/>
        <v>9.7503376224878729E-2</v>
      </c>
      <c r="I277">
        <f t="shared" si="38"/>
        <v>1.2501300052002082</v>
      </c>
      <c r="J277" s="5">
        <f t="shared" si="39"/>
        <v>0.22324755006631863</v>
      </c>
    </row>
    <row r="278" spans="1:10" x14ac:dyDescent="0.3">
      <c r="A278" s="11" t="s">
        <v>295</v>
      </c>
      <c r="B278" s="13">
        <v>364</v>
      </c>
      <c r="C278">
        <f t="shared" si="33"/>
        <v>1.0335036910846112</v>
      </c>
      <c r="D278">
        <f t="shared" si="34"/>
        <v>3.2954671574635025E-2</v>
      </c>
      <c r="E278">
        <f t="shared" si="32"/>
        <v>1.037037037037037</v>
      </c>
      <c r="F278">
        <f t="shared" si="35"/>
        <v>3.6367644170874791E-2</v>
      </c>
      <c r="G278" s="5">
        <f t="shared" si="36"/>
        <v>1.1100945410186034</v>
      </c>
      <c r="H278">
        <f t="shared" si="37"/>
        <v>0.10444518378613823</v>
      </c>
      <c r="I278">
        <f t="shared" si="38"/>
        <v>1.2933025404157044</v>
      </c>
      <c r="J278" s="5">
        <f t="shared" si="39"/>
        <v>0.25719905572670504</v>
      </c>
    </row>
    <row r="279" spans="1:10" x14ac:dyDescent="0.3">
      <c r="A279" s="11" t="s">
        <v>296</v>
      </c>
      <c r="B279" s="13">
        <v>352.2</v>
      </c>
      <c r="C279">
        <f t="shared" si="33"/>
        <v>1.0091690544412608</v>
      </c>
      <c r="D279">
        <f t="shared" si="34"/>
        <v>9.127273859678672E-3</v>
      </c>
      <c r="E279">
        <f t="shared" si="32"/>
        <v>1.007437070938215</v>
      </c>
      <c r="F279">
        <f t="shared" si="35"/>
        <v>7.409552280725264E-3</v>
      </c>
      <c r="G279" s="5">
        <f t="shared" si="36"/>
        <v>1.07476350320415</v>
      </c>
      <c r="H279">
        <f t="shared" si="37"/>
        <v>7.2100640357336765E-2</v>
      </c>
      <c r="I279">
        <f t="shared" si="38"/>
        <v>1.2974765150119727</v>
      </c>
      <c r="J279" s="5">
        <f t="shared" si="39"/>
        <v>0.26042123571064563</v>
      </c>
    </row>
    <row r="280" spans="1:10" x14ac:dyDescent="0.3">
      <c r="A280" s="11" t="s">
        <v>297</v>
      </c>
      <c r="B280" s="13">
        <v>349</v>
      </c>
      <c r="C280">
        <f t="shared" si="33"/>
        <v>1.0048949035416066</v>
      </c>
      <c r="D280">
        <f t="shared" si="34"/>
        <v>4.8829624523987472E-3</v>
      </c>
      <c r="E280">
        <f t="shared" si="32"/>
        <v>1.003738855335059</v>
      </c>
      <c r="F280">
        <f t="shared" si="35"/>
        <v>3.7318831886115093E-3</v>
      </c>
      <c r="G280" s="5">
        <f t="shared" si="36"/>
        <v>1.0661371620589581</v>
      </c>
      <c r="H280">
        <f t="shared" si="37"/>
        <v>6.4041987315326634E-2</v>
      </c>
      <c r="I280">
        <f t="shared" si="38"/>
        <v>1.2830882352941178</v>
      </c>
      <c r="J280" s="5">
        <f t="shared" si="39"/>
        <v>0.24926985590642992</v>
      </c>
    </row>
    <row r="281" spans="1:10" x14ac:dyDescent="0.3">
      <c r="A281" s="11" t="s">
        <v>298</v>
      </c>
      <c r="B281" s="13">
        <v>347.3</v>
      </c>
      <c r="C281">
        <f t="shared" si="33"/>
        <v>1.0171328159320545</v>
      </c>
      <c r="D281">
        <f t="shared" si="34"/>
        <v>1.6987704342930111E-2</v>
      </c>
      <c r="E281">
        <f t="shared" si="32"/>
        <v>0.97803435651929027</v>
      </c>
      <c r="F281">
        <f t="shared" si="35"/>
        <v>-2.2210480199013945E-2</v>
      </c>
      <c r="G281" s="5">
        <f t="shared" si="36"/>
        <v>1.064357952804168</v>
      </c>
      <c r="H281">
        <f t="shared" si="37"/>
        <v>6.2371756150753459E-2</v>
      </c>
      <c r="I281">
        <f t="shared" si="38"/>
        <v>1.2495053067098401</v>
      </c>
      <c r="J281" s="5">
        <f t="shared" si="39"/>
        <v>0.22274771835054999</v>
      </c>
    </row>
    <row r="282" spans="1:10" x14ac:dyDescent="0.3">
      <c r="A282" s="11" t="s">
        <v>299</v>
      </c>
      <c r="B282" s="13">
        <v>341.45</v>
      </c>
      <c r="C282">
        <f t="shared" si="33"/>
        <v>0.97279202279202281</v>
      </c>
      <c r="D282">
        <f t="shared" si="34"/>
        <v>-2.7584968058767523E-2</v>
      </c>
      <c r="E282">
        <f t="shared" si="32"/>
        <v>0.9800516647531573</v>
      </c>
      <c r="F282">
        <f t="shared" si="35"/>
        <v>-2.0149989571249454E-2</v>
      </c>
      <c r="G282" s="5">
        <f t="shared" si="36"/>
        <v>1.0908945686900957</v>
      </c>
      <c r="H282">
        <f t="shared" si="37"/>
        <v>8.6998064866944919E-2</v>
      </c>
      <c r="I282">
        <f t="shared" si="38"/>
        <v>1.1987010707389854</v>
      </c>
      <c r="J282" s="5">
        <f t="shared" si="39"/>
        <v>0.18123852948069363</v>
      </c>
    </row>
    <row r="283" spans="1:10" x14ac:dyDescent="0.3">
      <c r="A283" s="11" t="s">
        <v>300</v>
      </c>
      <c r="B283" s="13">
        <v>351</v>
      </c>
      <c r="C283">
        <f t="shared" si="33"/>
        <v>1.0040045766590389</v>
      </c>
      <c r="D283">
        <f t="shared" si="34"/>
        <v>3.9965796844853747E-3</v>
      </c>
      <c r="E283">
        <f t="shared" si="32"/>
        <v>1.0293255131964809</v>
      </c>
      <c r="F283">
        <f t="shared" si="35"/>
        <v>2.8903746182348995E-2</v>
      </c>
      <c r="G283" s="5">
        <f t="shared" si="36"/>
        <v>1.0898928737773637</v>
      </c>
      <c r="H283">
        <f t="shared" si="37"/>
        <v>8.6079410472965981E-2</v>
      </c>
      <c r="I283">
        <f t="shared" si="38"/>
        <v>1.2277019937040925</v>
      </c>
      <c r="J283" s="5">
        <f t="shared" si="39"/>
        <v>0.20514412413759983</v>
      </c>
    </row>
    <row r="284" spans="1:10" x14ac:dyDescent="0.3">
      <c r="A284" s="11" t="s">
        <v>301</v>
      </c>
      <c r="B284" s="13">
        <v>349.6</v>
      </c>
      <c r="C284">
        <f t="shared" si="33"/>
        <v>1.0054644808743169</v>
      </c>
      <c r="D284">
        <f t="shared" si="34"/>
        <v>5.4496047675646848E-3</v>
      </c>
      <c r="E284">
        <f t="shared" si="32"/>
        <v>1.0479616306954436</v>
      </c>
      <c r="F284">
        <f t="shared" si="35"/>
        <v>4.6846973296788628E-2</v>
      </c>
      <c r="G284" s="5">
        <f t="shared" si="36"/>
        <v>1.0740399385560677</v>
      </c>
      <c r="H284">
        <f t="shared" si="37"/>
        <v>7.1427182132756589E-2</v>
      </c>
      <c r="I284">
        <f t="shared" si="38"/>
        <v>1.2325048475233564</v>
      </c>
      <c r="J284" s="5">
        <f t="shared" si="39"/>
        <v>0.20904856000880434</v>
      </c>
    </row>
    <row r="285" spans="1:10" x14ac:dyDescent="0.3">
      <c r="A285" s="11" t="s">
        <v>302</v>
      </c>
      <c r="B285" s="13">
        <v>347.7</v>
      </c>
      <c r="C285">
        <f t="shared" si="33"/>
        <v>0.97916079977471127</v>
      </c>
      <c r="D285">
        <f t="shared" si="34"/>
        <v>-2.1059400935226579E-2</v>
      </c>
      <c r="E285">
        <f t="shared" si="32"/>
        <v>1.0542753183747726</v>
      </c>
      <c r="F285">
        <f t="shared" si="35"/>
        <v>5.2853628888317218E-2</v>
      </c>
      <c r="G285" s="5">
        <f t="shared" si="36"/>
        <v>1.0652573529411764</v>
      </c>
      <c r="H285">
        <f t="shared" si="37"/>
        <v>6.3216415923863706E-2</v>
      </c>
      <c r="I285">
        <f t="shared" si="38"/>
        <v>1.1659959758551308</v>
      </c>
      <c r="J285" s="5">
        <f t="shared" si="39"/>
        <v>0.1535756366831777</v>
      </c>
    </row>
    <row r="286" spans="1:10" x14ac:dyDescent="0.3">
      <c r="A286" s="11" t="s">
        <v>303</v>
      </c>
      <c r="B286" s="13">
        <v>355.1</v>
      </c>
      <c r="C286">
        <f t="shared" si="33"/>
        <v>1.0192307692307694</v>
      </c>
      <c r="D286">
        <f t="shared" si="34"/>
        <v>1.904819497069463E-2</v>
      </c>
      <c r="E286">
        <f t="shared" si="32"/>
        <v>1.098360655737705</v>
      </c>
      <c r="F286">
        <f t="shared" si="35"/>
        <v>9.3818755217654912E-2</v>
      </c>
      <c r="G286" s="5">
        <f t="shared" si="36"/>
        <v>1.0590515955860424</v>
      </c>
      <c r="H286">
        <f t="shared" si="37"/>
        <v>5.7373786476859444E-2</v>
      </c>
      <c r="I286">
        <f t="shared" si="38"/>
        <v>1.1330567964262925</v>
      </c>
      <c r="J286" s="5">
        <f t="shared" si="39"/>
        <v>0.12491911002712199</v>
      </c>
    </row>
    <row r="287" spans="1:10" x14ac:dyDescent="0.3">
      <c r="A287" s="11" t="s">
        <v>304</v>
      </c>
      <c r="B287" s="13">
        <v>348.4</v>
      </c>
      <c r="C287">
        <f t="shared" si="33"/>
        <v>1.0217008797653959</v>
      </c>
      <c r="D287">
        <f t="shared" si="34"/>
        <v>2.1468767694830967E-2</v>
      </c>
      <c r="E287">
        <f t="shared" si="32"/>
        <v>1.0909660247377484</v>
      </c>
      <c r="F287">
        <f t="shared" si="35"/>
        <v>8.7063564970749421E-2</v>
      </c>
      <c r="G287" s="5">
        <f t="shared" si="36"/>
        <v>1.023050946997504</v>
      </c>
      <c r="H287">
        <f t="shared" si="37"/>
        <v>2.2789287291020303E-2</v>
      </c>
      <c r="I287">
        <f t="shared" si="38"/>
        <v>1.0921630094043886</v>
      </c>
      <c r="J287" s="5">
        <f t="shared" si="39"/>
        <v>8.8160142193503044E-2</v>
      </c>
    </row>
    <row r="288" spans="1:10" x14ac:dyDescent="0.3">
      <c r="A288" s="11" t="s">
        <v>305</v>
      </c>
      <c r="B288" s="13">
        <v>341</v>
      </c>
      <c r="C288">
        <f t="shared" si="33"/>
        <v>1.0221822541966425</v>
      </c>
      <c r="D288">
        <f t="shared" si="34"/>
        <v>2.1939806798924964E-2</v>
      </c>
      <c r="E288">
        <f t="shared" si="32"/>
        <v>1.0723270440251573</v>
      </c>
      <c r="F288">
        <f t="shared" si="35"/>
        <v>6.9831094503340047E-2</v>
      </c>
      <c r="G288" s="5">
        <f t="shared" si="36"/>
        <v>1.0741849110096078</v>
      </c>
      <c r="H288">
        <f t="shared" si="37"/>
        <v>7.1562151667057844E-2</v>
      </c>
      <c r="I288">
        <f t="shared" si="38"/>
        <v>1.0223354819367412</v>
      </c>
      <c r="J288" s="5">
        <f t="shared" si="39"/>
        <v>2.208969812799242E-2</v>
      </c>
    </row>
    <row r="289" spans="1:10" x14ac:dyDescent="0.3">
      <c r="A289" s="11" t="s">
        <v>306</v>
      </c>
      <c r="B289" s="13">
        <v>333.6</v>
      </c>
      <c r="C289">
        <f t="shared" si="33"/>
        <v>1.0115221346270467</v>
      </c>
      <c r="D289">
        <f t="shared" si="34"/>
        <v>1.1456260359093124E-2</v>
      </c>
      <c r="E289">
        <f t="shared" si="32"/>
        <v>1.0661553211888783</v>
      </c>
      <c r="F289">
        <f t="shared" si="35"/>
        <v>6.4059019809755341E-2</v>
      </c>
      <c r="G289" s="5">
        <f t="shared" si="36"/>
        <v>1.0266194799199877</v>
      </c>
      <c r="H289">
        <f t="shared" si="37"/>
        <v>2.6271346144233813E-2</v>
      </c>
      <c r="I289">
        <f t="shared" si="38"/>
        <v>1.0080072518507328</v>
      </c>
      <c r="J289" s="5">
        <f t="shared" si="39"/>
        <v>7.975363919659962E-3</v>
      </c>
    </row>
    <row r="290" spans="1:10" x14ac:dyDescent="0.3">
      <c r="A290" s="11" t="s">
        <v>307</v>
      </c>
      <c r="B290" s="13">
        <v>329.8</v>
      </c>
      <c r="C290">
        <f t="shared" si="33"/>
        <v>1.0201051654809774</v>
      </c>
      <c r="D290">
        <f t="shared" si="34"/>
        <v>1.9905725394111114E-2</v>
      </c>
      <c r="E290">
        <f t="shared" si="32"/>
        <v>1.0232702451132485</v>
      </c>
      <c r="F290">
        <f t="shared" si="35"/>
        <v>2.3003621304106325E-2</v>
      </c>
      <c r="G290" s="5">
        <f t="shared" si="36"/>
        <v>0.99337349397590369</v>
      </c>
      <c r="H290">
        <f t="shared" si="37"/>
        <v>-6.6485587909899408E-3</v>
      </c>
      <c r="I290">
        <f t="shared" si="38"/>
        <v>1.0436708860759494</v>
      </c>
      <c r="J290" s="5">
        <f t="shared" si="39"/>
        <v>4.2744196538586424E-2</v>
      </c>
    </row>
    <row r="291" spans="1:10" x14ac:dyDescent="0.3">
      <c r="A291" s="11" t="s">
        <v>308</v>
      </c>
      <c r="B291" s="13">
        <v>323.3</v>
      </c>
      <c r="C291">
        <f t="shared" si="33"/>
        <v>1.0123688742758727</v>
      </c>
      <c r="D291">
        <f t="shared" si="34"/>
        <v>1.2293004723789108E-2</v>
      </c>
      <c r="E291">
        <f t="shared" si="32"/>
        <v>1.0195521917376222</v>
      </c>
      <c r="F291">
        <f t="shared" si="35"/>
        <v>1.9363503187085792E-2</v>
      </c>
      <c r="G291" s="5">
        <f t="shared" si="36"/>
        <v>0.95214254159917533</v>
      </c>
      <c r="H291">
        <f t="shared" si="37"/>
        <v>-4.9040526828413061E-2</v>
      </c>
      <c r="I291">
        <f t="shared" si="38"/>
        <v>0.98702488169745073</v>
      </c>
      <c r="J291" s="5">
        <f t="shared" si="39"/>
        <v>-1.3060030446498002E-2</v>
      </c>
    </row>
    <row r="292" spans="1:10" x14ac:dyDescent="0.3">
      <c r="A292" s="11" t="s">
        <v>309</v>
      </c>
      <c r="B292" s="13">
        <v>319.35000000000002</v>
      </c>
      <c r="C292">
        <f t="shared" si="33"/>
        <v>1.004245283018868</v>
      </c>
      <c r="D292">
        <f t="shared" si="34"/>
        <v>4.2362972274213604E-3</v>
      </c>
      <c r="E292">
        <f t="shared" si="32"/>
        <v>1.0032987747408106</v>
      </c>
      <c r="F292">
        <f t="shared" si="35"/>
        <v>3.2933457195511093E-3</v>
      </c>
      <c r="G292" s="5">
        <f t="shared" si="36"/>
        <v>0.97810107197549778</v>
      </c>
      <c r="H292">
        <f t="shared" si="37"/>
        <v>-2.2142268708887504E-2</v>
      </c>
      <c r="I292">
        <f t="shared" si="38"/>
        <v>0.97780159216166562</v>
      </c>
      <c r="J292" s="5">
        <f t="shared" si="39"/>
        <v>-2.2448500528766593E-2</v>
      </c>
    </row>
    <row r="293" spans="1:10" x14ac:dyDescent="0.3">
      <c r="A293" s="11" t="s">
        <v>310</v>
      </c>
      <c r="B293" s="13">
        <v>318</v>
      </c>
      <c r="C293">
        <f t="shared" si="33"/>
        <v>1.0162991371045063</v>
      </c>
      <c r="D293">
        <f t="shared" si="34"/>
        <v>1.6167732105340404E-2</v>
      </c>
      <c r="E293">
        <f t="shared" si="32"/>
        <v>0.97217976154081309</v>
      </c>
      <c r="F293">
        <f t="shared" si="35"/>
        <v>-2.8214551764161509E-2</v>
      </c>
      <c r="G293" s="5">
        <f t="shared" si="36"/>
        <v>1.0127388535031847</v>
      </c>
      <c r="H293">
        <f t="shared" si="37"/>
        <v>1.2658396871923465E-2</v>
      </c>
      <c r="I293">
        <f t="shared" si="38"/>
        <v>0.93529411764705883</v>
      </c>
      <c r="J293" s="5">
        <f t="shared" si="39"/>
        <v>-6.6894234830030236E-2</v>
      </c>
    </row>
    <row r="294" spans="1:10" x14ac:dyDescent="0.3">
      <c r="A294" s="11" t="s">
        <v>311</v>
      </c>
      <c r="B294" s="13">
        <v>312.89999999999998</v>
      </c>
      <c r="C294">
        <f t="shared" si="33"/>
        <v>0.97083462612472837</v>
      </c>
      <c r="D294">
        <f t="shared" si="34"/>
        <v>-2.9599138146555858E-2</v>
      </c>
      <c r="E294">
        <f t="shared" si="32"/>
        <v>0.95425434583714552</v>
      </c>
      <c r="F294">
        <f t="shared" si="35"/>
        <v>-4.6825033175766057E-2</v>
      </c>
      <c r="G294" s="5">
        <f t="shared" si="36"/>
        <v>1.0157441973705565</v>
      </c>
      <c r="H294">
        <f t="shared" si="37"/>
        <v>1.5621543214256567E-2</v>
      </c>
      <c r="I294">
        <f t="shared" si="38"/>
        <v>0.90485829959514164</v>
      </c>
      <c r="J294" s="5">
        <f t="shared" si="39"/>
        <v>-9.9976922574353741E-2</v>
      </c>
    </row>
    <row r="295" spans="1:10" x14ac:dyDescent="0.3">
      <c r="A295" s="11" t="s">
        <v>312</v>
      </c>
      <c r="B295" s="13">
        <v>322.3</v>
      </c>
      <c r="C295">
        <f t="shared" si="33"/>
        <v>1.0163986124251025</v>
      </c>
      <c r="D295">
        <f t="shared" si="34"/>
        <v>1.6265607277090578E-2</v>
      </c>
      <c r="E295">
        <f t="shared" si="32"/>
        <v>0.98352151357949347</v>
      </c>
      <c r="F295">
        <f t="shared" si="35"/>
        <v>-1.6615766883376716E-2</v>
      </c>
      <c r="G295" s="5">
        <f t="shared" si="36"/>
        <v>1.0076598405502579</v>
      </c>
      <c r="H295">
        <f t="shared" si="37"/>
        <v>7.6306529252455251E-3</v>
      </c>
      <c r="I295">
        <f t="shared" si="38"/>
        <v>0.93882901252548789</v>
      </c>
      <c r="J295" s="5">
        <f t="shared" si="39"/>
        <v>-6.3121911642254225E-2</v>
      </c>
    </row>
    <row r="296" spans="1:10" x14ac:dyDescent="0.3">
      <c r="A296" s="11" t="s">
        <v>313</v>
      </c>
      <c r="B296" s="13">
        <v>317.10000000000002</v>
      </c>
      <c r="C296">
        <f t="shared" si="33"/>
        <v>0.996229971724788</v>
      </c>
      <c r="D296">
        <f t="shared" si="34"/>
        <v>-3.7771527437454374E-3</v>
      </c>
      <c r="E296">
        <f t="shared" si="32"/>
        <v>0.96868794867878416</v>
      </c>
      <c r="F296">
        <f t="shared" si="35"/>
        <v>-3.1812753342798747E-2</v>
      </c>
      <c r="G296" s="5">
        <f t="shared" si="36"/>
        <v>0.99124726477024083</v>
      </c>
      <c r="H296">
        <f t="shared" si="37"/>
        <v>-8.791265411170545E-3</v>
      </c>
      <c r="I296">
        <f t="shared" si="38"/>
        <v>0.94614351782783845</v>
      </c>
      <c r="J296" s="5">
        <f t="shared" si="39"/>
        <v>-5.5361011259664868E-2</v>
      </c>
    </row>
    <row r="297" spans="1:10" x14ac:dyDescent="0.3">
      <c r="A297" s="11" t="s">
        <v>314</v>
      </c>
      <c r="B297" s="13">
        <v>318.3</v>
      </c>
      <c r="C297">
        <f t="shared" si="33"/>
        <v>0.97309691225924788</v>
      </c>
      <c r="D297">
        <f t="shared" si="34"/>
        <v>-2.7271600256291141E-2</v>
      </c>
      <c r="E297">
        <f t="shared" si="32"/>
        <v>0.97548268464603127</v>
      </c>
      <c r="F297">
        <f t="shared" si="35"/>
        <v>-2.4822869311227781E-2</v>
      </c>
      <c r="G297" s="5">
        <f t="shared" si="36"/>
        <v>1.0804480651731161</v>
      </c>
      <c r="H297">
        <f t="shared" si="37"/>
        <v>7.7375830259517248E-2</v>
      </c>
      <c r="I297">
        <f t="shared" si="38"/>
        <v>0.94004725339633788</v>
      </c>
      <c r="J297" s="5">
        <f t="shared" si="39"/>
        <v>-6.1825135410987782E-2</v>
      </c>
    </row>
    <row r="298" spans="1:10" x14ac:dyDescent="0.3">
      <c r="A298" s="11" t="s">
        <v>315</v>
      </c>
      <c r="B298" s="13">
        <v>327.10000000000002</v>
      </c>
      <c r="C298">
        <f t="shared" si="33"/>
        <v>0.99756023177798125</v>
      </c>
      <c r="D298">
        <f t="shared" si="34"/>
        <v>-2.4427493062641791E-3</v>
      </c>
      <c r="E298">
        <f t="shared" si="32"/>
        <v>1.0450479233226837</v>
      </c>
      <c r="F298">
        <f t="shared" si="35"/>
        <v>4.4062744004185007E-2</v>
      </c>
      <c r="G298" s="5">
        <f t="shared" si="36"/>
        <v>1.1279310344827587</v>
      </c>
      <c r="H298">
        <f t="shared" si="37"/>
        <v>0.12038501156381856</v>
      </c>
      <c r="I298">
        <f t="shared" si="38"/>
        <v>0.97641791044776127</v>
      </c>
      <c r="J298" s="5">
        <f t="shared" si="39"/>
        <v>-2.386459728072813E-2</v>
      </c>
    </row>
    <row r="299" spans="1:10" x14ac:dyDescent="0.3">
      <c r="A299" s="11" t="s">
        <v>316</v>
      </c>
      <c r="B299" s="13">
        <v>327.9</v>
      </c>
      <c r="C299">
        <f t="shared" si="33"/>
        <v>1.0006103143118705</v>
      </c>
      <c r="D299">
        <f t="shared" si="34"/>
        <v>6.1012814583357312E-4</v>
      </c>
      <c r="E299">
        <f t="shared" si="32"/>
        <v>1.0181648812296227</v>
      </c>
      <c r="F299">
        <f t="shared" si="35"/>
        <v>1.800187085770279E-2</v>
      </c>
      <c r="G299" s="5">
        <f t="shared" si="36"/>
        <v>1.1051567239635995</v>
      </c>
      <c r="H299">
        <f t="shared" si="37"/>
        <v>9.9987156553826395E-2</v>
      </c>
      <c r="I299">
        <f t="shared" si="38"/>
        <v>0.92889518413597727</v>
      </c>
      <c r="J299" s="5">
        <f t="shared" si="39"/>
        <v>-7.3759373082694271E-2</v>
      </c>
    </row>
    <row r="300" spans="1:10" x14ac:dyDescent="0.3">
      <c r="A300" s="11" t="s">
        <v>317</v>
      </c>
      <c r="B300" s="13">
        <v>327.7</v>
      </c>
      <c r="C300">
        <f t="shared" si="33"/>
        <v>1.0010691919963342</v>
      </c>
      <c r="D300">
        <f t="shared" si="34"/>
        <v>1.0686208176684893E-3</v>
      </c>
      <c r="E300">
        <f t="shared" si="32"/>
        <v>1.0067588325652841</v>
      </c>
      <c r="F300">
        <f t="shared" si="35"/>
        <v>6.7360940561448906E-3</v>
      </c>
      <c r="G300" s="5">
        <f t="shared" si="36"/>
        <v>1.1512383629018093</v>
      </c>
      <c r="H300">
        <f t="shared" si="37"/>
        <v>0.14083820030767805</v>
      </c>
      <c r="I300">
        <f t="shared" si="38"/>
        <v>0.96382352941176463</v>
      </c>
      <c r="J300" s="5">
        <f t="shared" si="39"/>
        <v>-3.6847061905438239E-2</v>
      </c>
    </row>
    <row r="301" spans="1:10" x14ac:dyDescent="0.3">
      <c r="A301" s="11" t="s">
        <v>318</v>
      </c>
      <c r="B301" s="13">
        <v>327.35000000000002</v>
      </c>
      <c r="C301">
        <f t="shared" si="33"/>
        <v>1.0032178976402084</v>
      </c>
      <c r="D301">
        <f t="shared" si="34"/>
        <v>3.2127312878254509E-3</v>
      </c>
      <c r="E301">
        <f t="shared" si="32"/>
        <v>1.0029105392156865</v>
      </c>
      <c r="F301">
        <f t="shared" si="35"/>
        <v>2.9063117971486695E-3</v>
      </c>
      <c r="G301" s="5">
        <f t="shared" si="36"/>
        <v>1.1524379510649534</v>
      </c>
      <c r="H301">
        <f t="shared" si="37"/>
        <v>0.14187965588396451</v>
      </c>
      <c r="I301">
        <f t="shared" si="38"/>
        <v>1.0213728549141967</v>
      </c>
      <c r="J301" s="5">
        <f t="shared" si="39"/>
        <v>2.114765852637579E-2</v>
      </c>
    </row>
    <row r="302" spans="1:10" x14ac:dyDescent="0.3">
      <c r="A302" s="11" t="s">
        <v>319</v>
      </c>
      <c r="B302" s="13">
        <v>326.3</v>
      </c>
      <c r="C302">
        <f t="shared" si="33"/>
        <v>1.0424920127795527</v>
      </c>
      <c r="D302">
        <f t="shared" si="34"/>
        <v>4.1614013059121727E-2</v>
      </c>
      <c r="E302">
        <f t="shared" si="32"/>
        <v>0.97315836564270808</v>
      </c>
      <c r="F302">
        <f t="shared" si="35"/>
        <v>-2.720844987290786E-2</v>
      </c>
      <c r="G302" s="5">
        <f t="shared" si="36"/>
        <v>1.0853151505072345</v>
      </c>
      <c r="H302">
        <f t="shared" si="37"/>
        <v>8.1870406113697405E-2</v>
      </c>
      <c r="I302">
        <f t="shared" si="38"/>
        <v>1.0179379192013727</v>
      </c>
      <c r="J302" s="5">
        <f t="shared" si="39"/>
        <v>1.7778933166008645E-2</v>
      </c>
    </row>
    <row r="303" spans="1:10" x14ac:dyDescent="0.3">
      <c r="A303" s="11" t="s">
        <v>320</v>
      </c>
      <c r="B303" s="13">
        <v>313</v>
      </c>
      <c r="C303">
        <f t="shared" si="33"/>
        <v>0.97189877348237852</v>
      </c>
      <c r="D303">
        <f t="shared" si="34"/>
        <v>-2.8503622452746503E-2</v>
      </c>
      <c r="E303">
        <f t="shared" si="32"/>
        <v>0.91910145353105266</v>
      </c>
      <c r="F303">
        <f t="shared" si="35"/>
        <v>-8.4358767147174218E-2</v>
      </c>
      <c r="G303" s="5">
        <f t="shared" si="36"/>
        <v>1.0386593661854986</v>
      </c>
      <c r="H303">
        <f t="shared" si="37"/>
        <v>3.7930810611100103E-2</v>
      </c>
      <c r="I303">
        <f t="shared" si="38"/>
        <v>0.96604938271604934</v>
      </c>
      <c r="J303" s="5">
        <f t="shared" si="39"/>
        <v>-3.4540325252176207E-2</v>
      </c>
    </row>
    <row r="304" spans="1:10" x14ac:dyDescent="0.3">
      <c r="A304" s="11" t="s">
        <v>321</v>
      </c>
      <c r="B304" s="13">
        <v>322.05</v>
      </c>
      <c r="C304">
        <f t="shared" si="33"/>
        <v>0.98940092165898619</v>
      </c>
      <c r="D304">
        <f t="shared" si="34"/>
        <v>-1.0655648655724194E-2</v>
      </c>
      <c r="E304">
        <f t="shared" si="32"/>
        <v>1.0144904709403055</v>
      </c>
      <c r="F304">
        <f t="shared" si="35"/>
        <v>1.4386487376440786E-2</v>
      </c>
      <c r="G304" s="5">
        <f t="shared" si="36"/>
        <v>1.0534838076545634</v>
      </c>
      <c r="H304">
        <f t="shared" si="37"/>
        <v>5.2102584096111001E-2</v>
      </c>
      <c r="I304">
        <f t="shared" si="38"/>
        <v>0.95991058122205664</v>
      </c>
      <c r="J304" s="5">
        <f t="shared" si="39"/>
        <v>-4.0915143418836751E-2</v>
      </c>
    </row>
    <row r="305" spans="1:10" x14ac:dyDescent="0.3">
      <c r="A305" s="11" t="s">
        <v>322</v>
      </c>
      <c r="B305" s="13">
        <v>325.5</v>
      </c>
      <c r="C305">
        <f t="shared" si="33"/>
        <v>0.99724264705882359</v>
      </c>
      <c r="D305">
        <f t="shared" si="34"/>
        <v>-2.7611614413279458E-3</v>
      </c>
      <c r="E305">
        <f t="shared" si="32"/>
        <v>1.001692568087398</v>
      </c>
      <c r="F305">
        <f t="shared" si="35"/>
        <v>1.6911373082660222E-3</v>
      </c>
      <c r="G305" s="5">
        <f t="shared" si="36"/>
        <v>1.0739030023094687</v>
      </c>
      <c r="H305">
        <f t="shared" si="37"/>
        <v>7.1299677584866328E-2</v>
      </c>
      <c r="I305">
        <f t="shared" si="38"/>
        <v>1.0192578675434476</v>
      </c>
      <c r="J305" s="5">
        <f t="shared" si="39"/>
        <v>1.9074781641025742E-2</v>
      </c>
    </row>
    <row r="306" spans="1:10" x14ac:dyDescent="0.3">
      <c r="A306" s="11" t="s">
        <v>323</v>
      </c>
      <c r="B306" s="13">
        <v>326.39999999999998</v>
      </c>
      <c r="C306">
        <f t="shared" si="33"/>
        <v>0.97345660602445561</v>
      </c>
      <c r="D306">
        <f t="shared" si="34"/>
        <v>-2.6902030382231022E-2</v>
      </c>
      <c r="E306">
        <f t="shared" si="32"/>
        <v>0.98313253012048185</v>
      </c>
      <c r="F306">
        <f t="shared" si="35"/>
        <v>-1.7011345826536677E-2</v>
      </c>
      <c r="G306" s="5">
        <f t="shared" si="36"/>
        <v>1.0329113924050632</v>
      </c>
      <c r="H306">
        <f t="shared" si="37"/>
        <v>3.2381409503039783E-2</v>
      </c>
      <c r="I306">
        <f t="shared" si="38"/>
        <v>1.0843853820598006</v>
      </c>
      <c r="J306" s="5">
        <f t="shared" si="39"/>
        <v>8.1013358341076175E-2</v>
      </c>
    </row>
    <row r="307" spans="1:10" x14ac:dyDescent="0.3">
      <c r="A307" s="11" t="s">
        <v>324</v>
      </c>
      <c r="B307" s="13">
        <v>335.3</v>
      </c>
      <c r="C307">
        <f t="shared" si="33"/>
        <v>0.98458376156217886</v>
      </c>
      <c r="D307">
        <f t="shared" si="34"/>
        <v>-1.5536304215144485E-2</v>
      </c>
      <c r="E307">
        <f t="shared" si="32"/>
        <v>0.98748343395670746</v>
      </c>
      <c r="F307">
        <f t="shared" si="35"/>
        <v>-1.25955580876175E-2</v>
      </c>
      <c r="G307" s="5">
        <f t="shared" si="36"/>
        <v>1.0678343949044586</v>
      </c>
      <c r="H307">
        <f t="shared" si="37"/>
        <v>6.5632667563929534E-2</v>
      </c>
      <c r="I307">
        <f t="shared" si="38"/>
        <v>1.1404761904761904</v>
      </c>
      <c r="J307" s="5">
        <f t="shared" si="39"/>
        <v>0.13144588613350119</v>
      </c>
    </row>
    <row r="308" spans="1:10" x14ac:dyDescent="0.3">
      <c r="A308" s="11" t="s">
        <v>325</v>
      </c>
      <c r="B308" s="13">
        <v>340.55</v>
      </c>
      <c r="C308">
        <f t="shared" si="33"/>
        <v>1.0727673649393605</v>
      </c>
      <c r="D308">
        <f t="shared" si="34"/>
        <v>7.0241632070868462E-2</v>
      </c>
      <c r="E308">
        <f t="shared" si="32"/>
        <v>1.0430321592649312</v>
      </c>
      <c r="F308">
        <f t="shared" si="35"/>
        <v>4.2132008970841732E-2</v>
      </c>
      <c r="G308" s="5">
        <f t="shared" si="36"/>
        <v>1.1091027519947891</v>
      </c>
      <c r="H308">
        <f t="shared" si="37"/>
        <v>0.10355135691191916</v>
      </c>
      <c r="I308">
        <f t="shared" si="38"/>
        <v>1.1949122807017545</v>
      </c>
      <c r="J308" s="5">
        <f t="shared" si="39"/>
        <v>0.17807277741867691</v>
      </c>
    </row>
    <row r="309" spans="1:10" x14ac:dyDescent="0.3">
      <c r="A309" s="11" t="s">
        <v>326</v>
      </c>
      <c r="B309" s="13">
        <v>317.45</v>
      </c>
      <c r="C309">
        <f t="shared" si="33"/>
        <v>0.97691952608093557</v>
      </c>
      <c r="D309">
        <f t="shared" si="34"/>
        <v>-2.3350998723898928E-2</v>
      </c>
      <c r="E309">
        <f t="shared" si="32"/>
        <v>1.0109872611464967</v>
      </c>
      <c r="F309">
        <f t="shared" si="35"/>
        <v>1.0927339708205462E-2</v>
      </c>
      <c r="G309" s="5">
        <f t="shared" si="36"/>
        <v>0.99952770780856415</v>
      </c>
      <c r="H309">
        <f t="shared" si="37"/>
        <v>-4.7240375652182694E-4</v>
      </c>
      <c r="I309">
        <f t="shared" si="38"/>
        <v>1.1750879141217843</v>
      </c>
      <c r="J309" s="5">
        <f t="shared" si="39"/>
        <v>0.1613429653263842</v>
      </c>
    </row>
    <row r="310" spans="1:10" x14ac:dyDescent="0.3">
      <c r="A310" s="11" t="s">
        <v>327</v>
      </c>
      <c r="B310" s="13">
        <v>324.95</v>
      </c>
      <c r="C310">
        <f t="shared" si="33"/>
        <v>0.97876506024096377</v>
      </c>
      <c r="D310">
        <f t="shared" si="34"/>
        <v>-2.1463644576130741E-2</v>
      </c>
      <c r="E310">
        <f t="shared" si="32"/>
        <v>1.0548612238273007</v>
      </c>
      <c r="F310">
        <f t="shared" si="35"/>
        <v>5.3409216879778162E-2</v>
      </c>
      <c r="G310" s="5">
        <f t="shared" si="36"/>
        <v>1.0071284673795133</v>
      </c>
      <c r="H310">
        <f t="shared" si="37"/>
        <v>7.1031799585090736E-3</v>
      </c>
      <c r="I310">
        <f t="shared" si="38"/>
        <v>1.1601213852195642</v>
      </c>
      <c r="J310" s="5">
        <f t="shared" si="39"/>
        <v>0.14852464207429483</v>
      </c>
    </row>
    <row r="311" spans="1:10" x14ac:dyDescent="0.3">
      <c r="A311" s="11" t="s">
        <v>328</v>
      </c>
      <c r="B311" s="13">
        <v>332</v>
      </c>
      <c r="C311">
        <f t="shared" si="33"/>
        <v>0.97776468855838605</v>
      </c>
      <c r="D311">
        <f t="shared" si="34"/>
        <v>-2.2486242643311914E-2</v>
      </c>
      <c r="E311">
        <f t="shared" si="32"/>
        <v>1.0379865561982178</v>
      </c>
      <c r="F311">
        <f t="shared" si="35"/>
        <v>3.7282833020341778E-2</v>
      </c>
      <c r="G311" s="5">
        <f t="shared" si="36"/>
        <v>1.0629101968945094</v>
      </c>
      <c r="H311">
        <f t="shared" si="37"/>
        <v>6.1010614976909648E-2</v>
      </c>
      <c r="I311">
        <f t="shared" si="38"/>
        <v>1.1487889273356402</v>
      </c>
      <c r="J311" s="5">
        <f t="shared" si="39"/>
        <v>0.13870828080405642</v>
      </c>
    </row>
    <row r="312" spans="1:10" x14ac:dyDescent="0.3">
      <c r="A312" s="11" t="s">
        <v>329</v>
      </c>
      <c r="B312" s="13">
        <v>339.55</v>
      </c>
      <c r="C312">
        <f t="shared" si="33"/>
        <v>1.0399693721286372</v>
      </c>
      <c r="D312">
        <f t="shared" si="34"/>
        <v>3.9191262843314749E-2</v>
      </c>
      <c r="E312">
        <f t="shared" si="32"/>
        <v>1.0614254454517038</v>
      </c>
      <c r="F312">
        <f t="shared" si="35"/>
        <v>5.9612764604328232E-2</v>
      </c>
      <c r="G312" s="5">
        <f t="shared" si="36"/>
        <v>1.0886502084001284</v>
      </c>
      <c r="H312">
        <f t="shared" si="37"/>
        <v>8.4938587946042962E-2</v>
      </c>
      <c r="I312">
        <f t="shared" si="38"/>
        <v>1.1398120174555222</v>
      </c>
      <c r="J312" s="5">
        <f t="shared" si="39"/>
        <v>0.130863351840564</v>
      </c>
    </row>
    <row r="313" spans="1:10" x14ac:dyDescent="0.3">
      <c r="A313" s="11" t="s">
        <v>330</v>
      </c>
      <c r="B313" s="13">
        <v>326.5</v>
      </c>
      <c r="C313">
        <f t="shared" si="33"/>
        <v>1.0398089171974523</v>
      </c>
      <c r="D313">
        <f t="shared" si="34"/>
        <v>3.9036962808232427E-2</v>
      </c>
      <c r="E313">
        <f t="shared" si="32"/>
        <v>1.1082824168363883</v>
      </c>
      <c r="F313">
        <f t="shared" si="35"/>
        <v>0.10281144468795582</v>
      </c>
      <c r="G313" s="5">
        <f t="shared" si="36"/>
        <v>1.0413012278743421</v>
      </c>
      <c r="H313">
        <f t="shared" si="37"/>
        <v>4.0471111727455808E-2</v>
      </c>
      <c r="I313">
        <f t="shared" si="38"/>
        <v>1.1430071766147385</v>
      </c>
      <c r="J313" s="5">
        <f t="shared" si="39"/>
        <v>0.13366266354601436</v>
      </c>
    </row>
    <row r="314" spans="1:10" x14ac:dyDescent="0.3">
      <c r="A314" s="11" t="s">
        <v>331</v>
      </c>
      <c r="B314" s="13">
        <v>314</v>
      </c>
      <c r="C314">
        <f t="shared" si="33"/>
        <v>1.0193150462587242</v>
      </c>
      <c r="D314">
        <f t="shared" si="34"/>
        <v>1.9130878447673586E-2</v>
      </c>
      <c r="E314">
        <f t="shared" si="32"/>
        <v>1.0827586206896551</v>
      </c>
      <c r="F314">
        <f t="shared" si="35"/>
        <v>7.9512062927733607E-2</v>
      </c>
      <c r="G314" s="5">
        <f t="shared" si="36"/>
        <v>1.0171687722708131</v>
      </c>
      <c r="H314">
        <f t="shared" si="37"/>
        <v>1.7023054400139813E-2</v>
      </c>
      <c r="I314">
        <f t="shared" si="38"/>
        <v>1.0538680986742743</v>
      </c>
      <c r="J314" s="5">
        <f t="shared" si="39"/>
        <v>5.2467298715265578E-2</v>
      </c>
    </row>
    <row r="315" spans="1:10" x14ac:dyDescent="0.3">
      <c r="A315" s="11" t="s">
        <v>332</v>
      </c>
      <c r="B315" s="13">
        <v>308.05</v>
      </c>
      <c r="C315">
        <f t="shared" si="33"/>
        <v>0.96310770673753321</v>
      </c>
      <c r="D315">
        <f t="shared" si="34"/>
        <v>-3.7590028435566934E-2</v>
      </c>
      <c r="E315">
        <f t="shared" si="32"/>
        <v>1.0382541287495788</v>
      </c>
      <c r="F315">
        <f t="shared" si="35"/>
        <v>3.7540580163803669E-2</v>
      </c>
      <c r="G315" s="5">
        <f t="shared" si="36"/>
        <v>1.0037471489084393</v>
      </c>
      <c r="H315">
        <f t="shared" si="37"/>
        <v>3.7401458348892878E-3</v>
      </c>
      <c r="I315">
        <f t="shared" si="38"/>
        <v>1.0722241559345631</v>
      </c>
      <c r="J315" s="5">
        <f t="shared" si="39"/>
        <v>6.9735141475335771E-2</v>
      </c>
    </row>
    <row r="316" spans="1:10" x14ac:dyDescent="0.3">
      <c r="A316" s="11" t="s">
        <v>333</v>
      </c>
      <c r="B316" s="13">
        <v>319.85000000000002</v>
      </c>
      <c r="C316">
        <f t="shared" si="33"/>
        <v>0.99984370115661159</v>
      </c>
      <c r="D316">
        <f t="shared" si="34"/>
        <v>-1.5631105932554392E-4</v>
      </c>
      <c r="E316">
        <f t="shared" si="32"/>
        <v>1.1236606358686108</v>
      </c>
      <c r="F316">
        <f t="shared" si="35"/>
        <v>0.1165917804990559</v>
      </c>
      <c r="G316" s="5">
        <f t="shared" si="36"/>
        <v>1.0452614379084968</v>
      </c>
      <c r="H316">
        <f t="shared" si="37"/>
        <v>4.4267033943765917E-2</v>
      </c>
      <c r="I316">
        <f t="shared" si="38"/>
        <v>1.1630909090909092</v>
      </c>
      <c r="J316" s="5">
        <f t="shared" si="39"/>
        <v>0.15108103822957542</v>
      </c>
    </row>
    <row r="317" spans="1:10" x14ac:dyDescent="0.3">
      <c r="A317" s="11" t="s">
        <v>334</v>
      </c>
      <c r="B317" s="13">
        <v>319.89999999999998</v>
      </c>
      <c r="C317">
        <f t="shared" si="33"/>
        <v>1.0858791581805838</v>
      </c>
      <c r="D317">
        <f t="shared" si="34"/>
        <v>8.2389942926942364E-2</v>
      </c>
      <c r="E317">
        <f t="shared" si="32"/>
        <v>1.1262101742650941</v>
      </c>
      <c r="F317">
        <f t="shared" si="35"/>
        <v>0.11885816795233634</v>
      </c>
      <c r="G317" s="5">
        <f t="shared" si="36"/>
        <v>1.0557755775577558</v>
      </c>
      <c r="H317">
        <f t="shared" si="37"/>
        <v>5.4275641446103154E-2</v>
      </c>
      <c r="I317">
        <f t="shared" si="38"/>
        <v>1.2447470817120623</v>
      </c>
      <c r="J317" s="5">
        <f t="shared" si="39"/>
        <v>0.21893236206025254</v>
      </c>
    </row>
    <row r="318" spans="1:10" x14ac:dyDescent="0.3">
      <c r="A318" s="11" t="s">
        <v>335</v>
      </c>
      <c r="B318" s="13">
        <v>294.60000000000002</v>
      </c>
      <c r="C318">
        <f t="shared" si="33"/>
        <v>1.0158620689655173</v>
      </c>
      <c r="D318">
        <f t="shared" si="34"/>
        <v>1.573758104801028E-2</v>
      </c>
      <c r="E318">
        <f t="shared" si="32"/>
        <v>0.97987693331115933</v>
      </c>
      <c r="F318">
        <f t="shared" si="35"/>
        <v>-2.0328293457047612E-2</v>
      </c>
      <c r="G318" s="5">
        <f t="shared" si="36"/>
        <v>0.92641509433962266</v>
      </c>
      <c r="H318">
        <f t="shared" si="37"/>
        <v>-7.6432878751646921E-2</v>
      </c>
      <c r="I318">
        <f t="shared" si="38"/>
        <v>1.1287356321839082</v>
      </c>
      <c r="J318" s="5">
        <f t="shared" si="39"/>
        <v>0.12109809670583659</v>
      </c>
    </row>
    <row r="319" spans="1:10" x14ac:dyDescent="0.3">
      <c r="A319" s="11" t="s">
        <v>336</v>
      </c>
      <c r="B319" s="13">
        <v>290</v>
      </c>
      <c r="C319">
        <f t="shared" si="33"/>
        <v>0.97741826761038086</v>
      </c>
      <c r="D319">
        <f t="shared" si="34"/>
        <v>-2.2840604316256403E-2</v>
      </c>
      <c r="E319">
        <f t="shared" si="32"/>
        <v>0.96233615397378458</v>
      </c>
      <c r="F319">
        <f t="shared" si="35"/>
        <v>-3.8391456948533458E-2</v>
      </c>
      <c r="G319" s="5">
        <f t="shared" si="36"/>
        <v>0.92533503509891524</v>
      </c>
      <c r="H319">
        <f t="shared" si="37"/>
        <v>-7.759940694140062E-2</v>
      </c>
      <c r="I319">
        <f t="shared" si="38"/>
        <v>1.1153846153846154</v>
      </c>
      <c r="J319" s="5">
        <f t="shared" si="39"/>
        <v>0.10919929196499201</v>
      </c>
    </row>
    <row r="320" spans="1:10" x14ac:dyDescent="0.3">
      <c r="A320" s="11" t="s">
        <v>337</v>
      </c>
      <c r="B320" s="13">
        <v>296.7</v>
      </c>
      <c r="C320">
        <f t="shared" si="33"/>
        <v>1.0423326892675215</v>
      </c>
      <c r="D320">
        <f t="shared" si="34"/>
        <v>4.1461171899685255E-2</v>
      </c>
      <c r="E320">
        <f t="shared" si="32"/>
        <v>0.97055937193326791</v>
      </c>
      <c r="F320">
        <f t="shared" si="35"/>
        <v>-2.9882701600012697E-2</v>
      </c>
      <c r="G320" s="5">
        <f t="shared" si="36"/>
        <v>0.9371446620341124</v>
      </c>
      <c r="H320">
        <f t="shared" si="37"/>
        <v>-6.4917620150135705E-2</v>
      </c>
      <c r="I320">
        <f t="shared" si="38"/>
        <v>1.1806605650616793</v>
      </c>
      <c r="J320" s="5">
        <f t="shared" si="39"/>
        <v>0.16607408274722962</v>
      </c>
    </row>
    <row r="321" spans="1:10" x14ac:dyDescent="0.3">
      <c r="A321" s="11" t="s">
        <v>338</v>
      </c>
      <c r="B321" s="13">
        <v>284.64999999999998</v>
      </c>
      <c r="C321">
        <f t="shared" si="33"/>
        <v>1.0021123041718005</v>
      </c>
      <c r="D321">
        <f t="shared" si="34"/>
        <v>2.110076393954784E-3</v>
      </c>
      <c r="E321">
        <f t="shared" si="32"/>
        <v>0.93912900032992397</v>
      </c>
      <c r="F321">
        <f t="shared" si="35"/>
        <v>-6.2802428666666743E-2</v>
      </c>
      <c r="G321" s="5">
        <f t="shared" si="36"/>
        <v>0.93696510862409466</v>
      </c>
      <c r="H321">
        <f t="shared" si="37"/>
        <v>-6.5109234764581747E-2</v>
      </c>
      <c r="I321">
        <f t="shared" si="38"/>
        <v>1.1639746473113881</v>
      </c>
      <c r="J321" s="5">
        <f t="shared" si="39"/>
        <v>0.15184056841172455</v>
      </c>
    </row>
    <row r="322" spans="1:10" x14ac:dyDescent="0.3">
      <c r="A322" s="11" t="s">
        <v>339</v>
      </c>
      <c r="B322" s="13">
        <v>284.05</v>
      </c>
      <c r="C322">
        <f t="shared" si="33"/>
        <v>0.94478629635789135</v>
      </c>
      <c r="D322">
        <f t="shared" si="34"/>
        <v>-5.6796518482441667E-2</v>
      </c>
      <c r="E322">
        <f t="shared" si="32"/>
        <v>0.89889240506329116</v>
      </c>
      <c r="F322">
        <f t="shared" si="35"/>
        <v>-0.10659193458377621</v>
      </c>
      <c r="G322" s="5">
        <f t="shared" si="36"/>
        <v>0.91629032258064524</v>
      </c>
      <c r="H322">
        <f t="shared" si="37"/>
        <v>-8.7422018476055949E-2</v>
      </c>
      <c r="I322">
        <f t="shared" si="38"/>
        <v>1.210268427780145</v>
      </c>
      <c r="J322" s="5">
        <f t="shared" si="39"/>
        <v>0.19084217614615817</v>
      </c>
    </row>
    <row r="323" spans="1:10" x14ac:dyDescent="0.3">
      <c r="A323" s="11" t="s">
        <v>340</v>
      </c>
      <c r="B323" s="13">
        <v>300.64999999999998</v>
      </c>
      <c r="C323">
        <f t="shared" si="33"/>
        <v>0.99767711962833894</v>
      </c>
      <c r="D323">
        <f t="shared" si="34"/>
        <v>-2.3255824434756326E-3</v>
      </c>
      <c r="E323">
        <f t="shared" si="32"/>
        <v>0.95748407643312095</v>
      </c>
      <c r="F323">
        <f t="shared" si="35"/>
        <v>-4.3446188422675759E-2</v>
      </c>
      <c r="G323" s="5">
        <f t="shared" si="36"/>
        <v>0.9568746021642266</v>
      </c>
      <c r="H323">
        <f t="shared" si="37"/>
        <v>-4.4082928335943114E-2</v>
      </c>
      <c r="I323">
        <f t="shared" si="38"/>
        <v>1.3171960569550929</v>
      </c>
      <c r="J323" s="5">
        <f t="shared" si="39"/>
        <v>0.27550527801049968</v>
      </c>
    </row>
    <row r="324" spans="1:10" x14ac:dyDescent="0.3">
      <c r="A324" s="11" t="s">
        <v>341</v>
      </c>
      <c r="B324" s="13">
        <v>301.35000000000002</v>
      </c>
      <c r="C324">
        <f t="shared" si="33"/>
        <v>0.98577036310107957</v>
      </c>
      <c r="D324">
        <f t="shared" si="34"/>
        <v>-1.4331848967735625E-2</v>
      </c>
      <c r="E324">
        <f t="shared" ref="E324:E387" si="40">B324/B329</f>
        <v>0.98143624816805086</v>
      </c>
      <c r="F324">
        <f t="shared" si="35"/>
        <v>-1.8738220846355059E-2</v>
      </c>
      <c r="G324" s="5">
        <f t="shared" si="36"/>
        <v>0.96710526315789469</v>
      </c>
      <c r="H324">
        <f t="shared" si="37"/>
        <v>-3.3447934067540132E-2</v>
      </c>
      <c r="I324">
        <f t="shared" si="38"/>
        <v>1.2875453962828456</v>
      </c>
      <c r="J324" s="5">
        <f t="shared" si="39"/>
        <v>0.25273761218297358</v>
      </c>
    </row>
    <row r="325" spans="1:10" x14ac:dyDescent="0.3">
      <c r="A325" s="11" t="s">
        <v>342</v>
      </c>
      <c r="B325" s="13">
        <v>305.7</v>
      </c>
      <c r="C325">
        <f t="shared" ref="C325:C388" si="41">B325/B326</f>
        <v>1.0085780270537774</v>
      </c>
      <c r="D325">
        <f t="shared" ref="D325:D388" si="42">LN(C325)</f>
        <v>8.5414448330311393E-3</v>
      </c>
      <c r="E325">
        <f t="shared" si="40"/>
        <v>0.96253148614609563</v>
      </c>
      <c r="F325">
        <f t="shared" ref="F325:F388" si="43">LN(E325)</f>
        <v>-3.8188500476191933E-2</v>
      </c>
      <c r="G325" s="5">
        <f t="shared" ref="G325:G388" si="44">B325/B346</f>
        <v>1.0026238110856018</v>
      </c>
      <c r="H325">
        <f t="shared" ref="H325:H388" si="45">LN(G325)</f>
        <v>2.6203749025797219E-3</v>
      </c>
      <c r="I325">
        <f t="shared" ref="I325:I388" si="46">B325/B577</f>
        <v>1.2477551020408162</v>
      </c>
      <c r="J325" s="5">
        <f t="shared" ref="J325:J388" si="47">LN(I325)</f>
        <v>0.22134601835206172</v>
      </c>
    </row>
    <row r="326" spans="1:10" x14ac:dyDescent="0.3">
      <c r="A326" s="11" t="s">
        <v>343</v>
      </c>
      <c r="B326" s="13">
        <v>303.10000000000002</v>
      </c>
      <c r="C326">
        <f t="shared" si="41"/>
        <v>0.95917721518987353</v>
      </c>
      <c r="D326">
        <f t="shared" si="42"/>
        <v>-4.1679429523154524E-2</v>
      </c>
      <c r="E326">
        <f t="shared" si="40"/>
        <v>0.93940802727413619</v>
      </c>
      <c r="F326">
        <f t="shared" si="43"/>
        <v>-6.2505360318091133E-2</v>
      </c>
      <c r="G326" s="5">
        <f t="shared" si="44"/>
        <v>0.98154145077720212</v>
      </c>
      <c r="H326">
        <f t="shared" si="45"/>
        <v>-1.863103408686359E-2</v>
      </c>
      <c r="I326">
        <f t="shared" si="46"/>
        <v>1.3250273224043716</v>
      </c>
      <c r="J326" s="5">
        <f t="shared" si="47"/>
        <v>0.28143307990812677</v>
      </c>
    </row>
    <row r="327" spans="1:10" x14ac:dyDescent="0.3">
      <c r="A327" s="11" t="s">
        <v>344</v>
      </c>
      <c r="B327" s="13">
        <v>316</v>
      </c>
      <c r="C327">
        <f t="shared" si="41"/>
        <v>1.0063694267515924</v>
      </c>
      <c r="D327">
        <f t="shared" si="42"/>
        <v>6.3492276786587445E-3</v>
      </c>
      <c r="E327">
        <f t="shared" si="40"/>
        <v>1.0116856090923643</v>
      </c>
      <c r="F327">
        <f t="shared" si="43"/>
        <v>1.1617859647333134E-2</v>
      </c>
      <c r="G327" s="5">
        <f t="shared" si="44"/>
        <v>1.0128205128205128</v>
      </c>
      <c r="H327">
        <f t="shared" si="45"/>
        <v>1.2739025777429712E-2</v>
      </c>
      <c r="I327">
        <f t="shared" si="46"/>
        <v>1.3277310924369747</v>
      </c>
      <c r="J327" s="5">
        <f t="shared" si="47"/>
        <v>0.28347153991543739</v>
      </c>
    </row>
    <row r="328" spans="1:10" x14ac:dyDescent="0.3">
      <c r="A328" s="11" t="s">
        <v>345</v>
      </c>
      <c r="B328" s="13">
        <v>314</v>
      </c>
      <c r="C328">
        <f t="shared" si="41"/>
        <v>1.02263475004071</v>
      </c>
      <c r="D328">
        <f t="shared" si="42"/>
        <v>2.2382385132845184E-2</v>
      </c>
      <c r="E328">
        <f t="shared" si="40"/>
        <v>1.006732927220263</v>
      </c>
      <c r="F328">
        <f t="shared" si="43"/>
        <v>6.7103622944958601E-3</v>
      </c>
      <c r="G328" s="5">
        <f t="shared" si="44"/>
        <v>0.99084884821710328</v>
      </c>
      <c r="H328">
        <f t="shared" si="45"/>
        <v>-9.1932807886215967E-3</v>
      </c>
      <c r="I328">
        <f t="shared" si="46"/>
        <v>1.37417943107221</v>
      </c>
      <c r="J328" s="5">
        <f t="shared" si="47"/>
        <v>0.31785677557399389</v>
      </c>
    </row>
    <row r="329" spans="1:10" x14ac:dyDescent="0.3">
      <c r="A329" s="11" t="s">
        <v>346</v>
      </c>
      <c r="B329" s="13">
        <v>307.05</v>
      </c>
      <c r="C329">
        <f t="shared" si="41"/>
        <v>0.96678211586901763</v>
      </c>
      <c r="D329">
        <f t="shared" si="42"/>
        <v>-3.3782128597572431E-2</v>
      </c>
      <c r="E329">
        <f t="shared" si="40"/>
        <v>0.97926965396268539</v>
      </c>
      <c r="F329">
        <f t="shared" si="43"/>
        <v>-2.0948236213621588E-2</v>
      </c>
      <c r="G329" s="5">
        <f t="shared" si="44"/>
        <v>0.95505443234836707</v>
      </c>
      <c r="H329">
        <f t="shared" si="45"/>
        <v>-4.5986942902265814E-2</v>
      </c>
      <c r="I329">
        <f t="shared" si="46"/>
        <v>1.245891661594644</v>
      </c>
      <c r="J329" s="5">
        <f t="shared" si="47"/>
        <v>0.21985146762402152</v>
      </c>
    </row>
    <row r="330" spans="1:10" x14ac:dyDescent="0.3">
      <c r="A330" s="11" t="s">
        <v>347</v>
      </c>
      <c r="B330" s="13">
        <v>317.60000000000002</v>
      </c>
      <c r="C330">
        <f t="shared" si="41"/>
        <v>0.98434836510150336</v>
      </c>
      <c r="D330">
        <f t="shared" si="42"/>
        <v>-1.57754150088679E-2</v>
      </c>
      <c r="E330">
        <f t="shared" si="40"/>
        <v>1.028830579850988</v>
      </c>
      <c r="F330">
        <f t="shared" si="43"/>
        <v>2.8422797864867053E-2</v>
      </c>
      <c r="G330" s="5">
        <f t="shared" si="44"/>
        <v>0.98328173374613015</v>
      </c>
      <c r="H330">
        <f t="shared" si="45"/>
        <v>-1.6859593849675763E-2</v>
      </c>
      <c r="I330">
        <f t="shared" si="46"/>
        <v>1.3333333333333335</v>
      </c>
      <c r="J330" s="5">
        <f t="shared" si="47"/>
        <v>0.28768207245178101</v>
      </c>
    </row>
    <row r="331" spans="1:10" x14ac:dyDescent="0.3">
      <c r="A331" s="11" t="s">
        <v>348</v>
      </c>
      <c r="B331" s="13">
        <v>322.64999999999998</v>
      </c>
      <c r="C331">
        <f t="shared" si="41"/>
        <v>1.0329758283976307</v>
      </c>
      <c r="D331">
        <f t="shared" si="42"/>
        <v>3.2443790442269665E-2</v>
      </c>
      <c r="E331">
        <f t="shared" si="40"/>
        <v>1.0513196480938416</v>
      </c>
      <c r="F331">
        <f t="shared" si="43"/>
        <v>5.0046182756158214E-2</v>
      </c>
      <c r="G331" s="5">
        <f t="shared" si="44"/>
        <v>1.0273841744945071</v>
      </c>
      <c r="H331">
        <f t="shared" si="45"/>
        <v>2.7015935481458881E-2</v>
      </c>
      <c r="I331">
        <f t="shared" si="46"/>
        <v>1.4317727978699799</v>
      </c>
      <c r="J331" s="5">
        <f t="shared" si="47"/>
        <v>0.35891339524519139</v>
      </c>
    </row>
    <row r="332" spans="1:10" x14ac:dyDescent="0.3">
      <c r="A332" s="11" t="s">
        <v>349</v>
      </c>
      <c r="B332" s="13">
        <v>312.35000000000002</v>
      </c>
      <c r="C332">
        <f t="shared" si="41"/>
        <v>1.0014427701186279</v>
      </c>
      <c r="D332">
        <f t="shared" si="42"/>
        <v>1.4417303258214941E-3</v>
      </c>
      <c r="E332">
        <f t="shared" si="40"/>
        <v>1.0207516339869283</v>
      </c>
      <c r="F332">
        <f t="shared" si="43"/>
        <v>2.0539251987198286E-2</v>
      </c>
      <c r="G332" s="5">
        <f t="shared" si="44"/>
        <v>0.92712971208073625</v>
      </c>
      <c r="H332">
        <f t="shared" si="45"/>
        <v>-7.5661796472928144E-2</v>
      </c>
      <c r="I332">
        <f t="shared" si="46"/>
        <v>1.4220350557705441</v>
      </c>
      <c r="J332" s="5">
        <f t="shared" si="47"/>
        <v>0.35208898351779039</v>
      </c>
    </row>
    <row r="333" spans="1:10" x14ac:dyDescent="0.3">
      <c r="A333" s="11" t="s">
        <v>350</v>
      </c>
      <c r="B333" s="13">
        <v>311.89999999999998</v>
      </c>
      <c r="C333">
        <f t="shared" si="41"/>
        <v>0.99473768139052776</v>
      </c>
      <c r="D333">
        <f t="shared" si="42"/>
        <v>-5.276213375272322E-3</v>
      </c>
      <c r="E333">
        <f t="shared" si="40"/>
        <v>1.0293729372937293</v>
      </c>
      <c r="F333">
        <f t="shared" si="43"/>
        <v>2.8949818104388316E-2</v>
      </c>
      <c r="G333" s="5">
        <f t="shared" si="44"/>
        <v>0.90589602091199528</v>
      </c>
      <c r="H333">
        <f t="shared" si="45"/>
        <v>-9.8830746730720578E-2</v>
      </c>
      <c r="I333">
        <f t="shared" si="46"/>
        <v>1.4567958897711348</v>
      </c>
      <c r="J333" s="5">
        <f t="shared" si="47"/>
        <v>0.37623942801812038</v>
      </c>
    </row>
    <row r="334" spans="1:10" x14ac:dyDescent="0.3">
      <c r="A334" s="11" t="s">
        <v>351</v>
      </c>
      <c r="B334" s="13">
        <v>313.55</v>
      </c>
      <c r="C334">
        <f t="shared" si="41"/>
        <v>1.0157110463232912</v>
      </c>
      <c r="D334">
        <f t="shared" si="42"/>
        <v>1.5588905480916231E-2</v>
      </c>
      <c r="E334">
        <f t="shared" si="40"/>
        <v>0.98600628930817613</v>
      </c>
      <c r="F334">
        <f t="shared" si="43"/>
        <v>-1.4092545791146971E-2</v>
      </c>
      <c r="G334" s="5">
        <f t="shared" si="44"/>
        <v>0.90647586007516634</v>
      </c>
      <c r="H334">
        <f t="shared" si="45"/>
        <v>-9.8190878954093078E-2</v>
      </c>
      <c r="I334">
        <f t="shared" si="46"/>
        <v>1.4284738041002278</v>
      </c>
      <c r="J334" s="5">
        <f t="shared" si="47"/>
        <v>0.35660660447380382</v>
      </c>
    </row>
    <row r="335" spans="1:10" x14ac:dyDescent="0.3">
      <c r="A335" s="11" t="s">
        <v>352</v>
      </c>
      <c r="B335" s="13">
        <v>308.7</v>
      </c>
      <c r="C335">
        <f t="shared" si="41"/>
        <v>1.0058651026392962</v>
      </c>
      <c r="D335">
        <f t="shared" si="42"/>
        <v>5.8479698824231204E-3</v>
      </c>
      <c r="E335">
        <f t="shared" si="40"/>
        <v>0.98500319081046595</v>
      </c>
      <c r="F335">
        <f t="shared" si="43"/>
        <v>-1.5110398413806752E-2</v>
      </c>
      <c r="G335" s="5">
        <f t="shared" si="44"/>
        <v>0.89478260869565218</v>
      </c>
      <c r="H335">
        <f t="shared" si="45"/>
        <v>-0.11117448552324613</v>
      </c>
      <c r="I335">
        <f t="shared" si="46"/>
        <v>1.4418496029892574</v>
      </c>
      <c r="J335" s="5">
        <f t="shared" si="47"/>
        <v>0.36592673591247649</v>
      </c>
    </row>
    <row r="336" spans="1:10" x14ac:dyDescent="0.3">
      <c r="A336" s="11" t="s">
        <v>353</v>
      </c>
      <c r="B336" s="13">
        <v>306.89999999999998</v>
      </c>
      <c r="C336">
        <f t="shared" si="41"/>
        <v>1.0029411764705882</v>
      </c>
      <c r="D336">
        <f t="shared" si="42"/>
        <v>2.9368596733097057E-3</v>
      </c>
      <c r="E336">
        <f t="shared" si="40"/>
        <v>0.96936197094125065</v>
      </c>
      <c r="F336">
        <f t="shared" si="43"/>
        <v>-3.111718582122143E-2</v>
      </c>
      <c r="G336" s="5">
        <f t="shared" si="44"/>
        <v>0.8658484976724502</v>
      </c>
      <c r="H336">
        <f t="shared" si="45"/>
        <v>-0.14404533067533612</v>
      </c>
      <c r="I336">
        <f t="shared" si="46"/>
        <v>1.3670378619153674</v>
      </c>
      <c r="J336" s="5">
        <f t="shared" si="47"/>
        <v>0.3126462544433814</v>
      </c>
    </row>
    <row r="337" spans="1:10" x14ac:dyDescent="0.3">
      <c r="A337" s="11" t="s">
        <v>354</v>
      </c>
      <c r="B337" s="13">
        <v>306</v>
      </c>
      <c r="C337">
        <f t="shared" si="41"/>
        <v>1.0099009900990099</v>
      </c>
      <c r="D337">
        <f t="shared" si="42"/>
        <v>9.8522964430116395E-3</v>
      </c>
      <c r="E337">
        <f t="shared" si="40"/>
        <v>1.0072416063199472</v>
      </c>
      <c r="F337">
        <f t="shared" si="43"/>
        <v>7.21551179070815E-3</v>
      </c>
      <c r="G337" s="5">
        <f t="shared" si="44"/>
        <v>0.87466056881520649</v>
      </c>
      <c r="H337">
        <f t="shared" si="45"/>
        <v>-0.13391938923952501</v>
      </c>
      <c r="I337">
        <f t="shared" si="46"/>
        <v>1.4526465701400426</v>
      </c>
      <c r="J337" s="5">
        <f t="shared" si="47"/>
        <v>0.37338711352735515</v>
      </c>
    </row>
    <row r="338" spans="1:10" x14ac:dyDescent="0.3">
      <c r="A338" s="11" t="s">
        <v>355</v>
      </c>
      <c r="B338" s="13">
        <v>303</v>
      </c>
      <c r="C338">
        <f t="shared" si="41"/>
        <v>0.95283018867924529</v>
      </c>
      <c r="D338">
        <f t="shared" si="42"/>
        <v>-4.8318577270807683E-2</v>
      </c>
      <c r="E338">
        <f t="shared" si="40"/>
        <v>0.97741935483870968</v>
      </c>
      <c r="F338">
        <f t="shared" si="43"/>
        <v>-2.2839491969822791E-2</v>
      </c>
      <c r="G338" s="5">
        <f t="shared" si="44"/>
        <v>0.86794614723574903</v>
      </c>
      <c r="H338">
        <f t="shared" si="45"/>
        <v>-0.14162560860162124</v>
      </c>
      <c r="I338">
        <f t="shared" si="46"/>
        <v>1.3442768411712511</v>
      </c>
      <c r="J338" s="5">
        <f t="shared" si="47"/>
        <v>0.29585620390369322</v>
      </c>
    </row>
    <row r="339" spans="1:10" x14ac:dyDescent="0.3">
      <c r="A339" s="11" t="s">
        <v>356</v>
      </c>
      <c r="B339" s="13">
        <v>318</v>
      </c>
      <c r="C339">
        <f t="shared" si="41"/>
        <v>1.0146777281429484</v>
      </c>
      <c r="D339">
        <f t="shared" si="42"/>
        <v>1.4571052858256503E-2</v>
      </c>
      <c r="E339">
        <f t="shared" si="40"/>
        <v>1.0120942075111394</v>
      </c>
      <c r="F339">
        <f t="shared" si="43"/>
        <v>1.2021656958656082E-2</v>
      </c>
      <c r="G339" s="5">
        <f t="shared" si="44"/>
        <v>0.92873831775700944</v>
      </c>
      <c r="H339">
        <f t="shared" si="45"/>
        <v>-7.3928261487410107E-2</v>
      </c>
      <c r="I339">
        <f t="shared" si="46"/>
        <v>1.4334009465855309</v>
      </c>
      <c r="J339" s="5">
        <f t="shared" si="47"/>
        <v>0.3600499049552584</v>
      </c>
    </row>
    <row r="340" spans="1:10" x14ac:dyDescent="0.3">
      <c r="A340" s="11" t="s">
        <v>357</v>
      </c>
      <c r="B340" s="13">
        <v>313.39999999999998</v>
      </c>
      <c r="C340">
        <f t="shared" si="41"/>
        <v>0.9898926089703094</v>
      </c>
      <c r="D340">
        <f t="shared" si="42"/>
        <v>-1.0158817524991466E-2</v>
      </c>
      <c r="E340">
        <f t="shared" si="40"/>
        <v>1.0057766367137355</v>
      </c>
      <c r="F340">
        <f t="shared" si="43"/>
        <v>5.7600159253272136E-3</v>
      </c>
      <c r="G340" s="5">
        <f t="shared" si="44"/>
        <v>0.92122281011169893</v>
      </c>
      <c r="H340">
        <f t="shared" si="45"/>
        <v>-8.2053350039841016E-2</v>
      </c>
      <c r="I340">
        <f t="shared" si="46"/>
        <v>1.35377969762419</v>
      </c>
      <c r="J340" s="5">
        <f t="shared" si="47"/>
        <v>0.30290045639563168</v>
      </c>
    </row>
    <row r="341" spans="1:10" x14ac:dyDescent="0.3">
      <c r="A341" s="11" t="s">
        <v>358</v>
      </c>
      <c r="B341" s="13">
        <v>316.60000000000002</v>
      </c>
      <c r="C341">
        <f t="shared" si="41"/>
        <v>1.0421329822251482</v>
      </c>
      <c r="D341">
        <f t="shared" si="42"/>
        <v>4.1269557285239331E-2</v>
      </c>
      <c r="E341">
        <f t="shared" si="40"/>
        <v>1.038373237126927</v>
      </c>
      <c r="F341">
        <f t="shared" si="43"/>
        <v>3.7655293452702784E-2</v>
      </c>
      <c r="G341" s="5">
        <f t="shared" si="44"/>
        <v>0.94156133828996291</v>
      </c>
      <c r="H341">
        <f t="shared" si="45"/>
        <v>-6.0215783469136995E-2</v>
      </c>
      <c r="I341">
        <f t="shared" si="46"/>
        <v>1.3438030560271648</v>
      </c>
      <c r="J341" s="5">
        <f t="shared" si="47"/>
        <v>0.2955036956694802</v>
      </c>
    </row>
    <row r="342" spans="1:10" x14ac:dyDescent="0.3">
      <c r="A342" s="11" t="s">
        <v>359</v>
      </c>
      <c r="B342" s="13">
        <v>303.8</v>
      </c>
      <c r="C342">
        <f t="shared" si="41"/>
        <v>0.98</v>
      </c>
      <c r="D342">
        <f t="shared" si="42"/>
        <v>-2.0202707317519466E-2</v>
      </c>
      <c r="E342">
        <f t="shared" si="40"/>
        <v>0.98380829015544047</v>
      </c>
      <c r="F342">
        <f t="shared" si="43"/>
        <v>-1.6324227988948569E-2</v>
      </c>
      <c r="G342" s="5">
        <f t="shared" si="44"/>
        <v>0.90551415797317436</v>
      </c>
      <c r="H342">
        <f t="shared" si="45"/>
        <v>-9.9252366250064006E-2</v>
      </c>
      <c r="I342">
        <f t="shared" si="46"/>
        <v>1.2553719008264463</v>
      </c>
      <c r="J342" s="5">
        <f t="shared" si="47"/>
        <v>0.22743186400498613</v>
      </c>
    </row>
    <row r="343" spans="1:10" x14ac:dyDescent="0.3">
      <c r="A343" s="11" t="s">
        <v>360</v>
      </c>
      <c r="B343" s="13">
        <v>310</v>
      </c>
      <c r="C343">
        <f t="shared" si="41"/>
        <v>0.98663271801400387</v>
      </c>
      <c r="D343">
        <f t="shared" si="42"/>
        <v>-1.3457428342328798E-2</v>
      </c>
      <c r="E343">
        <f t="shared" si="40"/>
        <v>0.99358974358974361</v>
      </c>
      <c r="F343">
        <f t="shared" si="43"/>
        <v>-6.4308903302904025E-3</v>
      </c>
      <c r="G343" s="5">
        <f t="shared" si="44"/>
        <v>0.91149661864157594</v>
      </c>
      <c r="H343">
        <f t="shared" si="45"/>
        <v>-9.266739453395792E-2</v>
      </c>
      <c r="I343">
        <f t="shared" si="46"/>
        <v>1.2717948717948717</v>
      </c>
      <c r="J343" s="5">
        <f t="shared" si="47"/>
        <v>0.2404291876012353</v>
      </c>
    </row>
    <row r="344" spans="1:10" x14ac:dyDescent="0.3">
      <c r="A344" s="11" t="s">
        <v>361</v>
      </c>
      <c r="B344" s="13">
        <v>314.2</v>
      </c>
      <c r="C344">
        <f t="shared" si="41"/>
        <v>1.008344030808729</v>
      </c>
      <c r="D344">
        <f t="shared" si="42"/>
        <v>8.3094118249274745E-3</v>
      </c>
      <c r="E344">
        <f t="shared" si="40"/>
        <v>0.99147996213316503</v>
      </c>
      <c r="F344">
        <f t="shared" si="43"/>
        <v>-8.5565408753542887E-3</v>
      </c>
      <c r="G344" s="5">
        <f t="shared" si="44"/>
        <v>0.91072463768115941</v>
      </c>
      <c r="H344">
        <f t="shared" si="45"/>
        <v>-9.351469120983899E-2</v>
      </c>
      <c r="I344">
        <f t="shared" si="46"/>
        <v>1.3162966066191872</v>
      </c>
      <c r="J344" s="5">
        <f t="shared" si="47"/>
        <v>0.27482219247673634</v>
      </c>
    </row>
    <row r="345" spans="1:10" x14ac:dyDescent="0.3">
      <c r="A345" s="11" t="s">
        <v>362</v>
      </c>
      <c r="B345" s="13">
        <v>311.60000000000002</v>
      </c>
      <c r="C345">
        <f t="shared" si="41"/>
        <v>1.0219744178419155</v>
      </c>
      <c r="D345">
        <f t="shared" si="42"/>
        <v>2.1736460002384168E-2</v>
      </c>
      <c r="E345">
        <f t="shared" si="40"/>
        <v>0.96920684292379478</v>
      </c>
      <c r="F345">
        <f t="shared" si="43"/>
        <v>-3.1277229681080813E-2</v>
      </c>
      <c r="G345" s="5">
        <f t="shared" si="44"/>
        <v>0.89811211990200324</v>
      </c>
      <c r="H345">
        <f t="shared" si="45"/>
        <v>-0.10746036334896461</v>
      </c>
      <c r="I345">
        <f t="shared" si="46"/>
        <v>1.2854785478547854</v>
      </c>
      <c r="J345" s="5">
        <f t="shared" si="47"/>
        <v>0.2511310598014338</v>
      </c>
    </row>
    <row r="346" spans="1:10" x14ac:dyDescent="0.3">
      <c r="A346" s="11" t="s">
        <v>363</v>
      </c>
      <c r="B346" s="13">
        <v>304.89999999999998</v>
      </c>
      <c r="C346">
        <f t="shared" si="41"/>
        <v>0.98737046632124337</v>
      </c>
      <c r="D346">
        <f t="shared" si="42"/>
        <v>-1.2709964156412167E-2</v>
      </c>
      <c r="E346">
        <f t="shared" si="40"/>
        <v>0.94396284829721355</v>
      </c>
      <c r="F346">
        <f t="shared" si="43"/>
        <v>-5.7668469228447518E-2</v>
      </c>
      <c r="G346" s="5">
        <f t="shared" si="44"/>
        <v>0.88019630484988454</v>
      </c>
      <c r="H346">
        <f t="shared" si="45"/>
        <v>-0.12761032269407099</v>
      </c>
      <c r="I346">
        <f t="shared" si="46"/>
        <v>1.1989775855289027</v>
      </c>
      <c r="J346" s="5">
        <f t="shared" si="47"/>
        <v>0.18146918156613498</v>
      </c>
    </row>
    <row r="347" spans="1:10" x14ac:dyDescent="0.3">
      <c r="A347" s="11" t="s">
        <v>364</v>
      </c>
      <c r="B347" s="13">
        <v>308.8</v>
      </c>
      <c r="C347">
        <f t="shared" si="41"/>
        <v>0.98974358974358978</v>
      </c>
      <c r="D347">
        <f t="shared" si="42"/>
        <v>-1.0309369658861213E-2</v>
      </c>
      <c r="E347">
        <f t="shared" si="40"/>
        <v>0.98328291673300428</v>
      </c>
      <c r="F347">
        <f t="shared" si="43"/>
        <v>-1.6858390749768686E-2</v>
      </c>
      <c r="G347" s="5">
        <f t="shared" si="44"/>
        <v>0.88735632183908053</v>
      </c>
      <c r="H347">
        <f t="shared" si="45"/>
        <v>-0.11950866162385315</v>
      </c>
      <c r="I347">
        <f t="shared" si="46"/>
        <v>1.1945841392649903</v>
      </c>
      <c r="J347" s="5">
        <f t="shared" si="47"/>
        <v>0.17779812420213725</v>
      </c>
    </row>
    <row r="348" spans="1:10" x14ac:dyDescent="0.3">
      <c r="A348" s="11" t="s">
        <v>365</v>
      </c>
      <c r="B348" s="13">
        <v>312</v>
      </c>
      <c r="C348">
        <f t="shared" si="41"/>
        <v>0.98453770905648474</v>
      </c>
      <c r="D348">
        <f t="shared" si="42"/>
        <v>-1.5583078887392656E-2</v>
      </c>
      <c r="E348">
        <f t="shared" si="40"/>
        <v>0.92609082813891364</v>
      </c>
      <c r="F348">
        <f t="shared" si="43"/>
        <v>-7.6782962603024821E-2</v>
      </c>
      <c r="G348" s="5">
        <f t="shared" si="44"/>
        <v>0.90173410404624277</v>
      </c>
      <c r="H348">
        <f t="shared" si="45"/>
        <v>-0.10343558724824191</v>
      </c>
      <c r="I348">
        <f t="shared" si="46"/>
        <v>1.2100058173356603</v>
      </c>
      <c r="J348" s="5">
        <f t="shared" si="47"/>
        <v>0.19062516731251439</v>
      </c>
    </row>
    <row r="349" spans="1:10" x14ac:dyDescent="0.3">
      <c r="A349" s="11" t="s">
        <v>366</v>
      </c>
      <c r="B349" s="13">
        <v>316.89999999999998</v>
      </c>
      <c r="C349">
        <f t="shared" si="41"/>
        <v>0.98569206842923784</v>
      </c>
      <c r="D349">
        <f t="shared" si="42"/>
        <v>-1.441127698079912E-2</v>
      </c>
      <c r="E349">
        <f t="shared" si="40"/>
        <v>0.92041823990705773</v>
      </c>
      <c r="F349">
        <f t="shared" si="43"/>
        <v>-8.2927103647603084E-2</v>
      </c>
      <c r="G349" s="5">
        <f t="shared" si="44"/>
        <v>0.92068564787913998</v>
      </c>
      <c r="H349">
        <f t="shared" si="45"/>
        <v>-8.2636617080564037E-2</v>
      </c>
      <c r="I349">
        <f t="shared" si="46"/>
        <v>1.2188461538461537</v>
      </c>
      <c r="J349" s="5">
        <f t="shared" si="47"/>
        <v>0.1979046356813472</v>
      </c>
    </row>
    <row r="350" spans="1:10" x14ac:dyDescent="0.3">
      <c r="A350" s="11" t="s">
        <v>367</v>
      </c>
      <c r="B350" s="13">
        <v>321.5</v>
      </c>
      <c r="C350">
        <f t="shared" si="41"/>
        <v>0.99535603715170273</v>
      </c>
      <c r="D350">
        <f t="shared" si="42"/>
        <v>-4.6547795449825161E-3</v>
      </c>
      <c r="E350">
        <f t="shared" si="40"/>
        <v>0.92945938132408212</v>
      </c>
      <c r="F350">
        <f t="shared" si="43"/>
        <v>-7.3152172265448942E-2</v>
      </c>
      <c r="G350" s="5">
        <f t="shared" si="44"/>
        <v>0.95627602617489593</v>
      </c>
      <c r="H350">
        <f t="shared" si="45"/>
        <v>-4.4708677296841116E-2</v>
      </c>
      <c r="I350">
        <f t="shared" si="46"/>
        <v>1.2929821033581339</v>
      </c>
      <c r="J350" s="5">
        <f t="shared" si="47"/>
        <v>0.25695125851692652</v>
      </c>
    </row>
    <row r="351" spans="1:10" x14ac:dyDescent="0.3">
      <c r="A351" s="11" t="s">
        <v>368</v>
      </c>
      <c r="B351" s="13">
        <v>323</v>
      </c>
      <c r="C351">
        <f t="shared" si="41"/>
        <v>1.028498646712307</v>
      </c>
      <c r="D351">
        <f t="shared" si="42"/>
        <v>2.8100114322266768E-2</v>
      </c>
      <c r="E351">
        <f t="shared" si="40"/>
        <v>0.93623188405797098</v>
      </c>
      <c r="F351">
        <f t="shared" si="43"/>
        <v>-6.5892093808703256E-2</v>
      </c>
      <c r="G351" s="5">
        <f t="shared" si="44"/>
        <v>0.98236009732360097</v>
      </c>
      <c r="H351">
        <f t="shared" si="45"/>
        <v>-1.7797339959368316E-2</v>
      </c>
      <c r="I351">
        <f t="shared" si="46"/>
        <v>1.271903918094113</v>
      </c>
      <c r="J351" s="5">
        <f t="shared" si="47"/>
        <v>0.2405149259754025</v>
      </c>
    </row>
    <row r="352" spans="1:10" x14ac:dyDescent="0.3">
      <c r="A352" s="11" t="s">
        <v>369</v>
      </c>
      <c r="B352" s="13">
        <v>314.05</v>
      </c>
      <c r="C352">
        <f t="shared" si="41"/>
        <v>0.93217571979815983</v>
      </c>
      <c r="D352">
        <f t="shared" si="42"/>
        <v>-7.0233941512117273E-2</v>
      </c>
      <c r="E352">
        <f t="shared" si="40"/>
        <v>0.88602059528847521</v>
      </c>
      <c r="F352">
        <f t="shared" si="43"/>
        <v>-0.12101508340063664</v>
      </c>
      <c r="G352" s="5">
        <f t="shared" si="44"/>
        <v>0.93760262725779975</v>
      </c>
      <c r="H352">
        <f t="shared" si="45"/>
        <v>-6.4429058053886726E-2</v>
      </c>
      <c r="I352">
        <f t="shared" si="46"/>
        <v>1.2637826961770624</v>
      </c>
      <c r="J352" s="5">
        <f t="shared" si="47"/>
        <v>0.23410936336370639</v>
      </c>
    </row>
    <row r="353" spans="1:10" x14ac:dyDescent="0.3">
      <c r="A353" s="11" t="s">
        <v>370</v>
      </c>
      <c r="B353" s="13">
        <v>336.9</v>
      </c>
      <c r="C353">
        <f t="shared" si="41"/>
        <v>0.97850711588730743</v>
      </c>
      <c r="D353">
        <f t="shared" si="42"/>
        <v>-2.1727219931971041E-2</v>
      </c>
      <c r="E353">
        <f t="shared" si="40"/>
        <v>0.96298413605831057</v>
      </c>
      <c r="F353">
        <f t="shared" si="43"/>
        <v>-3.7718340779398687E-2</v>
      </c>
      <c r="G353" s="5">
        <f t="shared" si="44"/>
        <v>0.98393691588785048</v>
      </c>
      <c r="H353">
        <f t="shared" si="45"/>
        <v>-1.6193493855079833E-2</v>
      </c>
      <c r="I353">
        <f t="shared" si="46"/>
        <v>1.370905391658189</v>
      </c>
      <c r="J353" s="5">
        <f t="shared" si="47"/>
        <v>0.31547139138523111</v>
      </c>
    </row>
    <row r="354" spans="1:10" x14ac:dyDescent="0.3">
      <c r="A354" s="11" t="s">
        <v>371</v>
      </c>
      <c r="B354" s="13">
        <v>344.3</v>
      </c>
      <c r="C354">
        <f t="shared" si="41"/>
        <v>0.99537438566059566</v>
      </c>
      <c r="D354">
        <f t="shared" si="42"/>
        <v>-4.6363455986448421E-3</v>
      </c>
      <c r="E354">
        <f t="shared" si="40"/>
        <v>0.98625035806359207</v>
      </c>
      <c r="F354">
        <f t="shared" si="43"/>
        <v>-1.3845043766512298E-2</v>
      </c>
      <c r="G354" s="5">
        <f t="shared" si="44"/>
        <v>0.99797101449275361</v>
      </c>
      <c r="H354">
        <f t="shared" si="45"/>
        <v>-2.0310466868816981E-3</v>
      </c>
      <c r="I354">
        <f t="shared" si="46"/>
        <v>1.3799599198396795</v>
      </c>
      <c r="J354" s="5">
        <f t="shared" si="47"/>
        <v>0.32205445515290482</v>
      </c>
    </row>
    <row r="355" spans="1:10" x14ac:dyDescent="0.3">
      <c r="A355" s="11" t="s">
        <v>372</v>
      </c>
      <c r="B355" s="13">
        <v>345.9</v>
      </c>
      <c r="C355">
        <f t="shared" si="41"/>
        <v>1.0026086956521738</v>
      </c>
      <c r="D355">
        <f t="shared" si="42"/>
        <v>2.605298911763173E-3</v>
      </c>
      <c r="E355">
        <f t="shared" si="40"/>
        <v>1.0102219626168225</v>
      </c>
      <c r="F355">
        <f t="shared" si="43"/>
        <v>1.0170071675536078E-2</v>
      </c>
      <c r="G355" s="5">
        <f t="shared" si="44"/>
        <v>1.0371814092953522</v>
      </c>
      <c r="H355">
        <f t="shared" si="45"/>
        <v>3.6506850587444489E-2</v>
      </c>
      <c r="I355">
        <f t="shared" si="46"/>
        <v>1.3715305313243458</v>
      </c>
      <c r="J355" s="5">
        <f t="shared" si="47"/>
        <v>0.31592729241230388</v>
      </c>
    </row>
    <row r="356" spans="1:10" x14ac:dyDescent="0.3">
      <c r="A356" s="11" t="s">
        <v>373</v>
      </c>
      <c r="B356" s="13">
        <v>345</v>
      </c>
      <c r="C356">
        <f t="shared" si="41"/>
        <v>0.97333897587812102</v>
      </c>
      <c r="D356">
        <f t="shared" si="42"/>
        <v>-2.7022875269666798E-2</v>
      </c>
      <c r="E356">
        <f t="shared" si="40"/>
        <v>1.0141093474426808</v>
      </c>
      <c r="F356">
        <f t="shared" si="43"/>
        <v>1.4010737069598369E-2</v>
      </c>
      <c r="G356" s="5">
        <f t="shared" si="44"/>
        <v>1.0335530257639305</v>
      </c>
      <c r="H356">
        <f t="shared" si="45"/>
        <v>3.3002405803625047E-2</v>
      </c>
      <c r="I356">
        <f t="shared" si="46"/>
        <v>1.3243761996161227</v>
      </c>
      <c r="J356" s="5">
        <f t="shared" si="47"/>
        <v>0.28094155583793806</v>
      </c>
    </row>
    <row r="357" spans="1:10" x14ac:dyDescent="0.3">
      <c r="A357" s="11" t="s">
        <v>374</v>
      </c>
      <c r="B357" s="13">
        <v>354.45</v>
      </c>
      <c r="C357">
        <f t="shared" si="41"/>
        <v>1.0131484922109475</v>
      </c>
      <c r="D357">
        <f t="shared" si="42"/>
        <v>1.3062801109120743E-2</v>
      </c>
      <c r="E357">
        <f t="shared" si="40"/>
        <v>1.0541263940520447</v>
      </c>
      <c r="F357">
        <f t="shared" si="43"/>
        <v>5.2712361384977729E-2</v>
      </c>
      <c r="G357" s="5">
        <f t="shared" si="44"/>
        <v>1.0794883508451347</v>
      </c>
      <c r="H357">
        <f t="shared" si="45"/>
        <v>7.6487179664044863E-2</v>
      </c>
      <c r="I357">
        <f t="shared" si="46"/>
        <v>1.4065476190476189</v>
      </c>
      <c r="J357" s="5">
        <f t="shared" si="47"/>
        <v>0.34113820478960316</v>
      </c>
    </row>
    <row r="358" spans="1:10" x14ac:dyDescent="0.3">
      <c r="A358" s="11" t="s">
        <v>375</v>
      </c>
      <c r="B358" s="13">
        <v>349.85</v>
      </c>
      <c r="C358">
        <f t="shared" si="41"/>
        <v>1.0021483815525638</v>
      </c>
      <c r="D358">
        <f t="shared" si="42"/>
        <v>2.1460770809154576E-3</v>
      </c>
      <c r="E358">
        <f t="shared" si="40"/>
        <v>1.0427719821162444</v>
      </c>
      <c r="F358">
        <f t="shared" si="43"/>
        <v>4.1882534780169289E-2</v>
      </c>
      <c r="G358" s="5">
        <f t="shared" si="44"/>
        <v>1.0698776758409787</v>
      </c>
      <c r="H358">
        <f t="shared" si="45"/>
        <v>6.7544320294652446E-2</v>
      </c>
      <c r="I358">
        <f t="shared" si="46"/>
        <v>1.3974435789894148</v>
      </c>
      <c r="J358" s="5">
        <f t="shared" si="47"/>
        <v>0.33464455241595198</v>
      </c>
    </row>
    <row r="359" spans="1:10" x14ac:dyDescent="0.3">
      <c r="A359" s="11" t="s">
        <v>376</v>
      </c>
      <c r="B359" s="13">
        <v>349.1</v>
      </c>
      <c r="C359">
        <f t="shared" si="41"/>
        <v>1.019567757009346</v>
      </c>
      <c r="D359">
        <f t="shared" si="42"/>
        <v>1.9378769843403504E-2</v>
      </c>
      <c r="E359">
        <f t="shared" si="40"/>
        <v>1.0264628050573361</v>
      </c>
      <c r="F359">
        <f t="shared" si="43"/>
        <v>2.6118722097840611E-2</v>
      </c>
      <c r="G359" s="5">
        <f t="shared" si="44"/>
        <v>1.0496091401082381</v>
      </c>
      <c r="H359">
        <f t="shared" si="45"/>
        <v>4.8417847352163063E-2</v>
      </c>
      <c r="I359">
        <f t="shared" si="46"/>
        <v>1.3733280881195911</v>
      </c>
      <c r="J359" s="5">
        <f t="shared" si="47"/>
        <v>0.31723705535563679</v>
      </c>
    </row>
    <row r="360" spans="1:10" x14ac:dyDescent="0.3">
      <c r="A360" s="11" t="s">
        <v>377</v>
      </c>
      <c r="B360" s="13">
        <v>342.4</v>
      </c>
      <c r="C360">
        <f t="shared" si="41"/>
        <v>1.006466784244562</v>
      </c>
      <c r="D360">
        <f t="shared" si="42"/>
        <v>6.4459643058256671E-3</v>
      </c>
      <c r="E360">
        <f t="shared" si="40"/>
        <v>0.99246376811594195</v>
      </c>
      <c r="F360">
        <f t="shared" si="43"/>
        <v>-7.5647727637728037E-3</v>
      </c>
      <c r="G360" s="5">
        <f t="shared" si="44"/>
        <v>1.0336603773584905</v>
      </c>
      <c r="H360">
        <f t="shared" si="45"/>
        <v>3.310626696715499E-2</v>
      </c>
      <c r="I360">
        <f t="shared" si="46"/>
        <v>1.3728949478748997</v>
      </c>
      <c r="J360" s="5">
        <f t="shared" si="47"/>
        <v>0.31692161102165095</v>
      </c>
    </row>
    <row r="361" spans="1:10" x14ac:dyDescent="0.3">
      <c r="A361" s="11" t="s">
        <v>378</v>
      </c>
      <c r="B361" s="13">
        <v>340.2</v>
      </c>
      <c r="C361">
        <f t="shared" si="41"/>
        <v>1.0117472118959108</v>
      </c>
      <c r="D361">
        <f t="shared" si="42"/>
        <v>1.1678749045712514E-2</v>
      </c>
      <c r="E361">
        <f t="shared" si="40"/>
        <v>0.98054474708171202</v>
      </c>
      <c r="F361">
        <f t="shared" si="43"/>
        <v>-1.9646997383796536E-2</v>
      </c>
      <c r="G361" s="5">
        <f t="shared" si="44"/>
        <v>1.0371951219512194</v>
      </c>
      <c r="H361">
        <f t="shared" si="45"/>
        <v>3.652007157761758E-2</v>
      </c>
      <c r="I361">
        <f t="shared" si="46"/>
        <v>1.3751010509296684</v>
      </c>
      <c r="J361" s="5">
        <f t="shared" si="47"/>
        <v>0.31852722000337375</v>
      </c>
    </row>
    <row r="362" spans="1:10" x14ac:dyDescent="0.3">
      <c r="A362" s="11" t="s">
        <v>379</v>
      </c>
      <c r="B362" s="13">
        <v>336.25</v>
      </c>
      <c r="C362">
        <f t="shared" si="41"/>
        <v>1.0022354694485842</v>
      </c>
      <c r="D362">
        <f t="shared" si="42"/>
        <v>2.2329745043123913E-3</v>
      </c>
      <c r="E362">
        <f t="shared" si="40"/>
        <v>0.97069861431870674</v>
      </c>
      <c r="F362">
        <f t="shared" si="43"/>
        <v>-2.9739245772231183E-2</v>
      </c>
      <c r="G362" s="5">
        <f t="shared" si="44"/>
        <v>1.0217259191735035</v>
      </c>
      <c r="H362">
        <f t="shared" si="45"/>
        <v>2.1493274966754641E-2</v>
      </c>
      <c r="I362">
        <f t="shared" si="46"/>
        <v>1.3240795432171688</v>
      </c>
      <c r="J362" s="5">
        <f t="shared" si="47"/>
        <v>0.28071753366879493</v>
      </c>
    </row>
    <row r="363" spans="1:10" x14ac:dyDescent="0.3">
      <c r="A363" s="11" t="s">
        <v>380</v>
      </c>
      <c r="B363" s="13">
        <v>335.5</v>
      </c>
      <c r="C363">
        <f t="shared" si="41"/>
        <v>0.98647456630402819</v>
      </c>
      <c r="D363">
        <f t="shared" si="42"/>
        <v>-1.3617735601413328E-2</v>
      </c>
      <c r="E363">
        <f t="shared" si="40"/>
        <v>0.96408045977011492</v>
      </c>
      <c r="F363">
        <f t="shared" si="43"/>
        <v>-3.6580523362737878E-2</v>
      </c>
      <c r="G363" s="5">
        <f t="shared" si="44"/>
        <v>1.0213089802130899</v>
      </c>
      <c r="H363">
        <f t="shared" si="45"/>
        <v>2.108511848707139E-2</v>
      </c>
      <c r="I363">
        <f t="shared" si="46"/>
        <v>1.2901365122091906</v>
      </c>
      <c r="J363" s="5">
        <f t="shared" si="47"/>
        <v>0.25474803619265501</v>
      </c>
    </row>
    <row r="364" spans="1:10" x14ac:dyDescent="0.3">
      <c r="A364" s="11" t="s">
        <v>381</v>
      </c>
      <c r="B364" s="13">
        <v>340.1</v>
      </c>
      <c r="C364">
        <f t="shared" si="41"/>
        <v>0.98579710144927546</v>
      </c>
      <c r="D364">
        <f t="shared" si="42"/>
        <v>-1.4304725018209886E-2</v>
      </c>
      <c r="E364">
        <f t="shared" si="40"/>
        <v>0.98294797687861279</v>
      </c>
      <c r="F364">
        <f t="shared" si="43"/>
        <v>-1.7199083044574404E-2</v>
      </c>
      <c r="G364" s="5">
        <f t="shared" si="44"/>
        <v>1.0223959116188188</v>
      </c>
      <c r="H364">
        <f t="shared" si="45"/>
        <v>2.2148805825253488E-2</v>
      </c>
      <c r="I364">
        <f t="shared" si="46"/>
        <v>1.3207766990291263</v>
      </c>
      <c r="J364" s="5">
        <f t="shared" si="47"/>
        <v>0.27821997190935899</v>
      </c>
    </row>
    <row r="365" spans="1:10" x14ac:dyDescent="0.3">
      <c r="A365" s="11" t="s">
        <v>382</v>
      </c>
      <c r="B365" s="13">
        <v>345</v>
      </c>
      <c r="C365">
        <f t="shared" si="41"/>
        <v>0.9943795936013835</v>
      </c>
      <c r="D365">
        <f t="shared" si="42"/>
        <v>-5.6362603141981021E-3</v>
      </c>
      <c r="E365">
        <f t="shared" si="40"/>
        <v>1.0023242300987798</v>
      </c>
      <c r="F365">
        <f t="shared" si="43"/>
        <v>2.321533253920734E-3</v>
      </c>
      <c r="G365" s="5">
        <f t="shared" si="44"/>
        <v>1.0615384615384615</v>
      </c>
      <c r="H365">
        <f t="shared" si="45"/>
        <v>5.9719234701622277E-2</v>
      </c>
      <c r="I365">
        <f t="shared" si="46"/>
        <v>1.350293542074364</v>
      </c>
      <c r="J365" s="5">
        <f t="shared" si="47"/>
        <v>0.30032200738760068</v>
      </c>
    </row>
    <row r="366" spans="1:10" x14ac:dyDescent="0.3">
      <c r="A366" s="11" t="s">
        <v>383</v>
      </c>
      <c r="B366" s="13">
        <v>346.95</v>
      </c>
      <c r="C366">
        <f t="shared" si="41"/>
        <v>1.0015877598152425</v>
      </c>
      <c r="D366">
        <f t="shared" si="42"/>
        <v>1.5865006572778003E-3</v>
      </c>
      <c r="E366">
        <f t="shared" si="40"/>
        <v>1.0319750148720999</v>
      </c>
      <c r="F366">
        <f t="shared" si="43"/>
        <v>3.147445637104257E-2</v>
      </c>
      <c r="G366" s="5">
        <f t="shared" si="44"/>
        <v>1.0418918918918918</v>
      </c>
      <c r="H366">
        <f t="shared" si="45"/>
        <v>4.1038187365113964E-2</v>
      </c>
      <c r="I366">
        <f t="shared" si="46"/>
        <v>1.370531305550069</v>
      </c>
      <c r="J366" s="5">
        <f t="shared" si="47"/>
        <v>0.31519847892963959</v>
      </c>
    </row>
    <row r="367" spans="1:10" x14ac:dyDescent="0.3">
      <c r="A367" s="11" t="s">
        <v>384</v>
      </c>
      <c r="B367" s="13">
        <v>346.4</v>
      </c>
      <c r="C367">
        <f t="shared" si="41"/>
        <v>0.99540229885057463</v>
      </c>
      <c r="D367">
        <f t="shared" si="42"/>
        <v>-4.6083030861943297E-3</v>
      </c>
      <c r="E367">
        <f t="shared" si="40"/>
        <v>1.0535279805352797</v>
      </c>
      <c r="F367">
        <f t="shared" si="43"/>
        <v>5.214451350625518E-2</v>
      </c>
      <c r="G367" s="5">
        <f t="shared" si="44"/>
        <v>1.0717821782178218</v>
      </c>
      <c r="H367">
        <f t="shared" si="45"/>
        <v>6.932285004133984E-2</v>
      </c>
      <c r="I367">
        <f t="shared" si="46"/>
        <v>1.3911646586345381</v>
      </c>
      <c r="J367" s="5">
        <f t="shared" si="47"/>
        <v>0.33014128022357242</v>
      </c>
    </row>
    <row r="368" spans="1:10" x14ac:dyDescent="0.3">
      <c r="A368" s="11" t="s">
        <v>385</v>
      </c>
      <c r="B368" s="13">
        <v>348</v>
      </c>
      <c r="C368">
        <f t="shared" si="41"/>
        <v>1.0057803468208093</v>
      </c>
      <c r="D368">
        <f t="shared" si="42"/>
        <v>5.7637047167501338E-3</v>
      </c>
      <c r="E368">
        <f t="shared" si="40"/>
        <v>1.0389610389610391</v>
      </c>
      <c r="F368">
        <f t="shared" si="43"/>
        <v>3.8221212820197879E-2</v>
      </c>
      <c r="G368" s="5">
        <f t="shared" si="44"/>
        <v>1.0580723624201887</v>
      </c>
      <c r="H368">
        <f t="shared" si="45"/>
        <v>5.6448726579463183E-2</v>
      </c>
      <c r="I368">
        <f t="shared" si="46"/>
        <v>1.3527696793002915</v>
      </c>
      <c r="J368" s="5">
        <f t="shared" si="47"/>
        <v>0.30215410506031531</v>
      </c>
    </row>
    <row r="369" spans="1:10" x14ac:dyDescent="0.3">
      <c r="A369" s="11" t="s">
        <v>386</v>
      </c>
      <c r="B369" s="13">
        <v>346</v>
      </c>
      <c r="C369">
        <f t="shared" si="41"/>
        <v>1.0052295177222546</v>
      </c>
      <c r="D369">
        <f t="shared" si="42"/>
        <v>5.2158912802852597E-3</v>
      </c>
      <c r="E369">
        <f t="shared" si="40"/>
        <v>1.0105140186915889</v>
      </c>
      <c r="F369">
        <f t="shared" si="43"/>
        <v>1.0459130790137289E-2</v>
      </c>
      <c r="G369" s="5">
        <f t="shared" si="44"/>
        <v>1.0687258687258687</v>
      </c>
      <c r="H369">
        <f t="shared" si="45"/>
        <v>6.6467162043976749E-2</v>
      </c>
      <c r="I369">
        <f t="shared" si="46"/>
        <v>1.3317936874518861</v>
      </c>
      <c r="J369" s="5">
        <f t="shared" si="47"/>
        <v>0.28652667082122513</v>
      </c>
    </row>
    <row r="370" spans="1:10" x14ac:dyDescent="0.3">
      <c r="A370" s="11" t="s">
        <v>387</v>
      </c>
      <c r="B370" s="13">
        <v>344.2</v>
      </c>
      <c r="C370">
        <f t="shared" si="41"/>
        <v>1.0237953599048186</v>
      </c>
      <c r="D370">
        <f t="shared" si="42"/>
        <v>2.3516662802923874E-2</v>
      </c>
      <c r="E370">
        <f t="shared" si="40"/>
        <v>0.99768115942028979</v>
      </c>
      <c r="F370">
        <f t="shared" si="43"/>
        <v>-2.3215332539207813E-3</v>
      </c>
      <c r="G370" s="5">
        <f t="shared" si="44"/>
        <v>1.0861470495424423</v>
      </c>
      <c r="H370">
        <f t="shared" si="45"/>
        <v>8.2636617080563926E-2</v>
      </c>
      <c r="I370">
        <f t="shared" si="46"/>
        <v>1.4074831322837864</v>
      </c>
      <c r="J370" s="5">
        <f t="shared" si="47"/>
        <v>0.34180309679207277</v>
      </c>
    </row>
    <row r="371" spans="1:10" x14ac:dyDescent="0.3">
      <c r="A371" s="11" t="s">
        <v>388</v>
      </c>
      <c r="B371" s="13">
        <v>336.2</v>
      </c>
      <c r="C371">
        <f t="shared" si="41"/>
        <v>1.0225060827250607</v>
      </c>
      <c r="D371">
        <f t="shared" si="42"/>
        <v>2.2256557792490275E-2</v>
      </c>
      <c r="E371">
        <f t="shared" si="40"/>
        <v>1.0080959520239881</v>
      </c>
      <c r="F371">
        <f t="shared" si="43"/>
        <v>8.0633556188368701E-3</v>
      </c>
      <c r="G371" s="5">
        <f t="shared" si="44"/>
        <v>1.1175004154894463</v>
      </c>
      <c r="H371">
        <f t="shared" si="45"/>
        <v>0.11109441930815428</v>
      </c>
      <c r="I371">
        <f t="shared" si="46"/>
        <v>1.3875361122575318</v>
      </c>
      <c r="J371" s="5">
        <f t="shared" si="47"/>
        <v>0.32752959315203506</v>
      </c>
    </row>
    <row r="372" spans="1:10" x14ac:dyDescent="0.3">
      <c r="A372" s="11" t="s">
        <v>389</v>
      </c>
      <c r="B372" s="13">
        <v>328.8</v>
      </c>
      <c r="C372">
        <f t="shared" si="41"/>
        <v>0.98163905060456791</v>
      </c>
      <c r="D372">
        <f t="shared" si="42"/>
        <v>-1.8531603772251659E-2</v>
      </c>
      <c r="E372">
        <f t="shared" si="40"/>
        <v>0.9850209706411025</v>
      </c>
      <c r="F372">
        <f t="shared" si="43"/>
        <v>-1.5092348045709806E-2</v>
      </c>
      <c r="G372" s="5">
        <f t="shared" si="44"/>
        <v>1.0722321865318769</v>
      </c>
      <c r="H372">
        <f t="shared" si="45"/>
        <v>6.9742631110032274E-2</v>
      </c>
      <c r="I372">
        <f t="shared" si="46"/>
        <v>1.4421052631578948</v>
      </c>
      <c r="J372" s="5">
        <f t="shared" si="47"/>
        <v>0.36610403422758409</v>
      </c>
    </row>
    <row r="373" spans="1:10" x14ac:dyDescent="0.3">
      <c r="A373" s="11" t="s">
        <v>390</v>
      </c>
      <c r="B373" s="13">
        <v>334.95</v>
      </c>
      <c r="C373">
        <f t="shared" si="41"/>
        <v>0.97824182242990654</v>
      </c>
      <c r="D373">
        <f t="shared" si="42"/>
        <v>-2.1998377313310467E-2</v>
      </c>
      <c r="E373">
        <f t="shared" si="40"/>
        <v>1.0201005025125627</v>
      </c>
      <c r="F373">
        <f t="shared" si="43"/>
        <v>1.9901154317294806E-2</v>
      </c>
      <c r="G373" s="5">
        <f t="shared" si="44"/>
        <v>1.0855614973262031</v>
      </c>
      <c r="H373">
        <f t="shared" si="45"/>
        <v>8.2097362187200609E-2</v>
      </c>
      <c r="I373">
        <f t="shared" si="46"/>
        <v>1.4943118447468213</v>
      </c>
      <c r="J373" s="5">
        <f t="shared" si="47"/>
        <v>0.40166579635282806</v>
      </c>
    </row>
    <row r="374" spans="1:10" x14ac:dyDescent="0.3">
      <c r="A374" s="11" t="s">
        <v>391</v>
      </c>
      <c r="B374" s="13">
        <v>342.4</v>
      </c>
      <c r="C374">
        <f t="shared" si="41"/>
        <v>0.99246376811594195</v>
      </c>
      <c r="D374">
        <f t="shared" si="42"/>
        <v>-7.5647727637728037E-3</v>
      </c>
      <c r="E374">
        <f t="shared" si="40"/>
        <v>1.0470948012232415</v>
      </c>
      <c r="F374">
        <f t="shared" si="43"/>
        <v>4.6019473370333561E-2</v>
      </c>
      <c r="G374" s="5">
        <f t="shared" si="44"/>
        <v>1.1417139046348783</v>
      </c>
      <c r="H374">
        <f t="shared" si="45"/>
        <v>0.13253055851262366</v>
      </c>
      <c r="I374">
        <f t="shared" si="46"/>
        <v>1.5493212669683256</v>
      </c>
      <c r="J374" s="5">
        <f t="shared" si="47"/>
        <v>0.43781694274983413</v>
      </c>
    </row>
    <row r="375" spans="1:10" x14ac:dyDescent="0.3">
      <c r="A375" s="11" t="s">
        <v>392</v>
      </c>
      <c r="B375" s="13">
        <v>345</v>
      </c>
      <c r="C375">
        <f t="shared" si="41"/>
        <v>1.0344827586206897</v>
      </c>
      <c r="D375">
        <f t="shared" si="42"/>
        <v>3.3901551675681416E-2</v>
      </c>
      <c r="E375">
        <f t="shared" si="40"/>
        <v>1.0372820204449789</v>
      </c>
      <c r="F375">
        <f t="shared" si="43"/>
        <v>3.6603850272532365E-2</v>
      </c>
      <c r="G375" s="5">
        <f t="shared" si="44"/>
        <v>1.1498083652724544</v>
      </c>
      <c r="H375">
        <f t="shared" si="45"/>
        <v>0.13959528959583778</v>
      </c>
      <c r="I375">
        <f t="shared" si="46"/>
        <v>1.5628539071347678</v>
      </c>
      <c r="J375" s="5">
        <f t="shared" si="47"/>
        <v>0.44651357754729032</v>
      </c>
    </row>
    <row r="376" spans="1:10" x14ac:dyDescent="0.3">
      <c r="A376" s="11" t="s">
        <v>393</v>
      </c>
      <c r="B376" s="13">
        <v>333.5</v>
      </c>
      <c r="C376">
        <f t="shared" si="41"/>
        <v>0.99910125823846607</v>
      </c>
      <c r="D376">
        <f t="shared" si="42"/>
        <v>-8.9914587205636826E-4</v>
      </c>
      <c r="E376">
        <f t="shared" si="40"/>
        <v>1.0067924528301886</v>
      </c>
      <c r="F376">
        <f t="shared" si="43"/>
        <v>6.7694880552463541E-3</v>
      </c>
      <c r="G376" s="5">
        <f t="shared" si="44"/>
        <v>1.0863192182410424</v>
      </c>
      <c r="H376">
        <f t="shared" si="45"/>
        <v>8.2795117768481294E-2</v>
      </c>
      <c r="I376">
        <f t="shared" si="46"/>
        <v>1.5200546946216955</v>
      </c>
      <c r="J376" s="5">
        <f t="shared" si="47"/>
        <v>0.41874631751454855</v>
      </c>
    </row>
    <row r="377" spans="1:10" x14ac:dyDescent="0.3">
      <c r="A377" s="11" t="s">
        <v>394</v>
      </c>
      <c r="B377" s="13">
        <v>333.8</v>
      </c>
      <c r="C377">
        <f t="shared" si="41"/>
        <v>1.0165981422262829</v>
      </c>
      <c r="D377">
        <f t="shared" si="42"/>
        <v>1.6461898590752998E-2</v>
      </c>
      <c r="E377">
        <f t="shared" si="40"/>
        <v>1.0176829268292684</v>
      </c>
      <c r="F377">
        <f t="shared" si="43"/>
        <v>1.7528402843591095E-2</v>
      </c>
      <c r="G377" s="5">
        <f t="shared" si="44"/>
        <v>1.118820177643707</v>
      </c>
      <c r="H377">
        <f t="shared" si="45"/>
        <v>0.11227471725964376</v>
      </c>
      <c r="I377">
        <f t="shared" si="46"/>
        <v>1.5069977426636569</v>
      </c>
      <c r="J377" s="5">
        <f t="shared" si="47"/>
        <v>0.4101194217425444</v>
      </c>
    </row>
    <row r="378" spans="1:10" x14ac:dyDescent="0.3">
      <c r="A378" s="11" t="s">
        <v>395</v>
      </c>
      <c r="B378" s="13">
        <v>328.35</v>
      </c>
      <c r="C378">
        <f t="shared" si="41"/>
        <v>1.0041284403669726</v>
      </c>
      <c r="D378">
        <f t="shared" si="42"/>
        <v>4.119941739728343E-3</v>
      </c>
      <c r="E378">
        <f t="shared" si="40"/>
        <v>0.9977210574293528</v>
      </c>
      <c r="F378">
        <f t="shared" si="43"/>
        <v>-2.2815433123125981E-3</v>
      </c>
      <c r="G378" s="5">
        <f t="shared" si="44"/>
        <v>1.0908637873754155</v>
      </c>
      <c r="H378">
        <f t="shared" si="45"/>
        <v>8.6969847888106064E-2</v>
      </c>
      <c r="I378">
        <f t="shared" si="46"/>
        <v>1.4757303370786519</v>
      </c>
      <c r="J378" s="5">
        <f t="shared" si="47"/>
        <v>0.38915301103068684</v>
      </c>
    </row>
    <row r="379" spans="1:10" x14ac:dyDescent="0.3">
      <c r="A379" s="11" t="s">
        <v>396</v>
      </c>
      <c r="B379" s="13">
        <v>327</v>
      </c>
      <c r="C379">
        <f t="shared" si="41"/>
        <v>0.98316295850871915</v>
      </c>
      <c r="D379">
        <f t="shared" si="42"/>
        <v>-1.6980395861573939E-2</v>
      </c>
      <c r="E379">
        <f t="shared" si="40"/>
        <v>0.99543378995433784</v>
      </c>
      <c r="F379">
        <f t="shared" si="43"/>
        <v>-4.5766670274118666E-3</v>
      </c>
      <c r="G379" s="5">
        <f t="shared" si="44"/>
        <v>1.0700261780104712</v>
      </c>
      <c r="H379">
        <f t="shared" si="45"/>
        <v>6.7683113604887934E-2</v>
      </c>
      <c r="I379">
        <f t="shared" si="46"/>
        <v>1.4568946313210069</v>
      </c>
      <c r="J379" s="5">
        <f t="shared" si="47"/>
        <v>0.37630720566931231</v>
      </c>
    </row>
    <row r="380" spans="1:10" x14ac:dyDescent="0.3">
      <c r="A380" s="11" t="s">
        <v>397</v>
      </c>
      <c r="B380" s="13">
        <v>332.6</v>
      </c>
      <c r="C380">
        <f t="shared" si="41"/>
        <v>1.0040754716981133</v>
      </c>
      <c r="D380">
        <f t="shared" si="42"/>
        <v>4.0671894583954151E-3</v>
      </c>
      <c r="E380">
        <f t="shared" si="40"/>
        <v>0.99984969186833017</v>
      </c>
      <c r="F380">
        <f t="shared" si="43"/>
        <v>-1.5031942906912747E-4</v>
      </c>
      <c r="G380" s="5">
        <f t="shared" si="44"/>
        <v>1.0558730158730159</v>
      </c>
      <c r="H380">
        <f t="shared" si="45"/>
        <v>5.436792793319422E-2</v>
      </c>
      <c r="I380">
        <f t="shared" si="46"/>
        <v>1.5138825671370051</v>
      </c>
      <c r="J380" s="5">
        <f t="shared" si="47"/>
        <v>0.41467758736826282</v>
      </c>
    </row>
    <row r="381" spans="1:10" x14ac:dyDescent="0.3">
      <c r="A381" s="11" t="s">
        <v>398</v>
      </c>
      <c r="B381" s="13">
        <v>331.25</v>
      </c>
      <c r="C381">
        <f t="shared" si="41"/>
        <v>1.0099085365853659</v>
      </c>
      <c r="D381">
        <f t="shared" si="42"/>
        <v>9.8597689162883244E-3</v>
      </c>
      <c r="E381">
        <f t="shared" si="40"/>
        <v>1.0192307692307692</v>
      </c>
      <c r="F381">
        <f t="shared" si="43"/>
        <v>1.9048194970694411E-2</v>
      </c>
      <c r="G381" s="5">
        <f t="shared" si="44"/>
        <v>1.0287267080745341</v>
      </c>
      <c r="H381">
        <f t="shared" si="45"/>
        <v>2.8321831756023645E-2</v>
      </c>
      <c r="I381">
        <f t="shared" si="46"/>
        <v>1.4728768341485103</v>
      </c>
      <c r="J381" s="5">
        <f t="shared" si="47"/>
        <v>0.38721751833516188</v>
      </c>
    </row>
    <row r="382" spans="1:10" x14ac:dyDescent="0.3">
      <c r="A382" s="11" t="s">
        <v>399</v>
      </c>
      <c r="B382" s="13">
        <v>328</v>
      </c>
      <c r="C382">
        <f t="shared" si="41"/>
        <v>0.99665755089638397</v>
      </c>
      <c r="D382">
        <f t="shared" si="42"/>
        <v>-3.3480475651506292E-3</v>
      </c>
      <c r="E382">
        <f t="shared" si="40"/>
        <v>0.98498498498498499</v>
      </c>
      <c r="F382">
        <f t="shared" si="43"/>
        <v>-1.5128881596300089E-2</v>
      </c>
      <c r="G382" s="5">
        <f t="shared" si="44"/>
        <v>1.0021387106630002</v>
      </c>
      <c r="H382">
        <f t="shared" si="45"/>
        <v>2.1364268770087992E-3</v>
      </c>
      <c r="I382">
        <f t="shared" si="46"/>
        <v>1.4295053388537808</v>
      </c>
      <c r="J382" s="5">
        <f t="shared" si="47"/>
        <v>0.35732846754330128</v>
      </c>
    </row>
    <row r="383" spans="1:10" x14ac:dyDescent="0.3">
      <c r="A383" s="11" t="s">
        <v>400</v>
      </c>
      <c r="B383" s="13">
        <v>329.1</v>
      </c>
      <c r="C383">
        <f t="shared" si="41"/>
        <v>1.0018264840182649</v>
      </c>
      <c r="D383">
        <f t="shared" si="42"/>
        <v>1.8248180246291173E-3</v>
      </c>
      <c r="E383">
        <f t="shared" si="40"/>
        <v>1.0182549504950495</v>
      </c>
      <c r="F383">
        <f t="shared" si="43"/>
        <v>1.8090329302353981E-2</v>
      </c>
      <c r="G383" s="5">
        <f t="shared" si="44"/>
        <v>1.0169962917181705</v>
      </c>
      <c r="H383">
        <f t="shared" si="45"/>
        <v>1.6853470764957568E-2</v>
      </c>
      <c r="I383">
        <f t="shared" si="46"/>
        <v>1.4308695652173915</v>
      </c>
      <c r="J383" s="5">
        <f t="shared" si="47"/>
        <v>0.35828234702609901</v>
      </c>
    </row>
    <row r="384" spans="1:10" x14ac:dyDescent="0.3">
      <c r="A384" s="11" t="s">
        <v>401</v>
      </c>
      <c r="B384" s="13">
        <v>328.5</v>
      </c>
      <c r="C384">
        <f t="shared" si="41"/>
        <v>0.98752442507139648</v>
      </c>
      <c r="D384">
        <f t="shared" si="42"/>
        <v>-1.2554048263231197E-2</v>
      </c>
      <c r="E384">
        <f t="shared" si="40"/>
        <v>0.99878382487078143</v>
      </c>
      <c r="F384">
        <f t="shared" si="43"/>
        <v>-1.2169152703460431E-3</v>
      </c>
      <c r="G384" s="5">
        <f t="shared" si="44"/>
        <v>1.0428571428571429</v>
      </c>
      <c r="H384">
        <f t="shared" si="45"/>
        <v>4.1964199099032207E-2</v>
      </c>
      <c r="I384">
        <f t="shared" si="46"/>
        <v>1.4535398230088497</v>
      </c>
      <c r="J384" s="5">
        <f t="shared" si="47"/>
        <v>0.3740018386523794</v>
      </c>
    </row>
    <row r="385" spans="1:10" x14ac:dyDescent="0.3">
      <c r="A385" s="11" t="s">
        <v>402</v>
      </c>
      <c r="B385" s="13">
        <v>332.65</v>
      </c>
      <c r="C385">
        <f t="shared" si="41"/>
        <v>1.0235384615384615</v>
      </c>
      <c r="D385">
        <f t="shared" si="42"/>
        <v>2.3265703858159008E-2</v>
      </c>
      <c r="E385">
        <f t="shared" si="40"/>
        <v>1.0274903474903474</v>
      </c>
      <c r="F385">
        <f t="shared" si="43"/>
        <v>2.7119273174148931E-2</v>
      </c>
      <c r="G385" s="5">
        <f t="shared" si="44"/>
        <v>1.0546924540266329</v>
      </c>
      <c r="H385">
        <f t="shared" si="45"/>
        <v>5.324921165895858E-2</v>
      </c>
      <c r="I385">
        <f t="shared" si="46"/>
        <v>1.4586713440035077</v>
      </c>
      <c r="J385" s="5">
        <f t="shared" si="47"/>
        <v>0.37752598303018692</v>
      </c>
    </row>
    <row r="386" spans="1:10" x14ac:dyDescent="0.3">
      <c r="A386" s="11" t="s">
        <v>403</v>
      </c>
      <c r="B386" s="13">
        <v>325</v>
      </c>
      <c r="C386">
        <f t="shared" si="41"/>
        <v>0.97597597597597596</v>
      </c>
      <c r="D386">
        <f t="shared" si="42"/>
        <v>-2.4317307650706357E-2</v>
      </c>
      <c r="E386">
        <f t="shared" si="40"/>
        <v>1.025560113600505</v>
      </c>
      <c r="F386">
        <f t="shared" si="43"/>
        <v>2.5238915632862558E-2</v>
      </c>
      <c r="G386" s="5">
        <f t="shared" si="44"/>
        <v>1.054510058403634</v>
      </c>
      <c r="H386">
        <f t="shared" si="45"/>
        <v>5.3076259443722094E-2</v>
      </c>
      <c r="I386">
        <f t="shared" si="46"/>
        <v>1.4072310023814678</v>
      </c>
      <c r="J386" s="5">
        <f t="shared" si="47"/>
        <v>0.34162394545312308</v>
      </c>
    </row>
    <row r="387" spans="1:10" x14ac:dyDescent="0.3">
      <c r="A387" s="11" t="s">
        <v>404</v>
      </c>
      <c r="B387" s="13">
        <v>333</v>
      </c>
      <c r="C387">
        <f t="shared" si="41"/>
        <v>1.0303217821782178</v>
      </c>
      <c r="D387">
        <f t="shared" si="42"/>
        <v>2.9871163333503484E-2</v>
      </c>
      <c r="E387">
        <f t="shared" si="40"/>
        <v>1.1068638856573043</v>
      </c>
      <c r="F387">
        <f t="shared" si="43"/>
        <v>0.10153068831408307</v>
      </c>
      <c r="G387" s="5">
        <f t="shared" si="44"/>
        <v>1.0707395498392283</v>
      </c>
      <c r="H387">
        <f t="shared" si="45"/>
        <v>6.8349577801209649E-2</v>
      </c>
      <c r="I387">
        <f t="shared" si="46"/>
        <v>1.4125132555673383</v>
      </c>
      <c r="J387" s="5">
        <f t="shared" si="47"/>
        <v>0.34537056846687697</v>
      </c>
    </row>
    <row r="388" spans="1:10" x14ac:dyDescent="0.3">
      <c r="A388" s="11" t="s">
        <v>405</v>
      </c>
      <c r="B388" s="13">
        <v>323.2</v>
      </c>
      <c r="C388">
        <f t="shared" si="41"/>
        <v>0.98266950440863488</v>
      </c>
      <c r="D388">
        <f t="shared" si="42"/>
        <v>-1.7482426548070942E-2</v>
      </c>
      <c r="E388">
        <f t="shared" ref="E388:E451" si="48">B388/B393</f>
        <v>1.0539703244741563</v>
      </c>
      <c r="F388">
        <f t="shared" si="43"/>
        <v>5.2564294574947656E-2</v>
      </c>
      <c r="G388" s="5">
        <f t="shared" si="44"/>
        <v>1.0476499189627229</v>
      </c>
      <c r="H388">
        <f t="shared" si="45"/>
        <v>4.6549483301497815E-2</v>
      </c>
      <c r="I388">
        <f t="shared" si="46"/>
        <v>1.3709437963944857</v>
      </c>
      <c r="J388" s="5">
        <f t="shared" si="47"/>
        <v>0.31549940513337343</v>
      </c>
    </row>
    <row r="389" spans="1:10" x14ac:dyDescent="0.3">
      <c r="A389" s="11" t="s">
        <v>406</v>
      </c>
      <c r="B389" s="13">
        <v>328.9</v>
      </c>
      <c r="C389">
        <f t="shared" ref="C389:C452" si="49">B389/B390</f>
        <v>1.0159073359073358</v>
      </c>
      <c r="D389">
        <f t="shared" ref="D389:D452" si="50">LN(C389)</f>
        <v>1.5782140181263716E-2</v>
      </c>
      <c r="E389">
        <f t="shared" si="48"/>
        <v>1.0659536541889483</v>
      </c>
      <c r="F389">
        <f t="shared" ref="F389:F452" si="51">LN(E389)</f>
        <v>6.3869848427935388E-2</v>
      </c>
      <c r="G389" s="5">
        <f t="shared" ref="G389:G452" si="52">B389/B410</f>
        <v>1.0709866492999021</v>
      </c>
      <c r="H389">
        <f t="shared" ref="H389:H452" si="53">LN(G389)</f>
        <v>6.8580325748234375E-2</v>
      </c>
      <c r="I389">
        <f t="shared" ref="I389:I452" si="54">B389/B641</f>
        <v>1.4553097345132742</v>
      </c>
      <c r="J389" s="5">
        <f t="shared" ref="J389:J452" si="55">LN(I389)</f>
        <v>0.3752187539227253</v>
      </c>
    </row>
    <row r="390" spans="1:10" x14ac:dyDescent="0.3">
      <c r="A390" s="11" t="s">
        <v>407</v>
      </c>
      <c r="B390" s="13">
        <v>323.75</v>
      </c>
      <c r="C390">
        <f t="shared" si="49"/>
        <v>1.0216156516251185</v>
      </c>
      <c r="D390">
        <f t="shared" si="50"/>
        <v>2.1385346316872576E-2</v>
      </c>
      <c r="E390">
        <f t="shared" si="48"/>
        <v>1.0795265088362789</v>
      </c>
      <c r="F390">
        <f t="shared" si="51"/>
        <v>7.6522527258784209E-2</v>
      </c>
      <c r="G390" s="5">
        <f t="shared" si="52"/>
        <v>1.0616494507296279</v>
      </c>
      <c r="H390">
        <f t="shared" si="53"/>
        <v>5.9823784271282265E-2</v>
      </c>
      <c r="I390">
        <f t="shared" si="54"/>
        <v>1.4328391236999336</v>
      </c>
      <c r="J390" s="5">
        <f t="shared" si="55"/>
        <v>0.35965787715645881</v>
      </c>
    </row>
    <row r="391" spans="1:10" x14ac:dyDescent="0.3">
      <c r="A391" s="11" t="s">
        <v>408</v>
      </c>
      <c r="B391" s="13">
        <v>316.89999999999998</v>
      </c>
      <c r="C391">
        <f t="shared" si="49"/>
        <v>1.0533488449393384</v>
      </c>
      <c r="D391">
        <f t="shared" si="50"/>
        <v>5.1974465030514214E-2</v>
      </c>
      <c r="E391">
        <f t="shared" si="48"/>
        <v>1.0561573071154806</v>
      </c>
      <c r="F391">
        <f t="shared" si="51"/>
        <v>5.4637139261353079E-2</v>
      </c>
      <c r="G391" s="5">
        <f t="shared" si="52"/>
        <v>1.0393571662840275</v>
      </c>
      <c r="H391">
        <f t="shared" si="53"/>
        <v>3.8602412702665935E-2</v>
      </c>
      <c r="I391">
        <f t="shared" si="54"/>
        <v>1.3778260869565215</v>
      </c>
      <c r="J391" s="5">
        <f t="shared" si="55"/>
        <v>0.32050695777367955</v>
      </c>
    </row>
    <row r="392" spans="1:10" x14ac:dyDescent="0.3">
      <c r="A392" s="11" t="s">
        <v>409</v>
      </c>
      <c r="B392" s="13">
        <v>300.85000000000002</v>
      </c>
      <c r="C392">
        <f t="shared" si="49"/>
        <v>0.98108592858307531</v>
      </c>
      <c r="D392">
        <f t="shared" si="50"/>
        <v>-1.9095230405631835E-2</v>
      </c>
      <c r="E392">
        <f t="shared" si="48"/>
        <v>0.97996742671009784</v>
      </c>
      <c r="F392">
        <f t="shared" si="51"/>
        <v>-2.023594592083627E-2</v>
      </c>
      <c r="G392" s="5">
        <f t="shared" si="52"/>
        <v>0.97362459546925573</v>
      </c>
      <c r="H392">
        <f t="shared" si="53"/>
        <v>-2.672947523138464E-2</v>
      </c>
      <c r="I392">
        <f t="shared" si="54"/>
        <v>1.2967672413793105</v>
      </c>
      <c r="J392" s="5">
        <f t="shared" si="55"/>
        <v>0.25987443000005095</v>
      </c>
    </row>
    <row r="393" spans="1:10" x14ac:dyDescent="0.3">
      <c r="A393" s="11" t="s">
        <v>410</v>
      </c>
      <c r="B393" s="13">
        <v>306.64999999999998</v>
      </c>
      <c r="C393">
        <f t="shared" si="49"/>
        <v>0.99384216496515954</v>
      </c>
      <c r="D393">
        <f t="shared" si="50"/>
        <v>-6.176872695083214E-3</v>
      </c>
      <c r="E393">
        <f t="shared" si="48"/>
        <v>1.0278196748784982</v>
      </c>
      <c r="F393">
        <f t="shared" si="51"/>
        <v>2.743973810390167E-2</v>
      </c>
      <c r="G393" s="5">
        <f t="shared" si="52"/>
        <v>1.0052450417964267</v>
      </c>
      <c r="H393">
        <f t="shared" si="53"/>
        <v>5.2313344741311768E-3</v>
      </c>
      <c r="I393">
        <f t="shared" si="54"/>
        <v>1.32319309600863</v>
      </c>
      <c r="J393" s="5">
        <f t="shared" si="55"/>
        <v>0.2800478276260282</v>
      </c>
    </row>
    <row r="394" spans="1:10" x14ac:dyDescent="0.3">
      <c r="A394" s="11" t="s">
        <v>411</v>
      </c>
      <c r="B394" s="13">
        <v>308.55</v>
      </c>
      <c r="C394">
        <f t="shared" si="49"/>
        <v>1.0288429476492165</v>
      </c>
      <c r="D394">
        <f t="shared" si="50"/>
        <v>2.8434819012112519E-2</v>
      </c>
      <c r="E394">
        <f t="shared" si="48"/>
        <v>1.0250830564784053</v>
      </c>
      <c r="F394">
        <f t="shared" si="51"/>
        <v>2.4773640018200076E-2</v>
      </c>
      <c r="G394" s="5">
        <f t="shared" si="52"/>
        <v>0.99532258064516133</v>
      </c>
      <c r="H394">
        <f t="shared" si="53"/>
        <v>-4.688392712116028E-3</v>
      </c>
      <c r="I394">
        <f t="shared" si="54"/>
        <v>1.307581472221045</v>
      </c>
      <c r="J394" s="5">
        <f t="shared" si="55"/>
        <v>0.26817922646579317</v>
      </c>
    </row>
    <row r="395" spans="1:10" x14ac:dyDescent="0.3">
      <c r="A395" s="11" t="s">
        <v>412</v>
      </c>
      <c r="B395" s="13">
        <v>299.89999999999998</v>
      </c>
      <c r="C395">
        <f t="shared" si="49"/>
        <v>0.99950008331944662</v>
      </c>
      <c r="D395">
        <f t="shared" si="50"/>
        <v>-5.0004168055858941E-4</v>
      </c>
      <c r="E395">
        <f t="shared" si="48"/>
        <v>0.9813481675392669</v>
      </c>
      <c r="F395">
        <f t="shared" si="51"/>
        <v>-1.8827971537402139E-2</v>
      </c>
      <c r="G395" s="5">
        <f t="shared" si="52"/>
        <v>0.92848297213622288</v>
      </c>
      <c r="H395">
        <f t="shared" si="53"/>
        <v>-7.4203237467693167E-2</v>
      </c>
      <c r="I395">
        <f t="shared" si="54"/>
        <v>1.2721102863202545</v>
      </c>
      <c r="J395" s="5">
        <f t="shared" si="55"/>
        <v>0.24067716424139649</v>
      </c>
    </row>
    <row r="396" spans="1:10" x14ac:dyDescent="0.3">
      <c r="A396" s="11" t="s">
        <v>413</v>
      </c>
      <c r="B396" s="13">
        <v>300.05</v>
      </c>
      <c r="C396">
        <f t="shared" si="49"/>
        <v>0.97736156351791537</v>
      </c>
      <c r="D396">
        <f t="shared" si="50"/>
        <v>-2.289862015167524E-2</v>
      </c>
      <c r="E396">
        <f t="shared" si="48"/>
        <v>0.95253968253968258</v>
      </c>
      <c r="F396">
        <f t="shared" si="51"/>
        <v>-4.8623511390111174E-2</v>
      </c>
      <c r="G396" s="5">
        <f t="shared" si="52"/>
        <v>0.95862619808306715</v>
      </c>
      <c r="H396">
        <f t="shared" si="53"/>
        <v>-4.2254063104631305E-2</v>
      </c>
      <c r="I396">
        <f t="shared" si="54"/>
        <v>1.2633684210526317</v>
      </c>
      <c r="J396" s="5">
        <f t="shared" si="55"/>
        <v>0.23378150396082606</v>
      </c>
    </row>
    <row r="397" spans="1:10" x14ac:dyDescent="0.3">
      <c r="A397" s="11" t="s">
        <v>414</v>
      </c>
      <c r="B397" s="13">
        <v>307</v>
      </c>
      <c r="C397">
        <f t="shared" si="49"/>
        <v>1.028992793698676</v>
      </c>
      <c r="D397">
        <f t="shared" si="50"/>
        <v>2.8580453619106227E-2</v>
      </c>
      <c r="E397">
        <f t="shared" si="48"/>
        <v>0.95341614906832295</v>
      </c>
      <c r="F397">
        <f t="shared" si="51"/>
        <v>-4.7703797957211184E-2</v>
      </c>
      <c r="G397" s="5">
        <f t="shared" si="52"/>
        <v>1.0032679738562091</v>
      </c>
      <c r="H397">
        <f t="shared" si="53"/>
        <v>3.2626456348163694E-3</v>
      </c>
      <c r="I397">
        <f t="shared" si="54"/>
        <v>1.303056027164686</v>
      </c>
      <c r="J397" s="5">
        <f t="shared" si="55"/>
        <v>0.26471229580976563</v>
      </c>
    </row>
    <row r="398" spans="1:10" x14ac:dyDescent="0.3">
      <c r="A398" s="11" t="s">
        <v>415</v>
      </c>
      <c r="B398" s="13">
        <v>298.35000000000002</v>
      </c>
      <c r="C398">
        <f t="shared" si="49"/>
        <v>0.99119601328903661</v>
      </c>
      <c r="D398">
        <f t="shared" si="50"/>
        <v>-8.8429707807847601E-3</v>
      </c>
      <c r="E398">
        <f t="shared" si="48"/>
        <v>0.91154903758020167</v>
      </c>
      <c r="F398">
        <f t="shared" si="51"/>
        <v>-9.2609887539043909E-2</v>
      </c>
      <c r="G398" s="5">
        <f t="shared" si="52"/>
        <v>1.0215716486902928</v>
      </c>
      <c r="H398">
        <f t="shared" si="53"/>
        <v>2.1342273481772575E-2</v>
      </c>
      <c r="I398">
        <f t="shared" si="54"/>
        <v>1.3105644629914344</v>
      </c>
      <c r="J398" s="5">
        <f t="shared" si="55"/>
        <v>0.27045793218729991</v>
      </c>
    </row>
    <row r="399" spans="1:10" x14ac:dyDescent="0.3">
      <c r="A399" s="11" t="s">
        <v>416</v>
      </c>
      <c r="B399" s="13">
        <v>301</v>
      </c>
      <c r="C399">
        <f t="shared" si="49"/>
        <v>0.98494764397905754</v>
      </c>
      <c r="D399">
        <f t="shared" si="50"/>
        <v>-1.516679254348975E-2</v>
      </c>
      <c r="E399">
        <f t="shared" si="48"/>
        <v>0.93016069221260811</v>
      </c>
      <c r="F399">
        <f t="shared" si="51"/>
        <v>-7.239792043546095E-2</v>
      </c>
      <c r="G399" s="5">
        <f t="shared" si="52"/>
        <v>1.0435084070029468</v>
      </c>
      <c r="H399">
        <f t="shared" si="53"/>
        <v>4.2588504045977298E-2</v>
      </c>
      <c r="I399">
        <f t="shared" si="54"/>
        <v>1.3036510892632855</v>
      </c>
      <c r="J399" s="5">
        <f t="shared" si="55"/>
        <v>0.26516885811796354</v>
      </c>
    </row>
    <row r="400" spans="1:10" x14ac:dyDescent="0.3">
      <c r="A400" s="11" t="s">
        <v>417</v>
      </c>
      <c r="B400" s="13">
        <v>305.60000000000002</v>
      </c>
      <c r="C400">
        <f t="shared" si="49"/>
        <v>0.97015873015873022</v>
      </c>
      <c r="D400">
        <f t="shared" si="50"/>
        <v>-3.0295581533267571E-2</v>
      </c>
      <c r="E400">
        <f t="shared" si="48"/>
        <v>0.97015873015873022</v>
      </c>
      <c r="F400">
        <f t="shared" si="51"/>
        <v>-3.0295581533267571E-2</v>
      </c>
      <c r="G400" s="5">
        <f t="shared" si="52"/>
        <v>1.0492703862660946</v>
      </c>
      <c r="H400">
        <f t="shared" si="53"/>
        <v>4.8095052412455264E-2</v>
      </c>
      <c r="I400">
        <f t="shared" si="54"/>
        <v>1.2883099363433246</v>
      </c>
      <c r="J400" s="5">
        <f t="shared" si="55"/>
        <v>0.25333123254142015</v>
      </c>
    </row>
    <row r="401" spans="1:10" x14ac:dyDescent="0.3">
      <c r="A401" s="11" t="s">
        <v>418</v>
      </c>
      <c r="B401" s="13">
        <v>315</v>
      </c>
      <c r="C401">
        <f t="shared" si="49"/>
        <v>0.97826086956521741</v>
      </c>
      <c r="D401">
        <f t="shared" si="50"/>
        <v>-2.197890671877523E-2</v>
      </c>
      <c r="E401">
        <f t="shared" si="48"/>
        <v>0.99873176918199125</v>
      </c>
      <c r="F401">
        <f t="shared" si="51"/>
        <v>-1.2690357033048217E-3</v>
      </c>
      <c r="G401" s="5">
        <f t="shared" si="52"/>
        <v>1.0728882833787465</v>
      </c>
      <c r="H401">
        <f t="shared" si="53"/>
        <v>7.0354342085272484E-2</v>
      </c>
      <c r="I401">
        <f t="shared" si="54"/>
        <v>1.3132113227998499</v>
      </c>
      <c r="J401" s="5">
        <f t="shared" si="55"/>
        <v>0.27247552890469429</v>
      </c>
    </row>
    <row r="402" spans="1:10" x14ac:dyDescent="0.3">
      <c r="A402" s="11" t="s">
        <v>419</v>
      </c>
      <c r="B402" s="13">
        <v>322</v>
      </c>
      <c r="C402">
        <f t="shared" si="49"/>
        <v>0.98380690498014056</v>
      </c>
      <c r="D402">
        <f t="shared" si="50"/>
        <v>-1.6325635962726501E-2</v>
      </c>
      <c r="E402">
        <f t="shared" si="48"/>
        <v>1.0447761194029852</v>
      </c>
      <c r="F402">
        <f t="shared" si="51"/>
        <v>4.3802622658393055E-2</v>
      </c>
      <c r="G402" s="5">
        <f t="shared" si="52"/>
        <v>1.0420711974110033</v>
      </c>
      <c r="H402">
        <f t="shared" si="53"/>
        <v>4.1210268646662898E-2</v>
      </c>
      <c r="I402">
        <f t="shared" si="54"/>
        <v>1.3472803347280335</v>
      </c>
      <c r="J402" s="5">
        <f t="shared" si="55"/>
        <v>0.29808799361289767</v>
      </c>
    </row>
    <row r="403" spans="1:10" x14ac:dyDescent="0.3">
      <c r="A403" s="11" t="s">
        <v>420</v>
      </c>
      <c r="B403" s="13">
        <v>327.3</v>
      </c>
      <c r="C403">
        <f t="shared" si="49"/>
        <v>1.0114338689740421</v>
      </c>
      <c r="D403">
        <f t="shared" si="50"/>
        <v>1.1368996322798256E-2</v>
      </c>
      <c r="E403">
        <f t="shared" si="48"/>
        <v>1.052411575562701</v>
      </c>
      <c r="F403">
        <f t="shared" si="51"/>
        <v>5.1084269327900764E-2</v>
      </c>
      <c r="G403" s="5">
        <f t="shared" si="52"/>
        <v>1.0675146771037181</v>
      </c>
      <c r="H403">
        <f t="shared" si="53"/>
        <v>6.5333215069420941E-2</v>
      </c>
      <c r="I403">
        <f t="shared" si="54"/>
        <v>1.3656277381399426</v>
      </c>
      <c r="J403" s="5">
        <f t="shared" si="55"/>
        <v>0.31161420434507475</v>
      </c>
    </row>
    <row r="404" spans="1:10" x14ac:dyDescent="0.3">
      <c r="A404" s="11" t="s">
        <v>421</v>
      </c>
      <c r="B404" s="13">
        <v>323.60000000000002</v>
      </c>
      <c r="C404">
        <f t="shared" si="49"/>
        <v>1.0273015873015874</v>
      </c>
      <c r="D404">
        <f t="shared" si="50"/>
        <v>2.6935546358703641E-2</v>
      </c>
      <c r="E404">
        <f t="shared" si="48"/>
        <v>1.0489465153970827</v>
      </c>
      <c r="F404">
        <f t="shared" si="51"/>
        <v>4.7786341838894179E-2</v>
      </c>
      <c r="G404" s="5">
        <f t="shared" si="52"/>
        <v>1.0255110125178259</v>
      </c>
      <c r="H404">
        <f t="shared" si="53"/>
        <v>2.5191037154088023E-2</v>
      </c>
      <c r="I404">
        <f t="shared" si="54"/>
        <v>1.3776074925500212</v>
      </c>
      <c r="J404" s="5">
        <f t="shared" si="55"/>
        <v>0.32034829351946947</v>
      </c>
    </row>
    <row r="405" spans="1:10" x14ac:dyDescent="0.3">
      <c r="A405" s="11" t="s">
        <v>422</v>
      </c>
      <c r="B405" s="13">
        <v>315</v>
      </c>
      <c r="C405">
        <f t="shared" si="49"/>
        <v>0.99873176918199125</v>
      </c>
      <c r="D405">
        <f t="shared" si="50"/>
        <v>-1.2690357033048217E-3</v>
      </c>
      <c r="E405">
        <f t="shared" si="48"/>
        <v>1.0257245197004232</v>
      </c>
      <c r="F405">
        <f t="shared" si="51"/>
        <v>2.5399211378856288E-2</v>
      </c>
      <c r="G405" s="5">
        <f t="shared" si="52"/>
        <v>0.99526066350710896</v>
      </c>
      <c r="H405">
        <f t="shared" si="53"/>
        <v>-4.7506027585978647E-3</v>
      </c>
      <c r="I405">
        <f t="shared" si="54"/>
        <v>1.3429972287358771</v>
      </c>
      <c r="J405" s="5">
        <f t="shared" si="55"/>
        <v>0.29490385405116598</v>
      </c>
    </row>
    <row r="406" spans="1:10" x14ac:dyDescent="0.3">
      <c r="A406" s="11" t="s">
        <v>423</v>
      </c>
      <c r="B406" s="13">
        <v>315.39999999999998</v>
      </c>
      <c r="C406">
        <f t="shared" si="49"/>
        <v>1.0233614536015574</v>
      </c>
      <c r="D406">
        <f t="shared" si="50"/>
        <v>2.3092751642922595E-2</v>
      </c>
      <c r="E406">
        <f t="shared" si="48"/>
        <v>1.0342679127725856</v>
      </c>
      <c r="F406">
        <f t="shared" si="51"/>
        <v>3.3693845786472575E-2</v>
      </c>
      <c r="G406" s="5">
        <f t="shared" si="52"/>
        <v>1.0031806615776082</v>
      </c>
      <c r="H406">
        <f t="shared" si="53"/>
        <v>3.1756139738865988E-3</v>
      </c>
      <c r="I406">
        <f t="shared" si="54"/>
        <v>1.311161920598628</v>
      </c>
      <c r="J406" s="5">
        <f t="shared" si="55"/>
        <v>0.27091370638347523</v>
      </c>
    </row>
    <row r="407" spans="1:10" x14ac:dyDescent="0.3">
      <c r="A407" s="11" t="s">
        <v>424</v>
      </c>
      <c r="B407" s="13">
        <v>308.2</v>
      </c>
      <c r="C407">
        <f t="shared" si="49"/>
        <v>0.99099678456591633</v>
      </c>
      <c r="D407">
        <f t="shared" si="50"/>
        <v>-9.0439892932188248E-3</v>
      </c>
      <c r="E407">
        <f t="shared" si="48"/>
        <v>1.0108232207281076</v>
      </c>
      <c r="F407">
        <f t="shared" si="51"/>
        <v>1.0765068891806298E-2</v>
      </c>
      <c r="G407" s="5">
        <f t="shared" si="52"/>
        <v>0.98152866242038217</v>
      </c>
      <c r="H407">
        <f t="shared" si="53"/>
        <v>-1.8644063022237988E-2</v>
      </c>
      <c r="I407">
        <f t="shared" si="54"/>
        <v>1.2617702448210923</v>
      </c>
      <c r="J407" s="5">
        <f t="shared" si="55"/>
        <v>0.23251569114307297</v>
      </c>
    </row>
    <row r="408" spans="1:10" x14ac:dyDescent="0.3">
      <c r="A408" s="11" t="s">
        <v>425</v>
      </c>
      <c r="B408" s="13">
        <v>311</v>
      </c>
      <c r="C408">
        <f t="shared" si="49"/>
        <v>1.0081037277147489</v>
      </c>
      <c r="D408">
        <f t="shared" si="50"/>
        <v>8.0710688337917204E-3</v>
      </c>
      <c r="E408">
        <f t="shared" si="48"/>
        <v>1.006472491909385</v>
      </c>
      <c r="F408">
        <f t="shared" si="51"/>
        <v>6.4516352814885953E-3</v>
      </c>
      <c r="G408" s="5">
        <f t="shared" si="52"/>
        <v>1.0094125283998701</v>
      </c>
      <c r="H408">
        <f t="shared" si="53"/>
        <v>9.368506576611783E-3</v>
      </c>
      <c r="I408">
        <f t="shared" si="54"/>
        <v>1.2632519598683944</v>
      </c>
      <c r="J408" s="5">
        <f t="shared" si="55"/>
        <v>0.23368931663802983</v>
      </c>
    </row>
    <row r="409" spans="1:10" x14ac:dyDescent="0.3">
      <c r="A409" s="11" t="s">
        <v>426</v>
      </c>
      <c r="B409" s="13">
        <v>308.5</v>
      </c>
      <c r="C409">
        <f t="shared" si="49"/>
        <v>1.0045587756431129</v>
      </c>
      <c r="D409">
        <f t="shared" si="50"/>
        <v>4.54841589866574E-3</v>
      </c>
      <c r="E409">
        <f t="shared" si="48"/>
        <v>1.0113096213735453</v>
      </c>
      <c r="F409">
        <f t="shared" si="51"/>
        <v>1.1246145747581031E-2</v>
      </c>
      <c r="G409" s="5">
        <f t="shared" si="52"/>
        <v>1.0032520325203251</v>
      </c>
      <c r="H409">
        <f t="shared" si="53"/>
        <v>3.2467560988698732E-3</v>
      </c>
      <c r="I409">
        <f t="shared" si="54"/>
        <v>1.2711166048619695</v>
      </c>
      <c r="J409" s="5">
        <f t="shared" si="55"/>
        <v>0.23989573061288683</v>
      </c>
    </row>
    <row r="410" spans="1:10" x14ac:dyDescent="0.3">
      <c r="A410" s="11" t="s">
        <v>427</v>
      </c>
      <c r="B410" s="13">
        <v>307.10000000000002</v>
      </c>
      <c r="C410">
        <f t="shared" si="49"/>
        <v>1.0070503361206757</v>
      </c>
      <c r="D410">
        <f t="shared" si="50"/>
        <v>7.0255987043115684E-3</v>
      </c>
      <c r="E410">
        <f t="shared" si="48"/>
        <v>0.99064516129032265</v>
      </c>
      <c r="F410">
        <f t="shared" si="51"/>
        <v>-9.3988700324151749E-3</v>
      </c>
      <c r="G410" s="5">
        <f t="shared" si="52"/>
        <v>0.99401197604790426</v>
      </c>
      <c r="H410">
        <f t="shared" si="53"/>
        <v>-6.0060240602118099E-3</v>
      </c>
      <c r="I410">
        <f t="shared" si="54"/>
        <v>1.2743796165656902</v>
      </c>
      <c r="J410" s="5">
        <f t="shared" si="55"/>
        <v>0.2424594849516464</v>
      </c>
    </row>
    <row r="411" spans="1:10" x14ac:dyDescent="0.3">
      <c r="A411" s="11" t="s">
        <v>428</v>
      </c>
      <c r="B411" s="13">
        <v>304.95</v>
      </c>
      <c r="C411">
        <f t="shared" si="49"/>
        <v>1.0001639881928501</v>
      </c>
      <c r="D411">
        <f t="shared" si="50"/>
        <v>1.6397474825624779E-4</v>
      </c>
      <c r="E411">
        <f t="shared" si="48"/>
        <v>0.94411764705882351</v>
      </c>
      <c r="F411">
        <f t="shared" si="51"/>
        <v>-5.7504494480191237E-2</v>
      </c>
      <c r="G411" s="5">
        <f t="shared" si="52"/>
        <v>1.0021360499507064</v>
      </c>
      <c r="H411">
        <f t="shared" si="53"/>
        <v>2.1337718395397754E-3</v>
      </c>
      <c r="I411">
        <f t="shared" si="54"/>
        <v>1.2951794436186026</v>
      </c>
      <c r="J411" s="5">
        <f t="shared" si="55"/>
        <v>0.25864925205290168</v>
      </c>
    </row>
    <row r="412" spans="1:10" x14ac:dyDescent="0.3">
      <c r="A412" s="11" t="s">
        <v>429</v>
      </c>
      <c r="B412" s="13">
        <v>304.89999999999998</v>
      </c>
      <c r="C412">
        <f t="shared" si="49"/>
        <v>0.9867313915857604</v>
      </c>
      <c r="D412">
        <f t="shared" si="50"/>
        <v>-1.3357422903536486E-2</v>
      </c>
      <c r="E412">
        <f t="shared" si="48"/>
        <v>0.97412140575079864</v>
      </c>
      <c r="F412">
        <f t="shared" si="51"/>
        <v>-2.6219336545944202E-2</v>
      </c>
      <c r="G412" s="5">
        <f t="shared" si="52"/>
        <v>1.0042819499341238</v>
      </c>
      <c r="H412">
        <f t="shared" si="53"/>
        <v>4.2728084727341751E-3</v>
      </c>
      <c r="I412">
        <f t="shared" si="54"/>
        <v>1.328540305010893</v>
      </c>
      <c r="J412" s="5">
        <f t="shared" si="55"/>
        <v>0.28408082449360911</v>
      </c>
    </row>
    <row r="413" spans="1:10" x14ac:dyDescent="0.3">
      <c r="A413" s="11" t="s">
        <v>430</v>
      </c>
      <c r="B413" s="13">
        <v>309</v>
      </c>
      <c r="C413">
        <f t="shared" si="49"/>
        <v>1.0129486969349286</v>
      </c>
      <c r="D413">
        <f t="shared" si="50"/>
        <v>1.2865579299883929E-2</v>
      </c>
      <c r="E413">
        <f t="shared" si="48"/>
        <v>1.0098039215686274</v>
      </c>
      <c r="F413">
        <f t="shared" si="51"/>
        <v>9.7561749453646558E-3</v>
      </c>
      <c r="G413" s="5">
        <f t="shared" si="52"/>
        <v>0.98095238095238091</v>
      </c>
      <c r="H413">
        <f t="shared" si="53"/>
        <v>-1.9231361927887644E-2</v>
      </c>
      <c r="I413">
        <f t="shared" si="54"/>
        <v>1.3594368675758908</v>
      </c>
      <c r="J413" s="5">
        <f t="shared" si="55"/>
        <v>0.30707054603924783</v>
      </c>
    </row>
    <row r="414" spans="1:10" x14ac:dyDescent="0.3">
      <c r="A414" s="11" t="s">
        <v>431</v>
      </c>
      <c r="B414" s="13">
        <v>305.05</v>
      </c>
      <c r="C414">
        <f t="shared" si="49"/>
        <v>0.98403225806451622</v>
      </c>
      <c r="D414">
        <f t="shared" si="50"/>
        <v>-1.6096599881330387E-2</v>
      </c>
      <c r="E414">
        <f t="shared" si="48"/>
        <v>1.0445129258688581</v>
      </c>
      <c r="F414">
        <f t="shared" si="51"/>
        <v>4.3550677111543125E-2</v>
      </c>
      <c r="G414" s="5">
        <f t="shared" si="52"/>
        <v>0.9949445531637312</v>
      </c>
      <c r="H414">
        <f t="shared" si="53"/>
        <v>-5.0682688398523412E-3</v>
      </c>
      <c r="I414">
        <f t="shared" si="54"/>
        <v>1.337938596491228</v>
      </c>
      <c r="J414" s="5">
        <f t="shared" si="55"/>
        <v>0.29113006864342067</v>
      </c>
    </row>
    <row r="415" spans="1:10" x14ac:dyDescent="0.3">
      <c r="A415" s="11" t="s">
        <v>432</v>
      </c>
      <c r="B415" s="13">
        <v>310</v>
      </c>
      <c r="C415">
        <f t="shared" si="49"/>
        <v>0.95975232198142413</v>
      </c>
      <c r="D415">
        <f t="shared" si="50"/>
        <v>-4.1080025743464629E-2</v>
      </c>
      <c r="E415">
        <f t="shared" si="48"/>
        <v>1.0747096550528688</v>
      </c>
      <c r="F415">
        <f t="shared" si="51"/>
        <v>7.2050536776293472E-2</v>
      </c>
      <c r="G415" s="5">
        <f t="shared" si="52"/>
        <v>1.0200723922342876</v>
      </c>
      <c r="H415">
        <f t="shared" si="53"/>
        <v>1.9873597556444533E-2</v>
      </c>
      <c r="I415">
        <f t="shared" si="54"/>
        <v>1.3319011815252417</v>
      </c>
      <c r="J415" s="5">
        <f t="shared" si="55"/>
        <v>0.28660738132201552</v>
      </c>
    </row>
    <row r="416" spans="1:10" x14ac:dyDescent="0.3">
      <c r="A416" s="11" t="s">
        <v>433</v>
      </c>
      <c r="B416" s="13">
        <v>323</v>
      </c>
      <c r="C416">
        <f t="shared" si="49"/>
        <v>1.0319488817891374</v>
      </c>
      <c r="D416">
        <f t="shared" si="50"/>
        <v>3.1449132682503295E-2</v>
      </c>
      <c r="E416">
        <f t="shared" si="48"/>
        <v>1.1090128755364808</v>
      </c>
      <c r="F416">
        <f t="shared" si="51"/>
        <v>0.10347031834274628</v>
      </c>
      <c r="G416" s="5">
        <f t="shared" si="52"/>
        <v>1.0700679145270828</v>
      </c>
      <c r="H416">
        <f t="shared" si="53"/>
        <v>6.7722117980221236E-2</v>
      </c>
      <c r="I416">
        <f t="shared" si="54"/>
        <v>1.3815226689478186</v>
      </c>
      <c r="J416" s="5">
        <f t="shared" si="55"/>
        <v>0.32318627418468848</v>
      </c>
    </row>
    <row r="417" spans="1:10" x14ac:dyDescent="0.3">
      <c r="A417" s="11" t="s">
        <v>434</v>
      </c>
      <c r="B417" s="13">
        <v>313</v>
      </c>
      <c r="C417">
        <f t="shared" si="49"/>
        <v>1.022875816993464</v>
      </c>
      <c r="D417">
        <f t="shared" si="50"/>
        <v>2.2618088587772364E-2</v>
      </c>
      <c r="E417">
        <f t="shared" si="48"/>
        <v>1.0660762942779292</v>
      </c>
      <c r="F417">
        <f t="shared" si="51"/>
        <v>6.3984893799792705E-2</v>
      </c>
      <c r="G417" s="5">
        <f t="shared" si="52"/>
        <v>1.1005625879043601</v>
      </c>
      <c r="H417">
        <f t="shared" si="53"/>
        <v>9.5821492611067469E-2</v>
      </c>
      <c r="I417">
        <f t="shared" si="54"/>
        <v>1.3445017182130583</v>
      </c>
      <c r="J417" s="5">
        <f t="shared" si="55"/>
        <v>0.29602347468287038</v>
      </c>
    </row>
    <row r="418" spans="1:10" x14ac:dyDescent="0.3">
      <c r="A418" s="11" t="s">
        <v>435</v>
      </c>
      <c r="B418" s="13">
        <v>306</v>
      </c>
      <c r="C418">
        <f t="shared" si="49"/>
        <v>1.0477657935285054</v>
      </c>
      <c r="D418">
        <f t="shared" si="50"/>
        <v>4.6660081466062403E-2</v>
      </c>
      <c r="E418">
        <f t="shared" si="48"/>
        <v>0.99029126213592233</v>
      </c>
      <c r="F418">
        <f t="shared" si="51"/>
        <v>-9.7561749453646852E-3</v>
      </c>
      <c r="G418" s="5">
        <f t="shared" si="52"/>
        <v>1.0767065446868402</v>
      </c>
      <c r="H418">
        <f t="shared" si="53"/>
        <v>7.3906886289380497E-2</v>
      </c>
      <c r="I418">
        <f t="shared" si="54"/>
        <v>1.3189655172413792</v>
      </c>
      <c r="J418" s="5">
        <f t="shared" si="55"/>
        <v>0.27684773028607074</v>
      </c>
    </row>
    <row r="419" spans="1:10" x14ac:dyDescent="0.3">
      <c r="A419" s="11" t="s">
        <v>436</v>
      </c>
      <c r="B419" s="13">
        <v>292.05</v>
      </c>
      <c r="C419">
        <f t="shared" si="49"/>
        <v>1.012480499219969</v>
      </c>
      <c r="D419">
        <f t="shared" si="50"/>
        <v>1.240325978342012E-2</v>
      </c>
      <c r="E419">
        <f t="shared" si="48"/>
        <v>0.95254403131115462</v>
      </c>
      <c r="F419">
        <f t="shared" si="51"/>
        <v>-4.8618945951395348E-2</v>
      </c>
      <c r="G419" s="5">
        <f t="shared" si="52"/>
        <v>1.0123050259965338</v>
      </c>
      <c r="H419">
        <f t="shared" si="53"/>
        <v>1.222993453816416E-2</v>
      </c>
      <c r="I419">
        <f t="shared" si="54"/>
        <v>1.2670281995661605</v>
      </c>
      <c r="J419" s="5">
        <f t="shared" si="55"/>
        <v>0.23667415804961517</v>
      </c>
    </row>
    <row r="420" spans="1:10" x14ac:dyDescent="0.3">
      <c r="A420" s="11" t="s">
        <v>437</v>
      </c>
      <c r="B420" s="13">
        <v>288.45</v>
      </c>
      <c r="C420">
        <f t="shared" si="49"/>
        <v>0.9903862660944206</v>
      </c>
      <c r="D420">
        <f t="shared" si="50"/>
        <v>-9.6602441770118948E-3</v>
      </c>
      <c r="E420">
        <f t="shared" si="48"/>
        <v>0.91411820630644902</v>
      </c>
      <c r="F420">
        <f t="shared" si="51"/>
        <v>-8.9795387327350151E-2</v>
      </c>
      <c r="G420" s="5">
        <f t="shared" si="52"/>
        <v>1.0346126255380199</v>
      </c>
      <c r="H420">
        <f t="shared" si="53"/>
        <v>3.4027081816529442E-2</v>
      </c>
      <c r="I420">
        <f t="shared" si="54"/>
        <v>1.2274468085106383</v>
      </c>
      <c r="J420" s="5">
        <f t="shared" si="55"/>
        <v>0.20493624655873943</v>
      </c>
    </row>
    <row r="421" spans="1:10" x14ac:dyDescent="0.3">
      <c r="A421" s="11" t="s">
        <v>438</v>
      </c>
      <c r="B421" s="13">
        <v>291.25</v>
      </c>
      <c r="C421">
        <f t="shared" si="49"/>
        <v>0.99199591280653943</v>
      </c>
      <c r="D421">
        <f t="shared" si="50"/>
        <v>-8.0362918604502797E-3</v>
      </c>
      <c r="E421">
        <f t="shared" si="48"/>
        <v>0.92022116903633489</v>
      </c>
      <c r="F421">
        <f t="shared" si="51"/>
        <v>-8.3141236704320581E-2</v>
      </c>
      <c r="G421" s="5">
        <f t="shared" si="52"/>
        <v>1.0474734759935262</v>
      </c>
      <c r="H421">
        <f t="shared" si="53"/>
        <v>4.6381051246337242E-2</v>
      </c>
      <c r="I421">
        <f t="shared" si="54"/>
        <v>1.2553879310344827</v>
      </c>
      <c r="J421" s="5">
        <f t="shared" si="55"/>
        <v>0.22744463321360028</v>
      </c>
    </row>
    <row r="422" spans="1:10" x14ac:dyDescent="0.3">
      <c r="A422" s="11" t="s">
        <v>439</v>
      </c>
      <c r="B422" s="13">
        <v>293.60000000000002</v>
      </c>
      <c r="C422">
        <f t="shared" si="49"/>
        <v>0.95016181229773466</v>
      </c>
      <c r="D422">
        <f t="shared" si="50"/>
        <v>-5.1122980157384909E-2</v>
      </c>
      <c r="E422">
        <f t="shared" si="48"/>
        <v>0.93384223918575082</v>
      </c>
      <c r="F422">
        <f t="shared" si="51"/>
        <v>-6.8447763814690768E-2</v>
      </c>
      <c r="G422" s="5">
        <f t="shared" si="52"/>
        <v>1.0219282979463975</v>
      </c>
      <c r="H422">
        <f t="shared" si="53"/>
        <v>2.1691330755116655E-2</v>
      </c>
      <c r="I422">
        <f t="shared" si="54"/>
        <v>1.3118856121537088</v>
      </c>
      <c r="J422" s="5">
        <f t="shared" si="55"/>
        <v>0.27146550086253574</v>
      </c>
    </row>
    <row r="423" spans="1:10" x14ac:dyDescent="0.3">
      <c r="A423" s="11" t="s">
        <v>440</v>
      </c>
      <c r="B423" s="13">
        <v>309</v>
      </c>
      <c r="C423">
        <f t="shared" si="49"/>
        <v>1.0078277886497065</v>
      </c>
      <c r="D423">
        <f t="shared" si="50"/>
        <v>7.7973104600317106E-3</v>
      </c>
      <c r="E423">
        <f t="shared" si="48"/>
        <v>0.98407643312101911</v>
      </c>
      <c r="F423">
        <f t="shared" si="51"/>
        <v>-1.6051709010507901E-2</v>
      </c>
      <c r="G423" s="5">
        <f t="shared" si="52"/>
        <v>1.0504844467108618</v>
      </c>
      <c r="H423">
        <f t="shared" si="53"/>
        <v>4.9251435587280512E-2</v>
      </c>
      <c r="I423">
        <f t="shared" si="54"/>
        <v>1.3798338840760918</v>
      </c>
      <c r="J423" s="5">
        <f t="shared" si="55"/>
        <v>0.3219631180656945</v>
      </c>
    </row>
    <row r="424" spans="1:10" x14ac:dyDescent="0.3">
      <c r="A424" s="11" t="s">
        <v>441</v>
      </c>
      <c r="B424" s="13">
        <v>306.60000000000002</v>
      </c>
      <c r="C424">
        <f t="shared" si="49"/>
        <v>0.97163682459198231</v>
      </c>
      <c r="D424">
        <f t="shared" si="50"/>
        <v>-2.8773181592534728E-2</v>
      </c>
      <c r="E424">
        <f t="shared" si="48"/>
        <v>0.99513145082765331</v>
      </c>
      <c r="F424">
        <f t="shared" si="51"/>
        <v>-4.8804391649085385E-3</v>
      </c>
      <c r="G424" s="5">
        <f t="shared" si="52"/>
        <v>1.0345874810190654</v>
      </c>
      <c r="H424">
        <f t="shared" si="53"/>
        <v>3.4002778203866678E-2</v>
      </c>
      <c r="I424">
        <f t="shared" si="54"/>
        <v>1.3861386138613863</v>
      </c>
      <c r="J424" s="5">
        <f t="shared" si="55"/>
        <v>0.32652190576804496</v>
      </c>
    </row>
    <row r="425" spans="1:10" x14ac:dyDescent="0.3">
      <c r="A425" s="11" t="s">
        <v>442</v>
      </c>
      <c r="B425" s="13">
        <v>315.55</v>
      </c>
      <c r="C425">
        <f t="shared" si="49"/>
        <v>0.99699842022116902</v>
      </c>
      <c r="D425">
        <f t="shared" si="50"/>
        <v>-3.0060935539823557E-3</v>
      </c>
      <c r="E425">
        <f t="shared" si="48"/>
        <v>1.0261788617886178</v>
      </c>
      <c r="F425">
        <f t="shared" si="51"/>
        <v>2.5842060783675926E-2</v>
      </c>
      <c r="G425" s="5">
        <f t="shared" si="52"/>
        <v>1.0847370230319699</v>
      </c>
      <c r="H425">
        <f t="shared" si="53"/>
        <v>8.1337582529092775E-2</v>
      </c>
      <c r="I425">
        <f t="shared" si="54"/>
        <v>1.4342529885005229</v>
      </c>
      <c r="J425" s="5">
        <f t="shared" si="55"/>
        <v>0.36064414816545909</v>
      </c>
    </row>
    <row r="426" spans="1:10" x14ac:dyDescent="0.3">
      <c r="A426" s="11" t="s">
        <v>443</v>
      </c>
      <c r="B426" s="13">
        <v>316.5</v>
      </c>
      <c r="C426">
        <f t="shared" si="49"/>
        <v>1.0066793893129771</v>
      </c>
      <c r="D426">
        <f t="shared" si="50"/>
        <v>6.657181029179368E-3</v>
      </c>
      <c r="E426">
        <f t="shared" si="48"/>
        <v>1.0244376112639586</v>
      </c>
      <c r="F426">
        <f t="shared" si="51"/>
        <v>2.4143790077242353E-2</v>
      </c>
      <c r="G426" s="5">
        <f t="shared" si="52"/>
        <v>1.0728813559322035</v>
      </c>
      <c r="H426">
        <f t="shared" si="53"/>
        <v>7.0347885244411115E-2</v>
      </c>
      <c r="I426">
        <f t="shared" si="54"/>
        <v>1.4342683645262158</v>
      </c>
      <c r="J426" s="5">
        <f t="shared" si="55"/>
        <v>0.36065486868924174</v>
      </c>
    </row>
    <row r="427" spans="1:10" x14ac:dyDescent="0.3">
      <c r="A427" s="11" t="s">
        <v>444</v>
      </c>
      <c r="B427" s="13">
        <v>314.39999999999998</v>
      </c>
      <c r="C427">
        <f t="shared" si="49"/>
        <v>1.0012738853503185</v>
      </c>
      <c r="D427">
        <f t="shared" si="50"/>
        <v>1.2730746467981126E-3</v>
      </c>
      <c r="E427">
        <f t="shared" si="48"/>
        <v>1.0331909300032862</v>
      </c>
      <c r="F427">
        <f t="shared" si="51"/>
        <v>3.2652003652126067E-2</v>
      </c>
      <c r="G427" s="5">
        <f t="shared" si="52"/>
        <v>1.0580514891468955</v>
      </c>
      <c r="H427">
        <f t="shared" si="53"/>
        <v>5.6428998742381851E-2</v>
      </c>
      <c r="I427">
        <f t="shared" si="54"/>
        <v>1.4616457461645747</v>
      </c>
      <c r="J427" s="5">
        <f t="shared" si="55"/>
        <v>0.37956302428136712</v>
      </c>
    </row>
    <row r="428" spans="1:10" x14ac:dyDescent="0.3">
      <c r="A428" s="11" t="s">
        <v>445</v>
      </c>
      <c r="B428" s="13">
        <v>314</v>
      </c>
      <c r="C428">
        <f t="shared" si="49"/>
        <v>1.0191496267445634</v>
      </c>
      <c r="D428">
        <f t="shared" si="50"/>
        <v>1.8968580305631116E-2</v>
      </c>
      <c r="E428">
        <f t="shared" si="48"/>
        <v>1.0342555994729907</v>
      </c>
      <c r="F428">
        <f t="shared" si="51"/>
        <v>3.3681940386778457E-2</v>
      </c>
      <c r="G428" s="5">
        <f t="shared" si="52"/>
        <v>1.0501672240802675</v>
      </c>
      <c r="H428">
        <f t="shared" si="53"/>
        <v>4.8949412517566911E-2</v>
      </c>
      <c r="I428">
        <f t="shared" si="54"/>
        <v>1.4762576398683593</v>
      </c>
      <c r="J428" s="5">
        <f t="shared" si="55"/>
        <v>0.38951026370206199</v>
      </c>
    </row>
    <row r="429" spans="1:10" x14ac:dyDescent="0.3">
      <c r="A429" s="11" t="s">
        <v>446</v>
      </c>
      <c r="B429" s="13">
        <v>308.10000000000002</v>
      </c>
      <c r="C429">
        <f t="shared" si="49"/>
        <v>1.0019512195121951</v>
      </c>
      <c r="D429">
        <f t="shared" si="50"/>
        <v>1.9493183560496789E-3</v>
      </c>
      <c r="E429">
        <f t="shared" si="48"/>
        <v>0.97809523809523813</v>
      </c>
      <c r="F429">
        <f t="shared" si="51"/>
        <v>-2.214823322301079E-2</v>
      </c>
      <c r="G429" s="5">
        <f t="shared" si="52"/>
        <v>1.0456473782453761</v>
      </c>
      <c r="H429">
        <f t="shared" si="53"/>
        <v>4.4636194318700133E-2</v>
      </c>
      <c r="I429">
        <f t="shared" si="54"/>
        <v>1.4789036624585994</v>
      </c>
      <c r="J429" s="5">
        <f t="shared" si="55"/>
        <v>0.39130104466233184</v>
      </c>
    </row>
    <row r="430" spans="1:10" x14ac:dyDescent="0.3">
      <c r="A430" s="11" t="s">
        <v>447</v>
      </c>
      <c r="B430" s="13">
        <v>307.5</v>
      </c>
      <c r="C430">
        <f t="shared" si="49"/>
        <v>0.99530668392943844</v>
      </c>
      <c r="D430">
        <f t="shared" si="50"/>
        <v>-4.7043642604159778E-3</v>
      </c>
      <c r="E430">
        <f t="shared" si="48"/>
        <v>1.0029354207436398</v>
      </c>
      <c r="F430">
        <f t="shared" si="51"/>
        <v>2.9311208088587263E-3</v>
      </c>
      <c r="G430" s="5">
        <f t="shared" si="52"/>
        <v>1.0421962379257752</v>
      </c>
      <c r="H430">
        <f t="shared" si="53"/>
        <v>4.1330253743394704E-2</v>
      </c>
      <c r="I430">
        <f t="shared" si="54"/>
        <v>1.4769452449567724</v>
      </c>
      <c r="J430" s="5">
        <f t="shared" si="55"/>
        <v>0.38997593106570405</v>
      </c>
    </row>
    <row r="431" spans="1:10" x14ac:dyDescent="0.3">
      <c r="A431" s="11" t="s">
        <v>448</v>
      </c>
      <c r="B431" s="13">
        <v>308.95</v>
      </c>
      <c r="C431">
        <f t="shared" si="49"/>
        <v>1.0152809727242851</v>
      </c>
      <c r="D431">
        <f t="shared" si="50"/>
        <v>1.5165394604063003E-2</v>
      </c>
      <c r="E431">
        <f t="shared" si="48"/>
        <v>1.0166173083251069</v>
      </c>
      <c r="F431">
        <f t="shared" si="51"/>
        <v>1.6480751584241112E-2</v>
      </c>
      <c r="G431" s="5">
        <f t="shared" si="52"/>
        <v>1.0671848013816925</v>
      </c>
      <c r="H431">
        <f t="shared" si="53"/>
        <v>6.502415449393853E-2</v>
      </c>
      <c r="I431">
        <f t="shared" si="54"/>
        <v>1.4747016706443914</v>
      </c>
      <c r="J431" s="5">
        <f t="shared" si="55"/>
        <v>0.38845571214479613</v>
      </c>
    </row>
    <row r="432" spans="1:10" x14ac:dyDescent="0.3">
      <c r="A432" s="11" t="s">
        <v>449</v>
      </c>
      <c r="B432" s="13">
        <v>304.3</v>
      </c>
      <c r="C432">
        <f t="shared" si="49"/>
        <v>1.0023056653491436</v>
      </c>
      <c r="D432">
        <f t="shared" si="50"/>
        <v>2.3030113814504812E-3</v>
      </c>
      <c r="E432">
        <f t="shared" si="48"/>
        <v>1.008116614212357</v>
      </c>
      <c r="F432">
        <f t="shared" si="51"/>
        <v>8.0838516604900858E-3</v>
      </c>
      <c r="G432" s="5">
        <f t="shared" si="52"/>
        <v>1.0460639394981095</v>
      </c>
      <c r="H432">
        <f t="shared" si="53"/>
        <v>4.5034491401769614E-2</v>
      </c>
      <c r="I432">
        <f t="shared" si="54"/>
        <v>1.4507747318235995</v>
      </c>
      <c r="J432" s="5">
        <f t="shared" si="55"/>
        <v>0.37209771155560983</v>
      </c>
    </row>
    <row r="433" spans="1:10" x14ac:dyDescent="0.3">
      <c r="A433" s="11" t="s">
        <v>450</v>
      </c>
      <c r="B433" s="13">
        <v>303.60000000000002</v>
      </c>
      <c r="C433">
        <f t="shared" si="49"/>
        <v>0.96380952380952389</v>
      </c>
      <c r="D433">
        <f t="shared" si="50"/>
        <v>-3.6861593304158113E-2</v>
      </c>
      <c r="E433">
        <f t="shared" si="48"/>
        <v>1.0675105485232068</v>
      </c>
      <c r="F433">
        <f t="shared" si="51"/>
        <v>6.5329347592389106E-2</v>
      </c>
      <c r="G433" s="5">
        <f t="shared" si="52"/>
        <v>1.0777422790202345</v>
      </c>
      <c r="H433">
        <f t="shared" si="53"/>
        <v>7.4868370639148099E-2</v>
      </c>
      <c r="I433">
        <f t="shared" si="54"/>
        <v>1.412093023255814</v>
      </c>
      <c r="J433" s="5">
        <f t="shared" si="55"/>
        <v>0.34507301739381208</v>
      </c>
    </row>
    <row r="434" spans="1:10" x14ac:dyDescent="0.3">
      <c r="A434" s="11" t="s">
        <v>451</v>
      </c>
      <c r="B434" s="13">
        <v>315</v>
      </c>
      <c r="C434">
        <f t="shared" si="49"/>
        <v>1.0273972602739725</v>
      </c>
      <c r="D434">
        <f t="shared" si="50"/>
        <v>2.70286723879192E-2</v>
      </c>
      <c r="E434">
        <f t="shared" si="48"/>
        <v>1.1083743842364533</v>
      </c>
      <c r="F434">
        <f t="shared" si="51"/>
        <v>0.10289442316263288</v>
      </c>
      <c r="G434" s="5">
        <f t="shared" si="52"/>
        <v>1.060784643879441</v>
      </c>
      <c r="H434">
        <f t="shared" si="53"/>
        <v>5.9008864363763916E-2</v>
      </c>
      <c r="I434">
        <f t="shared" si="54"/>
        <v>1.4865502595563944</v>
      </c>
      <c r="J434" s="5">
        <f t="shared" si="55"/>
        <v>0.39645817355137958</v>
      </c>
    </row>
    <row r="435" spans="1:10" x14ac:dyDescent="0.3">
      <c r="A435" s="11" t="s">
        <v>452</v>
      </c>
      <c r="B435" s="13">
        <v>306.60000000000002</v>
      </c>
      <c r="C435">
        <f t="shared" si="49"/>
        <v>1.0088845014807504</v>
      </c>
      <c r="D435">
        <f t="shared" si="50"/>
        <v>8.8452665149664888E-3</v>
      </c>
      <c r="E435">
        <f t="shared" si="48"/>
        <v>1.0627383015597922</v>
      </c>
      <c r="F435">
        <f t="shared" si="51"/>
        <v>6.0848880489559672E-2</v>
      </c>
      <c r="G435" s="5">
        <f t="shared" si="52"/>
        <v>1.0271356783919598</v>
      </c>
      <c r="H435">
        <f t="shared" si="53"/>
        <v>2.6774033605057024E-2</v>
      </c>
      <c r="I435">
        <f t="shared" si="54"/>
        <v>1.4401127289807423</v>
      </c>
      <c r="J435" s="5">
        <f t="shared" si="55"/>
        <v>0.36472139453828006</v>
      </c>
    </row>
    <row r="436" spans="1:10" x14ac:dyDescent="0.3">
      <c r="A436" s="11" t="s">
        <v>453</v>
      </c>
      <c r="B436" s="13">
        <v>303.89999999999998</v>
      </c>
      <c r="C436">
        <f t="shared" si="49"/>
        <v>1.0067914527082986</v>
      </c>
      <c r="D436">
        <f t="shared" si="50"/>
        <v>6.7684946803120193E-3</v>
      </c>
      <c r="E436">
        <f t="shared" si="48"/>
        <v>1.0900286944045909</v>
      </c>
      <c r="F436">
        <f t="shared" si="51"/>
        <v>8.620402103637842E-2</v>
      </c>
      <c r="G436" s="5">
        <f t="shared" si="52"/>
        <v>1.0209978162271123</v>
      </c>
      <c r="H436">
        <f t="shared" si="53"/>
        <v>2.0780400323348176E-2</v>
      </c>
      <c r="I436">
        <f t="shared" si="54"/>
        <v>1.4053179190751444</v>
      </c>
      <c r="J436" s="5">
        <f t="shared" si="55"/>
        <v>0.34026355411075859</v>
      </c>
    </row>
    <row r="437" spans="1:10" x14ac:dyDescent="0.3">
      <c r="A437" s="11" t="s">
        <v>454</v>
      </c>
      <c r="B437" s="13">
        <v>301.85000000000002</v>
      </c>
      <c r="C437">
        <f t="shared" si="49"/>
        <v>1.0613572433192688</v>
      </c>
      <c r="D437">
        <f t="shared" si="50"/>
        <v>5.9548507313349541E-2</v>
      </c>
      <c r="E437">
        <f t="shared" si="48"/>
        <v>1.0855961158065097</v>
      </c>
      <c r="F437">
        <f t="shared" si="51"/>
        <v>8.2129251608862266E-2</v>
      </c>
      <c r="G437" s="5">
        <f t="shared" si="52"/>
        <v>1.01342957864697</v>
      </c>
      <c r="H437">
        <f t="shared" si="53"/>
        <v>1.3340201167738795E-2</v>
      </c>
      <c r="I437">
        <f t="shared" si="54"/>
        <v>1.3815909923105092</v>
      </c>
      <c r="J437" s="5">
        <f t="shared" si="55"/>
        <v>0.32323572807698575</v>
      </c>
    </row>
    <row r="438" spans="1:10" x14ac:dyDescent="0.3">
      <c r="A438" s="11" t="s">
        <v>455</v>
      </c>
      <c r="B438" s="13">
        <v>284.39999999999998</v>
      </c>
      <c r="C438">
        <f t="shared" si="49"/>
        <v>1.0007037297677692</v>
      </c>
      <c r="D438">
        <f t="shared" si="50"/>
        <v>7.0348226608559568E-4</v>
      </c>
      <c r="E438">
        <f t="shared" si="48"/>
        <v>0.98990602158022956</v>
      </c>
      <c r="F438">
        <f t="shared" si="51"/>
        <v>-1.0145268056158228E-2</v>
      </c>
      <c r="G438" s="5">
        <f t="shared" si="52"/>
        <v>0.96472184531886018</v>
      </c>
      <c r="H438">
        <f t="shared" si="53"/>
        <v>-3.5915462386095789E-2</v>
      </c>
      <c r="I438">
        <f t="shared" si="54"/>
        <v>1.30939226519337</v>
      </c>
      <c r="J438" s="5">
        <f t="shared" si="55"/>
        <v>0.26956310986930532</v>
      </c>
    </row>
    <row r="439" spans="1:10" x14ac:dyDescent="0.3">
      <c r="A439" s="11" t="s">
        <v>456</v>
      </c>
      <c r="B439" s="13">
        <v>284.2</v>
      </c>
      <c r="C439">
        <f t="shared" si="49"/>
        <v>0.9850953206239168</v>
      </c>
      <c r="D439">
        <f t="shared" si="50"/>
        <v>-1.5016870285153998E-2</v>
      </c>
      <c r="E439">
        <f t="shared" si="48"/>
        <v>0.96617372089070208</v>
      </c>
      <c r="F439">
        <f t="shared" si="51"/>
        <v>-3.4411625647464653E-2</v>
      </c>
      <c r="G439" s="5">
        <f t="shared" si="52"/>
        <v>0.95851602023608762</v>
      </c>
      <c r="H439">
        <f t="shared" si="53"/>
        <v>-4.2369002774779958E-2</v>
      </c>
      <c r="I439">
        <f t="shared" si="54"/>
        <v>1.2660370634354954</v>
      </c>
      <c r="J439" s="5">
        <f t="shared" si="55"/>
        <v>0.23589159930884945</v>
      </c>
    </row>
    <row r="440" spans="1:10" x14ac:dyDescent="0.3">
      <c r="A440" s="11" t="s">
        <v>457</v>
      </c>
      <c r="B440" s="13">
        <v>288.5</v>
      </c>
      <c r="C440">
        <f t="shared" si="49"/>
        <v>1.0347919655667144</v>
      </c>
      <c r="D440">
        <f t="shared" si="50"/>
        <v>3.4200407061785322E-2</v>
      </c>
      <c r="E440">
        <f t="shared" si="48"/>
        <v>0.97351105112198411</v>
      </c>
      <c r="F440">
        <f t="shared" si="51"/>
        <v>-2.6846102285692952E-2</v>
      </c>
      <c r="G440" s="5">
        <f t="shared" si="52"/>
        <v>0.97813188676046792</v>
      </c>
      <c r="H440">
        <f t="shared" si="53"/>
        <v>-2.2110764500929986E-2</v>
      </c>
      <c r="I440">
        <f t="shared" si="54"/>
        <v>1.2827923521565139</v>
      </c>
      <c r="J440" s="5">
        <f t="shared" si="55"/>
        <v>0.24903922698288417</v>
      </c>
    </row>
    <row r="441" spans="1:10" x14ac:dyDescent="0.3">
      <c r="A441" s="11" t="s">
        <v>458</v>
      </c>
      <c r="B441" s="13">
        <v>278.8</v>
      </c>
      <c r="C441">
        <f t="shared" si="49"/>
        <v>1.0026973565905413</v>
      </c>
      <c r="D441">
        <f t="shared" si="50"/>
        <v>2.6937252527958265E-3</v>
      </c>
      <c r="E441">
        <f t="shared" si="48"/>
        <v>0.9584049501546924</v>
      </c>
      <c r="F441">
        <f t="shared" si="51"/>
        <v>-4.2484886614787054E-2</v>
      </c>
      <c r="G441" s="5">
        <f t="shared" si="52"/>
        <v>0.94014500084302821</v>
      </c>
      <c r="H441">
        <f t="shared" si="53"/>
        <v>-6.1721159398366733E-2</v>
      </c>
      <c r="I441">
        <f t="shared" si="54"/>
        <v>1.2631388184124683</v>
      </c>
      <c r="J441" s="5">
        <f t="shared" si="55"/>
        <v>0.23359974897733821</v>
      </c>
    </row>
    <row r="442" spans="1:10" x14ac:dyDescent="0.3">
      <c r="A442" s="11" t="s">
        <v>459</v>
      </c>
      <c r="B442" s="13">
        <v>278.05</v>
      </c>
      <c r="C442">
        <f t="shared" si="49"/>
        <v>0.96780368952314655</v>
      </c>
      <c r="D442">
        <f t="shared" si="50"/>
        <v>-3.2726012351670865E-2</v>
      </c>
      <c r="E442">
        <f t="shared" si="48"/>
        <v>0.94254237288135601</v>
      </c>
      <c r="F442">
        <f t="shared" si="51"/>
        <v>-5.9174402706246756E-2</v>
      </c>
      <c r="G442" s="5">
        <f t="shared" si="52"/>
        <v>0.95435043761798521</v>
      </c>
      <c r="H442">
        <f t="shared" si="53"/>
        <v>-4.6724339955510237E-2</v>
      </c>
      <c r="I442">
        <f t="shared" si="54"/>
        <v>1.2627157129881927</v>
      </c>
      <c r="J442" s="5">
        <f t="shared" si="55"/>
        <v>0.23326472934499354</v>
      </c>
    </row>
    <row r="443" spans="1:10" x14ac:dyDescent="0.3">
      <c r="A443" s="11" t="s">
        <v>460</v>
      </c>
      <c r="B443" s="13">
        <v>287.3</v>
      </c>
      <c r="C443">
        <f t="shared" si="49"/>
        <v>0.97671256161822206</v>
      </c>
      <c r="D443">
        <f t="shared" si="50"/>
        <v>-2.3562875325221038E-2</v>
      </c>
      <c r="E443">
        <f t="shared" si="48"/>
        <v>0.96685175837119308</v>
      </c>
      <c r="F443">
        <f t="shared" si="51"/>
        <v>-3.3710095827425672E-2</v>
      </c>
      <c r="G443" s="5">
        <f t="shared" si="52"/>
        <v>0.97307366638442006</v>
      </c>
      <c r="H443">
        <f t="shared" si="53"/>
        <v>-2.7295489092227745E-2</v>
      </c>
      <c r="I443">
        <f t="shared" si="54"/>
        <v>1.3345410628019325</v>
      </c>
      <c r="J443" s="5">
        <f t="shared" si="55"/>
        <v>0.2885874595665936</v>
      </c>
    </row>
    <row r="444" spans="1:10" x14ac:dyDescent="0.3">
      <c r="A444" s="11" t="s">
        <v>461</v>
      </c>
      <c r="B444" s="13">
        <v>294.14999999999998</v>
      </c>
      <c r="C444">
        <f t="shared" si="49"/>
        <v>0.99257634553737117</v>
      </c>
      <c r="D444">
        <f t="shared" si="50"/>
        <v>-7.4513469233823708E-3</v>
      </c>
      <c r="E444">
        <f t="shared" si="48"/>
        <v>0.98377926421404671</v>
      </c>
      <c r="F444">
        <f t="shared" si="51"/>
        <v>-1.6353732080221565E-2</v>
      </c>
      <c r="G444" s="5">
        <f t="shared" si="52"/>
        <v>1.0039249146757678</v>
      </c>
      <c r="H444">
        <f t="shared" si="53"/>
        <v>3.9172322933975845E-3</v>
      </c>
      <c r="I444">
        <f t="shared" si="54"/>
        <v>1.355779867256637</v>
      </c>
      <c r="J444" s="5">
        <f t="shared" si="55"/>
        <v>0.30437683655843412</v>
      </c>
    </row>
    <row r="445" spans="1:10" x14ac:dyDescent="0.3">
      <c r="A445" s="11" t="s">
        <v>462</v>
      </c>
      <c r="B445" s="13">
        <v>296.35000000000002</v>
      </c>
      <c r="C445">
        <f t="shared" si="49"/>
        <v>1.0187349604675147</v>
      </c>
      <c r="D445">
        <f t="shared" si="50"/>
        <v>1.8561622732691269E-2</v>
      </c>
      <c r="E445">
        <f t="shared" si="48"/>
        <v>1.0057695571016463</v>
      </c>
      <c r="F445">
        <f t="shared" si="51"/>
        <v>5.7529769499250778E-3</v>
      </c>
      <c r="G445" s="5">
        <f t="shared" si="52"/>
        <v>1.0038956639566397</v>
      </c>
      <c r="H445">
        <f t="shared" si="53"/>
        <v>3.8880955075298205E-3</v>
      </c>
      <c r="I445">
        <f t="shared" si="54"/>
        <v>1.3477806076041479</v>
      </c>
      <c r="J445" s="5">
        <f t="shared" si="55"/>
        <v>0.29845924524138767</v>
      </c>
    </row>
    <row r="446" spans="1:10" x14ac:dyDescent="0.3">
      <c r="A446" s="11" t="s">
        <v>463</v>
      </c>
      <c r="B446" s="13">
        <v>290.89999999999998</v>
      </c>
      <c r="C446">
        <f t="shared" si="49"/>
        <v>0.98610169491525412</v>
      </c>
      <c r="D446">
        <f t="shared" si="50"/>
        <v>-1.3995790838663992E-2</v>
      </c>
      <c r="E446">
        <f t="shared" si="48"/>
        <v>0.98593458735807482</v>
      </c>
      <c r="F446">
        <f t="shared" si="51"/>
        <v>-1.4165268002021903E-2</v>
      </c>
      <c r="G446" s="5">
        <f t="shared" si="52"/>
        <v>1.0017217630853994</v>
      </c>
      <c r="H446">
        <f t="shared" si="53"/>
        <v>1.7202825505148727E-3</v>
      </c>
      <c r="I446">
        <f t="shared" si="54"/>
        <v>1.2986607142857143</v>
      </c>
      <c r="J446" s="5">
        <f t="shared" si="55"/>
        <v>0.26133351364611607</v>
      </c>
    </row>
    <row r="447" spans="1:10" x14ac:dyDescent="0.3">
      <c r="A447" s="11" t="s">
        <v>464</v>
      </c>
      <c r="B447" s="13">
        <v>295</v>
      </c>
      <c r="C447">
        <f t="shared" si="49"/>
        <v>0.99276459700487973</v>
      </c>
      <c r="D447">
        <f t="shared" si="50"/>
        <v>-7.2617054728497587E-3</v>
      </c>
      <c r="E447">
        <f t="shared" si="48"/>
        <v>1.0189982728842832</v>
      </c>
      <c r="F447">
        <f t="shared" si="51"/>
        <v>1.8820059326769886E-2</v>
      </c>
      <c r="G447" s="5">
        <f t="shared" si="52"/>
        <v>0.9989840839823908</v>
      </c>
      <c r="H447">
        <f t="shared" si="53"/>
        <v>-1.0164324100571461E-3</v>
      </c>
      <c r="I447">
        <f t="shared" si="54"/>
        <v>1.3266177991635562</v>
      </c>
      <c r="J447" s="5">
        <f t="shared" si="55"/>
        <v>0.28263269514847911</v>
      </c>
    </row>
    <row r="448" spans="1:10" x14ac:dyDescent="0.3">
      <c r="A448" s="11" t="s">
        <v>465</v>
      </c>
      <c r="B448" s="13">
        <v>297.14999999999998</v>
      </c>
      <c r="C448">
        <f t="shared" si="49"/>
        <v>0.99381270903010022</v>
      </c>
      <c r="D448">
        <f t="shared" si="50"/>
        <v>-6.2065115780169178E-3</v>
      </c>
      <c r="E448">
        <f t="shared" si="48"/>
        <v>1.0214850464077003</v>
      </c>
      <c r="F448">
        <f t="shared" si="51"/>
        <v>2.1257496311513763E-2</v>
      </c>
      <c r="G448" s="5">
        <f t="shared" si="52"/>
        <v>1.0030379746835443</v>
      </c>
      <c r="H448">
        <f t="shared" si="53"/>
        <v>3.0333693633286581E-3</v>
      </c>
      <c r="I448">
        <f t="shared" si="54"/>
        <v>1.2863636363636364</v>
      </c>
      <c r="J448" s="5">
        <f t="shared" si="55"/>
        <v>0.25181935129087607</v>
      </c>
    </row>
    <row r="449" spans="1:10" x14ac:dyDescent="0.3">
      <c r="A449" s="11" t="s">
        <v>466</v>
      </c>
      <c r="B449" s="13">
        <v>299</v>
      </c>
      <c r="C449">
        <f t="shared" si="49"/>
        <v>1.0147632784659766</v>
      </c>
      <c r="D449">
        <f t="shared" si="50"/>
        <v>1.4655362106764075E-2</v>
      </c>
      <c r="E449">
        <f t="shared" si="48"/>
        <v>1.0614128505502307</v>
      </c>
      <c r="F449">
        <f t="shared" si="51"/>
        <v>5.9600898508359486E-2</v>
      </c>
      <c r="G449" s="5">
        <f t="shared" si="52"/>
        <v>1.0023466309084814</v>
      </c>
      <c r="H449">
        <f t="shared" si="53"/>
        <v>2.3438818699836163E-3</v>
      </c>
      <c r="I449">
        <f t="shared" si="54"/>
        <v>1.3063043383284547</v>
      </c>
      <c r="J449" s="5">
        <f t="shared" si="55"/>
        <v>0.2672020345861294</v>
      </c>
    </row>
    <row r="450" spans="1:10" x14ac:dyDescent="0.3">
      <c r="A450" s="11" t="s">
        <v>467</v>
      </c>
      <c r="B450" s="13">
        <v>294.64999999999998</v>
      </c>
      <c r="C450">
        <f t="shared" si="49"/>
        <v>0.99864429757668183</v>
      </c>
      <c r="D450">
        <f t="shared" si="50"/>
        <v>-1.3566222192555077E-3</v>
      </c>
      <c r="E450">
        <f t="shared" si="48"/>
        <v>0.99225458831453106</v>
      </c>
      <c r="F450">
        <f t="shared" si="51"/>
        <v>-7.7755631779468631E-3</v>
      </c>
      <c r="G450" s="5">
        <f t="shared" si="52"/>
        <v>0.98792958927074592</v>
      </c>
      <c r="H450">
        <f t="shared" si="53"/>
        <v>-1.214384969410324E-2</v>
      </c>
      <c r="I450">
        <f t="shared" si="54"/>
        <v>1.3042804656721703</v>
      </c>
      <c r="J450" s="5">
        <f t="shared" si="55"/>
        <v>0.26565152141479137</v>
      </c>
    </row>
    <row r="451" spans="1:10" x14ac:dyDescent="0.3">
      <c r="A451" s="11" t="s">
        <v>468</v>
      </c>
      <c r="B451" s="13">
        <v>295.05</v>
      </c>
      <c r="C451">
        <f t="shared" si="49"/>
        <v>1.0191709844559587</v>
      </c>
      <c r="D451">
        <f t="shared" si="50"/>
        <v>1.8989536490127943E-2</v>
      </c>
      <c r="E451">
        <f t="shared" si="48"/>
        <v>0.98844221105527641</v>
      </c>
      <c r="F451">
        <f t="shared" si="51"/>
        <v>-1.162509932947898E-2</v>
      </c>
      <c r="G451" s="5">
        <f t="shared" si="52"/>
        <v>0.99376894577298769</v>
      </c>
      <c r="H451">
        <f t="shared" si="53"/>
        <v>-6.2505482665361984E-3</v>
      </c>
      <c r="I451">
        <f t="shared" si="54"/>
        <v>1.2940789473684211</v>
      </c>
      <c r="J451" s="5">
        <f t="shared" si="55"/>
        <v>0.25779920454873706</v>
      </c>
    </row>
    <row r="452" spans="1:10" x14ac:dyDescent="0.3">
      <c r="A452" s="11" t="s">
        <v>469</v>
      </c>
      <c r="B452" s="13">
        <v>289.5</v>
      </c>
      <c r="C452">
        <f t="shared" si="49"/>
        <v>0.99518734960467525</v>
      </c>
      <c r="D452">
        <f t="shared" si="50"/>
        <v>-4.8242684881059069E-3</v>
      </c>
      <c r="E452">
        <f t="shared" ref="E452:E515" si="56">B452/B457</f>
        <v>0.97261884763984552</v>
      </c>
      <c r="F452">
        <f t="shared" si="51"/>
        <v>-2.7763002586349114E-2</v>
      </c>
      <c r="G452" s="5">
        <f t="shared" si="52"/>
        <v>0.98268839103869643</v>
      </c>
      <c r="H452">
        <f t="shared" si="53"/>
        <v>-1.7463207015480074E-2</v>
      </c>
      <c r="I452">
        <f t="shared" si="54"/>
        <v>1.2559652928416485</v>
      </c>
      <c r="J452" s="5">
        <f t="shared" si="55"/>
        <v>0.22790443457634665</v>
      </c>
    </row>
    <row r="453" spans="1:10" x14ac:dyDescent="0.3">
      <c r="A453" s="11" t="s">
        <v>470</v>
      </c>
      <c r="B453" s="13">
        <v>290.89999999999998</v>
      </c>
      <c r="C453">
        <f t="shared" ref="C453:C516" si="57">B453/B454</f>
        <v>1.032658856940007</v>
      </c>
      <c r="D453">
        <f t="shared" ref="D453:D516" si="58">LN(C453)</f>
        <v>3.2136890618828969E-2</v>
      </c>
      <c r="E453">
        <f t="shared" si="56"/>
        <v>0.97666610710088952</v>
      </c>
      <c r="F453">
        <f t="shared" ref="F453:F516" si="59">LN(E453)</f>
        <v>-2.3610438573540688E-2</v>
      </c>
      <c r="G453" s="5">
        <f t="shared" ref="G453:G516" si="60">B453/B474</f>
        <v>0.9862688591286658</v>
      </c>
      <c r="H453">
        <f t="shared" ref="H453:H516" si="61">LN(G453)</f>
        <v>-1.3826284947928409E-2</v>
      </c>
      <c r="I453">
        <f t="shared" ref="I453:I516" si="62">B453/B705</f>
        <v>1.2691972076788831</v>
      </c>
      <c r="J453" s="5">
        <f t="shared" ref="J453:J516" si="63">LN(I453)</f>
        <v>0.23838458066057147</v>
      </c>
    </row>
    <row r="454" spans="1:10" x14ac:dyDescent="0.3">
      <c r="A454" s="11" t="s">
        <v>471</v>
      </c>
      <c r="B454" s="13">
        <v>281.7</v>
      </c>
      <c r="C454">
        <f t="shared" si="57"/>
        <v>0.94864455295504291</v>
      </c>
      <c r="D454">
        <f t="shared" si="58"/>
        <v>-5.2721099579542324E-2</v>
      </c>
      <c r="E454">
        <f t="shared" si="56"/>
        <v>0.95556309362279501</v>
      </c>
      <c r="F454">
        <f t="shared" si="59"/>
        <v>-4.5454485432854734E-2</v>
      </c>
      <c r="G454" s="5">
        <f t="shared" si="60"/>
        <v>0.96472602739726021</v>
      </c>
      <c r="H454">
        <f t="shared" si="61"/>
        <v>-3.5911127385954901E-2</v>
      </c>
      <c r="I454">
        <f t="shared" si="62"/>
        <v>1.2686331907228101</v>
      </c>
      <c r="J454" s="5">
        <f t="shared" si="63"/>
        <v>0.23794009314421558</v>
      </c>
    </row>
    <row r="455" spans="1:10" x14ac:dyDescent="0.3">
      <c r="A455" s="11" t="s">
        <v>472</v>
      </c>
      <c r="B455" s="13">
        <v>296.95</v>
      </c>
      <c r="C455">
        <f t="shared" si="57"/>
        <v>0.99480737018425458</v>
      </c>
      <c r="D455">
        <f t="shared" si="58"/>
        <v>-5.206158370787594E-3</v>
      </c>
      <c r="E455">
        <f t="shared" si="56"/>
        <v>1.0015177065767285</v>
      </c>
      <c r="F455">
        <f t="shared" si="59"/>
        <v>1.5165560240890177E-3</v>
      </c>
      <c r="G455" s="5">
        <f t="shared" si="60"/>
        <v>0.98687271518777009</v>
      </c>
      <c r="H455">
        <f t="shared" si="61"/>
        <v>-1.3214209174130262E-2</v>
      </c>
      <c r="I455">
        <f t="shared" si="62"/>
        <v>1.3106903248587569</v>
      </c>
      <c r="J455" s="5">
        <f t="shared" si="63"/>
        <v>0.27055396395651415</v>
      </c>
    </row>
    <row r="456" spans="1:10" x14ac:dyDescent="0.3">
      <c r="A456" s="11" t="s">
        <v>473</v>
      </c>
      <c r="B456" s="13">
        <v>298.5</v>
      </c>
      <c r="C456">
        <f t="shared" si="57"/>
        <v>1.0028557030068874</v>
      </c>
      <c r="D456">
        <f t="shared" si="58"/>
        <v>2.8516332332578043E-3</v>
      </c>
      <c r="E456">
        <f t="shared" si="56"/>
        <v>1.0120359382946262</v>
      </c>
      <c r="F456">
        <f t="shared" si="59"/>
        <v>1.1964082383572525E-2</v>
      </c>
      <c r="G456" s="5">
        <f t="shared" si="60"/>
        <v>1.005050505050505</v>
      </c>
      <c r="H456">
        <f t="shared" si="61"/>
        <v>5.037794029957081E-3</v>
      </c>
      <c r="I456">
        <f t="shared" si="62"/>
        <v>1.3066316480630336</v>
      </c>
      <c r="J456" s="5">
        <f t="shared" si="63"/>
        <v>0.26745256482337632</v>
      </c>
    </row>
    <row r="457" spans="1:10" x14ac:dyDescent="0.3">
      <c r="A457" s="11" t="s">
        <v>474</v>
      </c>
      <c r="B457" s="13">
        <v>297.64999999999998</v>
      </c>
      <c r="C457">
        <f t="shared" si="57"/>
        <v>0.99932852106765135</v>
      </c>
      <c r="D457">
        <f t="shared" si="58"/>
        <v>-6.7170447529748395E-4</v>
      </c>
      <c r="E457">
        <f t="shared" si="56"/>
        <v>1.0037093238914179</v>
      </c>
      <c r="F457">
        <f t="shared" si="59"/>
        <v>3.7024613146634001E-3</v>
      </c>
      <c r="G457" s="5">
        <f t="shared" si="60"/>
        <v>1.015004262574595</v>
      </c>
      <c r="H457">
        <f t="shared" si="61"/>
        <v>1.4892812065814187E-2</v>
      </c>
      <c r="I457">
        <f t="shared" si="62"/>
        <v>1.3407657657657657</v>
      </c>
      <c r="J457" s="5">
        <f t="shared" si="63"/>
        <v>0.29324091772711958</v>
      </c>
    </row>
    <row r="458" spans="1:10" x14ac:dyDescent="0.3">
      <c r="A458" s="11" t="s">
        <v>475</v>
      </c>
      <c r="B458" s="13">
        <v>297.85000000000002</v>
      </c>
      <c r="C458">
        <f t="shared" si="57"/>
        <v>1.0103459972862958</v>
      </c>
      <c r="D458">
        <f t="shared" si="58"/>
        <v>1.029284375951493E-2</v>
      </c>
      <c r="E458">
        <f t="shared" si="56"/>
        <v>1.0223099365024884</v>
      </c>
      <c r="F458">
        <f t="shared" si="59"/>
        <v>2.206471048561319E-2</v>
      </c>
      <c r="G458" s="5">
        <f t="shared" si="60"/>
        <v>1.0122344944774853</v>
      </c>
      <c r="H458">
        <f t="shared" si="61"/>
        <v>1.2160257934310473E-2</v>
      </c>
      <c r="I458">
        <f t="shared" si="62"/>
        <v>1.3423922841175411</v>
      </c>
      <c r="J458" s="5">
        <f t="shared" si="63"/>
        <v>0.29445330888766269</v>
      </c>
    </row>
    <row r="459" spans="1:10" x14ac:dyDescent="0.3">
      <c r="A459" s="11" t="s">
        <v>476</v>
      </c>
      <c r="B459" s="13">
        <v>294.8</v>
      </c>
      <c r="C459">
        <f t="shared" si="57"/>
        <v>0.9942664418212479</v>
      </c>
      <c r="D459">
        <f t="shared" si="58"/>
        <v>-5.7500581225985925E-3</v>
      </c>
      <c r="E459">
        <f t="shared" si="56"/>
        <v>0.99847586790855214</v>
      </c>
      <c r="F459">
        <f t="shared" si="59"/>
        <v>-1.5252947622900828E-3</v>
      </c>
      <c r="G459" s="5">
        <f t="shared" si="60"/>
        <v>1.0151515151515154</v>
      </c>
      <c r="H459">
        <f t="shared" si="61"/>
        <v>1.503787736454072E-2</v>
      </c>
      <c r="I459">
        <f t="shared" si="62"/>
        <v>1.3250629270046748</v>
      </c>
      <c r="J459" s="5">
        <f t="shared" si="63"/>
        <v>0.28145995038947225</v>
      </c>
    </row>
    <row r="460" spans="1:10" x14ac:dyDescent="0.3">
      <c r="A460" s="11" t="s">
        <v>477</v>
      </c>
      <c r="B460" s="13">
        <v>296.5</v>
      </c>
      <c r="C460">
        <f t="shared" si="57"/>
        <v>1.0052551279877946</v>
      </c>
      <c r="D460">
        <f t="shared" si="58"/>
        <v>5.2413679886959171E-3</v>
      </c>
      <c r="E460">
        <f t="shared" si="56"/>
        <v>1.0119453924914676</v>
      </c>
      <c r="F460">
        <f t="shared" si="59"/>
        <v>1.1874609420712903E-2</v>
      </c>
      <c r="G460" s="5">
        <f t="shared" si="60"/>
        <v>1.0581727337615989</v>
      </c>
      <c r="H460">
        <f t="shared" si="61"/>
        <v>5.6543584534873577E-2</v>
      </c>
      <c r="I460">
        <f t="shared" si="62"/>
        <v>1.3407795966356155</v>
      </c>
      <c r="J460" s="5">
        <f t="shared" si="63"/>
        <v>0.29325123332352449</v>
      </c>
    </row>
    <row r="461" spans="1:10" x14ac:dyDescent="0.3">
      <c r="A461" s="11" t="s">
        <v>478</v>
      </c>
      <c r="B461" s="13">
        <v>294.95</v>
      </c>
      <c r="C461">
        <f t="shared" si="57"/>
        <v>0.99460461979430104</v>
      </c>
      <c r="D461">
        <f t="shared" si="58"/>
        <v>-5.4099878356514228E-3</v>
      </c>
      <c r="E461">
        <f t="shared" si="56"/>
        <v>0.99915311653116534</v>
      </c>
      <c r="F461">
        <f t="shared" si="59"/>
        <v>-8.4724227723312166E-4</v>
      </c>
      <c r="G461" s="5">
        <f t="shared" si="60"/>
        <v>0.9805518617021276</v>
      </c>
      <c r="H461">
        <f t="shared" si="61"/>
        <v>-1.9639741626600538E-2</v>
      </c>
      <c r="I461">
        <f t="shared" si="62"/>
        <v>1.3113551484972434</v>
      </c>
      <c r="J461" s="5">
        <f t="shared" si="63"/>
        <v>0.27106106702508331</v>
      </c>
    </row>
    <row r="462" spans="1:10" x14ac:dyDescent="0.3">
      <c r="A462" s="11" t="s">
        <v>479</v>
      </c>
      <c r="B462" s="13">
        <v>296.55</v>
      </c>
      <c r="C462">
        <f t="shared" si="57"/>
        <v>1.0178479492019907</v>
      </c>
      <c r="D462">
        <f t="shared" si="58"/>
        <v>1.7690544695652406E-2</v>
      </c>
      <c r="E462">
        <f t="shared" si="56"/>
        <v>1.0211776859504134</v>
      </c>
      <c r="F462">
        <f t="shared" si="59"/>
        <v>2.0956555334094719E-2</v>
      </c>
      <c r="G462" s="5">
        <f t="shared" si="60"/>
        <v>0.99848484848484853</v>
      </c>
      <c r="H462">
        <f t="shared" si="61"/>
        <v>-1.5163005179639638E-3</v>
      </c>
      <c r="I462">
        <f t="shared" si="62"/>
        <v>1.2903576712209557</v>
      </c>
      <c r="J462" s="5">
        <f t="shared" si="63"/>
        <v>0.25491944445524806</v>
      </c>
    </row>
    <row r="463" spans="1:10" x14ac:dyDescent="0.3">
      <c r="A463" s="11" t="s">
        <v>480</v>
      </c>
      <c r="B463" s="13">
        <v>291.35000000000002</v>
      </c>
      <c r="C463">
        <f t="shared" si="57"/>
        <v>0.98679085520745136</v>
      </c>
      <c r="D463">
        <f t="shared" si="58"/>
        <v>-1.3297161488388443E-2</v>
      </c>
      <c r="E463">
        <f t="shared" si="56"/>
        <v>0.98662377243481214</v>
      </c>
      <c r="F463">
        <f t="shared" si="59"/>
        <v>-1.34664951607937E-2</v>
      </c>
      <c r="G463" s="5">
        <f t="shared" si="60"/>
        <v>0.99777397260273981</v>
      </c>
      <c r="H463">
        <f t="shared" si="61"/>
        <v>-2.2285086791984628E-3</v>
      </c>
      <c r="I463">
        <f t="shared" si="62"/>
        <v>1.2894445673821644</v>
      </c>
      <c r="J463" s="5">
        <f t="shared" si="63"/>
        <v>0.25421155773179466</v>
      </c>
    </row>
    <row r="464" spans="1:10" x14ac:dyDescent="0.3">
      <c r="A464" s="11" t="s">
        <v>481</v>
      </c>
      <c r="B464" s="13">
        <v>295.25</v>
      </c>
      <c r="C464">
        <f t="shared" si="57"/>
        <v>1.007679180887372</v>
      </c>
      <c r="D464">
        <f t="shared" si="58"/>
        <v>7.6498460604043283E-3</v>
      </c>
      <c r="E464">
        <f t="shared" si="56"/>
        <v>0.99662447257383968</v>
      </c>
      <c r="F464">
        <f t="shared" si="59"/>
        <v>-3.381237371869236E-3</v>
      </c>
      <c r="G464" s="5">
        <f t="shared" si="60"/>
        <v>0.99310460813992596</v>
      </c>
      <c r="H464">
        <f t="shared" si="61"/>
        <v>-6.9192749265803528E-3</v>
      </c>
      <c r="I464">
        <f t="shared" si="62"/>
        <v>1.3202611456423556</v>
      </c>
      <c r="J464" s="5">
        <f t="shared" si="63"/>
        <v>0.27782955463884584</v>
      </c>
    </row>
    <row r="465" spans="1:10" x14ac:dyDescent="0.3">
      <c r="A465" s="11" t="s">
        <v>482</v>
      </c>
      <c r="B465" s="13">
        <v>293</v>
      </c>
      <c r="C465">
        <f t="shared" si="57"/>
        <v>0.99254742547425479</v>
      </c>
      <c r="D465">
        <f t="shared" si="58"/>
        <v>-7.4804837092500819E-3</v>
      </c>
      <c r="E465">
        <f t="shared" si="56"/>
        <v>0.98223265169292651</v>
      </c>
      <c r="F465">
        <f t="shared" si="59"/>
        <v>-1.7927082503635606E-2</v>
      </c>
      <c r="G465" s="5">
        <f t="shared" si="60"/>
        <v>0.96827495042960998</v>
      </c>
      <c r="H465">
        <f t="shared" si="61"/>
        <v>-3.2239192337188305E-2</v>
      </c>
      <c r="I465">
        <f t="shared" si="62"/>
        <v>1.304309116809117</v>
      </c>
      <c r="J465" s="5">
        <f t="shared" si="63"/>
        <v>0.26567348817962116</v>
      </c>
    </row>
    <row r="466" spans="1:10" x14ac:dyDescent="0.3">
      <c r="A466" s="11" t="s">
        <v>483</v>
      </c>
      <c r="B466" s="13">
        <v>295.2</v>
      </c>
      <c r="C466">
        <f t="shared" si="57"/>
        <v>1.0165289256198347</v>
      </c>
      <c r="D466">
        <f t="shared" si="58"/>
        <v>1.6393809775676352E-2</v>
      </c>
      <c r="E466">
        <f t="shared" si="56"/>
        <v>0.98977367979882647</v>
      </c>
      <c r="F466">
        <f t="shared" si="59"/>
        <v>-1.0278968251708084E-2</v>
      </c>
      <c r="G466" s="5">
        <f t="shared" si="60"/>
        <v>0.99110290414638225</v>
      </c>
      <c r="H466">
        <f t="shared" si="61"/>
        <v>-8.9369113483791784E-3</v>
      </c>
      <c r="I466">
        <f t="shared" si="62"/>
        <v>1.3137516688918558</v>
      </c>
      <c r="J466" s="5">
        <f t="shared" si="63"/>
        <v>0.27288691353503391</v>
      </c>
    </row>
    <row r="467" spans="1:10" x14ac:dyDescent="0.3">
      <c r="A467" s="11" t="s">
        <v>484</v>
      </c>
      <c r="B467" s="13">
        <v>290.39999999999998</v>
      </c>
      <c r="C467">
        <f t="shared" si="57"/>
        <v>0.98340670504571615</v>
      </c>
      <c r="D467">
        <f t="shared" si="58"/>
        <v>-1.6732505799236037E-2</v>
      </c>
      <c r="E467">
        <f t="shared" si="56"/>
        <v>0.97810710676995616</v>
      </c>
      <c r="F467">
        <f t="shared" si="59"/>
        <v>-2.2136098819073153E-2</v>
      </c>
      <c r="G467" s="5">
        <f t="shared" si="60"/>
        <v>0.98725140234574194</v>
      </c>
      <c r="H467">
        <f t="shared" si="61"/>
        <v>-1.2830558359823987E-2</v>
      </c>
      <c r="I467">
        <f t="shared" si="62"/>
        <v>1.3035866588858462</v>
      </c>
      <c r="J467" s="5">
        <f t="shared" si="63"/>
        <v>0.26511943387385833</v>
      </c>
    </row>
    <row r="468" spans="1:10" x14ac:dyDescent="0.3">
      <c r="A468" s="11" t="s">
        <v>485</v>
      </c>
      <c r="B468" s="13">
        <v>295.3</v>
      </c>
      <c r="C468">
        <f t="shared" si="57"/>
        <v>0.99679324894514776</v>
      </c>
      <c r="D468">
        <f t="shared" si="58"/>
        <v>-3.2119036994638769E-3</v>
      </c>
      <c r="E468">
        <f t="shared" si="56"/>
        <v>1.0023761031907672</v>
      </c>
      <c r="F468">
        <f t="shared" si="59"/>
        <v>2.3732847213471455E-3</v>
      </c>
      <c r="G468" s="5">
        <f t="shared" si="60"/>
        <v>1.0011866418036957</v>
      </c>
      <c r="H468">
        <f t="shared" si="61"/>
        <v>1.1859383007928178E-3</v>
      </c>
      <c r="I468">
        <f t="shared" si="62"/>
        <v>1.3468643101482327</v>
      </c>
      <c r="J468" s="5">
        <f t="shared" si="63"/>
        <v>0.29777915749758466</v>
      </c>
    </row>
    <row r="469" spans="1:10" x14ac:dyDescent="0.3">
      <c r="A469" s="11" t="s">
        <v>486</v>
      </c>
      <c r="B469" s="13">
        <v>296.25</v>
      </c>
      <c r="C469">
        <f t="shared" si="57"/>
        <v>0.99312772376801872</v>
      </c>
      <c r="D469">
        <f t="shared" si="58"/>
        <v>-6.8959990713619431E-3</v>
      </c>
      <c r="E469">
        <f t="shared" si="56"/>
        <v>1.0044075266994406</v>
      </c>
      <c r="F469">
        <f t="shared" si="59"/>
        <v>4.3978420002566349E-3</v>
      </c>
      <c r="G469" s="5">
        <f t="shared" si="60"/>
        <v>1.0085106382978724</v>
      </c>
      <c r="H469">
        <f t="shared" si="61"/>
        <v>8.4746269909722356E-3</v>
      </c>
      <c r="I469">
        <f t="shared" si="62"/>
        <v>1.3908450704225352</v>
      </c>
      <c r="J469" s="5">
        <f t="shared" si="63"/>
        <v>0.32991152673991586</v>
      </c>
    </row>
    <row r="470" spans="1:10" x14ac:dyDescent="0.3">
      <c r="A470" s="11" t="s">
        <v>487</v>
      </c>
      <c r="B470" s="13">
        <v>298.3</v>
      </c>
      <c r="C470">
        <f t="shared" si="57"/>
        <v>1.000167644593462</v>
      </c>
      <c r="D470">
        <f t="shared" si="58"/>
        <v>1.6763054267744684E-4</v>
      </c>
      <c r="E470">
        <f t="shared" si="56"/>
        <v>1.0215753424657534</v>
      </c>
      <c r="F470">
        <f t="shared" si="59"/>
        <v>2.1345889252421094E-2</v>
      </c>
      <c r="G470" s="5">
        <f t="shared" si="60"/>
        <v>1.005392652510954</v>
      </c>
      <c r="H470">
        <f t="shared" si="61"/>
        <v>5.3781642239268844E-3</v>
      </c>
      <c r="I470">
        <f t="shared" si="62"/>
        <v>1.413744075829384</v>
      </c>
      <c r="J470" s="5">
        <f t="shared" si="63"/>
        <v>0.34624155804463641</v>
      </c>
    </row>
    <row r="471" spans="1:10" x14ac:dyDescent="0.3">
      <c r="A471" s="11" t="s">
        <v>488</v>
      </c>
      <c r="B471" s="13">
        <v>298.25</v>
      </c>
      <c r="C471">
        <f t="shared" si="57"/>
        <v>1.0045469855170093</v>
      </c>
      <c r="D471">
        <f t="shared" si="58"/>
        <v>4.536679208311553E-3</v>
      </c>
      <c r="E471">
        <f t="shared" si="56"/>
        <v>0.99119308740445333</v>
      </c>
      <c r="F471">
        <f t="shared" si="59"/>
        <v>-8.8459226579740181E-3</v>
      </c>
      <c r="G471" s="5">
        <f t="shared" si="60"/>
        <v>0.99899514319209504</v>
      </c>
      <c r="H471">
        <f t="shared" si="61"/>
        <v>-1.0053620149760255E-3</v>
      </c>
      <c r="I471">
        <f t="shared" si="62"/>
        <v>1.4364494533545249</v>
      </c>
      <c r="J471" s="5">
        <f t="shared" si="63"/>
        <v>0.36217441145614382</v>
      </c>
    </row>
    <row r="472" spans="1:10" x14ac:dyDescent="0.3">
      <c r="A472" s="11" t="s">
        <v>489</v>
      </c>
      <c r="B472" s="13">
        <v>296.89999999999998</v>
      </c>
      <c r="C472">
        <f t="shared" si="57"/>
        <v>1.0078071961982347</v>
      </c>
      <c r="D472">
        <f t="shared" si="58"/>
        <v>7.7768777411839967E-3</v>
      </c>
      <c r="E472">
        <f t="shared" si="56"/>
        <v>0.99966329966329959</v>
      </c>
      <c r="F472">
        <f t="shared" si="59"/>
        <v>-3.36757032985576E-4</v>
      </c>
      <c r="G472" s="5">
        <f t="shared" si="60"/>
        <v>0.97922163588390498</v>
      </c>
      <c r="H472">
        <f t="shared" si="61"/>
        <v>-2.0997271998502504E-2</v>
      </c>
      <c r="I472">
        <f t="shared" si="62"/>
        <v>1.4168456215700309</v>
      </c>
      <c r="J472" s="5">
        <f t="shared" si="63"/>
        <v>0.34843300739863353</v>
      </c>
    </row>
    <row r="473" spans="1:10" x14ac:dyDescent="0.3">
      <c r="A473" s="11" t="s">
        <v>490</v>
      </c>
      <c r="B473" s="13">
        <v>294.60000000000002</v>
      </c>
      <c r="C473">
        <f t="shared" si="57"/>
        <v>0.99881335819630457</v>
      </c>
      <c r="D473">
        <f t="shared" si="58"/>
        <v>-1.1873464205542736E-3</v>
      </c>
      <c r="E473">
        <f t="shared" si="56"/>
        <v>1.0046035805626599</v>
      </c>
      <c r="F473">
        <f t="shared" si="59"/>
        <v>4.5930164949450642E-3</v>
      </c>
      <c r="G473" s="5">
        <f t="shared" si="60"/>
        <v>0.95386109762020399</v>
      </c>
      <c r="H473">
        <f t="shared" si="61"/>
        <v>-4.7237218113378242E-2</v>
      </c>
      <c r="I473">
        <f t="shared" si="62"/>
        <v>1.4109871162411995</v>
      </c>
      <c r="J473" s="5">
        <f t="shared" si="63"/>
        <v>0.34428954188724586</v>
      </c>
    </row>
    <row r="474" spans="1:10" x14ac:dyDescent="0.3">
      <c r="A474" s="11" t="s">
        <v>491</v>
      </c>
      <c r="B474" s="13">
        <v>294.95</v>
      </c>
      <c r="C474">
        <f t="shared" si="57"/>
        <v>1.0101027397260274</v>
      </c>
      <c r="D474">
        <f t="shared" si="58"/>
        <v>1.0052048180802511E-2</v>
      </c>
      <c r="E474">
        <f t="shared" si="56"/>
        <v>1.0023789294817331</v>
      </c>
      <c r="F474">
        <f t="shared" si="59"/>
        <v>2.3761043086980883E-3</v>
      </c>
      <c r="G474" s="5">
        <f t="shared" si="60"/>
        <v>0.9726298433635614</v>
      </c>
      <c r="H474">
        <f t="shared" si="61"/>
        <v>-2.7751697375075254E-2</v>
      </c>
      <c r="I474">
        <f t="shared" si="62"/>
        <v>1.401387371121775</v>
      </c>
      <c r="J474" s="5">
        <f t="shared" si="63"/>
        <v>0.33746272529800375</v>
      </c>
    </row>
    <row r="475" spans="1:10" x14ac:dyDescent="0.3">
      <c r="A475" s="11" t="s">
        <v>492</v>
      </c>
      <c r="B475" s="13">
        <v>292</v>
      </c>
      <c r="C475">
        <f t="shared" si="57"/>
        <v>0.97042206713193757</v>
      </c>
      <c r="D475">
        <f t="shared" si="58"/>
        <v>-3.0024181367717739E-2</v>
      </c>
      <c r="E475">
        <f t="shared" si="56"/>
        <v>1.0055096418732783</v>
      </c>
      <c r="F475">
        <f t="shared" si="59"/>
        <v>5.4945193176407798E-3</v>
      </c>
      <c r="G475" s="5">
        <f t="shared" si="60"/>
        <v>0.96913375373382005</v>
      </c>
      <c r="H475">
        <f t="shared" si="61"/>
        <v>-3.1352643867973873E-2</v>
      </c>
      <c r="I475">
        <f t="shared" si="62"/>
        <v>1.3865147198480532</v>
      </c>
      <c r="J475" s="5">
        <f t="shared" si="63"/>
        <v>0.3267932025684066</v>
      </c>
    </row>
    <row r="476" spans="1:10" x14ac:dyDescent="0.3">
      <c r="A476" s="11" t="s">
        <v>493</v>
      </c>
      <c r="B476" s="13">
        <v>300.89999999999998</v>
      </c>
      <c r="C476">
        <f t="shared" si="57"/>
        <v>1.0131313131313131</v>
      </c>
      <c r="D476">
        <f t="shared" si="58"/>
        <v>1.3045844833299894E-2</v>
      </c>
      <c r="E476">
        <f t="shared" si="56"/>
        <v>1.0738758029978586</v>
      </c>
      <c r="F476">
        <f t="shared" si="59"/>
        <v>7.1274349733092809E-2</v>
      </c>
      <c r="G476" s="5">
        <f t="shared" si="60"/>
        <v>0.97095837366892546</v>
      </c>
      <c r="H476">
        <f t="shared" si="61"/>
        <v>-2.947168115770302E-2</v>
      </c>
      <c r="I476">
        <f t="shared" si="62"/>
        <v>1.4424736337488016</v>
      </c>
      <c r="J476" s="5">
        <f t="shared" si="63"/>
        <v>0.3663594410693275</v>
      </c>
    </row>
    <row r="477" spans="1:10" x14ac:dyDescent="0.3">
      <c r="A477" s="11" t="s">
        <v>494</v>
      </c>
      <c r="B477" s="13">
        <v>297</v>
      </c>
      <c r="C477">
        <f t="shared" si="57"/>
        <v>1.0127877237851663</v>
      </c>
      <c r="D477">
        <f t="shared" si="58"/>
        <v>1.2706651269114883E-2</v>
      </c>
      <c r="E477">
        <f t="shared" si="56"/>
        <v>0.9873670212765957</v>
      </c>
      <c r="F477">
        <f t="shared" si="59"/>
        <v>-1.2713453272985184E-2</v>
      </c>
      <c r="G477" s="5">
        <f t="shared" si="60"/>
        <v>0.97777777777777775</v>
      </c>
      <c r="H477">
        <f t="shared" si="61"/>
        <v>-2.2472855852058628E-2</v>
      </c>
      <c r="I477">
        <f t="shared" si="62"/>
        <v>1.4695695200395844</v>
      </c>
      <c r="J477" s="5">
        <f t="shared" si="63"/>
        <v>0.38496951439312432</v>
      </c>
    </row>
    <row r="478" spans="1:10" x14ac:dyDescent="0.3">
      <c r="A478" s="11" t="s">
        <v>495</v>
      </c>
      <c r="B478" s="13">
        <v>293.25</v>
      </c>
      <c r="C478">
        <f t="shared" si="57"/>
        <v>0.99660152931180968</v>
      </c>
      <c r="D478">
        <f t="shared" si="58"/>
        <v>-3.4042586068012653E-3</v>
      </c>
      <c r="E478">
        <f t="shared" si="56"/>
        <v>0.98737373737373735</v>
      </c>
      <c r="F478">
        <f t="shared" si="59"/>
        <v>-1.2706651269114801E-2</v>
      </c>
      <c r="G478" s="5">
        <f t="shared" si="60"/>
        <v>1.0030785017957926</v>
      </c>
      <c r="H478">
        <f t="shared" si="61"/>
        <v>3.0737729119052304E-3</v>
      </c>
      <c r="I478">
        <f t="shared" si="62"/>
        <v>1.3950999048525214</v>
      </c>
      <c r="J478" s="5">
        <f t="shared" si="63"/>
        <v>0.33296602909073414</v>
      </c>
    </row>
    <row r="479" spans="1:10" x14ac:dyDescent="0.3">
      <c r="A479" s="11" t="s">
        <v>496</v>
      </c>
      <c r="B479" s="13">
        <v>294.25</v>
      </c>
      <c r="C479">
        <f t="shared" si="57"/>
        <v>1.0132575757575759</v>
      </c>
      <c r="D479">
        <f t="shared" si="58"/>
        <v>1.3170463189745227E-2</v>
      </c>
      <c r="E479">
        <f t="shared" si="56"/>
        <v>1.0077054794520548</v>
      </c>
      <c r="F479">
        <f t="shared" si="59"/>
        <v>7.6759438721043533E-3</v>
      </c>
      <c r="G479" s="5">
        <f t="shared" si="60"/>
        <v>0.99157540016849199</v>
      </c>
      <c r="H479">
        <f t="shared" si="61"/>
        <v>-8.4602873493913218E-3</v>
      </c>
      <c r="I479">
        <f t="shared" si="62"/>
        <v>1.3947480684457505</v>
      </c>
      <c r="J479" s="5">
        <f t="shared" si="63"/>
        <v>0.33271380286765412</v>
      </c>
    </row>
    <row r="480" spans="1:10" x14ac:dyDescent="0.3">
      <c r="A480" s="11" t="s">
        <v>497</v>
      </c>
      <c r="B480" s="13">
        <v>290.39999999999998</v>
      </c>
      <c r="C480">
        <f t="shared" si="57"/>
        <v>1.0364025695931478</v>
      </c>
      <c r="D480">
        <f t="shared" si="58"/>
        <v>3.5755649047734449E-2</v>
      </c>
      <c r="E480">
        <f t="shared" si="56"/>
        <v>0.97679112008072644</v>
      </c>
      <c r="F480">
        <f t="shared" si="59"/>
        <v>-2.3482447053411078E-2</v>
      </c>
      <c r="G480" s="5">
        <f t="shared" si="60"/>
        <v>0.93707647628267188</v>
      </c>
      <c r="H480">
        <f t="shared" si="61"/>
        <v>-6.4990381843061482E-2</v>
      </c>
      <c r="I480">
        <f t="shared" si="62"/>
        <v>1.3776744627354238</v>
      </c>
      <c r="J480" s="5">
        <f t="shared" si="63"/>
        <v>0.32039690573883767</v>
      </c>
    </row>
    <row r="481" spans="1:10" x14ac:dyDescent="0.3">
      <c r="A481" s="11" t="s">
        <v>498</v>
      </c>
      <c r="B481" s="13">
        <v>280.2</v>
      </c>
      <c r="C481">
        <f t="shared" si="57"/>
        <v>0.93151595744680848</v>
      </c>
      <c r="D481">
        <f t="shared" si="58"/>
        <v>-7.0941958172778152E-2</v>
      </c>
      <c r="E481">
        <f t="shared" si="56"/>
        <v>0.9259748843357567</v>
      </c>
      <c r="F481">
        <f t="shared" si="59"/>
        <v>-7.6908167451348999E-2</v>
      </c>
      <c r="G481" s="5">
        <f t="shared" si="60"/>
        <v>0.9132985658409386</v>
      </c>
      <c r="H481">
        <f t="shared" si="61"/>
        <v>-9.0692435590194617E-2</v>
      </c>
      <c r="I481">
        <f t="shared" si="62"/>
        <v>1.2781680503603685</v>
      </c>
      <c r="J481" s="5">
        <f t="shared" si="63"/>
        <v>0.24542784211532925</v>
      </c>
    </row>
    <row r="482" spans="1:10" x14ac:dyDescent="0.3">
      <c r="A482" s="11" t="s">
        <v>499</v>
      </c>
      <c r="B482" s="13">
        <v>300.8</v>
      </c>
      <c r="C482">
        <f t="shared" si="57"/>
        <v>1.0127946127946128</v>
      </c>
      <c r="D482">
        <f t="shared" si="58"/>
        <v>1.271345327298515E-2</v>
      </c>
      <c r="E482">
        <f t="shared" si="56"/>
        <v>1.0099043142521402</v>
      </c>
      <c r="F482">
        <f t="shared" si="59"/>
        <v>9.8555880009881976E-3</v>
      </c>
      <c r="G482" s="5">
        <f t="shared" si="60"/>
        <v>1.0127946127946128</v>
      </c>
      <c r="H482">
        <f t="shared" si="61"/>
        <v>1.271345327298515E-2</v>
      </c>
      <c r="I482">
        <f t="shared" si="62"/>
        <v>1.3801963843259613</v>
      </c>
      <c r="J482" s="5">
        <f t="shared" si="63"/>
        <v>0.32222579652694466</v>
      </c>
    </row>
    <row r="483" spans="1:10" x14ac:dyDescent="0.3">
      <c r="A483" s="11" t="s">
        <v>500</v>
      </c>
      <c r="B483" s="13">
        <v>297</v>
      </c>
      <c r="C483">
        <f t="shared" si="57"/>
        <v>1.0171232876712328</v>
      </c>
      <c r="D483">
        <f t="shared" si="58"/>
        <v>1.697833653441783E-2</v>
      </c>
      <c r="E483">
        <f t="shared" si="56"/>
        <v>1.0096889342172362</v>
      </c>
      <c r="F483">
        <f t="shared" si="59"/>
        <v>9.6422974922346933E-3</v>
      </c>
      <c r="G483" s="5">
        <f t="shared" si="60"/>
        <v>0.97552964361964201</v>
      </c>
      <c r="H483">
        <f t="shared" si="61"/>
        <v>-2.4774731251883435E-2</v>
      </c>
      <c r="I483">
        <f t="shared" si="62"/>
        <v>1.3438914027149322</v>
      </c>
      <c r="J483" s="5">
        <f t="shared" si="63"/>
        <v>0.29556943728494689</v>
      </c>
    </row>
    <row r="484" spans="1:10" x14ac:dyDescent="0.3">
      <c r="A484" s="11" t="s">
        <v>501</v>
      </c>
      <c r="B484" s="13">
        <v>292</v>
      </c>
      <c r="C484">
        <f t="shared" si="57"/>
        <v>0.98217288933736957</v>
      </c>
      <c r="D484">
        <f t="shared" si="58"/>
        <v>-1.7987927735770341E-2</v>
      </c>
      <c r="E484">
        <f t="shared" si="56"/>
        <v>0.98999830479742335</v>
      </c>
      <c r="F484">
        <f t="shared" si="59"/>
        <v>-1.0052048180802478E-2</v>
      </c>
      <c r="G484" s="5">
        <f t="shared" si="60"/>
        <v>0.98698664863951324</v>
      </c>
      <c r="H484">
        <f t="shared" si="61"/>
        <v>-1.3098766854421354E-2</v>
      </c>
      <c r="I484">
        <f t="shared" si="62"/>
        <v>1.3193565877462499</v>
      </c>
      <c r="J484" s="5">
        <f t="shared" si="63"/>
        <v>0.27714418423837284</v>
      </c>
    </row>
    <row r="485" spans="1:10" x14ac:dyDescent="0.3">
      <c r="A485" s="11" t="s">
        <v>502</v>
      </c>
      <c r="B485" s="13">
        <v>297.3</v>
      </c>
      <c r="C485">
        <f t="shared" si="57"/>
        <v>0.98248512888301387</v>
      </c>
      <c r="D485">
        <f t="shared" si="58"/>
        <v>-1.7670071350203556E-2</v>
      </c>
      <c r="E485">
        <f t="shared" si="56"/>
        <v>1.0120851063829788</v>
      </c>
      <c r="F485">
        <f t="shared" si="59"/>
        <v>1.2012664545683328E-2</v>
      </c>
      <c r="G485" s="5">
        <f t="shared" si="60"/>
        <v>0.97635467980295565</v>
      </c>
      <c r="H485">
        <f t="shared" si="61"/>
        <v>-2.3929357145899732E-2</v>
      </c>
      <c r="I485">
        <f t="shared" si="62"/>
        <v>1.3637614678899084</v>
      </c>
      <c r="J485" s="5">
        <f t="shared" si="63"/>
        <v>0.31024666721496308</v>
      </c>
    </row>
    <row r="486" spans="1:10" x14ac:dyDescent="0.3">
      <c r="A486" s="11" t="s">
        <v>503</v>
      </c>
      <c r="B486" s="13">
        <v>302.60000000000002</v>
      </c>
      <c r="C486">
        <f t="shared" si="57"/>
        <v>1.0159476246432768</v>
      </c>
      <c r="D486">
        <f t="shared" si="58"/>
        <v>1.5821797279559093E-2</v>
      </c>
      <c r="E486">
        <f t="shared" si="56"/>
        <v>1.0198854061341422</v>
      </c>
      <c r="F486">
        <f t="shared" si="59"/>
        <v>1.9690274057479439E-2</v>
      </c>
      <c r="G486" s="5">
        <f t="shared" si="60"/>
        <v>1.0046480743691901</v>
      </c>
      <c r="H486">
        <f t="shared" si="61"/>
        <v>4.6373054285172481E-3</v>
      </c>
      <c r="I486">
        <f t="shared" si="62"/>
        <v>1.4172638283921128</v>
      </c>
      <c r="J486" s="5">
        <f t="shared" si="63"/>
        <v>0.34872813137496617</v>
      </c>
    </row>
    <row r="487" spans="1:10" x14ac:dyDescent="0.3">
      <c r="A487" s="11" t="s">
        <v>504</v>
      </c>
      <c r="B487" s="13">
        <v>297.85000000000002</v>
      </c>
      <c r="C487">
        <f t="shared" si="57"/>
        <v>1.0125786163522015</v>
      </c>
      <c r="D487">
        <f t="shared" si="58"/>
        <v>1.2500162764231687E-2</v>
      </c>
      <c r="E487">
        <f t="shared" si="56"/>
        <v>0.99765533411488871</v>
      </c>
      <c r="F487">
        <f t="shared" si="59"/>
        <v>-2.3474189183048965E-3</v>
      </c>
      <c r="G487" s="5">
        <f t="shared" si="60"/>
        <v>1.0193360711841206</v>
      </c>
      <c r="H487">
        <f t="shared" si="61"/>
        <v>1.9151504758097487E-2</v>
      </c>
      <c r="I487">
        <f t="shared" si="62"/>
        <v>1.4251196172248806</v>
      </c>
      <c r="J487" s="5">
        <f t="shared" si="63"/>
        <v>0.35425575210988558</v>
      </c>
    </row>
    <row r="488" spans="1:10" x14ac:dyDescent="0.3">
      <c r="A488" s="11" t="s">
        <v>505</v>
      </c>
      <c r="B488" s="13">
        <v>294.14999999999998</v>
      </c>
      <c r="C488">
        <f t="shared" si="57"/>
        <v>0.9972876758772673</v>
      </c>
      <c r="D488">
        <f t="shared" si="58"/>
        <v>-2.7160091386193375E-3</v>
      </c>
      <c r="E488">
        <f t="shared" si="56"/>
        <v>0.97015171503957776</v>
      </c>
      <c r="F488">
        <f t="shared" si="59"/>
        <v>-3.03028124577517E-2</v>
      </c>
      <c r="G488" s="5">
        <f t="shared" si="60"/>
        <v>0.93977635782747593</v>
      </c>
      <c r="H488">
        <f t="shared" si="61"/>
        <v>-6.2113349229688357E-2</v>
      </c>
      <c r="I488">
        <f t="shared" si="62"/>
        <v>1.4062051821397838</v>
      </c>
      <c r="J488" s="5">
        <f t="shared" si="63"/>
        <v>0.34089471598434279</v>
      </c>
    </row>
    <row r="489" spans="1:10" x14ac:dyDescent="0.3">
      <c r="A489" s="11" t="s">
        <v>506</v>
      </c>
      <c r="B489" s="13">
        <v>294.95</v>
      </c>
      <c r="C489">
        <f t="shared" si="57"/>
        <v>1.0040851063829788</v>
      </c>
      <c r="D489">
        <f t="shared" si="58"/>
        <v>4.0767849907156033E-3</v>
      </c>
      <c r="E489">
        <f t="shared" si="56"/>
        <v>0.95499433381900589</v>
      </c>
      <c r="F489">
        <f t="shared" si="59"/>
        <v>-4.6049871692823971E-2</v>
      </c>
      <c r="G489" s="5">
        <f t="shared" si="60"/>
        <v>0.97327173733707306</v>
      </c>
      <c r="H489">
        <f t="shared" si="61"/>
        <v>-2.7091957948209788E-2</v>
      </c>
      <c r="I489">
        <f t="shared" si="62"/>
        <v>1.3788509186106306</v>
      </c>
      <c r="J489" s="5">
        <f t="shared" si="63"/>
        <v>0.32125048463537043</v>
      </c>
    </row>
    <row r="490" spans="1:10" x14ac:dyDescent="0.3">
      <c r="A490" s="11" t="s">
        <v>507</v>
      </c>
      <c r="B490" s="13">
        <v>293.75</v>
      </c>
      <c r="C490">
        <f t="shared" si="57"/>
        <v>0.99005729693292888</v>
      </c>
      <c r="D490">
        <f t="shared" si="58"/>
        <v>-9.9924618384074123E-3</v>
      </c>
      <c r="E490">
        <f t="shared" si="56"/>
        <v>0.96867271228359442</v>
      </c>
      <c r="F490">
        <f t="shared" si="59"/>
        <v>-3.1828482365790771E-2</v>
      </c>
      <c r="G490" s="5">
        <f t="shared" si="60"/>
        <v>0.97591362126245851</v>
      </c>
      <c r="H490">
        <f t="shared" si="61"/>
        <v>-2.4381199290506975E-2</v>
      </c>
      <c r="I490">
        <f t="shared" si="62"/>
        <v>1.3996093005526968</v>
      </c>
      <c r="J490" s="5">
        <f t="shared" si="63"/>
        <v>0.33619312663985773</v>
      </c>
    </row>
    <row r="491" spans="1:10" x14ac:dyDescent="0.3">
      <c r="A491" s="11" t="s">
        <v>508</v>
      </c>
      <c r="B491" s="13">
        <v>296.7</v>
      </c>
      <c r="C491">
        <f t="shared" si="57"/>
        <v>0.99380338301791982</v>
      </c>
      <c r="D491">
        <f t="shared" si="58"/>
        <v>-6.2158956962254383E-3</v>
      </c>
      <c r="E491">
        <f t="shared" si="56"/>
        <v>0.98473282442748089</v>
      </c>
      <c r="F491">
        <f t="shared" si="59"/>
        <v>-1.5384918839479456E-2</v>
      </c>
      <c r="G491" s="5">
        <f t="shared" si="60"/>
        <v>0.97920792079207919</v>
      </c>
      <c r="H491">
        <f t="shared" si="61"/>
        <v>-2.1011278212593038E-2</v>
      </c>
      <c r="I491">
        <f t="shared" si="62"/>
        <v>1.4070280267463364</v>
      </c>
      <c r="J491" s="5">
        <f t="shared" si="63"/>
        <v>0.34147969744085233</v>
      </c>
    </row>
    <row r="492" spans="1:10" x14ac:dyDescent="0.3">
      <c r="A492" s="11" t="s">
        <v>509</v>
      </c>
      <c r="B492" s="13">
        <v>298.55</v>
      </c>
      <c r="C492">
        <f t="shared" si="57"/>
        <v>0.98466358839050139</v>
      </c>
      <c r="D492">
        <f t="shared" si="58"/>
        <v>-1.5455230775215094E-2</v>
      </c>
      <c r="E492">
        <f t="shared" si="56"/>
        <v>0.96337528234914505</v>
      </c>
      <c r="F492">
        <f t="shared" si="59"/>
        <v>-3.731224180070096E-2</v>
      </c>
      <c r="G492" s="5">
        <f t="shared" si="60"/>
        <v>1.0045423956931361</v>
      </c>
      <c r="H492">
        <f t="shared" si="61"/>
        <v>4.5321101493974751E-3</v>
      </c>
      <c r="I492">
        <f t="shared" si="62"/>
        <v>1.4245156980627922</v>
      </c>
      <c r="J492" s="5">
        <f t="shared" si="63"/>
        <v>0.35383189494620582</v>
      </c>
    </row>
    <row r="493" spans="1:10" x14ac:dyDescent="0.3">
      <c r="A493" s="11" t="s">
        <v>510</v>
      </c>
      <c r="B493" s="13">
        <v>303.2</v>
      </c>
      <c r="C493">
        <f t="shared" si="57"/>
        <v>0.98170632993362461</v>
      </c>
      <c r="D493">
        <f t="shared" si="58"/>
        <v>-1.8463068373691684E-2</v>
      </c>
      <c r="E493">
        <f t="shared" si="56"/>
        <v>0.99818930041152265</v>
      </c>
      <c r="F493">
        <f t="shared" si="59"/>
        <v>-1.8123408865416035E-3</v>
      </c>
      <c r="G493" s="5">
        <f t="shared" si="60"/>
        <v>1.0176204061084075</v>
      </c>
      <c r="H493">
        <f t="shared" si="61"/>
        <v>1.7466966575228771E-2</v>
      </c>
      <c r="I493">
        <f t="shared" si="62"/>
        <v>1.4414757059998098</v>
      </c>
      <c r="J493" s="5">
        <f t="shared" si="63"/>
        <v>0.3656673846763342</v>
      </c>
    </row>
    <row r="494" spans="1:10" x14ac:dyDescent="0.3">
      <c r="A494" s="11" t="s">
        <v>511</v>
      </c>
      <c r="B494" s="13">
        <v>308.85000000000002</v>
      </c>
      <c r="C494">
        <f t="shared" si="57"/>
        <v>1.0184666117065129</v>
      </c>
      <c r="D494">
        <f t="shared" si="58"/>
        <v>1.8298174317748724E-2</v>
      </c>
      <c r="E494">
        <f t="shared" si="56"/>
        <v>1.056439199589533</v>
      </c>
      <c r="F494">
        <f t="shared" si="59"/>
        <v>5.4904007520228573E-2</v>
      </c>
      <c r="G494" s="5">
        <f t="shared" si="60"/>
        <v>1.0193069306930693</v>
      </c>
      <c r="H494">
        <f t="shared" si="61"/>
        <v>1.9122916632539021E-2</v>
      </c>
      <c r="I494">
        <f t="shared" si="62"/>
        <v>1.5089407856165722</v>
      </c>
      <c r="J494" s="5">
        <f t="shared" si="63"/>
        <v>0.41140793820501709</v>
      </c>
    </row>
    <row r="495" spans="1:10" x14ac:dyDescent="0.3">
      <c r="A495" s="11" t="s">
        <v>512</v>
      </c>
      <c r="B495" s="13">
        <v>303.25</v>
      </c>
      <c r="C495">
        <f t="shared" si="57"/>
        <v>1.0064719548622636</v>
      </c>
      <c r="D495">
        <f t="shared" si="58"/>
        <v>6.4511016879040314E-3</v>
      </c>
      <c r="E495">
        <f t="shared" si="56"/>
        <v>1.0219039595619208</v>
      </c>
      <c r="F495">
        <f t="shared" si="59"/>
        <v>2.1667514334382101E-2</v>
      </c>
      <c r="G495" s="5">
        <f t="shared" si="60"/>
        <v>0.99263502454991814</v>
      </c>
      <c r="H495">
        <f t="shared" si="61"/>
        <v>-7.3922307874905255E-3</v>
      </c>
      <c r="I495">
        <f t="shared" si="62"/>
        <v>1.5012376237623761</v>
      </c>
      <c r="J495" s="5">
        <f t="shared" si="63"/>
        <v>0.40628985042295468</v>
      </c>
    </row>
    <row r="496" spans="1:10" x14ac:dyDescent="0.3">
      <c r="A496" s="11" t="s">
        <v>513</v>
      </c>
      <c r="B496" s="13">
        <v>301.3</v>
      </c>
      <c r="C496">
        <f t="shared" si="57"/>
        <v>0.97224911261697333</v>
      </c>
      <c r="D496">
        <f t="shared" si="58"/>
        <v>-2.8143218657446886E-2</v>
      </c>
      <c r="E496">
        <f t="shared" si="56"/>
        <v>0.97224911261697333</v>
      </c>
      <c r="F496">
        <f t="shared" si="59"/>
        <v>-2.8143218657446886E-2</v>
      </c>
      <c r="G496" s="5">
        <f t="shared" si="60"/>
        <v>0.97999674743860798</v>
      </c>
      <c r="H496">
        <f t="shared" si="61"/>
        <v>-2.0206026263223077E-2</v>
      </c>
      <c r="I496">
        <f t="shared" si="62"/>
        <v>1.492101223196157</v>
      </c>
      <c r="J496" s="5">
        <f t="shared" si="63"/>
        <v>0.40018534344552409</v>
      </c>
    </row>
    <row r="497" spans="1:10" x14ac:dyDescent="0.3">
      <c r="A497" s="11" t="s">
        <v>514</v>
      </c>
      <c r="B497" s="13">
        <v>309.89999999999998</v>
      </c>
      <c r="C497">
        <f t="shared" si="57"/>
        <v>1.0202469135802468</v>
      </c>
      <c r="D497">
        <f t="shared" si="58"/>
        <v>2.0044670138944204E-2</v>
      </c>
      <c r="E497">
        <f t="shared" si="56"/>
        <v>1.0101043024771836</v>
      </c>
      <c r="F497">
        <f t="shared" si="59"/>
        <v>1.0053595300601237E-2</v>
      </c>
      <c r="G497" s="5">
        <f t="shared" si="60"/>
        <v>1.0364548494983277</v>
      </c>
      <c r="H497">
        <f t="shared" si="61"/>
        <v>3.5806091403016042E-2</v>
      </c>
      <c r="I497">
        <f t="shared" si="62"/>
        <v>1.5236737302718915</v>
      </c>
      <c r="J497" s="5">
        <f t="shared" si="63"/>
        <v>0.42112434659629855</v>
      </c>
    </row>
    <row r="498" spans="1:10" x14ac:dyDescent="0.3">
      <c r="A498" s="11" t="s">
        <v>515</v>
      </c>
      <c r="B498" s="13">
        <v>303.75</v>
      </c>
      <c r="C498">
        <f t="shared" si="57"/>
        <v>1.038994356080041</v>
      </c>
      <c r="D498">
        <f t="shared" si="58"/>
        <v>3.8253280033078638E-2</v>
      </c>
      <c r="E498">
        <f t="shared" si="56"/>
        <v>1.0227272727272727</v>
      </c>
      <c r="F498">
        <f t="shared" si="59"/>
        <v>2.2472855852058576E-2</v>
      </c>
      <c r="G498" s="5">
        <f t="shared" si="60"/>
        <v>1.0074626865671641</v>
      </c>
      <c r="H498">
        <f t="shared" si="61"/>
        <v>7.4349784875179905E-3</v>
      </c>
      <c r="I498">
        <f t="shared" si="62"/>
        <v>1.46817149209725</v>
      </c>
      <c r="J498" s="5">
        <f t="shared" si="63"/>
        <v>0.38401774359910645</v>
      </c>
    </row>
    <row r="499" spans="1:10" x14ac:dyDescent="0.3">
      <c r="A499" s="11" t="s">
        <v>516</v>
      </c>
      <c r="B499" s="13">
        <v>292.35000000000002</v>
      </c>
      <c r="C499">
        <f t="shared" si="57"/>
        <v>0.98517270429654602</v>
      </c>
      <c r="D499">
        <f t="shared" si="58"/>
        <v>-1.4938318868097801E-2</v>
      </c>
      <c r="E499">
        <f t="shared" si="56"/>
        <v>0.96025619970438503</v>
      </c>
      <c r="F499">
        <f t="shared" si="59"/>
        <v>-4.05551554329035E-2</v>
      </c>
      <c r="G499" s="5">
        <f t="shared" si="60"/>
        <v>0.97417527490836386</v>
      </c>
      <c r="H499">
        <f t="shared" si="61"/>
        <v>-2.6164037824641936E-2</v>
      </c>
      <c r="I499">
        <f t="shared" si="62"/>
        <v>1.4100709014614383</v>
      </c>
      <c r="J499" s="5">
        <f t="shared" si="63"/>
        <v>0.34363998785026689</v>
      </c>
    </row>
    <row r="500" spans="1:10" x14ac:dyDescent="0.3">
      <c r="A500" s="11" t="s">
        <v>517</v>
      </c>
      <c r="B500" s="13">
        <v>296.75</v>
      </c>
      <c r="C500">
        <f t="shared" si="57"/>
        <v>0.95756695708293005</v>
      </c>
      <c r="D500">
        <f t="shared" si="58"/>
        <v>-4.3359631303925061E-2</v>
      </c>
      <c r="E500">
        <f t="shared" si="56"/>
        <v>1.0030420821362176</v>
      </c>
      <c r="F500">
        <f t="shared" si="59"/>
        <v>3.0374643670742574E-3</v>
      </c>
      <c r="G500" s="5">
        <f t="shared" si="60"/>
        <v>1.0339721254355401</v>
      </c>
      <c r="H500">
        <f t="shared" si="61"/>
        <v>3.340781773015631E-2</v>
      </c>
      <c r="I500">
        <f t="shared" si="62"/>
        <v>1.4420740596753814</v>
      </c>
      <c r="J500" s="5">
        <f t="shared" si="63"/>
        <v>0.36608239654211316</v>
      </c>
    </row>
    <row r="501" spans="1:10" x14ac:dyDescent="0.3">
      <c r="A501" s="11" t="s">
        <v>518</v>
      </c>
      <c r="B501" s="13">
        <v>309.89999999999998</v>
      </c>
      <c r="C501">
        <f t="shared" si="57"/>
        <v>1.0101043024771836</v>
      </c>
      <c r="D501">
        <f t="shared" si="58"/>
        <v>1.0053595300601237E-2</v>
      </c>
      <c r="E501">
        <f t="shared" si="56"/>
        <v>1.0177339901477831</v>
      </c>
      <c r="F501">
        <f t="shared" si="59"/>
        <v>1.7578577643750686E-2</v>
      </c>
      <c r="G501" s="5">
        <f t="shared" si="60"/>
        <v>1.1111509501613481</v>
      </c>
      <c r="H501">
        <f t="shared" si="61"/>
        <v>0.10539637016025927</v>
      </c>
      <c r="I501">
        <f t="shared" si="62"/>
        <v>1.4862596518152607</v>
      </c>
      <c r="J501" s="5">
        <f t="shared" si="63"/>
        <v>0.39626266307427321</v>
      </c>
    </row>
    <row r="502" spans="1:10" x14ac:dyDescent="0.3">
      <c r="A502" s="11" t="s">
        <v>519</v>
      </c>
      <c r="B502" s="13">
        <v>306.8</v>
      </c>
      <c r="C502">
        <f t="shared" si="57"/>
        <v>1.0329966329966331</v>
      </c>
      <c r="D502">
        <f t="shared" si="58"/>
        <v>3.2463930690401641E-2</v>
      </c>
      <c r="E502">
        <f t="shared" si="56"/>
        <v>1.0185922974767596</v>
      </c>
      <c r="F502">
        <f t="shared" si="59"/>
        <v>1.8421573567362595E-2</v>
      </c>
      <c r="G502" s="5">
        <f t="shared" si="60"/>
        <v>1.149063670411985</v>
      </c>
      <c r="H502">
        <f t="shared" si="61"/>
        <v>0.13894741109285155</v>
      </c>
      <c r="I502">
        <f t="shared" si="62"/>
        <v>1.4626936829558999</v>
      </c>
      <c r="J502" s="5">
        <f t="shared" si="63"/>
        <v>0.38027972414578554</v>
      </c>
    </row>
    <row r="503" spans="1:10" x14ac:dyDescent="0.3">
      <c r="A503" s="11" t="s">
        <v>520</v>
      </c>
      <c r="B503" s="13">
        <v>297</v>
      </c>
      <c r="C503">
        <f t="shared" si="57"/>
        <v>0.97552964361964201</v>
      </c>
      <c r="D503">
        <f t="shared" si="58"/>
        <v>-2.4774731251883435E-2</v>
      </c>
      <c r="E503">
        <f t="shared" si="56"/>
        <v>1.0164271047227926</v>
      </c>
      <c r="F503">
        <f t="shared" si="59"/>
        <v>1.6293639486100533E-2</v>
      </c>
      <c r="G503" s="5">
        <f t="shared" si="60"/>
        <v>1.1020408163265305</v>
      </c>
      <c r="H503">
        <f t="shared" si="61"/>
        <v>9.7163748453647669E-2</v>
      </c>
      <c r="I503">
        <f t="shared" si="62"/>
        <v>1.4186090943828811</v>
      </c>
      <c r="J503" s="5">
        <f t="shared" si="63"/>
        <v>0.34967688058080915</v>
      </c>
    </row>
    <row r="504" spans="1:10" x14ac:dyDescent="0.3">
      <c r="A504" s="11" t="s">
        <v>521</v>
      </c>
      <c r="B504" s="13">
        <v>304.45</v>
      </c>
      <c r="C504">
        <f t="shared" si="57"/>
        <v>1.0290687848571911</v>
      </c>
      <c r="D504">
        <f t="shared" si="58"/>
        <v>2.8654300931879973E-2</v>
      </c>
      <c r="E504">
        <f t="shared" si="56"/>
        <v>0.97268370607028753</v>
      </c>
      <c r="F504">
        <f t="shared" si="59"/>
        <v>-2.7696320485570136E-2</v>
      </c>
      <c r="G504" s="5">
        <f t="shared" si="60"/>
        <v>1.097117117117117</v>
      </c>
      <c r="H504">
        <f t="shared" si="61"/>
        <v>9.2685936868093788E-2</v>
      </c>
      <c r="I504">
        <f t="shared" si="62"/>
        <v>1.454958183990442</v>
      </c>
      <c r="J504" s="5">
        <f t="shared" si="63"/>
        <v>0.37497716068499831</v>
      </c>
    </row>
    <row r="505" spans="1:10" x14ac:dyDescent="0.3">
      <c r="A505" s="11" t="s">
        <v>522</v>
      </c>
      <c r="B505" s="13">
        <v>295.85000000000002</v>
      </c>
      <c r="C505">
        <f t="shared" si="57"/>
        <v>0.97159277504105102</v>
      </c>
      <c r="D505">
        <f t="shared" si="58"/>
        <v>-2.8818518027248521E-2</v>
      </c>
      <c r="E505">
        <f t="shared" si="56"/>
        <v>0.97624154429962051</v>
      </c>
      <c r="F505">
        <f t="shared" si="59"/>
        <v>-2.4045239274590974E-2</v>
      </c>
      <c r="G505" s="5">
        <f t="shared" si="60"/>
        <v>1.052846975088968</v>
      </c>
      <c r="H505">
        <f t="shared" si="61"/>
        <v>5.1497899788957302E-2</v>
      </c>
      <c r="I505">
        <f t="shared" si="62"/>
        <v>1.3955846973913864</v>
      </c>
      <c r="J505" s="5">
        <f t="shared" si="63"/>
        <v>0.33331346537454187</v>
      </c>
    </row>
    <row r="506" spans="1:10" x14ac:dyDescent="0.3">
      <c r="A506" s="11" t="s">
        <v>523</v>
      </c>
      <c r="B506" s="13">
        <v>304.5</v>
      </c>
      <c r="C506">
        <f t="shared" si="57"/>
        <v>1.0109561752988048</v>
      </c>
      <c r="D506">
        <f t="shared" si="58"/>
        <v>1.0896591224213192E-2</v>
      </c>
      <c r="E506">
        <f t="shared" si="56"/>
        <v>1.0116279069767442</v>
      </c>
      <c r="F506">
        <f t="shared" si="59"/>
        <v>1.1560822401076006E-2</v>
      </c>
      <c r="G506" s="5">
        <f t="shared" si="60"/>
        <v>1.0778761061946902</v>
      </c>
      <c r="H506">
        <f t="shared" si="61"/>
        <v>7.499253656345603E-2</v>
      </c>
      <c r="I506">
        <f t="shared" si="62"/>
        <v>1.460431654676259</v>
      </c>
      <c r="J506" s="5">
        <f t="shared" si="63"/>
        <v>0.37873204591109561</v>
      </c>
    </row>
    <row r="507" spans="1:10" x14ac:dyDescent="0.3">
      <c r="A507" s="11" t="s">
        <v>524</v>
      </c>
      <c r="B507" s="13">
        <v>301.2</v>
      </c>
      <c r="C507">
        <f t="shared" si="57"/>
        <v>1.0308008213552362</v>
      </c>
      <c r="D507">
        <f t="shared" si="58"/>
        <v>3.0335996609139472E-2</v>
      </c>
      <c r="E507">
        <f t="shared" si="56"/>
        <v>0.99405940594059405</v>
      </c>
      <c r="F507">
        <f t="shared" si="59"/>
        <v>-5.9583095836306353E-3</v>
      </c>
      <c r="G507" s="5">
        <f t="shared" si="60"/>
        <v>1.0236193712829227</v>
      </c>
      <c r="H507">
        <f t="shared" si="61"/>
        <v>2.3344749785352413E-2</v>
      </c>
      <c r="I507">
        <f t="shared" si="62"/>
        <v>1.448076923076923</v>
      </c>
      <c r="J507" s="5">
        <f t="shared" si="63"/>
        <v>0.37023641622442049</v>
      </c>
    </row>
    <row r="508" spans="1:10" x14ac:dyDescent="0.3">
      <c r="A508" s="11" t="s">
        <v>525</v>
      </c>
      <c r="B508" s="13">
        <v>292.2</v>
      </c>
      <c r="C508">
        <f t="shared" si="57"/>
        <v>0.93354632587859421</v>
      </c>
      <c r="D508">
        <f t="shared" si="58"/>
        <v>-6.876469122355415E-2</v>
      </c>
      <c r="E508">
        <f t="shared" si="56"/>
        <v>0.98317631224764468</v>
      </c>
      <c r="F508">
        <f t="shared" si="59"/>
        <v>-1.6966813527004996E-2</v>
      </c>
      <c r="G508" s="5">
        <f t="shared" si="60"/>
        <v>1.0130005200208008</v>
      </c>
      <c r="H508">
        <f t="shared" si="61"/>
        <v>1.2916738613700613E-2</v>
      </c>
      <c r="I508">
        <f t="shared" si="62"/>
        <v>1.3974175035868006</v>
      </c>
      <c r="J508" s="5">
        <f t="shared" si="63"/>
        <v>0.33462589288201122</v>
      </c>
    </row>
    <row r="509" spans="1:10" x14ac:dyDescent="0.3">
      <c r="A509" s="11" t="s">
        <v>526</v>
      </c>
      <c r="B509" s="13">
        <v>313</v>
      </c>
      <c r="C509">
        <f t="shared" si="57"/>
        <v>1.0328328658637189</v>
      </c>
      <c r="D509">
        <f t="shared" si="58"/>
        <v>3.2305382142859239E-2</v>
      </c>
      <c r="E509">
        <f t="shared" si="56"/>
        <v>1.0505118308441015</v>
      </c>
      <c r="F509">
        <f t="shared" si="59"/>
        <v>4.9277503347165436E-2</v>
      </c>
      <c r="G509" s="5">
        <f t="shared" si="60"/>
        <v>1.1120980635992184</v>
      </c>
      <c r="H509">
        <f t="shared" si="61"/>
        <v>0.10624837863011766</v>
      </c>
      <c r="I509">
        <f t="shared" si="62"/>
        <v>1.4639850327408792</v>
      </c>
      <c r="J509" s="5">
        <f t="shared" si="63"/>
        <v>0.38116219194920831</v>
      </c>
    </row>
    <row r="510" spans="1:10" x14ac:dyDescent="0.3">
      <c r="A510" s="11" t="s">
        <v>527</v>
      </c>
      <c r="B510" s="13">
        <v>303.05</v>
      </c>
      <c r="C510">
        <f t="shared" si="57"/>
        <v>1.006810631229236</v>
      </c>
      <c r="D510">
        <f t="shared" si="58"/>
        <v>6.7875436484184032E-3</v>
      </c>
      <c r="E510">
        <f t="shared" si="56"/>
        <v>1.0001650165016502</v>
      </c>
      <c r="F510">
        <f t="shared" si="59"/>
        <v>1.6500288792496969E-4</v>
      </c>
      <c r="G510" s="5">
        <f t="shared" si="60"/>
        <v>1.1164118622214037</v>
      </c>
      <c r="H510">
        <f t="shared" si="61"/>
        <v>0.11011984804583401</v>
      </c>
      <c r="I510">
        <f t="shared" si="62"/>
        <v>1.3965437788018433</v>
      </c>
      <c r="J510" s="5">
        <f t="shared" si="63"/>
        <v>0.33400045485683449</v>
      </c>
    </row>
    <row r="511" spans="1:10" x14ac:dyDescent="0.3">
      <c r="A511" s="11" t="s">
        <v>528</v>
      </c>
      <c r="B511" s="13">
        <v>301</v>
      </c>
      <c r="C511">
        <f t="shared" si="57"/>
        <v>0.99339933993399343</v>
      </c>
      <c r="D511">
        <f t="shared" si="58"/>
        <v>-6.6225407604933824E-3</v>
      </c>
      <c r="E511">
        <f t="shared" si="56"/>
        <v>0.98527004909983629</v>
      </c>
      <c r="F511">
        <f t="shared" si="59"/>
        <v>-1.4839513862774333E-2</v>
      </c>
      <c r="G511" s="5">
        <f t="shared" si="60"/>
        <v>1.1066176470588236</v>
      </c>
      <c r="H511">
        <f t="shared" si="61"/>
        <v>0.10130819845287847</v>
      </c>
      <c r="I511">
        <f t="shared" si="62"/>
        <v>1.3744292237442923</v>
      </c>
      <c r="J511" s="5">
        <f t="shared" si="63"/>
        <v>0.31803853493237499</v>
      </c>
    </row>
    <row r="512" spans="1:10" x14ac:dyDescent="0.3">
      <c r="A512" s="11" t="s">
        <v>529</v>
      </c>
      <c r="B512" s="13">
        <v>303</v>
      </c>
      <c r="C512">
        <f t="shared" si="57"/>
        <v>1.0195154777927322</v>
      </c>
      <c r="D512">
        <f t="shared" si="58"/>
        <v>1.9327492665765091E-2</v>
      </c>
      <c r="E512">
        <f t="shared" si="56"/>
        <v>0.98552610180517164</v>
      </c>
      <c r="F512">
        <f t="shared" si="59"/>
        <v>-1.45796668901095E-2</v>
      </c>
      <c r="G512" s="5">
        <f t="shared" si="60"/>
        <v>1.0901241230437129</v>
      </c>
      <c r="H512">
        <f t="shared" si="61"/>
        <v>8.6291564109890639E-2</v>
      </c>
      <c r="I512">
        <f t="shared" si="62"/>
        <v>1.4250105817617458</v>
      </c>
      <c r="J512" s="5">
        <f t="shared" si="63"/>
        <v>0.35417923949075908</v>
      </c>
    </row>
    <row r="513" spans="1:10" x14ac:dyDescent="0.3">
      <c r="A513" s="11" t="s">
        <v>530</v>
      </c>
      <c r="B513" s="13">
        <v>297.2</v>
      </c>
      <c r="C513">
        <f t="shared" si="57"/>
        <v>0.99748279912737037</v>
      </c>
      <c r="D513">
        <f t="shared" si="58"/>
        <v>-2.520374349383805E-3</v>
      </c>
      <c r="E513">
        <f t="shared" si="56"/>
        <v>0.99397993311036781</v>
      </c>
      <c r="F513">
        <f t="shared" si="59"/>
        <v>-6.0382605470824125E-3</v>
      </c>
      <c r="G513" s="5">
        <f t="shared" si="60"/>
        <v>1.0433561523608916</v>
      </c>
      <c r="H513">
        <f t="shared" si="61"/>
        <v>4.244258691719946E-2</v>
      </c>
      <c r="I513">
        <f t="shared" si="62"/>
        <v>1.421873504927758</v>
      </c>
      <c r="J513" s="5">
        <f t="shared" si="63"/>
        <v>0.35197537167724641</v>
      </c>
    </row>
    <row r="514" spans="1:10" x14ac:dyDescent="0.3">
      <c r="A514" s="11" t="s">
        <v>531</v>
      </c>
      <c r="B514" s="13">
        <v>297.95</v>
      </c>
      <c r="C514">
        <f t="shared" si="57"/>
        <v>0.98333333333333328</v>
      </c>
      <c r="D514">
        <f t="shared" si="58"/>
        <v>-1.6807118316381289E-2</v>
      </c>
      <c r="E514">
        <f t="shared" si="56"/>
        <v>0.98822553897180754</v>
      </c>
      <c r="F514">
        <f t="shared" si="59"/>
        <v>-1.1844328974252317E-2</v>
      </c>
      <c r="G514" s="5">
        <f t="shared" si="60"/>
        <v>1.0421476040573627</v>
      </c>
      <c r="H514">
        <f t="shared" si="61"/>
        <v>4.1283587864721805E-2</v>
      </c>
      <c r="I514">
        <f t="shared" si="62"/>
        <v>1.4677339901477833</v>
      </c>
      <c r="J514" s="5">
        <f t="shared" si="63"/>
        <v>0.3837197081512006</v>
      </c>
    </row>
    <row r="515" spans="1:10" x14ac:dyDescent="0.3">
      <c r="A515" s="11" t="s">
        <v>532</v>
      </c>
      <c r="B515" s="13">
        <v>303</v>
      </c>
      <c r="C515">
        <f t="shared" si="57"/>
        <v>0.99181669394435357</v>
      </c>
      <c r="D515">
        <f t="shared" si="58"/>
        <v>-8.2169731022808234E-3</v>
      </c>
      <c r="E515">
        <f t="shared" si="56"/>
        <v>1.0096634455181606</v>
      </c>
      <c r="F515">
        <f t="shared" si="59"/>
        <v>9.6170530630476612E-3</v>
      </c>
      <c r="G515" s="5">
        <f t="shared" si="60"/>
        <v>1.0682178741406665</v>
      </c>
      <c r="H515">
        <f t="shared" si="61"/>
        <v>6.5991721736793116E-2</v>
      </c>
      <c r="I515">
        <f t="shared" si="62"/>
        <v>1.4842027920646583</v>
      </c>
      <c r="J515" s="5">
        <f t="shared" si="63"/>
        <v>0.39487778774378435</v>
      </c>
    </row>
    <row r="516" spans="1:10" x14ac:dyDescent="0.3">
      <c r="A516" s="11" t="s">
        <v>533</v>
      </c>
      <c r="B516" s="13">
        <v>305.5</v>
      </c>
      <c r="C516">
        <f t="shared" si="57"/>
        <v>0.9936575052854123</v>
      </c>
      <c r="D516">
        <f t="shared" si="58"/>
        <v>-6.3626937878286573E-3</v>
      </c>
      <c r="E516">
        <f t="shared" ref="E516:E579" si="64">B516/B521</f>
        <v>1.0644599303135889</v>
      </c>
      <c r="F516">
        <f t="shared" si="59"/>
        <v>6.2467562852028931E-2</v>
      </c>
      <c r="G516" s="5">
        <f t="shared" si="60"/>
        <v>1.0244802146210596</v>
      </c>
      <c r="H516">
        <f t="shared" si="61"/>
        <v>2.4185376281011927E-2</v>
      </c>
      <c r="I516">
        <f t="shared" si="62"/>
        <v>1.5359477124183005</v>
      </c>
      <c r="J516" s="5">
        <f t="shared" si="63"/>
        <v>0.42914759275172343</v>
      </c>
    </row>
    <row r="517" spans="1:10" x14ac:dyDescent="0.3">
      <c r="A517" s="11" t="s">
        <v>534</v>
      </c>
      <c r="B517" s="13">
        <v>307.45</v>
      </c>
      <c r="C517">
        <f t="shared" ref="C517:C580" si="65">B517/B518</f>
        <v>1.0282608695652173</v>
      </c>
      <c r="D517">
        <f t="shared" ref="D517:D580" si="66">LN(C517)</f>
        <v>2.7868899008792233E-2</v>
      </c>
      <c r="E517">
        <f t="shared" si="64"/>
        <v>1.1023664395840804</v>
      </c>
      <c r="F517">
        <f t="shared" ref="F517:F580" si="67">LN(E517)</f>
        <v>9.7459177766035548E-2</v>
      </c>
      <c r="G517" s="5">
        <f t="shared" ref="G517:G580" si="68">B517/B538</f>
        <v>0.98101467772814299</v>
      </c>
      <c r="H517">
        <f t="shared" ref="H517:H580" si="69">LN(G517)</f>
        <v>-1.9167857522441697E-2</v>
      </c>
      <c r="I517">
        <f t="shared" ref="I517:I580" si="70">B517/B769</f>
        <v>1.5411027568922304</v>
      </c>
      <c r="J517" s="5">
        <f t="shared" ref="J517:J580" si="71">LN(I517)</f>
        <v>0.43249823606956045</v>
      </c>
    </row>
    <row r="518" spans="1:10" x14ac:dyDescent="0.3">
      <c r="A518" s="11" t="s">
        <v>535</v>
      </c>
      <c r="B518" s="13">
        <v>299</v>
      </c>
      <c r="C518">
        <f t="shared" si="65"/>
        <v>0.99170812603648428</v>
      </c>
      <c r="D518">
        <f t="shared" si="66"/>
        <v>-8.3264427765536685E-3</v>
      </c>
      <c r="E518">
        <f t="shared" si="64"/>
        <v>1.1198501872659177</v>
      </c>
      <c r="F518">
        <f t="shared" si="67"/>
        <v>0.11319491499043696</v>
      </c>
      <c r="G518" s="5">
        <f t="shared" si="68"/>
        <v>0.93730407523510972</v>
      </c>
      <c r="H518">
        <f t="shared" si="69"/>
        <v>-6.4747529394158135E-2</v>
      </c>
      <c r="I518">
        <f t="shared" si="70"/>
        <v>1.4865267972556429</v>
      </c>
      <c r="J518" s="5">
        <f t="shared" si="71"/>
        <v>0.39644239037435208</v>
      </c>
    </row>
    <row r="519" spans="1:10" x14ac:dyDescent="0.3">
      <c r="A519" s="11" t="s">
        <v>536</v>
      </c>
      <c r="B519" s="13">
        <v>301.5</v>
      </c>
      <c r="C519">
        <f t="shared" si="65"/>
        <v>1.0046651116294567</v>
      </c>
      <c r="D519">
        <f t="shared" si="66"/>
        <v>4.6542637209185641E-3</v>
      </c>
      <c r="E519">
        <f t="shared" si="64"/>
        <v>1.1187384044526902</v>
      </c>
      <c r="F519">
        <f t="shared" si="67"/>
        <v>0.11220162581818835</v>
      </c>
      <c r="G519" s="5">
        <f t="shared" si="68"/>
        <v>0.90391245690301303</v>
      </c>
      <c r="H519">
        <f t="shared" si="69"/>
        <v>-0.1010227629882843</v>
      </c>
      <c r="I519">
        <f t="shared" si="70"/>
        <v>1.5075000000000001</v>
      </c>
      <c r="J519" s="5">
        <f t="shared" si="71"/>
        <v>0.41045264961920352</v>
      </c>
    </row>
    <row r="520" spans="1:10" x14ac:dyDescent="0.3">
      <c r="A520" s="11" t="s">
        <v>537</v>
      </c>
      <c r="B520" s="13">
        <v>300.10000000000002</v>
      </c>
      <c r="C520">
        <f t="shared" si="65"/>
        <v>1.045644599303136</v>
      </c>
      <c r="D520">
        <f t="shared" si="66"/>
        <v>4.4633536686700455E-2</v>
      </c>
      <c r="E520">
        <f t="shared" si="64"/>
        <v>1.0814414414414415</v>
      </c>
      <c r="F520">
        <f t="shared" si="67"/>
        <v>7.8294819259832282E-2</v>
      </c>
      <c r="G520" s="5">
        <f t="shared" si="68"/>
        <v>0.90678350203958313</v>
      </c>
      <c r="H520">
        <f t="shared" si="69"/>
        <v>-9.785155411861024E-2</v>
      </c>
      <c r="I520">
        <f t="shared" si="70"/>
        <v>1.5080402010050253</v>
      </c>
      <c r="J520" s="5">
        <f t="shared" si="71"/>
        <v>0.4108109277218292</v>
      </c>
    </row>
    <row r="521" spans="1:10" x14ac:dyDescent="0.3">
      <c r="A521" s="11" t="s">
        <v>538</v>
      </c>
      <c r="B521" s="13">
        <v>287</v>
      </c>
      <c r="C521">
        <f t="shared" si="65"/>
        <v>1.0290426676228039</v>
      </c>
      <c r="D521">
        <f t="shared" si="66"/>
        <v>2.8628921126177907E-2</v>
      </c>
      <c r="E521">
        <f t="shared" si="64"/>
        <v>1.0213523131672597</v>
      </c>
      <c r="F521">
        <f t="shared" si="67"/>
        <v>2.1127546425875277E-2</v>
      </c>
      <c r="G521" s="5">
        <f t="shared" si="68"/>
        <v>0.90822784810126578</v>
      </c>
      <c r="H521">
        <f t="shared" si="69"/>
        <v>-9.6259997827291055E-2</v>
      </c>
      <c r="I521">
        <f t="shared" si="70"/>
        <v>1.4516944865958523</v>
      </c>
      <c r="J521" s="5">
        <f t="shared" si="71"/>
        <v>0.37273148558304992</v>
      </c>
    </row>
    <row r="522" spans="1:10" x14ac:dyDescent="0.3">
      <c r="A522" s="11" t="s">
        <v>539</v>
      </c>
      <c r="B522" s="13">
        <v>278.89999999999998</v>
      </c>
      <c r="C522">
        <f t="shared" si="65"/>
        <v>1.044569288389513</v>
      </c>
      <c r="D522">
        <f t="shared" si="66"/>
        <v>4.3604636233193654E-2</v>
      </c>
      <c r="E522">
        <f t="shared" si="64"/>
        <v>0.98725663716814149</v>
      </c>
      <c r="F522">
        <f t="shared" si="67"/>
        <v>-1.2825255953052466E-2</v>
      </c>
      <c r="G522" s="5">
        <f t="shared" si="68"/>
        <v>0.85147305754846581</v>
      </c>
      <c r="H522">
        <f t="shared" si="69"/>
        <v>-0.16078742054444217</v>
      </c>
      <c r="I522">
        <f t="shared" si="70"/>
        <v>1.4312105506234925</v>
      </c>
      <c r="J522" s="5">
        <f t="shared" si="71"/>
        <v>0.35852062505740012</v>
      </c>
    </row>
    <row r="523" spans="1:10" x14ac:dyDescent="0.3">
      <c r="A523" s="11" t="s">
        <v>540</v>
      </c>
      <c r="B523" s="13">
        <v>267</v>
      </c>
      <c r="C523">
        <f t="shared" si="65"/>
        <v>0.99072356215213353</v>
      </c>
      <c r="D523">
        <f t="shared" si="66"/>
        <v>-9.319731948802366E-3</v>
      </c>
      <c r="E523">
        <f t="shared" si="64"/>
        <v>0.90739167374681395</v>
      </c>
      <c r="F523">
        <f t="shared" si="67"/>
        <v>-9.7181087740136549E-2</v>
      </c>
      <c r="G523" s="5">
        <f t="shared" si="68"/>
        <v>0.81751377832210648</v>
      </c>
      <c r="H523">
        <f t="shared" si="69"/>
        <v>-0.20148752213611529</v>
      </c>
      <c r="I523">
        <f t="shared" si="70"/>
        <v>1.3981253600041892</v>
      </c>
      <c r="J523" s="5">
        <f t="shared" si="71"/>
        <v>0.33513231075292688</v>
      </c>
    </row>
    <row r="524" spans="1:10" x14ac:dyDescent="0.3">
      <c r="A524" s="11" t="s">
        <v>541</v>
      </c>
      <c r="B524" s="13">
        <v>269.5</v>
      </c>
      <c r="C524">
        <f t="shared" si="65"/>
        <v>0.97117117117117113</v>
      </c>
      <c r="D524">
        <f t="shared" si="66"/>
        <v>-2.9252542837437397E-2</v>
      </c>
      <c r="E524">
        <f t="shared" si="64"/>
        <v>0.93430403882821988</v>
      </c>
      <c r="F524">
        <f t="shared" si="67"/>
        <v>-6.7953370353846493E-2</v>
      </c>
      <c r="G524" s="5">
        <f t="shared" si="68"/>
        <v>0.79264705882352937</v>
      </c>
      <c r="H524">
        <f t="shared" si="69"/>
        <v>-0.23237722726115528</v>
      </c>
      <c r="I524">
        <f t="shared" si="70"/>
        <v>1.4321394409607822</v>
      </c>
      <c r="J524" s="5">
        <f t="shared" si="71"/>
        <v>0.35916943877043223</v>
      </c>
    </row>
    <row r="525" spans="1:10" x14ac:dyDescent="0.3">
      <c r="A525" s="11" t="s">
        <v>542</v>
      </c>
      <c r="B525" s="13">
        <v>277.5</v>
      </c>
      <c r="C525">
        <f t="shared" si="65"/>
        <v>0.98754448398576511</v>
      </c>
      <c r="D525">
        <f t="shared" si="66"/>
        <v>-1.253373614725658E-2</v>
      </c>
      <c r="E525">
        <f t="shared" si="64"/>
        <v>0.98596553561911537</v>
      </c>
      <c r="F525">
        <f t="shared" si="67"/>
        <v>-1.4133878723546309E-2</v>
      </c>
      <c r="G525" s="5">
        <f t="shared" si="68"/>
        <v>0.80248698669751295</v>
      </c>
      <c r="H525">
        <f t="shared" si="69"/>
        <v>-0.22003964006270099</v>
      </c>
      <c r="I525">
        <f t="shared" si="70"/>
        <v>1.4184940959975465</v>
      </c>
      <c r="J525" s="5">
        <f t="shared" si="71"/>
        <v>0.34959581311326865</v>
      </c>
    </row>
    <row r="526" spans="1:10" x14ac:dyDescent="0.3">
      <c r="A526" s="11" t="s">
        <v>543</v>
      </c>
      <c r="B526" s="13">
        <v>281</v>
      </c>
      <c r="C526">
        <f t="shared" si="65"/>
        <v>0.99469026548672568</v>
      </c>
      <c r="D526">
        <f t="shared" si="66"/>
        <v>-5.3238812527498548E-3</v>
      </c>
      <c r="E526">
        <f t="shared" si="64"/>
        <v>1.0351814330447597</v>
      </c>
      <c r="F526">
        <f t="shared" si="67"/>
        <v>3.4576708982285778E-2</v>
      </c>
      <c r="G526" s="5">
        <f t="shared" si="68"/>
        <v>0.81852607049228077</v>
      </c>
      <c r="H526">
        <f t="shared" si="69"/>
        <v>-0.20025003112990064</v>
      </c>
      <c r="I526">
        <f t="shared" si="70"/>
        <v>1.4558831148645148</v>
      </c>
      <c r="J526" s="5">
        <f t="shared" si="71"/>
        <v>0.37561266829962919</v>
      </c>
    </row>
    <row r="527" spans="1:10" x14ac:dyDescent="0.3">
      <c r="A527" s="11" t="s">
        <v>544</v>
      </c>
      <c r="B527" s="13">
        <v>282.5</v>
      </c>
      <c r="C527">
        <f t="shared" si="65"/>
        <v>0.96006796941376382</v>
      </c>
      <c r="D527">
        <f t="shared" si="66"/>
        <v>-4.0751195553890451E-2</v>
      </c>
      <c r="E527">
        <f t="shared" si="64"/>
        <v>1.0386029411764706</v>
      </c>
      <c r="F527">
        <f t="shared" si="67"/>
        <v>3.7876484290498294E-2</v>
      </c>
      <c r="G527" s="5">
        <f t="shared" si="68"/>
        <v>0.84290616142025965</v>
      </c>
      <c r="H527">
        <f t="shared" si="69"/>
        <v>-0.17089964221747098</v>
      </c>
      <c r="I527">
        <f t="shared" si="70"/>
        <v>1.4715074486925723</v>
      </c>
      <c r="J527" s="5">
        <f t="shared" si="71"/>
        <v>0.38628735065110487</v>
      </c>
    </row>
    <row r="528" spans="1:10" x14ac:dyDescent="0.3">
      <c r="A528" s="11" t="s">
        <v>545</v>
      </c>
      <c r="B528" s="13">
        <v>294.25</v>
      </c>
      <c r="C528">
        <f t="shared" si="65"/>
        <v>1.0201074709655054</v>
      </c>
      <c r="D528">
        <f t="shared" si="66"/>
        <v>1.990798543748774E-2</v>
      </c>
      <c r="E528">
        <f t="shared" si="64"/>
        <v>1.0586436409426156</v>
      </c>
      <c r="F528">
        <f t="shared" si="67"/>
        <v>5.6988504740907685E-2</v>
      </c>
      <c r="G528" s="5">
        <f t="shared" si="68"/>
        <v>0.86901949202598927</v>
      </c>
      <c r="H528">
        <f t="shared" si="69"/>
        <v>-0.14038972355864895</v>
      </c>
      <c r="I528">
        <f t="shared" si="70"/>
        <v>1.4897225597407857</v>
      </c>
      <c r="J528" s="5">
        <f t="shared" si="71"/>
        <v>0.39858990110346204</v>
      </c>
    </row>
    <row r="529" spans="1:10" x14ac:dyDescent="0.3">
      <c r="A529" s="11" t="s">
        <v>546</v>
      </c>
      <c r="B529" s="13">
        <v>288.45</v>
      </c>
      <c r="C529">
        <f t="shared" si="65"/>
        <v>1.024871202700302</v>
      </c>
      <c r="D529">
        <f t="shared" si="66"/>
        <v>2.4566948792862798E-2</v>
      </c>
      <c r="E529">
        <f t="shared" si="64"/>
        <v>1.0126382306477093</v>
      </c>
      <c r="F529">
        <f t="shared" si="67"/>
        <v>1.2559034776493835E-2</v>
      </c>
      <c r="G529" s="5">
        <f t="shared" si="68"/>
        <v>0.861044776119403</v>
      </c>
      <c r="H529">
        <f t="shared" si="69"/>
        <v>-0.149608771122168</v>
      </c>
      <c r="I529">
        <f t="shared" si="70"/>
        <v>1.4846363683154049</v>
      </c>
      <c r="J529" s="5">
        <f t="shared" si="71"/>
        <v>0.39516987244787699</v>
      </c>
    </row>
    <row r="530" spans="1:10" x14ac:dyDescent="0.3">
      <c r="A530" s="11" t="s">
        <v>547</v>
      </c>
      <c r="B530" s="13">
        <v>281.45</v>
      </c>
      <c r="C530">
        <f t="shared" si="65"/>
        <v>1.0368391969055075</v>
      </c>
      <c r="D530">
        <f t="shared" si="66"/>
        <v>3.6176851558575557E-2</v>
      </c>
      <c r="E530">
        <f t="shared" si="64"/>
        <v>0.98443511717383703</v>
      </c>
      <c r="F530">
        <f t="shared" si="67"/>
        <v>-1.568728741823051E-2</v>
      </c>
      <c r="G530" s="5">
        <f t="shared" si="68"/>
        <v>0.79730878186968834</v>
      </c>
      <c r="H530">
        <f t="shared" si="69"/>
        <v>-0.22651324502326123</v>
      </c>
      <c r="I530">
        <f t="shared" si="70"/>
        <v>1.4970744680851062</v>
      </c>
      <c r="J530" s="5">
        <f t="shared" si="71"/>
        <v>0.40351284908008628</v>
      </c>
    </row>
    <row r="531" spans="1:10" x14ac:dyDescent="0.3">
      <c r="A531" s="11" t="s">
        <v>548</v>
      </c>
      <c r="B531" s="13">
        <v>271.45</v>
      </c>
      <c r="C531">
        <f t="shared" si="65"/>
        <v>0.99797794117647054</v>
      </c>
      <c r="D531">
        <f t="shared" si="66"/>
        <v>-2.0241059445372726E-3</v>
      </c>
      <c r="E531">
        <f t="shared" si="64"/>
        <v>0.956989247311828</v>
      </c>
      <c r="F531">
        <f t="shared" si="67"/>
        <v>-4.3963123421116058E-2</v>
      </c>
      <c r="G531" s="5">
        <f t="shared" si="68"/>
        <v>0.79838235294117643</v>
      </c>
      <c r="H531">
        <f t="shared" si="69"/>
        <v>-0.22516765725874702</v>
      </c>
      <c r="I531">
        <f t="shared" si="70"/>
        <v>1.430566534914361</v>
      </c>
      <c r="J531" s="5">
        <f t="shared" si="71"/>
        <v>0.35807054407572081</v>
      </c>
    </row>
    <row r="532" spans="1:10" x14ac:dyDescent="0.3">
      <c r="A532" s="11" t="s">
        <v>549</v>
      </c>
      <c r="B532" s="13">
        <v>272</v>
      </c>
      <c r="C532">
        <f t="shared" si="65"/>
        <v>0.97859327217125391</v>
      </c>
      <c r="D532">
        <f t="shared" si="66"/>
        <v>-2.1639175103481068E-2</v>
      </c>
      <c r="E532">
        <f t="shared" si="64"/>
        <v>0.91213950368879948</v>
      </c>
      <c r="F532">
        <f t="shared" si="67"/>
        <v>-9.1962336034640713E-2</v>
      </c>
      <c r="G532" s="5">
        <f t="shared" si="68"/>
        <v>0.84867394695787834</v>
      </c>
      <c r="H532">
        <f t="shared" si="69"/>
        <v>-0.16408021006472737</v>
      </c>
      <c r="I532">
        <f t="shared" si="70"/>
        <v>1.3877551020408163</v>
      </c>
      <c r="J532" s="5">
        <f t="shared" si="71"/>
        <v>0.32768740706548005</v>
      </c>
    </row>
    <row r="533" spans="1:10" x14ac:dyDescent="0.3">
      <c r="A533" s="11" t="s">
        <v>550</v>
      </c>
      <c r="B533" s="13">
        <v>277.95</v>
      </c>
      <c r="C533">
        <f t="shared" si="65"/>
        <v>0.97577672459189035</v>
      </c>
      <c r="D533">
        <f t="shared" si="66"/>
        <v>-2.4521484526926214E-2</v>
      </c>
      <c r="E533">
        <f t="shared" si="64"/>
        <v>0.88688576898532234</v>
      </c>
      <c r="F533">
        <f t="shared" si="67"/>
        <v>-0.1200390885224419</v>
      </c>
      <c r="G533" s="5">
        <f t="shared" si="68"/>
        <v>0.86710341600374352</v>
      </c>
      <c r="H533">
        <f t="shared" si="69"/>
        <v>-0.1425970290337879</v>
      </c>
      <c r="I533">
        <f t="shared" si="70"/>
        <v>1.3669223959870167</v>
      </c>
      <c r="J533" s="5">
        <f t="shared" si="71"/>
        <v>0.31256178655246342</v>
      </c>
    </row>
    <row r="534" spans="1:10" x14ac:dyDescent="0.3">
      <c r="A534" s="11" t="s">
        <v>551</v>
      </c>
      <c r="B534" s="13">
        <v>284.85000000000002</v>
      </c>
      <c r="C534">
        <f t="shared" si="65"/>
        <v>0.99632738719832126</v>
      </c>
      <c r="D534">
        <f t="shared" si="66"/>
        <v>-3.6793734018613767E-3</v>
      </c>
      <c r="E534">
        <f t="shared" si="64"/>
        <v>0.89294670846394997</v>
      </c>
      <c r="F534">
        <f t="shared" si="67"/>
        <v>-0.11322837685843985</v>
      </c>
      <c r="G534" s="5">
        <f t="shared" si="68"/>
        <v>0.87916666666666676</v>
      </c>
      <c r="H534">
        <f t="shared" si="69"/>
        <v>-0.1287807898659247</v>
      </c>
      <c r="I534">
        <f t="shared" si="70"/>
        <v>1.3828341181610759</v>
      </c>
      <c r="J534" s="5">
        <f t="shared" si="71"/>
        <v>0.32413510200442702</v>
      </c>
    </row>
    <row r="535" spans="1:10" x14ac:dyDescent="0.3">
      <c r="A535" s="11" t="s">
        <v>552</v>
      </c>
      <c r="B535" s="13">
        <v>285.89999999999998</v>
      </c>
      <c r="C535">
        <f t="shared" si="65"/>
        <v>1.0079323109465892</v>
      </c>
      <c r="D535">
        <f t="shared" si="66"/>
        <v>7.9010155556900139E-3</v>
      </c>
      <c r="E535">
        <f t="shared" si="64"/>
        <v>0.8571428571428571</v>
      </c>
      <c r="F535">
        <f t="shared" si="67"/>
        <v>-0.15415067982725836</v>
      </c>
      <c r="G535" s="5">
        <f t="shared" si="68"/>
        <v>0.85216095380029799</v>
      </c>
      <c r="H535">
        <f t="shared" si="69"/>
        <v>-0.15997985708347046</v>
      </c>
      <c r="I535">
        <f t="shared" si="70"/>
        <v>1.3985911358966834</v>
      </c>
      <c r="J535" s="5">
        <f t="shared" si="71"/>
        <v>0.33546539842733597</v>
      </c>
    </row>
    <row r="536" spans="1:10" x14ac:dyDescent="0.3">
      <c r="A536" s="11" t="s">
        <v>553</v>
      </c>
      <c r="B536" s="13">
        <v>283.64999999999998</v>
      </c>
      <c r="C536">
        <f t="shared" si="65"/>
        <v>0.95120724346076457</v>
      </c>
      <c r="D536">
        <f t="shared" si="66"/>
        <v>-5.0023318558061865E-2</v>
      </c>
      <c r="E536">
        <f t="shared" si="64"/>
        <v>0.85707810847560051</v>
      </c>
      <c r="F536">
        <f t="shared" si="67"/>
        <v>-0.15422622279235565</v>
      </c>
      <c r="G536" s="5">
        <f t="shared" si="68"/>
        <v>0.88821042743071854</v>
      </c>
      <c r="H536">
        <f t="shared" si="69"/>
        <v>-0.11854659623502209</v>
      </c>
      <c r="I536">
        <f t="shared" si="70"/>
        <v>1.3841987116923677</v>
      </c>
      <c r="J536" s="5">
        <f t="shared" si="71"/>
        <v>0.32512142470157462</v>
      </c>
    </row>
    <row r="537" spans="1:10" x14ac:dyDescent="0.3">
      <c r="A537" s="11" t="s">
        <v>554</v>
      </c>
      <c r="B537" s="13">
        <v>298.2</v>
      </c>
      <c r="C537">
        <f t="shared" si="65"/>
        <v>0.95149968091895343</v>
      </c>
      <c r="D537">
        <f t="shared" si="66"/>
        <v>-4.9715927591282398E-2</v>
      </c>
      <c r="E537">
        <f t="shared" si="64"/>
        <v>0.94367088607594929</v>
      </c>
      <c r="F537">
        <f t="shared" si="67"/>
        <v>-5.7977811256274152E-2</v>
      </c>
      <c r="G537" s="5">
        <f t="shared" si="68"/>
        <v>0.99069767441860457</v>
      </c>
      <c r="H537">
        <f t="shared" si="69"/>
        <v>-9.345862418237769E-3</v>
      </c>
      <c r="I537">
        <f t="shared" si="70"/>
        <v>1.4371084337349398</v>
      </c>
      <c r="J537" s="5">
        <f t="shared" si="71"/>
        <v>0.3626330626598851</v>
      </c>
    </row>
    <row r="538" spans="1:10" x14ac:dyDescent="0.3">
      <c r="A538" s="11" t="s">
        <v>555</v>
      </c>
      <c r="B538" s="13">
        <v>313.39999999999998</v>
      </c>
      <c r="C538">
        <f t="shared" si="65"/>
        <v>0.9824451410658307</v>
      </c>
      <c r="D538">
        <f t="shared" si="66"/>
        <v>-1.7710772862924145E-2</v>
      </c>
      <c r="E538">
        <f t="shared" si="64"/>
        <v>0.95680048847504184</v>
      </c>
      <c r="F538">
        <f t="shared" si="67"/>
        <v>-4.4160385255965044E-2</v>
      </c>
      <c r="G538" s="5">
        <f t="shared" si="68"/>
        <v>1.065986394557823</v>
      </c>
      <c r="H538">
        <f t="shared" si="69"/>
        <v>6.3900562583238688E-2</v>
      </c>
      <c r="I538">
        <f t="shared" si="70"/>
        <v>1.5238002625565226</v>
      </c>
      <c r="J538" s="5">
        <f t="shared" si="71"/>
        <v>0.42120738736055219</v>
      </c>
    </row>
    <row r="539" spans="1:10" x14ac:dyDescent="0.3">
      <c r="A539" s="11" t="s">
        <v>556</v>
      </c>
      <c r="B539" s="13">
        <v>319</v>
      </c>
      <c r="C539">
        <f t="shared" si="65"/>
        <v>0.95637835406985461</v>
      </c>
      <c r="D539">
        <f t="shared" si="66"/>
        <v>-4.4601676370679841E-2</v>
      </c>
      <c r="E539">
        <f t="shared" si="64"/>
        <v>0.9767299448867115</v>
      </c>
      <c r="F539">
        <f t="shared" si="67"/>
        <v>-2.3545077751520243E-2</v>
      </c>
      <c r="G539" s="5">
        <f t="shared" si="68"/>
        <v>1.119298245614035</v>
      </c>
      <c r="H539">
        <f t="shared" si="69"/>
        <v>0.11270192251619399</v>
      </c>
      <c r="I539">
        <f t="shared" si="70"/>
        <v>1.510488185993655</v>
      </c>
      <c r="J539" s="5">
        <f t="shared" si="71"/>
        <v>0.41243290055856152</v>
      </c>
    </row>
    <row r="540" spans="1:10" x14ac:dyDescent="0.3">
      <c r="A540" s="11" t="s">
        <v>557</v>
      </c>
      <c r="B540" s="13">
        <v>333.55</v>
      </c>
      <c r="C540">
        <f t="shared" si="65"/>
        <v>1.0078561716271341</v>
      </c>
      <c r="D540">
        <f t="shared" si="66"/>
        <v>7.8254725905927587E-3</v>
      </c>
      <c r="E540">
        <f t="shared" si="64"/>
        <v>0.98102941176470593</v>
      </c>
      <c r="F540">
        <f t="shared" si="67"/>
        <v>-1.9152838454682602E-2</v>
      </c>
      <c r="G540" s="5">
        <f t="shared" si="68"/>
        <v>1.2346844345733854</v>
      </c>
      <c r="H540">
        <f t="shared" si="69"/>
        <v>0.21081541886544983</v>
      </c>
      <c r="I540">
        <f t="shared" si="70"/>
        <v>1.5997601918465227</v>
      </c>
      <c r="J540" s="5">
        <f t="shared" si="71"/>
        <v>0.46985373791666823</v>
      </c>
    </row>
    <row r="541" spans="1:10" x14ac:dyDescent="0.3">
      <c r="A541" s="11" t="s">
        <v>558</v>
      </c>
      <c r="B541" s="13">
        <v>330.95</v>
      </c>
      <c r="C541">
        <f t="shared" si="65"/>
        <v>1.0473101265822784</v>
      </c>
      <c r="D541">
        <f t="shared" si="66"/>
        <v>4.6225092978019612E-2</v>
      </c>
      <c r="E541">
        <f t="shared" si="64"/>
        <v>0.95705610179294387</v>
      </c>
      <c r="F541">
        <f t="shared" si="67"/>
        <v>-4.3893266684258359E-2</v>
      </c>
      <c r="G541" s="5">
        <f t="shared" si="68"/>
        <v>1.1815423063191717</v>
      </c>
      <c r="H541">
        <f t="shared" si="69"/>
        <v>0.16682062429886893</v>
      </c>
      <c r="I541">
        <f t="shared" si="70"/>
        <v>1.5803925313977365</v>
      </c>
      <c r="J541" s="5">
        <f t="shared" si="71"/>
        <v>0.45767325377687096</v>
      </c>
    </row>
    <row r="542" spans="1:10" x14ac:dyDescent="0.3">
      <c r="A542" s="11" t="s">
        <v>559</v>
      </c>
      <c r="B542" s="13">
        <v>316</v>
      </c>
      <c r="C542">
        <f t="shared" si="65"/>
        <v>0.96473820790718967</v>
      </c>
      <c r="D542">
        <f t="shared" si="66"/>
        <v>-3.5898501590973318E-2</v>
      </c>
      <c r="E542">
        <f t="shared" si="64"/>
        <v>0.92047771628313424</v>
      </c>
      <c r="F542">
        <f t="shared" si="67"/>
        <v>-8.2862486876734309E-2</v>
      </c>
      <c r="G542" s="5">
        <f t="shared" si="68"/>
        <v>1.0934256055363323</v>
      </c>
      <c r="H542">
        <f t="shared" si="69"/>
        <v>8.9315525474480045E-2</v>
      </c>
      <c r="I542">
        <f t="shared" si="70"/>
        <v>1.5084972312392593</v>
      </c>
      <c r="J542" s="5">
        <f t="shared" si="71"/>
        <v>0.4111139441756253</v>
      </c>
    </row>
    <row r="543" spans="1:10" x14ac:dyDescent="0.3">
      <c r="A543" s="11" t="s">
        <v>560</v>
      </c>
      <c r="B543" s="13">
        <v>327.55</v>
      </c>
      <c r="C543">
        <f t="shared" si="65"/>
        <v>1.002908756889161</v>
      </c>
      <c r="D543">
        <f t="shared" si="66"/>
        <v>2.9045346415206021E-3</v>
      </c>
      <c r="E543">
        <f t="shared" si="64"/>
        <v>0.97732358645382678</v>
      </c>
      <c r="F543">
        <f t="shared" si="67"/>
        <v>-2.2937477626081202E-2</v>
      </c>
      <c r="G543" s="5">
        <f t="shared" si="68"/>
        <v>1.0995300436388051</v>
      </c>
      <c r="H543">
        <f t="shared" si="69"/>
        <v>9.4882855458648913E-2</v>
      </c>
      <c r="I543">
        <f t="shared" si="70"/>
        <v>1.5270396270396271</v>
      </c>
      <c r="J543" s="5">
        <f t="shared" si="71"/>
        <v>0.42333097680981374</v>
      </c>
    </row>
    <row r="544" spans="1:10" x14ac:dyDescent="0.3">
      <c r="A544" s="11" t="s">
        <v>561</v>
      </c>
      <c r="B544" s="13">
        <v>326.60000000000002</v>
      </c>
      <c r="C544">
        <f t="shared" si="65"/>
        <v>0.96058823529411774</v>
      </c>
      <c r="D544">
        <f t="shared" si="66"/>
        <v>-4.0209437073842239E-2</v>
      </c>
      <c r="E544">
        <f t="shared" si="64"/>
        <v>0.96455995274660367</v>
      </c>
      <c r="F544">
        <f t="shared" si="67"/>
        <v>-3.6083289162670201E-2</v>
      </c>
      <c r="G544" s="5">
        <f t="shared" si="68"/>
        <v>1.1433572553824611</v>
      </c>
      <c r="H544">
        <f t="shared" si="69"/>
        <v>0.13396889536589326</v>
      </c>
      <c r="I544">
        <f t="shared" si="70"/>
        <v>1.5417296072507554</v>
      </c>
      <c r="J544" s="5">
        <f t="shared" si="71"/>
        <v>0.43290490778772139</v>
      </c>
    </row>
    <row r="545" spans="1:10" x14ac:dyDescent="0.3">
      <c r="A545" s="11" t="s">
        <v>562</v>
      </c>
      <c r="B545" s="13">
        <v>340</v>
      </c>
      <c r="C545">
        <f t="shared" si="65"/>
        <v>0.98322729901677264</v>
      </c>
      <c r="D545">
        <f t="shared" si="66"/>
        <v>-1.6914955638983119E-2</v>
      </c>
      <c r="E545">
        <f t="shared" si="64"/>
        <v>1.0149253731343284</v>
      </c>
      <c r="F545">
        <f t="shared" si="67"/>
        <v>1.4815085785140682E-2</v>
      </c>
      <c r="G545" s="5">
        <f t="shared" si="68"/>
        <v>1.1411310622587683</v>
      </c>
      <c r="H545">
        <f t="shared" si="69"/>
        <v>0.13201993041721918</v>
      </c>
      <c r="I545">
        <f t="shared" si="70"/>
        <v>1.6245401118065843</v>
      </c>
      <c r="J545" s="5">
        <f t="shared" si="71"/>
        <v>0.48522476760832073</v>
      </c>
    </row>
    <row r="546" spans="1:10" x14ac:dyDescent="0.3">
      <c r="A546" s="11" t="s">
        <v>563</v>
      </c>
      <c r="B546" s="13">
        <v>345.8</v>
      </c>
      <c r="C546">
        <f t="shared" si="65"/>
        <v>1.0072822604136324</v>
      </c>
      <c r="D546">
        <f t="shared" si="66"/>
        <v>7.2558727855438097E-3</v>
      </c>
      <c r="E546">
        <f t="shared" si="64"/>
        <v>0.97960339943342778</v>
      </c>
      <c r="F546">
        <f t="shared" si="67"/>
        <v>-2.0607483684106621E-2</v>
      </c>
      <c r="G546" s="5">
        <f t="shared" si="68"/>
        <v>1.2036199095022624</v>
      </c>
      <c r="H546">
        <f t="shared" si="69"/>
        <v>0.18533360726394621</v>
      </c>
      <c r="I546">
        <f t="shared" si="70"/>
        <v>1.6150576806314512</v>
      </c>
      <c r="J546" s="5">
        <f t="shared" si="71"/>
        <v>0.47937067159810448</v>
      </c>
    </row>
    <row r="547" spans="1:10" x14ac:dyDescent="0.3">
      <c r="A547" s="11" t="s">
        <v>564</v>
      </c>
      <c r="B547" s="13">
        <v>343.3</v>
      </c>
      <c r="C547">
        <f t="shared" si="65"/>
        <v>1.0243174697896464</v>
      </c>
      <c r="D547">
        <f t="shared" si="66"/>
        <v>2.4026507659679692E-2</v>
      </c>
      <c r="E547">
        <f t="shared" si="64"/>
        <v>1.0097058823529412</v>
      </c>
      <c r="F547">
        <f t="shared" si="67"/>
        <v>9.6590828534393516E-3</v>
      </c>
      <c r="G547" s="5">
        <f t="shared" si="68"/>
        <v>1.2483636363636363</v>
      </c>
      <c r="H547">
        <f t="shared" si="69"/>
        <v>0.22183360279707506</v>
      </c>
      <c r="I547">
        <f t="shared" si="70"/>
        <v>1.6059316087383637</v>
      </c>
      <c r="J547" s="5">
        <f t="shared" si="71"/>
        <v>0.47370402977245707</v>
      </c>
    </row>
    <row r="548" spans="1:10" x14ac:dyDescent="0.3">
      <c r="A548" s="11" t="s">
        <v>565</v>
      </c>
      <c r="B548" s="13">
        <v>335.15</v>
      </c>
      <c r="C548">
        <f t="shared" si="65"/>
        <v>0.98981098641464837</v>
      </c>
      <c r="D548">
        <f t="shared" si="66"/>
        <v>-1.0241276895068428E-2</v>
      </c>
      <c r="E548">
        <f t="shared" si="64"/>
        <v>1.0457098283931356</v>
      </c>
      <c r="F548">
        <f t="shared" si="67"/>
        <v>4.4695916443241883E-2</v>
      </c>
      <c r="G548" s="5">
        <f t="shared" si="68"/>
        <v>1.3040856031128403</v>
      </c>
      <c r="H548">
        <f t="shared" si="69"/>
        <v>0.26550210790874673</v>
      </c>
      <c r="I548">
        <f t="shared" si="70"/>
        <v>1.5725882132132132</v>
      </c>
      <c r="J548" s="5">
        <f t="shared" si="71"/>
        <v>0.45272280545194238</v>
      </c>
    </row>
    <row r="549" spans="1:10" x14ac:dyDescent="0.3">
      <c r="A549" s="11" t="s">
        <v>566</v>
      </c>
      <c r="B549" s="13">
        <v>338.6</v>
      </c>
      <c r="C549">
        <f t="shared" si="65"/>
        <v>1.0107462686567166</v>
      </c>
      <c r="D549">
        <f t="shared" si="66"/>
        <v>1.068893787396866E-2</v>
      </c>
      <c r="E549">
        <f t="shared" si="64"/>
        <v>1.0563094681017002</v>
      </c>
      <c r="F549">
        <f t="shared" si="67"/>
        <v>5.4781199265768653E-2</v>
      </c>
      <c r="G549" s="5">
        <f t="shared" si="68"/>
        <v>1.2973180076628352</v>
      </c>
      <c r="H549">
        <f t="shared" si="69"/>
        <v>0.26029906237634154</v>
      </c>
      <c r="I549">
        <f t="shared" si="70"/>
        <v>1.5962662643786536</v>
      </c>
      <c r="J549" s="5">
        <f t="shared" si="71"/>
        <v>0.4676673174301057</v>
      </c>
    </row>
    <row r="550" spans="1:10" x14ac:dyDescent="0.3">
      <c r="A550" s="11" t="s">
        <v>567</v>
      </c>
      <c r="B550" s="13">
        <v>335</v>
      </c>
      <c r="C550">
        <f t="shared" si="65"/>
        <v>0.94900849858356939</v>
      </c>
      <c r="D550">
        <f t="shared" si="66"/>
        <v>-5.2337525108230344E-2</v>
      </c>
      <c r="E550">
        <f t="shared" si="64"/>
        <v>1.0339506172839505</v>
      </c>
      <c r="F550">
        <f t="shared" si="67"/>
        <v>3.3387016032736978E-2</v>
      </c>
      <c r="G550" s="5">
        <f t="shared" si="68"/>
        <v>1.2884615384615385</v>
      </c>
      <c r="H550">
        <f t="shared" si="69"/>
        <v>0.25344890080953875</v>
      </c>
      <c r="I550">
        <f t="shared" si="70"/>
        <v>1.5937202664129402</v>
      </c>
      <c r="J550" s="5">
        <f t="shared" si="71"/>
        <v>0.46607107338221576</v>
      </c>
    </row>
    <row r="551" spans="1:10" x14ac:dyDescent="0.3">
      <c r="A551" s="11" t="s">
        <v>568</v>
      </c>
      <c r="B551" s="13">
        <v>353</v>
      </c>
      <c r="C551">
        <f t="shared" si="65"/>
        <v>1.0382352941176471</v>
      </c>
      <c r="D551">
        <f t="shared" si="66"/>
        <v>3.7522439323089775E-2</v>
      </c>
      <c r="E551">
        <f t="shared" si="64"/>
        <v>1.0521609538002981</v>
      </c>
      <c r="F551">
        <f t="shared" si="67"/>
        <v>5.0846100521560279E-2</v>
      </c>
      <c r="G551" s="5">
        <f t="shared" si="68"/>
        <v>1.4046955829685634</v>
      </c>
      <c r="H551">
        <f t="shared" si="69"/>
        <v>0.33982061238375028</v>
      </c>
      <c r="I551">
        <f t="shared" si="70"/>
        <v>1.6599266434684472</v>
      </c>
      <c r="J551" s="5">
        <f t="shared" si="71"/>
        <v>0.50677341071035664</v>
      </c>
    </row>
    <row r="552" spans="1:10" x14ac:dyDescent="0.3">
      <c r="A552" s="11" t="s">
        <v>569</v>
      </c>
      <c r="B552" s="13">
        <v>340</v>
      </c>
      <c r="C552">
        <f t="shared" si="65"/>
        <v>1.0608424336973479</v>
      </c>
      <c r="D552">
        <f t="shared" si="66"/>
        <v>5.9063341249482329E-2</v>
      </c>
      <c r="E552">
        <f t="shared" si="64"/>
        <v>1.0646625958979177</v>
      </c>
      <c r="F552">
        <f t="shared" si="67"/>
        <v>6.2657937602608932E-2</v>
      </c>
      <c r="G552" s="5">
        <f t="shared" si="68"/>
        <v>1.3903087303209978</v>
      </c>
      <c r="H552">
        <f t="shared" si="69"/>
        <v>0.32952583062484092</v>
      </c>
      <c r="I552">
        <f t="shared" si="70"/>
        <v>1.6386331871415489</v>
      </c>
      <c r="J552" s="5">
        <f t="shared" si="71"/>
        <v>0.49386247187184729</v>
      </c>
    </row>
    <row r="553" spans="1:10" x14ac:dyDescent="0.3">
      <c r="A553" s="11" t="s">
        <v>570</v>
      </c>
      <c r="B553" s="13">
        <v>320.5</v>
      </c>
      <c r="C553">
        <f t="shared" si="65"/>
        <v>0.99984401809390111</v>
      </c>
      <c r="D553">
        <f t="shared" si="66"/>
        <v>-1.559940725415847E-4</v>
      </c>
      <c r="E553">
        <f t="shared" si="64"/>
        <v>1.0647840531561461</v>
      </c>
      <c r="F553">
        <f t="shared" si="67"/>
        <v>6.2772011611848935E-2</v>
      </c>
      <c r="G553" s="5">
        <f t="shared" si="68"/>
        <v>1.3655730720068173</v>
      </c>
      <c r="H553">
        <f t="shared" si="69"/>
        <v>0.311574173503747</v>
      </c>
      <c r="I553">
        <f t="shared" si="70"/>
        <v>1.5763328742868385</v>
      </c>
      <c r="J553" s="5">
        <f t="shared" si="71"/>
        <v>0.45510118378202302</v>
      </c>
    </row>
    <row r="554" spans="1:10" x14ac:dyDescent="0.3">
      <c r="A554" s="11" t="s">
        <v>571</v>
      </c>
      <c r="B554" s="13">
        <v>320.55</v>
      </c>
      <c r="C554">
        <f t="shared" si="65"/>
        <v>0.98935185185185193</v>
      </c>
      <c r="D554">
        <f t="shared" si="66"/>
        <v>-1.0705245359062992E-2</v>
      </c>
      <c r="E554">
        <f t="shared" si="64"/>
        <v>1.0903061224489796</v>
      </c>
      <c r="F554">
        <f t="shared" si="67"/>
        <v>8.6458503094584735E-2</v>
      </c>
      <c r="G554" s="5">
        <f t="shared" si="68"/>
        <v>1.4043811610076671</v>
      </c>
      <c r="H554">
        <f t="shared" si="69"/>
        <v>0.33959675095818848</v>
      </c>
      <c r="I554">
        <f t="shared" si="70"/>
        <v>1.5877458021694983</v>
      </c>
      <c r="J554" s="5">
        <f t="shared" si="71"/>
        <v>0.46231527581113396</v>
      </c>
    </row>
    <row r="555" spans="1:10" x14ac:dyDescent="0.3">
      <c r="A555" s="11" t="s">
        <v>572</v>
      </c>
      <c r="B555" s="13">
        <v>324</v>
      </c>
      <c r="C555">
        <f t="shared" si="65"/>
        <v>0.96572280178837555</v>
      </c>
      <c r="D555">
        <f t="shared" si="66"/>
        <v>-3.4878440619407106E-2</v>
      </c>
      <c r="E555">
        <f t="shared" si="64"/>
        <v>1.1368421052631579</v>
      </c>
      <c r="F555">
        <f t="shared" si="67"/>
        <v>0.12825433552367885</v>
      </c>
      <c r="G555" s="5">
        <f t="shared" si="68"/>
        <v>1.3843195898312326</v>
      </c>
      <c r="H555">
        <f t="shared" si="69"/>
        <v>0.32520874804624977</v>
      </c>
      <c r="I555">
        <f t="shared" si="70"/>
        <v>1.6233278220351721</v>
      </c>
      <c r="J555" s="5">
        <f t="shared" si="71"/>
        <v>0.48447825337042355</v>
      </c>
    </row>
    <row r="556" spans="1:10" x14ac:dyDescent="0.3">
      <c r="A556" s="11" t="s">
        <v>573</v>
      </c>
      <c r="B556" s="13">
        <v>335.5</v>
      </c>
      <c r="C556">
        <f t="shared" si="65"/>
        <v>1.050571473305151</v>
      </c>
      <c r="D556">
        <f t="shared" si="66"/>
        <v>4.9334276404138226E-2</v>
      </c>
      <c r="E556">
        <f t="shared" si="64"/>
        <v>1.2419026466777716</v>
      </c>
      <c r="F556">
        <f t="shared" si="67"/>
        <v>0.2166445961216617</v>
      </c>
      <c r="G556" s="5">
        <f t="shared" si="68"/>
        <v>1.3693877551020408</v>
      </c>
      <c r="H556">
        <f t="shared" si="69"/>
        <v>0.31436374586700949</v>
      </c>
      <c r="I556">
        <f t="shared" si="70"/>
        <v>1.7375317209591381</v>
      </c>
      <c r="J556" s="5">
        <f t="shared" si="71"/>
        <v>0.55246555495728911</v>
      </c>
    </row>
    <row r="557" spans="1:10" x14ac:dyDescent="0.3">
      <c r="A557" s="11" t="s">
        <v>574</v>
      </c>
      <c r="B557" s="13">
        <v>319.35000000000002</v>
      </c>
      <c r="C557">
        <f t="shared" si="65"/>
        <v>1.0609634551495017</v>
      </c>
      <c r="D557">
        <f t="shared" si="66"/>
        <v>5.917741525872252E-2</v>
      </c>
      <c r="E557">
        <f t="shared" si="64"/>
        <v>1.1401285255265976</v>
      </c>
      <c r="F557">
        <f t="shared" si="67"/>
        <v>0.13114099774153529</v>
      </c>
      <c r="G557" s="5">
        <f t="shared" si="68"/>
        <v>1.3960655737704919</v>
      </c>
      <c r="H557">
        <f t="shared" si="69"/>
        <v>0.33365797585196755</v>
      </c>
      <c r="I557">
        <f t="shared" si="70"/>
        <v>1.6900402201524132</v>
      </c>
      <c r="J557" s="5">
        <f t="shared" si="71"/>
        <v>0.52475232755854595</v>
      </c>
    </row>
    <row r="558" spans="1:10" x14ac:dyDescent="0.3">
      <c r="A558" s="11" t="s">
        <v>575</v>
      </c>
      <c r="B558" s="13">
        <v>301</v>
      </c>
      <c r="C558">
        <f t="shared" si="65"/>
        <v>1.0238095238095237</v>
      </c>
      <c r="D558">
        <f t="shared" si="66"/>
        <v>2.3530497410194036E-2</v>
      </c>
      <c r="E558">
        <f t="shared" si="64"/>
        <v>1.0415224913494809</v>
      </c>
      <c r="F558">
        <f t="shared" si="67"/>
        <v>4.0683576636443543E-2</v>
      </c>
      <c r="G558" s="5">
        <f t="shared" si="68"/>
        <v>1.2647058823529411</v>
      </c>
      <c r="H558">
        <f t="shared" si="69"/>
        <v>0.23483959107740099</v>
      </c>
      <c r="I558">
        <f t="shared" si="70"/>
        <v>1.5626622365278786</v>
      </c>
      <c r="J558" s="5">
        <f t="shared" si="71"/>
        <v>0.44639092861615742</v>
      </c>
    </row>
    <row r="559" spans="1:10" x14ac:dyDescent="0.3">
      <c r="A559" s="11" t="s">
        <v>576</v>
      </c>
      <c r="B559" s="13">
        <v>294</v>
      </c>
      <c r="C559">
        <f t="shared" si="65"/>
        <v>1.0315789473684212</v>
      </c>
      <c r="D559">
        <f t="shared" si="66"/>
        <v>3.1090587070031182E-2</v>
      </c>
      <c r="E559">
        <f t="shared" si="64"/>
        <v>0.98690835850956704</v>
      </c>
      <c r="F559">
        <f t="shared" si="67"/>
        <v>-1.3178092380554916E-2</v>
      </c>
      <c r="G559" s="5">
        <f t="shared" si="68"/>
        <v>1.286652078774617</v>
      </c>
      <c r="H559">
        <f t="shared" si="69"/>
        <v>0.25204355700442216</v>
      </c>
      <c r="I559">
        <f t="shared" si="70"/>
        <v>1.503913243644176</v>
      </c>
      <c r="J559" s="5">
        <f t="shared" si="71"/>
        <v>0.40807054011665334</v>
      </c>
    </row>
    <row r="560" spans="1:10" x14ac:dyDescent="0.3">
      <c r="A560" s="11" t="s">
        <v>577</v>
      </c>
      <c r="B560" s="13">
        <v>285</v>
      </c>
      <c r="C560">
        <f t="shared" si="65"/>
        <v>1.0549694614103278</v>
      </c>
      <c r="D560">
        <f t="shared" si="66"/>
        <v>5.3511819978575917E-2</v>
      </c>
      <c r="E560">
        <f t="shared" si="64"/>
        <v>0.99772448800980229</v>
      </c>
      <c r="F560">
        <f t="shared" si="67"/>
        <v>-2.2781049018209291E-3</v>
      </c>
      <c r="G560" s="5">
        <f t="shared" si="68"/>
        <v>1.1564211807668898</v>
      </c>
      <c r="H560">
        <f t="shared" si="69"/>
        <v>0.14533004711726374</v>
      </c>
      <c r="I560">
        <f t="shared" si="70"/>
        <v>1.4306510717333467</v>
      </c>
      <c r="J560" s="5">
        <f t="shared" si="71"/>
        <v>0.35812963557495797</v>
      </c>
    </row>
    <row r="561" spans="1:10" x14ac:dyDescent="0.3">
      <c r="A561" s="11" t="s">
        <v>578</v>
      </c>
      <c r="B561" s="13">
        <v>270.14999999999998</v>
      </c>
      <c r="C561">
        <f t="shared" si="65"/>
        <v>0.96447697250981779</v>
      </c>
      <c r="D561">
        <f t="shared" si="66"/>
        <v>-3.6169321975988204E-2</v>
      </c>
      <c r="E561">
        <f t="shared" si="64"/>
        <v>0.90669575432119476</v>
      </c>
      <c r="F561">
        <f t="shared" si="67"/>
        <v>-9.7948326902913219E-2</v>
      </c>
      <c r="G561" s="5">
        <f t="shared" si="68"/>
        <v>1.1341309823677581</v>
      </c>
      <c r="H561">
        <f t="shared" si="69"/>
        <v>0.12586670336887498</v>
      </c>
      <c r="I561">
        <f t="shared" si="70"/>
        <v>1.3703459470427108</v>
      </c>
      <c r="J561" s="5">
        <f t="shared" si="71"/>
        <v>0.31506322405278192</v>
      </c>
    </row>
    <row r="562" spans="1:10" x14ac:dyDescent="0.3">
      <c r="A562" s="11" t="s">
        <v>579</v>
      </c>
      <c r="B562" s="13">
        <v>280.10000000000002</v>
      </c>
      <c r="C562">
        <f t="shared" si="65"/>
        <v>0.96920415224913503</v>
      </c>
      <c r="D562">
        <f t="shared" si="66"/>
        <v>-3.1280005846369231E-2</v>
      </c>
      <c r="E562">
        <f t="shared" si="64"/>
        <v>0.97493908806126006</v>
      </c>
      <c r="F562">
        <f t="shared" si="67"/>
        <v>-2.5380283719180972E-2</v>
      </c>
      <c r="G562" s="5">
        <f t="shared" si="68"/>
        <v>1.2429554027069005</v>
      </c>
      <c r="H562">
        <f t="shared" si="69"/>
        <v>0.21749193312940568</v>
      </c>
      <c r="I562">
        <f t="shared" si="70"/>
        <v>1.4453790185252078</v>
      </c>
      <c r="J562" s="5">
        <f t="shared" si="71"/>
        <v>0.36837158372790485</v>
      </c>
    </row>
    <row r="563" spans="1:10" x14ac:dyDescent="0.3">
      <c r="A563" s="11" t="s">
        <v>580</v>
      </c>
      <c r="B563" s="13">
        <v>289</v>
      </c>
      <c r="C563">
        <f t="shared" si="65"/>
        <v>0.97012420275260158</v>
      </c>
      <c r="D563">
        <f t="shared" si="66"/>
        <v>-3.0331171606804399E-2</v>
      </c>
      <c r="E563">
        <f t="shared" si="64"/>
        <v>1.050909090909091</v>
      </c>
      <c r="F563">
        <f t="shared" si="67"/>
        <v>4.9655590445860966E-2</v>
      </c>
      <c r="G563" s="5">
        <f t="shared" si="68"/>
        <v>1.3157295697700888</v>
      </c>
      <c r="H563">
        <f t="shared" si="69"/>
        <v>0.27439131769064362</v>
      </c>
      <c r="I563">
        <f t="shared" si="70"/>
        <v>1.4643291447101743</v>
      </c>
      <c r="J563" s="5">
        <f t="shared" si="71"/>
        <v>0.38139721589133091</v>
      </c>
    </row>
    <row r="564" spans="1:10" x14ac:dyDescent="0.3">
      <c r="A564" s="11" t="s">
        <v>581</v>
      </c>
      <c r="B564" s="13">
        <v>297.89999999999998</v>
      </c>
      <c r="C564">
        <f t="shared" si="65"/>
        <v>1.0428846490460353</v>
      </c>
      <c r="D564">
        <f t="shared" si="66"/>
        <v>4.1990574548764988E-2</v>
      </c>
      <c r="E564">
        <f t="shared" si="64"/>
        <v>1.1591439688715952</v>
      </c>
      <c r="F564">
        <f t="shared" si="67"/>
        <v>0.1476817748240167</v>
      </c>
      <c r="G564" s="5">
        <f t="shared" si="68"/>
        <v>1.3914058851004203</v>
      </c>
      <c r="H564">
        <f t="shared" si="69"/>
        <v>0.33031466412359944</v>
      </c>
      <c r="I564">
        <f t="shared" si="70"/>
        <v>1.5045454545454544</v>
      </c>
      <c r="J564" s="5">
        <f t="shared" si="71"/>
        <v>0.4084908290247013</v>
      </c>
    </row>
    <row r="565" spans="1:10" x14ac:dyDescent="0.3">
      <c r="A565" s="11" t="s">
        <v>582</v>
      </c>
      <c r="B565" s="13">
        <v>285.64999999999998</v>
      </c>
      <c r="C565">
        <f t="shared" si="65"/>
        <v>0.95871790568887394</v>
      </c>
      <c r="D565">
        <f t="shared" si="66"/>
        <v>-4.2158402022516403E-2</v>
      </c>
      <c r="E565">
        <f t="shared" si="64"/>
        <v>1.0944444444444443</v>
      </c>
      <c r="F565">
        <f t="shared" si="67"/>
        <v>9.0246877847778031E-2</v>
      </c>
      <c r="G565" s="5">
        <f t="shared" si="68"/>
        <v>1.3013667425968107</v>
      </c>
      <c r="H565">
        <f t="shared" si="69"/>
        <v>0.26341505265524534</v>
      </c>
      <c r="I565">
        <f t="shared" si="70"/>
        <v>1.4206495250410305</v>
      </c>
      <c r="J565" s="5">
        <f t="shared" si="71"/>
        <v>0.3511141790329157</v>
      </c>
    </row>
    <row r="566" spans="1:10" x14ac:dyDescent="0.3">
      <c r="A566" s="11" t="s">
        <v>583</v>
      </c>
      <c r="B566" s="13">
        <v>297.95</v>
      </c>
      <c r="C566">
        <f t="shared" si="65"/>
        <v>1.0370692655760527</v>
      </c>
      <c r="D566">
        <f t="shared" si="66"/>
        <v>3.6398721207743866E-2</v>
      </c>
      <c r="E566">
        <f t="shared" si="64"/>
        <v>1.1459615384615385</v>
      </c>
      <c r="F566">
        <f t="shared" si="67"/>
        <v>0.13624405617746019</v>
      </c>
      <c r="G566" s="5">
        <f t="shared" si="68"/>
        <v>1.3916394208313871</v>
      </c>
      <c r="H566">
        <f t="shared" si="69"/>
        <v>0.33048249159735077</v>
      </c>
      <c r="I566">
        <f t="shared" si="70"/>
        <v>1.4957329317269077</v>
      </c>
      <c r="J566" s="5">
        <f t="shared" si="71"/>
        <v>0.40261634204249008</v>
      </c>
    </row>
    <row r="567" spans="1:10" x14ac:dyDescent="0.3">
      <c r="A567" s="11" t="s">
        <v>584</v>
      </c>
      <c r="B567" s="13">
        <v>287.3</v>
      </c>
      <c r="C567">
        <f t="shared" si="65"/>
        <v>1.0447272727272727</v>
      </c>
      <c r="D567">
        <f t="shared" si="66"/>
        <v>4.3755868318672578E-2</v>
      </c>
      <c r="E567">
        <f t="shared" si="64"/>
        <v>1.1432550736171907</v>
      </c>
      <c r="F567">
        <f t="shared" si="67"/>
        <v>0.13387952143569745</v>
      </c>
      <c r="G567" s="5">
        <f t="shared" si="68"/>
        <v>1.2797327394209355</v>
      </c>
      <c r="H567">
        <f t="shared" si="69"/>
        <v>0.24665125880293493</v>
      </c>
      <c r="I567">
        <f t="shared" si="70"/>
        <v>1.4337042766605121</v>
      </c>
      <c r="J567" s="5">
        <f t="shared" si="71"/>
        <v>0.3602614982191914</v>
      </c>
    </row>
    <row r="568" spans="1:10" x14ac:dyDescent="0.3">
      <c r="A568" s="11" t="s">
        <v>585</v>
      </c>
      <c r="B568" s="13">
        <v>275</v>
      </c>
      <c r="C568">
        <f t="shared" si="65"/>
        <v>1.0700389105058365</v>
      </c>
      <c r="D568">
        <f t="shared" si="66"/>
        <v>6.7695012771351468E-2</v>
      </c>
      <c r="E568">
        <f t="shared" si="64"/>
        <v>1.1245144142302188</v>
      </c>
      <c r="F568">
        <f t="shared" si="67"/>
        <v>0.11735131068120513</v>
      </c>
      <c r="G568" s="5">
        <f t="shared" si="68"/>
        <v>1.3054830287206265</v>
      </c>
      <c r="H568">
        <f t="shared" si="69"/>
        <v>0.26657310924154565</v>
      </c>
      <c r="I568">
        <f t="shared" si="70"/>
        <v>1.380591395150359</v>
      </c>
      <c r="J568" s="5">
        <f t="shared" si="71"/>
        <v>0.3225119545793888</v>
      </c>
    </row>
    <row r="569" spans="1:10" x14ac:dyDescent="0.3">
      <c r="A569" s="11" t="s">
        <v>586</v>
      </c>
      <c r="B569" s="13">
        <v>257</v>
      </c>
      <c r="C569">
        <f t="shared" si="65"/>
        <v>0.98467432950191569</v>
      </c>
      <c r="D569">
        <f t="shared" si="66"/>
        <v>-1.5444322427473631E-2</v>
      </c>
      <c r="E569">
        <f t="shared" si="64"/>
        <v>1.0950149126544526</v>
      </c>
      <c r="F569">
        <f t="shared" si="67"/>
        <v>9.0767982038242073E-2</v>
      </c>
      <c r="G569" s="5">
        <f t="shared" si="68"/>
        <v>1.1401952085181899</v>
      </c>
      <c r="H569">
        <f t="shared" si="69"/>
        <v>0.13119948328954389</v>
      </c>
      <c r="I569">
        <f t="shared" si="70"/>
        <v>1.2882205513784462</v>
      </c>
      <c r="J569" s="5">
        <f t="shared" si="71"/>
        <v>0.25326184856530171</v>
      </c>
    </row>
    <row r="570" spans="1:10" x14ac:dyDescent="0.3">
      <c r="A570" s="11" t="s">
        <v>587</v>
      </c>
      <c r="B570" s="13">
        <v>261</v>
      </c>
      <c r="C570">
        <f t="shared" si="65"/>
        <v>1.0038461538461538</v>
      </c>
      <c r="D570">
        <f t="shared" si="66"/>
        <v>3.8387763071656669E-3</v>
      </c>
      <c r="E570">
        <f t="shared" si="64"/>
        <v>1.1434830230010953</v>
      </c>
      <c r="F570">
        <f t="shared" si="67"/>
        <v>0.13407888784761554</v>
      </c>
      <c r="G570" s="5">
        <f t="shared" si="68"/>
        <v>1.1764705882352942</v>
      </c>
      <c r="H570">
        <f t="shared" si="69"/>
        <v>0.16251892949777494</v>
      </c>
      <c r="I570">
        <f t="shared" si="70"/>
        <v>1.3178490280232265</v>
      </c>
      <c r="J570" s="5">
        <f t="shared" si="71"/>
        <v>0.27600088325476774</v>
      </c>
    </row>
    <row r="571" spans="1:10" x14ac:dyDescent="0.3">
      <c r="A571" s="11" t="s">
        <v>588</v>
      </c>
      <c r="B571" s="13">
        <v>260</v>
      </c>
      <c r="C571">
        <f t="shared" si="65"/>
        <v>1.0346199761241544</v>
      </c>
      <c r="D571">
        <f t="shared" si="66"/>
        <v>3.4034186465981192E-2</v>
      </c>
      <c r="E571">
        <f t="shared" si="64"/>
        <v>1.1108737449262978</v>
      </c>
      <c r="F571">
        <f t="shared" si="67"/>
        <v>0.10514686326944811</v>
      </c>
      <c r="G571" s="5">
        <f t="shared" si="68"/>
        <v>1.1231101511879049</v>
      </c>
      <c r="H571">
        <f t="shared" si="69"/>
        <v>0.11610175748923891</v>
      </c>
      <c r="I571">
        <f t="shared" si="70"/>
        <v>1.310417821682375</v>
      </c>
      <c r="J571" s="5">
        <f t="shared" si="71"/>
        <v>0.27034603420914882</v>
      </c>
    </row>
    <row r="572" spans="1:10" x14ac:dyDescent="0.3">
      <c r="A572" s="11" t="s">
        <v>589</v>
      </c>
      <c r="B572" s="13">
        <v>251.3</v>
      </c>
      <c r="C572">
        <f t="shared" si="65"/>
        <v>1.0276017174401963</v>
      </c>
      <c r="D572">
        <f t="shared" si="66"/>
        <v>2.7227657564180368E-2</v>
      </c>
      <c r="E572">
        <f t="shared" si="64"/>
        <v>1.0257142857142858</v>
      </c>
      <c r="F572">
        <f t="shared" si="67"/>
        <v>2.5389234004819593E-2</v>
      </c>
      <c r="G572" s="5">
        <f t="shared" si="68"/>
        <v>1.0666383701188455</v>
      </c>
      <c r="H572">
        <f t="shared" si="69"/>
        <v>6.451199277211489E-2</v>
      </c>
      <c r="I572">
        <f t="shared" si="70"/>
        <v>1.2743407707910752</v>
      </c>
      <c r="J572" s="5">
        <f t="shared" si="71"/>
        <v>0.24242900238101159</v>
      </c>
    </row>
    <row r="573" spans="1:10" x14ac:dyDescent="0.3">
      <c r="A573" s="11" t="s">
        <v>590</v>
      </c>
      <c r="B573" s="13">
        <v>244.55</v>
      </c>
      <c r="C573">
        <f t="shared" si="65"/>
        <v>1.0419684703877292</v>
      </c>
      <c r="D573">
        <f t="shared" si="66"/>
        <v>4.1111684128388559E-2</v>
      </c>
      <c r="E573">
        <f t="shared" si="64"/>
        <v>1.0690710382513662</v>
      </c>
      <c r="F573">
        <f t="shared" si="67"/>
        <v>6.6790082829735559E-2</v>
      </c>
      <c r="G573" s="5">
        <f t="shared" si="68"/>
        <v>1.0105371900826448</v>
      </c>
      <c r="H573">
        <f t="shared" si="69"/>
        <v>1.0482060828679923E-2</v>
      </c>
      <c r="I573">
        <f t="shared" si="70"/>
        <v>1.2136476426799008</v>
      </c>
      <c r="J573" s="5">
        <f t="shared" si="71"/>
        <v>0.19363040559862854</v>
      </c>
    </row>
    <row r="574" spans="1:10" x14ac:dyDescent="0.3">
      <c r="A574" s="11" t="s">
        <v>591</v>
      </c>
      <c r="B574" s="13">
        <v>234.7</v>
      </c>
      <c r="C574">
        <f t="shared" si="65"/>
        <v>1.0282584884994523</v>
      </c>
      <c r="D574">
        <f t="shared" si="66"/>
        <v>2.7866583381899967E-2</v>
      </c>
      <c r="E574">
        <f t="shared" si="64"/>
        <v>0.98613445378151254</v>
      </c>
      <c r="F574">
        <f t="shared" si="67"/>
        <v>-1.3962570814496927E-2</v>
      </c>
      <c r="G574" s="5">
        <f t="shared" si="68"/>
        <v>0.96287179487179486</v>
      </c>
      <c r="H574">
        <f t="shared" si="69"/>
        <v>-3.7835007020978736E-2</v>
      </c>
      <c r="I574">
        <f t="shared" si="70"/>
        <v>1.1753217487105012</v>
      </c>
      <c r="J574" s="5">
        <f t="shared" si="71"/>
        <v>0.16154193880167755</v>
      </c>
    </row>
    <row r="575" spans="1:10" x14ac:dyDescent="0.3">
      <c r="A575" s="11" t="s">
        <v>592</v>
      </c>
      <c r="B575" s="13">
        <v>228.25</v>
      </c>
      <c r="C575">
        <f t="shared" si="65"/>
        <v>0.97521897030549021</v>
      </c>
      <c r="D575">
        <f t="shared" si="66"/>
        <v>-2.5093248271001806E-2</v>
      </c>
      <c r="E575">
        <f t="shared" si="64"/>
        <v>0.9989059080962801</v>
      </c>
      <c r="F575">
        <f t="shared" si="67"/>
        <v>-1.0946908591815245E-3</v>
      </c>
      <c r="G575" s="5">
        <f t="shared" si="68"/>
        <v>0.95622119815668205</v>
      </c>
      <c r="H575">
        <f t="shared" si="69"/>
        <v>-4.4766013869706536E-2</v>
      </c>
      <c r="I575">
        <f t="shared" si="70"/>
        <v>1.1463512631208879</v>
      </c>
      <c r="J575" s="5">
        <f t="shared" si="71"/>
        <v>0.13658408364913449</v>
      </c>
    </row>
    <row r="576" spans="1:10" x14ac:dyDescent="0.3">
      <c r="A576" s="11" t="s">
        <v>593</v>
      </c>
      <c r="B576" s="13">
        <v>234.05</v>
      </c>
      <c r="C576">
        <f t="shared" si="65"/>
        <v>0.95530612244897961</v>
      </c>
      <c r="D576">
        <f t="shared" si="66"/>
        <v>-4.572344279864738E-2</v>
      </c>
      <c r="E576">
        <f t="shared" si="64"/>
        <v>0.94968553459119509</v>
      </c>
      <c r="F576">
        <f t="shared" si="67"/>
        <v>-5.1624365405307071E-2</v>
      </c>
      <c r="G576" s="5">
        <f t="shared" si="68"/>
        <v>0.96555280528052811</v>
      </c>
      <c r="H576">
        <f t="shared" si="69"/>
        <v>-3.5054486449079741E-2</v>
      </c>
      <c r="I576">
        <f t="shared" si="70"/>
        <v>1.1873478084415585</v>
      </c>
      <c r="J576" s="5">
        <f t="shared" si="71"/>
        <v>0.17172208740092468</v>
      </c>
    </row>
    <row r="577" spans="1:10" x14ac:dyDescent="0.3">
      <c r="A577" s="11" t="s">
        <v>594</v>
      </c>
      <c r="B577" s="13">
        <v>245</v>
      </c>
      <c r="C577">
        <f t="shared" si="65"/>
        <v>1.0710382513661203</v>
      </c>
      <c r="D577">
        <f t="shared" si="66"/>
        <v>6.8628506389096358E-2</v>
      </c>
      <c r="E577">
        <f t="shared" si="64"/>
        <v>1.0285474391267844</v>
      </c>
      <c r="F577">
        <f t="shared" si="67"/>
        <v>2.8147553623527406E-2</v>
      </c>
      <c r="G577" s="5">
        <f t="shared" si="68"/>
        <v>0.96342902084152571</v>
      </c>
      <c r="H577">
        <f t="shared" si="69"/>
        <v>-3.7256461883347018E-2</v>
      </c>
      <c r="I577">
        <f t="shared" si="70"/>
        <v>1.2225548902195609</v>
      </c>
      <c r="J577" s="5">
        <f t="shared" si="71"/>
        <v>0.20094284133401724</v>
      </c>
    </row>
    <row r="578" spans="1:10" x14ac:dyDescent="0.3">
      <c r="A578" s="11" t="s">
        <v>595</v>
      </c>
      <c r="B578" s="13">
        <v>228.75</v>
      </c>
      <c r="C578">
        <f t="shared" si="65"/>
        <v>0.96113445378151263</v>
      </c>
      <c r="D578">
        <f t="shared" si="66"/>
        <v>-3.964096951584397E-2</v>
      </c>
      <c r="E578">
        <f t="shared" si="64"/>
        <v>1.0150876414466385</v>
      </c>
      <c r="F578">
        <f t="shared" si="67"/>
        <v>1.4974955018973397E-2</v>
      </c>
      <c r="G578" s="5">
        <f t="shared" si="68"/>
        <v>0.88491295938104453</v>
      </c>
      <c r="H578">
        <f t="shared" si="69"/>
        <v>-0.12226598979285308</v>
      </c>
      <c r="I578">
        <f t="shared" si="70"/>
        <v>1.0985976371145902</v>
      </c>
      <c r="J578" s="5">
        <f t="shared" si="71"/>
        <v>9.4034491109023774E-2</v>
      </c>
    </row>
    <row r="579" spans="1:10" x14ac:dyDescent="0.3">
      <c r="A579" s="11" t="s">
        <v>596</v>
      </c>
      <c r="B579" s="13">
        <v>238</v>
      </c>
      <c r="C579">
        <f t="shared" si="65"/>
        <v>1.0415754923413567</v>
      </c>
      <c r="D579">
        <f t="shared" si="66"/>
        <v>4.0734463337215344E-2</v>
      </c>
      <c r="E579">
        <f t="shared" si="64"/>
        <v>1.0835419986341908</v>
      </c>
      <c r="F579">
        <f t="shared" si="67"/>
        <v>8.0235303249686127E-2</v>
      </c>
      <c r="G579" s="5">
        <f t="shared" si="68"/>
        <v>0.92301725809579205</v>
      </c>
      <c r="H579">
        <f t="shared" si="69"/>
        <v>-8.010734682549335E-2</v>
      </c>
      <c r="I579">
        <f t="shared" si="70"/>
        <v>1.1542192046556741</v>
      </c>
      <c r="J579" s="5">
        <f t="shared" si="71"/>
        <v>0.14342410208861511</v>
      </c>
    </row>
    <row r="580" spans="1:10" x14ac:dyDescent="0.3">
      <c r="A580" s="11" t="s">
        <v>597</v>
      </c>
      <c r="B580" s="13">
        <v>228.5</v>
      </c>
      <c r="C580">
        <f t="shared" si="65"/>
        <v>0.92716575370257659</v>
      </c>
      <c r="D580">
        <f t="shared" si="66"/>
        <v>-7.5622922817127389E-2</v>
      </c>
      <c r="E580">
        <f t="shared" ref="E580:E643" si="72">B580/B585</f>
        <v>1.0672582905184493</v>
      </c>
      <c r="F580">
        <f t="shared" si="67"/>
        <v>6.5093014738622293E-2</v>
      </c>
      <c r="G580" s="5">
        <f t="shared" si="68"/>
        <v>0.87884615384615383</v>
      </c>
      <c r="H580">
        <f t="shared" si="69"/>
        <v>-0.12914542068126836</v>
      </c>
      <c r="I580">
        <f t="shared" si="70"/>
        <v>1.0961861357639722</v>
      </c>
      <c r="J580" s="5">
        <f t="shared" si="71"/>
        <v>9.1837006007453481E-2</v>
      </c>
    </row>
    <row r="581" spans="1:10" x14ac:dyDescent="0.3">
      <c r="A581" s="11" t="s">
        <v>598</v>
      </c>
      <c r="B581" s="13">
        <v>246.45</v>
      </c>
      <c r="C581">
        <f t="shared" ref="C581:C644" si="73">B581/B582</f>
        <v>1.0346347607052897</v>
      </c>
      <c r="D581">
        <f t="shared" ref="D581:D644" si="74">LN(C581)</f>
        <v>3.4048476230187079E-2</v>
      </c>
      <c r="E581">
        <f t="shared" si="72"/>
        <v>1.1227790432801821</v>
      </c>
      <c r="F581">
        <f t="shared" ref="F581:F644" si="75">LN(E581)</f>
        <v>0.1158069006361606</v>
      </c>
      <c r="G581" s="5">
        <f t="shared" ref="G581:G644" si="76">B581/B602</f>
        <v>0.99115222199879338</v>
      </c>
      <c r="H581">
        <f t="shared" ref="H581:H644" si="77">LN(G581)</f>
        <v>-8.8871520093608773E-3</v>
      </c>
      <c r="I581">
        <f t="shared" ref="I581:I644" si="78">B581/B833</f>
        <v>1.1736273155864565</v>
      </c>
      <c r="J581" s="5">
        <f t="shared" ref="J581:J644" si="79">LN(I581)</f>
        <v>0.16009922261536</v>
      </c>
    </row>
    <row r="582" spans="1:10" x14ac:dyDescent="0.3">
      <c r="A582" s="11" t="s">
        <v>599</v>
      </c>
      <c r="B582" s="13">
        <v>238.2</v>
      </c>
      <c r="C582">
        <f t="shared" si="73"/>
        <v>1.0570224095850898</v>
      </c>
      <c r="D582">
        <f t="shared" si="74"/>
        <v>5.5455907784542346E-2</v>
      </c>
      <c r="E582">
        <f t="shared" si="72"/>
        <v>1.1125642223260159</v>
      </c>
      <c r="F582">
        <f t="shared" si="75"/>
        <v>0.10666746132556267</v>
      </c>
      <c r="G582" s="5">
        <f t="shared" si="76"/>
        <v>0.93797991730655639</v>
      </c>
      <c r="H582">
        <f t="shared" si="77"/>
        <v>-6.4026740326054307E-2</v>
      </c>
      <c r="I582">
        <f t="shared" si="78"/>
        <v>1.1349342481417952</v>
      </c>
      <c r="J582" s="5">
        <f t="shared" si="79"/>
        <v>0.12657471810268864</v>
      </c>
    </row>
    <row r="583" spans="1:10" x14ac:dyDescent="0.3">
      <c r="A583" s="11" t="s">
        <v>600</v>
      </c>
      <c r="B583" s="13">
        <v>225.35</v>
      </c>
      <c r="C583">
        <f t="shared" si="73"/>
        <v>1.0259503755975414</v>
      </c>
      <c r="D583">
        <f t="shared" si="74"/>
        <v>2.56193787148686E-2</v>
      </c>
      <c r="E583">
        <f t="shared" si="72"/>
        <v>1.0037861915367483</v>
      </c>
      <c r="F583">
        <f t="shared" si="75"/>
        <v>3.7790419543482748E-3</v>
      </c>
      <c r="G583" s="5">
        <f t="shared" si="76"/>
        <v>0.90684104627766593</v>
      </c>
      <c r="H583">
        <f t="shared" si="77"/>
        <v>-9.7788096400026212E-2</v>
      </c>
      <c r="I583">
        <f t="shared" si="78"/>
        <v>1.0681107213953929</v>
      </c>
      <c r="J583" s="5">
        <f t="shared" si="79"/>
        <v>6.5891406882994524E-2</v>
      </c>
    </row>
    <row r="584" spans="1:10" x14ac:dyDescent="0.3">
      <c r="A584" s="11" t="s">
        <v>601</v>
      </c>
      <c r="B584" s="13">
        <v>219.65</v>
      </c>
      <c r="C584">
        <f t="shared" si="73"/>
        <v>1.025922466137319</v>
      </c>
      <c r="D584">
        <f t="shared" si="74"/>
        <v>2.5592174826151417E-2</v>
      </c>
      <c r="E584">
        <f t="shared" si="72"/>
        <v>1.0427248991217659</v>
      </c>
      <c r="F584">
        <f t="shared" si="75"/>
        <v>4.1837381996762985E-2</v>
      </c>
      <c r="G584" s="5">
        <f t="shared" si="76"/>
        <v>0.893794506612411</v>
      </c>
      <c r="H584">
        <f t="shared" si="77"/>
        <v>-0.11227938860548735</v>
      </c>
      <c r="I584">
        <f t="shared" si="78"/>
        <v>1.0563651228778916</v>
      </c>
      <c r="J584" s="5">
        <f t="shared" si="79"/>
        <v>5.4833885823785587E-2</v>
      </c>
    </row>
    <row r="585" spans="1:10" x14ac:dyDescent="0.3">
      <c r="A585" s="11" t="s">
        <v>602</v>
      </c>
      <c r="B585" s="13">
        <v>214.1</v>
      </c>
      <c r="C585">
        <f t="shared" si="73"/>
        <v>0.97539863325740317</v>
      </c>
      <c r="D585">
        <f t="shared" si="74"/>
        <v>-2.4909036919588949E-2</v>
      </c>
      <c r="E585">
        <f t="shared" si="72"/>
        <v>0.94986690328305234</v>
      </c>
      <c r="F585">
        <f t="shared" si="75"/>
        <v>-5.1433406010038825E-2</v>
      </c>
      <c r="G585" s="5">
        <f t="shared" si="76"/>
        <v>0.85811623246492985</v>
      </c>
      <c r="H585">
        <f t="shared" si="77"/>
        <v>-0.15301571959593627</v>
      </c>
      <c r="I585">
        <f t="shared" si="78"/>
        <v>1.024254891642348</v>
      </c>
      <c r="J585" s="5">
        <f t="shared" si="79"/>
        <v>2.3965413261945838E-2</v>
      </c>
    </row>
    <row r="586" spans="1:10" x14ac:dyDescent="0.3">
      <c r="A586" s="11" t="s">
        <v>603</v>
      </c>
      <c r="B586" s="13">
        <v>219.5</v>
      </c>
      <c r="C586">
        <f t="shared" si="73"/>
        <v>1.0252218589444184</v>
      </c>
      <c r="D586">
        <f t="shared" si="74"/>
        <v>2.4909036919588852E-2</v>
      </c>
      <c r="E586">
        <f t="shared" si="72"/>
        <v>0.98940725715573585</v>
      </c>
      <c r="F586">
        <f t="shared" si="75"/>
        <v>-1.0649245309692461E-2</v>
      </c>
      <c r="G586" s="5">
        <f t="shared" si="76"/>
        <v>0.8703409992069786</v>
      </c>
      <c r="H586">
        <f t="shared" si="77"/>
        <v>-0.13887019101559311</v>
      </c>
      <c r="I586">
        <f t="shared" si="78"/>
        <v>1.0731397281705291</v>
      </c>
      <c r="J586" s="5">
        <f t="shared" si="79"/>
        <v>7.0588677137359362E-2</v>
      </c>
    </row>
    <row r="587" spans="1:10" x14ac:dyDescent="0.3">
      <c r="A587" s="11" t="s">
        <v>604</v>
      </c>
      <c r="B587" s="13">
        <v>214.1</v>
      </c>
      <c r="C587">
        <f t="shared" si="73"/>
        <v>0.95367483296213806</v>
      </c>
      <c r="D587">
        <f t="shared" si="74"/>
        <v>-4.7432511586671895E-2</v>
      </c>
      <c r="E587">
        <f t="shared" si="72"/>
        <v>0.92483801295896328</v>
      </c>
      <c r="F587">
        <f t="shared" si="75"/>
        <v>-7.8136677930651655E-2</v>
      </c>
      <c r="G587" s="5">
        <f t="shared" si="76"/>
        <v>0.82188099808061421</v>
      </c>
      <c r="H587">
        <f t="shared" si="77"/>
        <v>-0.1961596655977845</v>
      </c>
      <c r="I587">
        <f t="shared" si="78"/>
        <v>1.0388665146295308</v>
      </c>
      <c r="J587" s="5">
        <f t="shared" si="79"/>
        <v>3.813022901222006E-2</v>
      </c>
    </row>
    <row r="588" spans="1:10" x14ac:dyDescent="0.3">
      <c r="A588" s="11" t="s">
        <v>605</v>
      </c>
      <c r="B588" s="13">
        <v>224.5</v>
      </c>
      <c r="C588">
        <f t="shared" si="73"/>
        <v>1.0657488725373843</v>
      </c>
      <c r="D588">
        <f t="shared" si="74"/>
        <v>6.3677718757283425E-2</v>
      </c>
      <c r="E588">
        <f t="shared" si="72"/>
        <v>0.95288624787775889</v>
      </c>
      <c r="F588">
        <f t="shared" si="75"/>
        <v>-4.8259744595122687E-2</v>
      </c>
      <c r="G588" s="5">
        <f t="shared" si="76"/>
        <v>0.89087301587301593</v>
      </c>
      <c r="H588">
        <f t="shared" si="77"/>
        <v>-0.11555338032911426</v>
      </c>
      <c r="I588">
        <f t="shared" si="78"/>
        <v>1.1047141029426237</v>
      </c>
      <c r="J588" s="5">
        <f t="shared" si="79"/>
        <v>9.9586571124573614E-2</v>
      </c>
    </row>
    <row r="589" spans="1:10" x14ac:dyDescent="0.3">
      <c r="A589" s="11" t="s">
        <v>606</v>
      </c>
      <c r="B589" s="13">
        <v>210.65</v>
      </c>
      <c r="C589">
        <f t="shared" si="73"/>
        <v>0.93456078083407279</v>
      </c>
      <c r="D589">
        <f t="shared" si="74"/>
        <v>-6.7678613180650354E-2</v>
      </c>
      <c r="E589">
        <f t="shared" si="72"/>
        <v>0.87045454545454548</v>
      </c>
      <c r="F589">
        <f t="shared" si="75"/>
        <v>-0.13873973773166082</v>
      </c>
      <c r="G589" s="5">
        <f t="shared" si="76"/>
        <v>0.84142200918713805</v>
      </c>
      <c r="H589">
        <f t="shared" si="77"/>
        <v>-0.17266195035092818</v>
      </c>
      <c r="I589">
        <f t="shared" si="78"/>
        <v>1.0462401907221615</v>
      </c>
      <c r="J589" s="5">
        <f t="shared" si="79"/>
        <v>4.5202967123748237E-2</v>
      </c>
    </row>
    <row r="590" spans="1:10" x14ac:dyDescent="0.3">
      <c r="A590" s="11" t="s">
        <v>607</v>
      </c>
      <c r="B590" s="13">
        <v>225.4</v>
      </c>
      <c r="C590">
        <f t="shared" si="73"/>
        <v>1.0160018030200586</v>
      </c>
      <c r="D590">
        <f t="shared" si="74"/>
        <v>1.5875123780757432E-2</v>
      </c>
      <c r="E590">
        <f t="shared" si="72"/>
        <v>0.92471794871794877</v>
      </c>
      <c r="F590">
        <f t="shared" si="75"/>
        <v>-7.8266508272280572E-2</v>
      </c>
      <c r="G590" s="5">
        <f t="shared" si="76"/>
        <v>0.8867033831628639</v>
      </c>
      <c r="H590">
        <f t="shared" si="77"/>
        <v>-0.12024475714967774</v>
      </c>
      <c r="I590">
        <f t="shared" si="78"/>
        <v>1.1213930348258707</v>
      </c>
      <c r="J590" s="5">
        <f t="shared" si="79"/>
        <v>0.11457169354660024</v>
      </c>
    </row>
    <row r="591" spans="1:10" x14ac:dyDescent="0.3">
      <c r="A591" s="11" t="s">
        <v>608</v>
      </c>
      <c r="B591" s="13">
        <v>221.85</v>
      </c>
      <c r="C591">
        <f t="shared" si="73"/>
        <v>0.95831533477321806</v>
      </c>
      <c r="D591">
        <f t="shared" si="74"/>
        <v>-4.2578395701370349E-2</v>
      </c>
      <c r="E591">
        <f t="shared" si="72"/>
        <v>0.92940930037704228</v>
      </c>
      <c r="F591">
        <f t="shared" si="75"/>
        <v>-7.3206055519865948E-2</v>
      </c>
      <c r="G591" s="5">
        <f t="shared" si="76"/>
        <v>0.88953488372093015</v>
      </c>
      <c r="H591">
        <f t="shared" si="77"/>
        <v>-0.11705655542101767</v>
      </c>
      <c r="I591">
        <f t="shared" si="78"/>
        <v>1.0901719901719902</v>
      </c>
      <c r="J591" s="5">
        <f t="shared" si="79"/>
        <v>8.6335472942268829E-2</v>
      </c>
    </row>
    <row r="592" spans="1:10" x14ac:dyDescent="0.3">
      <c r="A592" s="11" t="s">
        <v>609</v>
      </c>
      <c r="B592" s="13">
        <v>231.5</v>
      </c>
      <c r="C592">
        <f t="shared" si="73"/>
        <v>0.982597623089983</v>
      </c>
      <c r="D592">
        <f t="shared" si="74"/>
        <v>-1.75555782511429E-2</v>
      </c>
      <c r="E592">
        <f t="shared" si="72"/>
        <v>0.95503300330033003</v>
      </c>
      <c r="F592">
        <f t="shared" si="75"/>
        <v>-4.6009380668870628E-2</v>
      </c>
      <c r="G592" s="5">
        <f t="shared" si="76"/>
        <v>0.9357316087308003</v>
      </c>
      <c r="H592">
        <f t="shared" si="77"/>
        <v>-6.6426586432098783E-2</v>
      </c>
      <c r="I592">
        <f t="shared" si="78"/>
        <v>1.1366984189335168</v>
      </c>
      <c r="J592" s="5">
        <f t="shared" si="79"/>
        <v>0.12812793678276949</v>
      </c>
    </row>
    <row r="593" spans="1:10" x14ac:dyDescent="0.3">
      <c r="A593" s="11" t="s">
        <v>610</v>
      </c>
      <c r="B593" s="13">
        <v>235.6</v>
      </c>
      <c r="C593">
        <f t="shared" si="73"/>
        <v>0.97355371900826448</v>
      </c>
      <c r="D593">
        <f t="shared" si="74"/>
        <v>-2.6802274379254736E-2</v>
      </c>
      <c r="E593">
        <f t="shared" si="72"/>
        <v>0.92646480534801412</v>
      </c>
      <c r="F593">
        <f t="shared" si="75"/>
        <v>-7.6379220650642357E-2</v>
      </c>
      <c r="G593" s="5">
        <f t="shared" si="76"/>
        <v>0.927741681433353</v>
      </c>
      <c r="H593">
        <f t="shared" si="77"/>
        <v>-7.500194546982239E-2</v>
      </c>
      <c r="I593">
        <f t="shared" si="78"/>
        <v>1.1822561220393415</v>
      </c>
      <c r="J593" s="5">
        <f t="shared" si="79"/>
        <v>0.16742458082350656</v>
      </c>
    </row>
    <row r="594" spans="1:10" x14ac:dyDescent="0.3">
      <c r="A594" s="11" t="s">
        <v>611</v>
      </c>
      <c r="B594" s="13">
        <v>242</v>
      </c>
      <c r="C594">
        <f t="shared" si="73"/>
        <v>0.99282051282051287</v>
      </c>
      <c r="D594">
        <f t="shared" si="74"/>
        <v>-7.2053837212701123E-3</v>
      </c>
      <c r="E594">
        <f t="shared" si="72"/>
        <v>0.93617021276595747</v>
      </c>
      <c r="F594">
        <f t="shared" si="75"/>
        <v>-6.5957967791797398E-2</v>
      </c>
      <c r="G594" s="5">
        <f t="shared" si="76"/>
        <v>0.93059027110171122</v>
      </c>
      <c r="H594">
        <f t="shared" si="77"/>
        <v>-7.193619406239507E-2</v>
      </c>
      <c r="I594">
        <f t="shared" si="78"/>
        <v>1.2315521628498727</v>
      </c>
      <c r="J594" s="5">
        <f t="shared" si="79"/>
        <v>0.2082752948473704</v>
      </c>
    </row>
    <row r="595" spans="1:10" x14ac:dyDescent="0.3">
      <c r="A595" s="11" t="s">
        <v>612</v>
      </c>
      <c r="B595" s="13">
        <v>243.75</v>
      </c>
      <c r="C595">
        <f t="shared" si="73"/>
        <v>1.021156263091747</v>
      </c>
      <c r="D595">
        <f t="shared" si="74"/>
        <v>2.0935576533172191E-2</v>
      </c>
      <c r="E595">
        <f t="shared" si="72"/>
        <v>0.94531704479348455</v>
      </c>
      <c r="F595">
        <f t="shared" si="75"/>
        <v>-5.6234910619011431E-2</v>
      </c>
      <c r="G595" s="5">
        <f t="shared" si="76"/>
        <v>0.94660194174757284</v>
      </c>
      <c r="H595">
        <f t="shared" si="77"/>
        <v>-5.4876610225834253E-2</v>
      </c>
      <c r="I595">
        <f t="shared" si="78"/>
        <v>1.2389448002439767</v>
      </c>
      <c r="J595" s="5">
        <f t="shared" si="79"/>
        <v>0.21426004979334456</v>
      </c>
    </row>
    <row r="596" spans="1:10" x14ac:dyDescent="0.3">
      <c r="A596" s="11" t="s">
        <v>613</v>
      </c>
      <c r="B596" s="13">
        <v>238.7</v>
      </c>
      <c r="C596">
        <f t="shared" si="73"/>
        <v>0.98473597359735965</v>
      </c>
      <c r="D596">
        <f t="shared" si="74"/>
        <v>-1.5381720850375064E-2</v>
      </c>
      <c r="E596">
        <f t="shared" si="72"/>
        <v>0.91807692307692301</v>
      </c>
      <c r="F596">
        <f t="shared" si="75"/>
        <v>-8.547409767074339E-2</v>
      </c>
      <c r="G596" s="5">
        <f t="shared" si="76"/>
        <v>0.93424657534246569</v>
      </c>
      <c r="H596">
        <f t="shared" si="77"/>
        <v>-6.8014876298974777E-2</v>
      </c>
      <c r="I596">
        <f t="shared" si="78"/>
        <v>1.1977520196698279</v>
      </c>
      <c r="J596" s="5">
        <f t="shared" si="79"/>
        <v>0.18044648299952495</v>
      </c>
    </row>
    <row r="597" spans="1:10" x14ac:dyDescent="0.3">
      <c r="A597" s="11" t="s">
        <v>614</v>
      </c>
      <c r="B597" s="13">
        <v>242.4</v>
      </c>
      <c r="C597">
        <f t="shared" si="73"/>
        <v>0.95320487613055449</v>
      </c>
      <c r="D597">
        <f t="shared" si="74"/>
        <v>-4.7925418232914539E-2</v>
      </c>
      <c r="E597">
        <f t="shared" si="72"/>
        <v>0.974864267042027</v>
      </c>
      <c r="F597">
        <f t="shared" si="75"/>
        <v>-2.5457030965588108E-2</v>
      </c>
      <c r="G597" s="5">
        <f t="shared" si="76"/>
        <v>0.95753505826585028</v>
      </c>
      <c r="H597">
        <f t="shared" si="77"/>
        <v>-4.3392944220758796E-2</v>
      </c>
      <c r="I597">
        <f t="shared" si="78"/>
        <v>1.2198067632850242</v>
      </c>
      <c r="J597" s="5">
        <f t="shared" si="79"/>
        <v>0.19869245545004552</v>
      </c>
    </row>
    <row r="598" spans="1:10" x14ac:dyDescent="0.3">
      <c r="A598" s="11" t="s">
        <v>615</v>
      </c>
      <c r="B598" s="13">
        <v>254.3</v>
      </c>
      <c r="C598">
        <f t="shared" si="73"/>
        <v>0.98375241779497102</v>
      </c>
      <c r="D598">
        <f t="shared" si="74"/>
        <v>-1.6381021520409832E-2</v>
      </c>
      <c r="E598">
        <f t="shared" si="72"/>
        <v>1.0013782240598543</v>
      </c>
      <c r="F598">
        <f t="shared" si="75"/>
        <v>1.3772751808199635E-3</v>
      </c>
      <c r="G598" s="5">
        <f t="shared" si="76"/>
        <v>1.0212851405622489</v>
      </c>
      <c r="H598">
        <f t="shared" si="77"/>
        <v>2.1061775963366291E-2</v>
      </c>
      <c r="I598">
        <f t="shared" si="78"/>
        <v>1.238373508643779</v>
      </c>
      <c r="J598" s="5">
        <f t="shared" si="79"/>
        <v>0.21379883202550648</v>
      </c>
    </row>
    <row r="599" spans="1:10" x14ac:dyDescent="0.3">
      <c r="A599" s="11" t="s">
        <v>616</v>
      </c>
      <c r="B599" s="13">
        <v>258.5</v>
      </c>
      <c r="C599">
        <f t="shared" si="73"/>
        <v>1.0025208454527825</v>
      </c>
      <c r="D599">
        <f t="shared" si="74"/>
        <v>2.5176734515157699E-3</v>
      </c>
      <c r="E599">
        <f t="shared" si="72"/>
        <v>1.040241448692153</v>
      </c>
      <c r="F599">
        <f t="shared" si="75"/>
        <v>3.9452848411800447E-2</v>
      </c>
      <c r="G599" s="5">
        <f t="shared" si="76"/>
        <v>1.0048590864917395</v>
      </c>
      <c r="H599">
        <f t="shared" si="77"/>
        <v>4.8473192343247758E-3</v>
      </c>
      <c r="I599">
        <f t="shared" si="78"/>
        <v>1.27283470382589</v>
      </c>
      <c r="J599" s="5">
        <f t="shared" si="79"/>
        <v>0.24124646340346551</v>
      </c>
    </row>
    <row r="600" spans="1:10" x14ac:dyDescent="0.3">
      <c r="A600" s="11" t="s">
        <v>617</v>
      </c>
      <c r="B600" s="13">
        <v>257.85000000000002</v>
      </c>
      <c r="C600">
        <f t="shared" si="73"/>
        <v>0.9917307692307693</v>
      </c>
      <c r="D600">
        <f t="shared" si="74"/>
        <v>-8.3036105185597016E-3</v>
      </c>
      <c r="E600">
        <f t="shared" si="72"/>
        <v>1.0492370295015261</v>
      </c>
      <c r="F600">
        <f t="shared" si="75"/>
        <v>4.8063261469692156E-2</v>
      </c>
      <c r="G600" s="5">
        <f t="shared" si="76"/>
        <v>0.9924942263279446</v>
      </c>
      <c r="H600">
        <f t="shared" si="77"/>
        <v>-7.5340837395311876E-3</v>
      </c>
      <c r="I600">
        <f t="shared" si="78"/>
        <v>1.2573142188414277</v>
      </c>
      <c r="J600" s="5">
        <f t="shared" si="79"/>
        <v>0.22897787358146809</v>
      </c>
    </row>
    <row r="601" spans="1:10" x14ac:dyDescent="0.3">
      <c r="A601" s="11" t="s">
        <v>618</v>
      </c>
      <c r="B601" s="13">
        <v>260</v>
      </c>
      <c r="C601">
        <f t="shared" si="73"/>
        <v>1.045646491051679</v>
      </c>
      <c r="D601">
        <f t="shared" si="74"/>
        <v>4.4635345854780066E-2</v>
      </c>
      <c r="E601">
        <f t="shared" si="72"/>
        <v>1.0420841683366733</v>
      </c>
      <c r="F601">
        <f t="shared" si="75"/>
        <v>4.1222715823954308E-2</v>
      </c>
      <c r="G601" s="5">
        <f t="shared" si="76"/>
        <v>1.0631772643631159</v>
      </c>
      <c r="H601">
        <f t="shared" si="77"/>
        <v>6.1261844030161494E-2</v>
      </c>
      <c r="I601">
        <f t="shared" si="78"/>
        <v>1.2715179968701096</v>
      </c>
      <c r="J601" s="5">
        <f t="shared" si="79"/>
        <v>0.24021145982635778</v>
      </c>
    </row>
    <row r="602" spans="1:10" x14ac:dyDescent="0.3">
      <c r="A602" s="11" t="s">
        <v>619</v>
      </c>
      <c r="B602" s="13">
        <v>248.65</v>
      </c>
      <c r="C602">
        <f t="shared" si="73"/>
        <v>0.97912974995077773</v>
      </c>
      <c r="D602">
        <f t="shared" si="74"/>
        <v>-2.1091112086506447E-2</v>
      </c>
      <c r="E602">
        <f t="shared" si="72"/>
        <v>0.98592386994448855</v>
      </c>
      <c r="F602">
        <f t="shared" si="75"/>
        <v>-1.4176138370071581E-2</v>
      </c>
      <c r="G602" s="5">
        <f t="shared" si="76"/>
        <v>1.0262071811803548</v>
      </c>
      <c r="H602">
        <f t="shared" si="77"/>
        <v>2.5869657338267384E-2</v>
      </c>
      <c r="I602">
        <f t="shared" si="78"/>
        <v>1.1954901677965286</v>
      </c>
      <c r="J602" s="5">
        <f t="shared" si="79"/>
        <v>0.17855628353823874</v>
      </c>
    </row>
    <row r="603" spans="1:10" x14ac:dyDescent="0.3">
      <c r="A603" s="11" t="s">
        <v>620</v>
      </c>
      <c r="B603" s="13">
        <v>253.95</v>
      </c>
      <c r="C603">
        <f t="shared" si="73"/>
        <v>1.0219315895372232</v>
      </c>
      <c r="D603">
        <f t="shared" si="74"/>
        <v>2.1694551710570442E-2</v>
      </c>
      <c r="E603">
        <f t="shared" si="72"/>
        <v>0.97485604606525911</v>
      </c>
      <c r="F603">
        <f t="shared" si="75"/>
        <v>-2.5465463946167603E-2</v>
      </c>
      <c r="G603" s="5">
        <f t="shared" si="76"/>
        <v>1.1138157894736842</v>
      </c>
      <c r="H603">
        <f t="shared" si="77"/>
        <v>0.10779176829281324</v>
      </c>
      <c r="I603">
        <f t="shared" si="78"/>
        <v>1.2034974645751386</v>
      </c>
      <c r="J603" s="5">
        <f t="shared" si="79"/>
        <v>0.18523187152928863</v>
      </c>
    </row>
    <row r="604" spans="1:10" x14ac:dyDescent="0.3">
      <c r="A604" s="11" t="s">
        <v>621</v>
      </c>
      <c r="B604" s="13">
        <v>248.5</v>
      </c>
      <c r="C604">
        <f t="shared" si="73"/>
        <v>1.0111902339776195</v>
      </c>
      <c r="D604">
        <f t="shared" si="74"/>
        <v>1.1128086509407487E-2</v>
      </c>
      <c r="E604">
        <f t="shared" si="72"/>
        <v>0.98611111111111116</v>
      </c>
      <c r="F604">
        <f t="shared" si="75"/>
        <v>-1.3986241974739839E-2</v>
      </c>
      <c r="G604" s="5">
        <f t="shared" si="76"/>
        <v>1.1086326120901182</v>
      </c>
      <c r="H604">
        <f t="shared" si="77"/>
        <v>0.1031273749352349</v>
      </c>
      <c r="I604">
        <f t="shared" si="78"/>
        <v>1.1644252846633241</v>
      </c>
      <c r="J604" s="5">
        <f t="shared" si="79"/>
        <v>0.15222764741080386</v>
      </c>
    </row>
    <row r="605" spans="1:10" x14ac:dyDescent="0.3">
      <c r="A605" s="11" t="s">
        <v>622</v>
      </c>
      <c r="B605" s="13">
        <v>245.75</v>
      </c>
      <c r="C605">
        <f t="shared" si="73"/>
        <v>0.98496993987975956</v>
      </c>
      <c r="D605">
        <f t="shared" si="74"/>
        <v>-1.5144156164297382E-2</v>
      </c>
      <c r="E605">
        <f t="shared" si="72"/>
        <v>0.98162572398641901</v>
      </c>
      <c r="F605">
        <f t="shared" si="75"/>
        <v>-1.8545179748677847E-2</v>
      </c>
      <c r="G605" s="5">
        <f t="shared" si="76"/>
        <v>1.1119909502262444</v>
      </c>
      <c r="H605">
        <f t="shared" si="77"/>
        <v>0.10615205750952315</v>
      </c>
      <c r="I605">
        <f t="shared" si="78"/>
        <v>1.1786570743405276</v>
      </c>
      <c r="J605" s="5">
        <f t="shared" si="79"/>
        <v>0.16437571778841981</v>
      </c>
    </row>
    <row r="606" spans="1:10" x14ac:dyDescent="0.3">
      <c r="A606" s="11" t="s">
        <v>623</v>
      </c>
      <c r="B606" s="13">
        <v>249.5</v>
      </c>
      <c r="C606">
        <f t="shared" si="73"/>
        <v>0.98929421094369552</v>
      </c>
      <c r="D606">
        <f t="shared" si="74"/>
        <v>-1.0763508339245789E-2</v>
      </c>
      <c r="E606">
        <f t="shared" si="72"/>
        <v>0.98151062155782853</v>
      </c>
      <c r="F606">
        <f t="shared" si="75"/>
        <v>-1.8662443563780266E-2</v>
      </c>
      <c r="G606" s="5">
        <f t="shared" si="76"/>
        <v>1.130237825594564</v>
      </c>
      <c r="H606">
        <f t="shared" si="77"/>
        <v>0.12242807570750396</v>
      </c>
      <c r="I606">
        <f t="shared" si="78"/>
        <v>1.1955532128995161</v>
      </c>
      <c r="J606" s="5">
        <f t="shared" si="79"/>
        <v>0.17860901792483425</v>
      </c>
    </row>
    <row r="607" spans="1:10" x14ac:dyDescent="0.3">
      <c r="A607" s="11" t="s">
        <v>624</v>
      </c>
      <c r="B607" s="13">
        <v>252.2</v>
      </c>
      <c r="C607">
        <f t="shared" si="73"/>
        <v>0.96813819577735116</v>
      </c>
      <c r="D607">
        <f t="shared" si="74"/>
        <v>-3.2380437662602513E-2</v>
      </c>
      <c r="E607">
        <f t="shared" si="72"/>
        <v>1.0112269446672013</v>
      </c>
      <c r="F607">
        <f t="shared" si="75"/>
        <v>1.1164390284883134E-2</v>
      </c>
      <c r="G607" s="5">
        <f t="shared" si="76"/>
        <v>1.1494986326344576</v>
      </c>
      <c r="H607">
        <f t="shared" si="77"/>
        <v>0.13932587568968932</v>
      </c>
      <c r="I607">
        <f t="shared" si="78"/>
        <v>1.1896787584320014</v>
      </c>
      <c r="J607" s="5">
        <f t="shared" si="79"/>
        <v>0.17368331978265797</v>
      </c>
    </row>
    <row r="608" spans="1:10" x14ac:dyDescent="0.3">
      <c r="A608" s="11" t="s">
        <v>625</v>
      </c>
      <c r="B608" s="13">
        <v>260.5</v>
      </c>
      <c r="C608">
        <f t="shared" si="73"/>
        <v>1.0337301587301588</v>
      </c>
      <c r="D608">
        <f t="shared" si="74"/>
        <v>3.3173773681998399E-2</v>
      </c>
      <c r="E608">
        <f t="shared" si="72"/>
        <v>1.0529506871463217</v>
      </c>
      <c r="F608">
        <f t="shared" si="75"/>
        <v>5.1596401235034013E-2</v>
      </c>
      <c r="G608" s="5">
        <f t="shared" si="76"/>
        <v>1.1760722347629797</v>
      </c>
      <c r="H608">
        <f t="shared" si="77"/>
        <v>0.16218027170823132</v>
      </c>
      <c r="I608">
        <f t="shared" si="78"/>
        <v>1.2305148795465282</v>
      </c>
      <c r="J608" s="5">
        <f t="shared" si="79"/>
        <v>0.20743268305260218</v>
      </c>
    </row>
    <row r="609" spans="1:10" x14ac:dyDescent="0.3">
      <c r="A609" s="11" t="s">
        <v>626</v>
      </c>
      <c r="B609" s="13">
        <v>252</v>
      </c>
      <c r="C609">
        <f t="shared" si="73"/>
        <v>1.0065907729179149</v>
      </c>
      <c r="D609">
        <f t="shared" si="74"/>
        <v>6.5691487354694912E-3</v>
      </c>
      <c r="E609">
        <f t="shared" si="72"/>
        <v>0.99232132309509746</v>
      </c>
      <c r="F609">
        <f t="shared" si="75"/>
        <v>-7.7083097358307045E-3</v>
      </c>
      <c r="G609" s="5">
        <f t="shared" si="76"/>
        <v>1.1325842696629214</v>
      </c>
      <c r="H609">
        <f t="shared" si="77"/>
        <v>0.12450198590512841</v>
      </c>
      <c r="I609">
        <f t="shared" si="78"/>
        <v>1.2101421436803688</v>
      </c>
      <c r="J609" s="5">
        <f t="shared" si="79"/>
        <v>0.19073782682511334</v>
      </c>
    </row>
    <row r="610" spans="1:10" x14ac:dyDescent="0.3">
      <c r="A610" s="11" t="s">
        <v>627</v>
      </c>
      <c r="B610" s="13">
        <v>250.35</v>
      </c>
      <c r="C610">
        <f t="shared" si="73"/>
        <v>0.98485444531864674</v>
      </c>
      <c r="D610">
        <f t="shared" si="74"/>
        <v>-1.5261419979399893E-2</v>
      </c>
      <c r="E610">
        <f t="shared" si="72"/>
        <v>0.96269948086906354</v>
      </c>
      <c r="F610">
        <f t="shared" si="75"/>
        <v>-3.8013981443127808E-2</v>
      </c>
      <c r="G610" s="5">
        <f t="shared" si="76"/>
        <v>1.1153931833370461</v>
      </c>
      <c r="H610">
        <f t="shared" si="77"/>
        <v>0.10920697354801261</v>
      </c>
      <c r="I610">
        <f t="shared" si="78"/>
        <v>1.2029117816644244</v>
      </c>
      <c r="J610" s="5">
        <f t="shared" si="79"/>
        <v>0.184745102353851</v>
      </c>
    </row>
    <row r="611" spans="1:10" x14ac:dyDescent="0.3">
      <c r="A611" s="11" t="s">
        <v>628</v>
      </c>
      <c r="B611" s="13">
        <v>254.2</v>
      </c>
      <c r="C611">
        <f t="shared" si="73"/>
        <v>1.0192461908580592</v>
      </c>
      <c r="D611">
        <f t="shared" si="74"/>
        <v>1.906332550941749E-2</v>
      </c>
      <c r="E611">
        <f t="shared" si="72"/>
        <v>0.98718446601941745</v>
      </c>
      <c r="F611">
        <f t="shared" si="75"/>
        <v>-1.2898361348437186E-2</v>
      </c>
      <c r="G611" s="5">
        <f t="shared" si="76"/>
        <v>1.1570323167956305</v>
      </c>
      <c r="H611">
        <f t="shared" si="77"/>
        <v>0.14585837936478918</v>
      </c>
      <c r="I611">
        <f t="shared" si="78"/>
        <v>1.2221153846153845</v>
      </c>
      <c r="J611" s="5">
        <f t="shared" si="79"/>
        <v>0.20058327905403561</v>
      </c>
    </row>
    <row r="612" spans="1:10" x14ac:dyDescent="0.3">
      <c r="A612" s="11" t="s">
        <v>629</v>
      </c>
      <c r="B612" s="13">
        <v>249.4</v>
      </c>
      <c r="C612">
        <f t="shared" si="73"/>
        <v>1.0080840743734842</v>
      </c>
      <c r="D612">
        <f t="shared" si="74"/>
        <v>8.0515732875485555E-3</v>
      </c>
      <c r="E612">
        <f t="shared" si="72"/>
        <v>0.97612524461839534</v>
      </c>
      <c r="F612">
        <f t="shared" si="75"/>
        <v>-2.4164376397823012E-2</v>
      </c>
      <c r="G612" s="5">
        <f t="shared" si="76"/>
        <v>1.1089373054690974</v>
      </c>
      <c r="H612">
        <f t="shared" si="77"/>
        <v>0.10340217428066611</v>
      </c>
      <c r="I612">
        <f t="shared" si="78"/>
        <v>1.1770258152815141</v>
      </c>
      <c r="J612" s="5">
        <f t="shared" si="79"/>
        <v>0.16299076115699554</v>
      </c>
    </row>
    <row r="613" spans="1:10" x14ac:dyDescent="0.3">
      <c r="A613" s="11" t="s">
        <v>630</v>
      </c>
      <c r="B613" s="13">
        <v>247.4</v>
      </c>
      <c r="C613">
        <f t="shared" si="73"/>
        <v>0.97420752116558385</v>
      </c>
      <c r="D613">
        <f t="shared" si="74"/>
        <v>-2.6130937288866417E-2</v>
      </c>
      <c r="E613">
        <f t="shared" si="72"/>
        <v>0.97728619395615246</v>
      </c>
      <c r="F613">
        <f t="shared" si="75"/>
        <v>-2.2975738457530672E-2</v>
      </c>
      <c r="G613" s="5">
        <f t="shared" si="76"/>
        <v>1.0782305513183701</v>
      </c>
      <c r="H613">
        <f t="shared" si="77"/>
        <v>7.5321319117545082E-2</v>
      </c>
      <c r="I613">
        <f t="shared" si="78"/>
        <v>1.171956418758882</v>
      </c>
      <c r="J613" s="5">
        <f t="shared" si="79"/>
        <v>0.15867450510411257</v>
      </c>
    </row>
    <row r="614" spans="1:10" x14ac:dyDescent="0.3">
      <c r="A614" s="11" t="s">
        <v>631</v>
      </c>
      <c r="B614" s="13">
        <v>253.95</v>
      </c>
      <c r="C614">
        <f t="shared" si="73"/>
        <v>0.97654297250528732</v>
      </c>
      <c r="D614">
        <f t="shared" si="74"/>
        <v>-2.373652297182759E-2</v>
      </c>
      <c r="E614">
        <f t="shared" si="72"/>
        <v>1.019879518072289</v>
      </c>
      <c r="F614">
        <f t="shared" si="75"/>
        <v>1.9684500782546292E-2</v>
      </c>
      <c r="G614" s="5">
        <f t="shared" si="76"/>
        <v>1.1041304347826086</v>
      </c>
      <c r="H614">
        <f t="shared" si="77"/>
        <v>9.9058088324058588E-2</v>
      </c>
      <c r="I614">
        <f t="shared" si="78"/>
        <v>1.1851316035094268</v>
      </c>
      <c r="J614" s="5">
        <f t="shared" si="79"/>
        <v>0.16985382623449433</v>
      </c>
    </row>
    <row r="615" spans="1:10" x14ac:dyDescent="0.3">
      <c r="A615" s="11" t="s">
        <v>632</v>
      </c>
      <c r="B615" s="13">
        <v>260.05</v>
      </c>
      <c r="C615">
        <f t="shared" si="73"/>
        <v>1.0099029126213592</v>
      </c>
      <c r="D615">
        <f t="shared" si="74"/>
        <v>9.8542001152906455E-3</v>
      </c>
      <c r="E615">
        <f t="shared" si="72"/>
        <v>1.0108843537414967</v>
      </c>
      <c r="F615">
        <f t="shared" si="75"/>
        <v>1.0825545504922545E-2</v>
      </c>
      <c r="G615" s="5">
        <f t="shared" si="76"/>
        <v>1.1506637168141594</v>
      </c>
      <c r="H615">
        <f t="shared" si="77"/>
        <v>0.14033892094679565</v>
      </c>
      <c r="I615">
        <f t="shared" si="78"/>
        <v>1.1865218779942512</v>
      </c>
      <c r="J615" s="5">
        <f t="shared" si="79"/>
        <v>0.17102623582545401</v>
      </c>
    </row>
    <row r="616" spans="1:10" x14ac:dyDescent="0.3">
      <c r="A616" s="11" t="s">
        <v>633</v>
      </c>
      <c r="B616" s="13">
        <v>257.5</v>
      </c>
      <c r="C616">
        <f t="shared" si="73"/>
        <v>1.0078277886497065</v>
      </c>
      <c r="D616">
        <f t="shared" si="74"/>
        <v>7.7973104600317106E-3</v>
      </c>
      <c r="E616">
        <f t="shared" si="72"/>
        <v>0.99114703618167821</v>
      </c>
      <c r="F616">
        <f t="shared" si="75"/>
        <v>-8.8923841327083319E-3</v>
      </c>
      <c r="G616" s="5">
        <f t="shared" si="76"/>
        <v>1.1291383468537601</v>
      </c>
      <c r="H616">
        <f t="shared" si="77"/>
        <v>0.12145481694608139</v>
      </c>
      <c r="I616">
        <f t="shared" si="78"/>
        <v>1.1784897025171626</v>
      </c>
      <c r="J616" s="5">
        <f t="shared" si="79"/>
        <v>0.16423370556814607</v>
      </c>
    </row>
    <row r="617" spans="1:10" x14ac:dyDescent="0.3">
      <c r="A617" s="11" t="s">
        <v>634</v>
      </c>
      <c r="B617" s="13">
        <v>255.5</v>
      </c>
      <c r="C617">
        <f t="shared" si="73"/>
        <v>1.0092830337744421</v>
      </c>
      <c r="D617">
        <f t="shared" si="74"/>
        <v>9.2402112278409769E-3</v>
      </c>
      <c r="E617">
        <f t="shared" si="72"/>
        <v>1.044776119402985</v>
      </c>
      <c r="F617">
        <f t="shared" si="75"/>
        <v>4.380262265839284E-2</v>
      </c>
      <c r="G617" s="5">
        <f t="shared" si="76"/>
        <v>1.1063000649491233</v>
      </c>
      <c r="H617">
        <f t="shared" si="77"/>
        <v>0.10102117276714478</v>
      </c>
      <c r="I617">
        <f t="shared" si="78"/>
        <v>1.1657085500501869</v>
      </c>
      <c r="J617" s="5">
        <f t="shared" si="79"/>
        <v>0.15332909960851288</v>
      </c>
    </row>
    <row r="618" spans="1:10" x14ac:dyDescent="0.3">
      <c r="A618" s="11" t="s">
        <v>635</v>
      </c>
      <c r="B618" s="13">
        <v>253.15</v>
      </c>
      <c r="C618">
        <f t="shared" si="73"/>
        <v>1.0166666666666666</v>
      </c>
      <c r="D618">
        <f t="shared" si="74"/>
        <v>1.6529301951210506E-2</v>
      </c>
      <c r="E618">
        <f t="shared" si="72"/>
        <v>1.0447791993396616</v>
      </c>
      <c r="F618">
        <f t="shared" si="75"/>
        <v>4.380557059343812E-2</v>
      </c>
      <c r="G618" s="5">
        <f t="shared" si="76"/>
        <v>1.0738069989395547</v>
      </c>
      <c r="H618">
        <f t="shared" si="77"/>
        <v>7.1210276902351349E-2</v>
      </c>
      <c r="I618">
        <f t="shared" si="78"/>
        <v>1.1470321703670141</v>
      </c>
      <c r="J618" s="5">
        <f t="shared" si="79"/>
        <v>0.13717788515322751</v>
      </c>
    </row>
    <row r="619" spans="1:10" x14ac:dyDescent="0.3">
      <c r="A619" s="11" t="s">
        <v>636</v>
      </c>
      <c r="B619" s="13">
        <v>249</v>
      </c>
      <c r="C619">
        <f t="shared" si="73"/>
        <v>0.96793002915451898</v>
      </c>
      <c r="D619">
        <f t="shared" si="74"/>
        <v>-3.2595478249451346E-2</v>
      </c>
      <c r="E619">
        <f t="shared" si="72"/>
        <v>1.0921052631578947</v>
      </c>
      <c r="F619">
        <f t="shared" si="75"/>
        <v>8.8107267510266804E-2</v>
      </c>
      <c r="G619" s="5">
        <f t="shared" si="76"/>
        <v>1.056203605514316</v>
      </c>
      <c r="H619">
        <f t="shared" si="77"/>
        <v>5.468097495114075E-2</v>
      </c>
      <c r="I619">
        <f t="shared" si="78"/>
        <v>1.1290468849188355</v>
      </c>
      <c r="J619" s="5">
        <f t="shared" si="79"/>
        <v>0.12137381213417514</v>
      </c>
    </row>
    <row r="620" spans="1:10" x14ac:dyDescent="0.3">
      <c r="A620" s="11" t="s">
        <v>637</v>
      </c>
      <c r="B620" s="13">
        <v>257.25</v>
      </c>
      <c r="C620">
        <f t="shared" si="73"/>
        <v>0.99018475750577362</v>
      </c>
      <c r="D620">
        <f t="shared" si="74"/>
        <v>-9.8637295223402317E-3</v>
      </c>
      <c r="E620">
        <f t="shared" si="72"/>
        <v>1.1476689716707562</v>
      </c>
      <c r="F620">
        <f t="shared" si="75"/>
        <v>0.1377329041127105</v>
      </c>
      <c r="G620" s="5">
        <f t="shared" si="76"/>
        <v>1.1382743362831858</v>
      </c>
      <c r="H620">
        <f t="shared" si="77"/>
        <v>0.12951337544187302</v>
      </c>
      <c r="I620">
        <f t="shared" si="78"/>
        <v>1.1702224446162943</v>
      </c>
      <c r="J620" s="5">
        <f t="shared" si="79"/>
        <v>0.15719385434213326</v>
      </c>
    </row>
    <row r="621" spans="1:10" x14ac:dyDescent="0.3">
      <c r="A621" s="11" t="s">
        <v>638</v>
      </c>
      <c r="B621" s="13">
        <v>259.8</v>
      </c>
      <c r="C621">
        <f t="shared" si="73"/>
        <v>1.0623594356982211</v>
      </c>
      <c r="D621">
        <f t="shared" si="74"/>
        <v>6.0492317251132861E-2</v>
      </c>
      <c r="E621">
        <f t="shared" si="72"/>
        <v>1.1755656108597285</v>
      </c>
      <c r="F621">
        <f t="shared" si="75"/>
        <v>0.16174940271874638</v>
      </c>
      <c r="G621" s="5">
        <f t="shared" si="76"/>
        <v>1.1498119052887807</v>
      </c>
      <c r="H621">
        <f t="shared" si="77"/>
        <v>0.1395983683792105</v>
      </c>
      <c r="I621">
        <f t="shared" si="78"/>
        <v>1.1972350230414748</v>
      </c>
      <c r="J621" s="5">
        <f t="shared" si="79"/>
        <v>0.18001475069603973</v>
      </c>
    </row>
    <row r="622" spans="1:10" x14ac:dyDescent="0.3">
      <c r="A622" s="11" t="s">
        <v>639</v>
      </c>
      <c r="B622" s="13">
        <v>244.55</v>
      </c>
      <c r="C622">
        <f t="shared" si="73"/>
        <v>1.0092860090796534</v>
      </c>
      <c r="D622">
        <f t="shared" si="74"/>
        <v>9.2431591628862036E-3</v>
      </c>
      <c r="E622">
        <f t="shared" si="72"/>
        <v>1.1078142695356739</v>
      </c>
      <c r="F622">
        <f t="shared" si="75"/>
        <v>0.10238894750129682</v>
      </c>
      <c r="G622" s="5">
        <f t="shared" si="76"/>
        <v>1.0632608695652175</v>
      </c>
      <c r="H622">
        <f t="shared" si="77"/>
        <v>6.1340478062170904E-2</v>
      </c>
      <c r="I622">
        <f t="shared" si="78"/>
        <v>1.1296133770612962</v>
      </c>
      <c r="J622" s="5">
        <f t="shared" si="79"/>
        <v>0.1218754299860272</v>
      </c>
    </row>
    <row r="623" spans="1:10" x14ac:dyDescent="0.3">
      <c r="A623" s="11" t="s">
        <v>640</v>
      </c>
      <c r="B623" s="13">
        <v>242.3</v>
      </c>
      <c r="C623">
        <f t="shared" si="73"/>
        <v>1.0627192982456142</v>
      </c>
      <c r="D623">
        <f t="shared" si="74"/>
        <v>6.0830998868039408E-2</v>
      </c>
      <c r="E623">
        <f t="shared" si="72"/>
        <v>1.1043755697356428</v>
      </c>
      <c r="F623">
        <f t="shared" si="75"/>
        <v>9.9280079981350272E-2</v>
      </c>
      <c r="G623" s="5">
        <f t="shared" si="76"/>
        <v>1.044396551724138</v>
      </c>
      <c r="H623">
        <f t="shared" si="77"/>
        <v>4.343925615617019E-2</v>
      </c>
      <c r="I623">
        <f t="shared" si="78"/>
        <v>1.1315555970672022</v>
      </c>
      <c r="J623" s="5">
        <f t="shared" si="79"/>
        <v>0.1235933206043547</v>
      </c>
    </row>
    <row r="624" spans="1:10" x14ac:dyDescent="0.3">
      <c r="A624" s="11" t="s">
        <v>641</v>
      </c>
      <c r="B624" s="13">
        <v>228</v>
      </c>
      <c r="C624">
        <f t="shared" si="73"/>
        <v>1.0171759982154807</v>
      </c>
      <c r="D624">
        <f t="shared" si="74"/>
        <v>1.7030158352992222E-2</v>
      </c>
      <c r="E624">
        <f t="shared" si="72"/>
        <v>1.0293453724604966</v>
      </c>
      <c r="F624">
        <f t="shared" si="75"/>
        <v>2.8923039469250449E-2</v>
      </c>
      <c r="G624" s="5">
        <f t="shared" si="76"/>
        <v>0.98381877022653719</v>
      </c>
      <c r="H624">
        <f t="shared" si="77"/>
        <v>-1.6313575491523794E-2</v>
      </c>
      <c r="I624">
        <f t="shared" si="78"/>
        <v>1.0711265620595696</v>
      </c>
      <c r="J624" s="5">
        <f t="shared" si="79"/>
        <v>6.8710956341542437E-2</v>
      </c>
    </row>
    <row r="625" spans="1:10" x14ac:dyDescent="0.3">
      <c r="A625" s="11" t="s">
        <v>642</v>
      </c>
      <c r="B625" s="13">
        <v>224.15</v>
      </c>
      <c r="C625">
        <f t="shared" si="73"/>
        <v>1.0142533936651583</v>
      </c>
      <c r="D625">
        <f t="shared" si="74"/>
        <v>1.4152769083695636E-2</v>
      </c>
      <c r="E625">
        <f t="shared" si="72"/>
        <v>1.0074157303370788</v>
      </c>
      <c r="F625">
        <f t="shared" si="75"/>
        <v>7.3883689951537088E-3</v>
      </c>
      <c r="G625" s="5">
        <f t="shared" si="76"/>
        <v>0.94990888672288853</v>
      </c>
      <c r="H625">
        <f t="shared" si="77"/>
        <v>-5.1389207699834127E-2</v>
      </c>
      <c r="I625">
        <f t="shared" si="78"/>
        <v>1.034379326257499</v>
      </c>
      <c r="J625" s="5">
        <f t="shared" si="79"/>
        <v>3.3801562059135239E-2</v>
      </c>
    </row>
    <row r="626" spans="1:10" x14ac:dyDescent="0.3">
      <c r="A626" s="11" t="s">
        <v>643</v>
      </c>
      <c r="B626" s="13">
        <v>221</v>
      </c>
      <c r="C626">
        <f t="shared" si="73"/>
        <v>1.001132502831257</v>
      </c>
      <c r="D626">
        <f t="shared" si="74"/>
        <v>1.1318620336833308E-3</v>
      </c>
      <c r="E626">
        <f t="shared" si="72"/>
        <v>0.98462909333927384</v>
      </c>
      <c r="F626">
        <f t="shared" si="75"/>
        <v>-1.5490263710188247E-2</v>
      </c>
      <c r="G626" s="5">
        <f t="shared" si="76"/>
        <v>0.93743372216330856</v>
      </c>
      <c r="H626">
        <f t="shared" si="77"/>
        <v>-6.4609219995814093E-2</v>
      </c>
      <c r="I626">
        <f t="shared" si="78"/>
        <v>1.0019040710853204</v>
      </c>
      <c r="J626" s="5">
        <f t="shared" si="79"/>
        <v>1.9022606397518709E-3</v>
      </c>
    </row>
    <row r="627" spans="1:10" x14ac:dyDescent="0.3">
      <c r="A627" s="11" t="s">
        <v>644</v>
      </c>
      <c r="B627" s="13">
        <v>220.75</v>
      </c>
      <c r="C627">
        <f t="shared" si="73"/>
        <v>1.0061531449407475</v>
      </c>
      <c r="D627">
        <f t="shared" si="74"/>
        <v>6.1342916429395098E-3</v>
      </c>
      <c r="E627">
        <f t="shared" si="72"/>
        <v>1.004779244424215</v>
      </c>
      <c r="F627">
        <f t="shared" si="75"/>
        <v>4.7678600935049881E-3</v>
      </c>
      <c r="G627" s="5">
        <f t="shared" si="76"/>
        <v>0.92947368421052634</v>
      </c>
      <c r="H627">
        <f t="shared" si="77"/>
        <v>-7.3136783990626481E-2</v>
      </c>
      <c r="I627">
        <f t="shared" si="78"/>
        <v>0.99656900365671985</v>
      </c>
      <c r="J627" s="5">
        <f t="shared" si="79"/>
        <v>-3.4368957089003682E-3</v>
      </c>
    </row>
    <row r="628" spans="1:10" x14ac:dyDescent="0.3">
      <c r="A628" s="11" t="s">
        <v>645</v>
      </c>
      <c r="B628" s="13">
        <v>219.4</v>
      </c>
      <c r="C628">
        <f t="shared" si="73"/>
        <v>0.99051918735891653</v>
      </c>
      <c r="D628">
        <f t="shared" si="74"/>
        <v>-9.5260416440604047E-3</v>
      </c>
      <c r="E628">
        <f t="shared" si="72"/>
        <v>0.97554468652734549</v>
      </c>
      <c r="F628">
        <f t="shared" si="75"/>
        <v>-2.4759311124140121E-2</v>
      </c>
      <c r="G628" s="5">
        <f t="shared" si="76"/>
        <v>0.93123938879456714</v>
      </c>
      <c r="H628">
        <f t="shared" si="77"/>
        <v>-7.1238903936301695E-2</v>
      </c>
      <c r="I628">
        <f t="shared" si="78"/>
        <v>0.98403301040545388</v>
      </c>
      <c r="J628" s="5">
        <f t="shared" si="79"/>
        <v>-1.6095835332562914E-2</v>
      </c>
    </row>
    <row r="629" spans="1:10" x14ac:dyDescent="0.3">
      <c r="A629" s="11" t="s">
        <v>646</v>
      </c>
      <c r="B629" s="13">
        <v>221.5</v>
      </c>
      <c r="C629">
        <f t="shared" si="73"/>
        <v>0.99550561797752812</v>
      </c>
      <c r="D629">
        <f t="shared" si="74"/>
        <v>-4.5045121211045409E-3</v>
      </c>
      <c r="E629">
        <f t="shared" si="72"/>
        <v>0.96535192852473306</v>
      </c>
      <c r="F629">
        <f t="shared" si="75"/>
        <v>-3.5262551355652177E-2</v>
      </c>
      <c r="G629" s="5">
        <f t="shared" si="76"/>
        <v>0.97298484515703931</v>
      </c>
      <c r="H629">
        <f t="shared" si="77"/>
        <v>-2.7386772295600763E-2</v>
      </c>
      <c r="I629">
        <f t="shared" si="78"/>
        <v>1.0086520947176685</v>
      </c>
      <c r="J629" s="5">
        <f t="shared" si="79"/>
        <v>8.6148798498147539E-3</v>
      </c>
    </row>
    <row r="630" spans="1:10" x14ac:dyDescent="0.3">
      <c r="A630" s="11" t="s">
        <v>647</v>
      </c>
      <c r="B630" s="13">
        <v>222.5</v>
      </c>
      <c r="C630">
        <f t="shared" si="73"/>
        <v>0.99131209623524175</v>
      </c>
      <c r="D630">
        <f t="shared" si="74"/>
        <v>-8.7258636216461776E-3</v>
      </c>
      <c r="E630">
        <f t="shared" si="72"/>
        <v>0.96739130434782605</v>
      </c>
      <c r="F630">
        <f t="shared" si="75"/>
        <v>-3.3152207316900509E-2</v>
      </c>
      <c r="G630" s="5">
        <f t="shared" si="76"/>
        <v>0.96366235003681411</v>
      </c>
      <c r="H630">
        <f t="shared" si="77"/>
        <v>-3.7014305024617215E-2</v>
      </c>
      <c r="I630">
        <f t="shared" si="78"/>
        <v>1.0096197477085036</v>
      </c>
      <c r="J630" s="5">
        <f t="shared" si="79"/>
        <v>9.5737725466640659E-3</v>
      </c>
    </row>
    <row r="631" spans="1:10" x14ac:dyDescent="0.3">
      <c r="A631" s="11" t="s">
        <v>648</v>
      </c>
      <c r="B631" s="13">
        <v>224.45</v>
      </c>
      <c r="C631">
        <f t="shared" si="73"/>
        <v>1.0216203914428768</v>
      </c>
      <c r="D631">
        <f t="shared" si="74"/>
        <v>2.1389985837376703E-2</v>
      </c>
      <c r="E631">
        <f t="shared" si="72"/>
        <v>0.99314159292035398</v>
      </c>
      <c r="F631">
        <f t="shared" si="75"/>
        <v>-6.8820340443447574E-3</v>
      </c>
      <c r="G631" s="5">
        <f t="shared" si="76"/>
        <v>0.94620800134901561</v>
      </c>
      <c r="H631">
        <f t="shared" si="77"/>
        <v>-5.5292859523004265E-2</v>
      </c>
      <c r="I631">
        <f t="shared" si="78"/>
        <v>1.0110815802513626</v>
      </c>
      <c r="J631" s="5">
        <f t="shared" si="79"/>
        <v>1.1020629415265194E-2</v>
      </c>
    </row>
    <row r="632" spans="1:10" x14ac:dyDescent="0.3">
      <c r="A632" s="11" t="s">
        <v>649</v>
      </c>
      <c r="B632" s="13">
        <v>219.7</v>
      </c>
      <c r="C632">
        <f t="shared" si="73"/>
        <v>0.97687861271676291</v>
      </c>
      <c r="D632">
        <f t="shared" si="74"/>
        <v>-2.3392879574705577E-2</v>
      </c>
      <c r="E632">
        <f t="shared" si="72"/>
        <v>0.96338522253891679</v>
      </c>
      <c r="F632">
        <f t="shared" si="75"/>
        <v>-3.7301923767145036E-2</v>
      </c>
      <c r="G632" s="5">
        <f t="shared" si="76"/>
        <v>0.91591278609246674</v>
      </c>
      <c r="H632">
        <f t="shared" si="77"/>
        <v>-8.7834130530374213E-2</v>
      </c>
      <c r="I632">
        <f t="shared" si="78"/>
        <v>1.0039756888909197</v>
      </c>
      <c r="J632" s="5">
        <f t="shared" si="79"/>
        <v>3.967806724295711E-3</v>
      </c>
    </row>
    <row r="633" spans="1:10" x14ac:dyDescent="0.3">
      <c r="A633" s="11" t="s">
        <v>650</v>
      </c>
      <c r="B633" s="13">
        <v>224.9</v>
      </c>
      <c r="C633">
        <f t="shared" si="73"/>
        <v>0.9801699716713882</v>
      </c>
      <c r="D633">
        <f t="shared" si="74"/>
        <v>-2.0029281875572416E-2</v>
      </c>
      <c r="E633">
        <f t="shared" si="72"/>
        <v>0.97380385364797584</v>
      </c>
      <c r="F633">
        <f t="shared" si="75"/>
        <v>-2.6545377911344308E-2</v>
      </c>
      <c r="G633" s="5">
        <f t="shared" si="76"/>
        <v>0.94100418410041842</v>
      </c>
      <c r="H633">
        <f t="shared" si="77"/>
        <v>-6.080769296624066E-2</v>
      </c>
      <c r="I633">
        <f t="shared" si="78"/>
        <v>1.032551306184289</v>
      </c>
      <c r="J633" s="5">
        <f t="shared" si="79"/>
        <v>3.2032735838133403E-2</v>
      </c>
    </row>
    <row r="634" spans="1:10" x14ac:dyDescent="0.3">
      <c r="A634" s="11" t="s">
        <v>651</v>
      </c>
      <c r="B634" s="13">
        <v>229.45</v>
      </c>
      <c r="C634">
        <f t="shared" si="73"/>
        <v>0.99760869565217392</v>
      </c>
      <c r="D634">
        <f t="shared" si="74"/>
        <v>-2.3941680823528623E-3</v>
      </c>
      <c r="E634">
        <f t="shared" si="72"/>
        <v>0.97327677624602327</v>
      </c>
      <c r="F634">
        <f t="shared" si="75"/>
        <v>-2.708678067272443E-2</v>
      </c>
      <c r="G634" s="5">
        <f t="shared" si="76"/>
        <v>0.95735803396336627</v>
      </c>
      <c r="H634">
        <f t="shared" si="77"/>
        <v>-4.3577836321217762E-2</v>
      </c>
      <c r="I634">
        <f t="shared" si="78"/>
        <v>1.0504028566196666</v>
      </c>
      <c r="J634" s="5">
        <f t="shared" si="79"/>
        <v>4.9173763556889433E-2</v>
      </c>
    </row>
    <row r="635" spans="1:10" x14ac:dyDescent="0.3">
      <c r="A635" s="11" t="s">
        <v>652</v>
      </c>
      <c r="B635" s="13">
        <v>230</v>
      </c>
      <c r="C635">
        <f t="shared" si="73"/>
        <v>1.0176991150442478</v>
      </c>
      <c r="D635">
        <f t="shared" si="74"/>
        <v>1.7544309650909525E-2</v>
      </c>
      <c r="E635">
        <f t="shared" si="72"/>
        <v>0.97560975609756095</v>
      </c>
      <c r="F635">
        <f t="shared" si="75"/>
        <v>-2.4692612590371522E-2</v>
      </c>
      <c r="G635" s="5">
        <f t="shared" si="76"/>
        <v>0.97914005959982964</v>
      </c>
      <c r="H635">
        <f t="shared" si="77"/>
        <v>-2.1080582741671811E-2</v>
      </c>
      <c r="I635">
        <f t="shared" si="78"/>
        <v>1.0731115569448979</v>
      </c>
      <c r="J635" s="5">
        <f t="shared" si="79"/>
        <v>7.0562425574154125E-2</v>
      </c>
    </row>
    <row r="636" spans="1:10" x14ac:dyDescent="0.3">
      <c r="A636" s="11" t="s">
        <v>653</v>
      </c>
      <c r="B636" s="13">
        <v>226</v>
      </c>
      <c r="C636">
        <f t="shared" si="73"/>
        <v>0.99101074325805738</v>
      </c>
      <c r="D636">
        <f t="shared" si="74"/>
        <v>-9.0299038854236256E-3</v>
      </c>
      <c r="E636">
        <f t="shared" si="72"/>
        <v>1</v>
      </c>
      <c r="F636">
        <f t="shared" si="75"/>
        <v>0</v>
      </c>
      <c r="G636" s="5">
        <f t="shared" si="76"/>
        <v>0.96354721807716903</v>
      </c>
      <c r="H636">
        <f t="shared" si="77"/>
        <v>-3.7133785502181174E-2</v>
      </c>
      <c r="I636">
        <f t="shared" si="78"/>
        <v>1.0502834835951296</v>
      </c>
      <c r="J636" s="5">
        <f t="shared" si="79"/>
        <v>4.9060112106522689E-2</v>
      </c>
    </row>
    <row r="637" spans="1:10" x14ac:dyDescent="0.3">
      <c r="A637" s="11" t="s">
        <v>654</v>
      </c>
      <c r="B637" s="13">
        <v>228.05</v>
      </c>
      <c r="C637">
        <f t="shared" si="73"/>
        <v>0.98744316951721156</v>
      </c>
      <c r="D637">
        <f t="shared" si="74"/>
        <v>-1.2636333718904911E-2</v>
      </c>
      <c r="E637">
        <f t="shared" si="72"/>
        <v>1.0092940916131889</v>
      </c>
      <c r="F637">
        <f t="shared" si="75"/>
        <v>9.2511673004209375E-3</v>
      </c>
      <c r="G637" s="5">
        <f t="shared" si="76"/>
        <v>0.94803575140303475</v>
      </c>
      <c r="H637">
        <f t="shared" si="77"/>
        <v>-5.3363064987753228E-2</v>
      </c>
      <c r="I637">
        <f t="shared" si="78"/>
        <v>1.0847127092846272</v>
      </c>
      <c r="J637" s="5">
        <f t="shared" si="79"/>
        <v>8.1315167861463797E-2</v>
      </c>
    </row>
    <row r="638" spans="1:10" x14ac:dyDescent="0.3">
      <c r="A638" s="11" t="s">
        <v>655</v>
      </c>
      <c r="B638" s="13">
        <v>230.95</v>
      </c>
      <c r="C638">
        <f t="shared" si="73"/>
        <v>0.97963944856839869</v>
      </c>
      <c r="D638">
        <f t="shared" si="74"/>
        <v>-2.0570684636952524E-2</v>
      </c>
      <c r="E638">
        <f t="shared" si="72"/>
        <v>1.0041304347826085</v>
      </c>
      <c r="F638">
        <f t="shared" si="75"/>
        <v>4.1219279534188734E-3</v>
      </c>
      <c r="G638" s="5">
        <f t="shared" si="76"/>
        <v>0.94550888397609101</v>
      </c>
      <c r="H638">
        <f t="shared" si="77"/>
        <v>-5.6031994866328115E-2</v>
      </c>
      <c r="I638">
        <f t="shared" si="78"/>
        <v>1.0932544378698223</v>
      </c>
      <c r="J638" s="5">
        <f t="shared" si="79"/>
        <v>8.9158970639331037E-2</v>
      </c>
    </row>
    <row r="639" spans="1:10" x14ac:dyDescent="0.3">
      <c r="A639" s="11" t="s">
        <v>656</v>
      </c>
      <c r="B639" s="13">
        <v>235.75</v>
      </c>
      <c r="C639">
        <f t="shared" si="73"/>
        <v>1</v>
      </c>
      <c r="D639">
        <f t="shared" si="74"/>
        <v>0</v>
      </c>
      <c r="E639">
        <f t="shared" si="72"/>
        <v>1.0161637931034482</v>
      </c>
      <c r="F639">
        <f t="shared" si="75"/>
        <v>1.6034549847256822E-2</v>
      </c>
      <c r="G639" s="5">
        <f t="shared" si="76"/>
        <v>0.9575937284211381</v>
      </c>
      <c r="H639">
        <f t="shared" si="77"/>
        <v>-4.3331674027637559E-2</v>
      </c>
      <c r="I639">
        <f t="shared" si="78"/>
        <v>1.1277206409949772</v>
      </c>
      <c r="J639" s="5">
        <f t="shared" si="79"/>
        <v>0.12019846371099274</v>
      </c>
    </row>
    <row r="640" spans="1:10" x14ac:dyDescent="0.3">
      <c r="A640" s="11" t="s">
        <v>657</v>
      </c>
      <c r="B640" s="13">
        <v>235.75</v>
      </c>
      <c r="C640">
        <f t="shared" si="73"/>
        <v>1.043141592920354</v>
      </c>
      <c r="D640">
        <f t="shared" si="74"/>
        <v>4.2236922241281033E-2</v>
      </c>
      <c r="E640">
        <f t="shared" si="72"/>
        <v>1.0172599784250269</v>
      </c>
      <c r="F640">
        <f t="shared" si="75"/>
        <v>1.7112717067602284E-2</v>
      </c>
      <c r="G640" s="5">
        <f t="shared" si="76"/>
        <v>0.97136382365059748</v>
      </c>
      <c r="H640">
        <f t="shared" si="77"/>
        <v>-2.9054191218988785E-2</v>
      </c>
      <c r="I640">
        <f t="shared" si="78"/>
        <v>1.1322703040199797</v>
      </c>
      <c r="J640" s="5">
        <f t="shared" si="79"/>
        <v>0.12422473574646395</v>
      </c>
    </row>
    <row r="641" spans="1:10" x14ac:dyDescent="0.3">
      <c r="A641" s="11" t="s">
        <v>658</v>
      </c>
      <c r="B641" s="13">
        <v>226</v>
      </c>
      <c r="C641">
        <f t="shared" si="73"/>
        <v>1.0002212878955521</v>
      </c>
      <c r="D641">
        <f t="shared" si="74"/>
        <v>2.2126341499716619E-4</v>
      </c>
      <c r="E641">
        <f t="shared" si="72"/>
        <v>0.95774886638131962</v>
      </c>
      <c r="F641">
        <f t="shared" si="75"/>
        <v>-4.3169679028996828E-2</v>
      </c>
      <c r="G641" s="5">
        <f t="shared" si="76"/>
        <v>0.93783716490995106</v>
      </c>
      <c r="H641">
        <f t="shared" si="77"/>
        <v>-6.4178943222844467E-2</v>
      </c>
      <c r="I641">
        <f t="shared" si="78"/>
        <v>1.058795970953385</v>
      </c>
      <c r="J641" s="5">
        <f t="shared" si="79"/>
        <v>5.7132386068314896E-2</v>
      </c>
    </row>
    <row r="642" spans="1:10" x14ac:dyDescent="0.3">
      <c r="A642" s="11" t="s">
        <v>659</v>
      </c>
      <c r="B642" s="13">
        <v>225.95</v>
      </c>
      <c r="C642">
        <f t="shared" si="73"/>
        <v>0.98239130434782607</v>
      </c>
      <c r="D642">
        <f t="shared" si="74"/>
        <v>-1.7765573065906707E-2</v>
      </c>
      <c r="E642">
        <f t="shared" si="72"/>
        <v>0.9584305408271474</v>
      </c>
      <c r="F642">
        <f t="shared" si="75"/>
        <v>-4.2458185656278187E-2</v>
      </c>
      <c r="G642" s="5">
        <f t="shared" si="76"/>
        <v>0.95965173072839238</v>
      </c>
      <c r="H642">
        <f t="shared" si="77"/>
        <v>-4.1184840832274958E-2</v>
      </c>
      <c r="I642">
        <f t="shared" si="78"/>
        <v>1.0611966935938382</v>
      </c>
      <c r="J642" s="5">
        <f t="shared" si="79"/>
        <v>5.9397227552732149E-2</v>
      </c>
    </row>
    <row r="643" spans="1:10" x14ac:dyDescent="0.3">
      <c r="A643" s="11" t="s">
        <v>660</v>
      </c>
      <c r="B643" s="13">
        <v>230</v>
      </c>
      <c r="C643">
        <f t="shared" si="73"/>
        <v>0.99137931034482762</v>
      </c>
      <c r="D643">
        <f t="shared" si="74"/>
        <v>-8.6580627431145415E-3</v>
      </c>
      <c r="E643">
        <f t="shared" si="72"/>
        <v>0.96842105263157896</v>
      </c>
      <c r="F643">
        <f t="shared" si="75"/>
        <v>-3.2088314551500512E-2</v>
      </c>
      <c r="G643" s="5">
        <f t="shared" si="76"/>
        <v>1.0021786492374727</v>
      </c>
      <c r="H643">
        <f t="shared" si="77"/>
        <v>2.1762794225954484E-3</v>
      </c>
      <c r="I643">
        <f t="shared" si="78"/>
        <v>1.0628465804066543</v>
      </c>
      <c r="J643" s="5">
        <f t="shared" si="79"/>
        <v>6.0950761950868834E-2</v>
      </c>
    </row>
    <row r="644" spans="1:10" x14ac:dyDescent="0.3">
      <c r="A644" s="11" t="s">
        <v>661</v>
      </c>
      <c r="B644" s="13">
        <v>232</v>
      </c>
      <c r="C644">
        <f t="shared" si="73"/>
        <v>1.0010787486515642</v>
      </c>
      <c r="D644">
        <f t="shared" si="74"/>
        <v>1.0781672203454449E-3</v>
      </c>
      <c r="E644">
        <f t="shared" ref="E644:E707" si="80">B644/B649</f>
        <v>0.98471986417657054</v>
      </c>
      <c r="F644">
        <f t="shared" si="75"/>
        <v>-1.5398080111121606E-2</v>
      </c>
      <c r="G644" s="5">
        <f t="shared" si="76"/>
        <v>1.0206775186977561</v>
      </c>
      <c r="H644">
        <f t="shared" si="77"/>
        <v>2.0466640807812304E-2</v>
      </c>
      <c r="I644">
        <f t="shared" si="78"/>
        <v>1.07566765578635</v>
      </c>
      <c r="J644" s="5">
        <f t="shared" si="79"/>
        <v>7.294154394236764E-2</v>
      </c>
    </row>
    <row r="645" spans="1:10" x14ac:dyDescent="0.3">
      <c r="A645" s="11" t="s">
        <v>662</v>
      </c>
      <c r="B645" s="13">
        <v>231.75</v>
      </c>
      <c r="C645">
        <f t="shared" ref="C645:C708" si="81">B645/B646</f>
        <v>0.98211637072509217</v>
      </c>
      <c r="D645">
        <f t="shared" ref="D645:D708" si="82">LN(C645)</f>
        <v>-1.8045473855318132E-2</v>
      </c>
      <c r="E645">
        <f t="shared" si="80"/>
        <v>1.0180101032286404</v>
      </c>
      <c r="F645">
        <f t="shared" ref="F645:F708" si="83">LN(E645)</f>
        <v>1.7849842665173372E-2</v>
      </c>
      <c r="G645" s="5">
        <f t="shared" ref="G645:G708" si="84">B645/B666</f>
        <v>1.0164473684210527</v>
      </c>
      <c r="H645">
        <f t="shared" ref="H645:H708" si="85">LN(G645)</f>
        <v>1.6313575491523787E-2</v>
      </c>
      <c r="I645">
        <f t="shared" ref="I645:I708" si="86">B645/B897</f>
        <v>1.0663016471887365</v>
      </c>
      <c r="J645" s="5">
        <f t="shared" ref="J645:J708" si="87">LN(I645)</f>
        <v>6.4196256811258998E-2</v>
      </c>
    </row>
    <row r="646" spans="1:10" x14ac:dyDescent="0.3">
      <c r="A646" s="11" t="s">
        <v>663</v>
      </c>
      <c r="B646" s="13">
        <v>235.97</v>
      </c>
      <c r="C646">
        <f t="shared" si="81"/>
        <v>1.000933191940615</v>
      </c>
      <c r="D646">
        <f t="shared" si="82"/>
        <v>9.3275678771575902E-4</v>
      </c>
      <c r="E646">
        <f t="shared" si="80"/>
        <v>1.0220018190480316</v>
      </c>
      <c r="F646">
        <f t="shared" si="83"/>
        <v>2.1763271670370524E-2</v>
      </c>
      <c r="G646" s="5">
        <f t="shared" si="84"/>
        <v>1.0138345864661653</v>
      </c>
      <c r="H646">
        <f t="shared" si="85"/>
        <v>1.373976214410611E-2</v>
      </c>
      <c r="I646">
        <f t="shared" si="86"/>
        <v>1.0774885844748858</v>
      </c>
      <c r="J646" s="5">
        <f t="shared" si="87"/>
        <v>7.463294848478183E-2</v>
      </c>
    </row>
    <row r="647" spans="1:10" x14ac:dyDescent="0.3">
      <c r="A647" s="11" t="s">
        <v>664</v>
      </c>
      <c r="B647" s="13">
        <v>235.75</v>
      </c>
      <c r="C647">
        <f t="shared" si="81"/>
        <v>0.99263157894736842</v>
      </c>
      <c r="D647">
        <f t="shared" si="82"/>
        <v>-7.3957019611290246E-3</v>
      </c>
      <c r="E647">
        <f t="shared" si="80"/>
        <v>0.99384511614181525</v>
      </c>
      <c r="F647">
        <f t="shared" si="83"/>
        <v>-6.173903237378502E-3</v>
      </c>
      <c r="G647" s="5">
        <f t="shared" si="84"/>
        <v>1.0083404619332763</v>
      </c>
      <c r="H647">
        <f t="shared" si="85"/>
        <v>8.3058724755988439E-3</v>
      </c>
      <c r="I647">
        <f t="shared" si="86"/>
        <v>1.0675632839740976</v>
      </c>
      <c r="J647" s="5">
        <f t="shared" si="87"/>
        <v>6.5378746774842525E-2</v>
      </c>
    </row>
    <row r="648" spans="1:10" x14ac:dyDescent="0.3">
      <c r="A648" s="11" t="s">
        <v>665</v>
      </c>
      <c r="B648" s="13">
        <v>237.5</v>
      </c>
      <c r="C648">
        <f t="shared" si="81"/>
        <v>1.0080645161290323</v>
      </c>
      <c r="D648">
        <f t="shared" si="82"/>
        <v>8.0321716972642527E-3</v>
      </c>
      <c r="E648">
        <f t="shared" si="80"/>
        <v>0.990119648142744</v>
      </c>
      <c r="F648">
        <f t="shared" si="83"/>
        <v>-9.9294864462428009E-3</v>
      </c>
      <c r="G648" s="5">
        <f t="shared" si="84"/>
        <v>1.020189003436426</v>
      </c>
      <c r="H648">
        <f t="shared" si="85"/>
        <v>1.9987907617413071E-2</v>
      </c>
      <c r="I648">
        <f t="shared" si="86"/>
        <v>1.052654906479922</v>
      </c>
      <c r="J648" s="5">
        <f t="shared" si="87"/>
        <v>5.1315455297921635E-2</v>
      </c>
    </row>
    <row r="649" spans="1:10" x14ac:dyDescent="0.3">
      <c r="A649" s="11" t="s">
        <v>666</v>
      </c>
      <c r="B649" s="13">
        <v>235.6</v>
      </c>
      <c r="C649">
        <f t="shared" si="81"/>
        <v>1.0349220294311443</v>
      </c>
      <c r="D649">
        <f t="shared" si="82"/>
        <v>3.4326089996640559E-2</v>
      </c>
      <c r="E649">
        <f t="shared" si="80"/>
        <v>0.98577405857740585</v>
      </c>
      <c r="F649">
        <f t="shared" si="83"/>
        <v>-1.4328100154079031E-2</v>
      </c>
      <c r="G649" s="5">
        <f t="shared" si="84"/>
        <v>1.0155172413793103</v>
      </c>
      <c r="H649">
        <f t="shared" si="85"/>
        <v>1.5398080111121662E-2</v>
      </c>
      <c r="I649">
        <f t="shared" si="86"/>
        <v>1.0550828481862964</v>
      </c>
      <c r="J649" s="5">
        <f t="shared" si="87"/>
        <v>5.3619292931319375E-2</v>
      </c>
    </row>
    <row r="650" spans="1:10" x14ac:dyDescent="0.3">
      <c r="A650" s="11" t="s">
        <v>667</v>
      </c>
      <c r="B650" s="13">
        <v>227.65</v>
      </c>
      <c r="C650">
        <f t="shared" si="81"/>
        <v>0.98596734375676742</v>
      </c>
      <c r="D650">
        <f t="shared" si="82"/>
        <v>-1.4132044850120941E-2</v>
      </c>
      <c r="E650">
        <f t="shared" si="80"/>
        <v>0.94984770726415491</v>
      </c>
      <c r="F650">
        <f t="shared" si="83"/>
        <v>-5.1453615381269129E-2</v>
      </c>
      <c r="G650" s="5">
        <f t="shared" si="84"/>
        <v>0.98763557483731024</v>
      </c>
      <c r="H650">
        <f t="shared" si="85"/>
        <v>-1.2441500655912076E-2</v>
      </c>
      <c r="I650">
        <f t="shared" si="86"/>
        <v>1.0326604672261284</v>
      </c>
      <c r="J650" s="5">
        <f t="shared" si="87"/>
        <v>3.2138449976844445E-2</v>
      </c>
    </row>
    <row r="651" spans="1:10" x14ac:dyDescent="0.3">
      <c r="A651" s="11" t="s">
        <v>668</v>
      </c>
      <c r="B651" s="13">
        <v>230.89</v>
      </c>
      <c r="C651">
        <f t="shared" si="81"/>
        <v>0.97335694110703586</v>
      </c>
      <c r="D651">
        <f t="shared" si="82"/>
        <v>-2.7004418120033305E-2</v>
      </c>
      <c r="E651">
        <f t="shared" si="80"/>
        <v>0.98292890591741156</v>
      </c>
      <c r="F651">
        <f t="shared" si="83"/>
        <v>-1.7218485033955056E-2</v>
      </c>
      <c r="G651" s="5">
        <f t="shared" si="84"/>
        <v>0.98251063829787233</v>
      </c>
      <c r="H651">
        <f t="shared" si="85"/>
        <v>-1.7644107513246809E-2</v>
      </c>
      <c r="I651">
        <f t="shared" si="86"/>
        <v>1.0353811659192824</v>
      </c>
      <c r="J651" s="5">
        <f t="shared" si="87"/>
        <v>3.4769635170793317E-2</v>
      </c>
    </row>
    <row r="652" spans="1:10" x14ac:dyDescent="0.3">
      <c r="A652" s="11" t="s">
        <v>669</v>
      </c>
      <c r="B652" s="13">
        <v>237.21</v>
      </c>
      <c r="C652">
        <f t="shared" si="81"/>
        <v>0.9889106599408013</v>
      </c>
      <c r="D652">
        <f t="shared" si="82"/>
        <v>-1.1151285169993325E-2</v>
      </c>
      <c r="E652">
        <f t="shared" si="80"/>
        <v>1.011340865487103</v>
      </c>
      <c r="F652">
        <f t="shared" si="83"/>
        <v>1.1277039976478366E-2</v>
      </c>
      <c r="G652" s="5">
        <f t="shared" si="84"/>
        <v>1.0224568965517242</v>
      </c>
      <c r="H652">
        <f t="shared" si="85"/>
        <v>2.2208453084635493E-2</v>
      </c>
      <c r="I652">
        <f t="shared" si="86"/>
        <v>1.0702007669749605</v>
      </c>
      <c r="J652" s="5">
        <f t="shared" si="87"/>
        <v>6.7846263559882783E-2</v>
      </c>
    </row>
    <row r="653" spans="1:10" x14ac:dyDescent="0.3">
      <c r="A653" s="11" t="s">
        <v>670</v>
      </c>
      <c r="B653" s="13">
        <v>239.87</v>
      </c>
      <c r="C653">
        <f t="shared" si="81"/>
        <v>1.0036401673640167</v>
      </c>
      <c r="D653">
        <f t="shared" si="82"/>
        <v>3.6335579894280455E-3</v>
      </c>
      <c r="E653">
        <f t="shared" si="80"/>
        <v>0.99717314487632502</v>
      </c>
      <c r="F653">
        <f t="shared" si="83"/>
        <v>-2.8308582245240603E-3</v>
      </c>
      <c r="G653" s="5">
        <f t="shared" si="84"/>
        <v>1.071805183199285</v>
      </c>
      <c r="H653">
        <f t="shared" si="85"/>
        <v>6.9344314043113767E-2</v>
      </c>
      <c r="I653">
        <f t="shared" si="86"/>
        <v>1.0933995806363388</v>
      </c>
      <c r="J653" s="5">
        <f t="shared" si="87"/>
        <v>8.9291723937750658E-2</v>
      </c>
    </row>
    <row r="654" spans="1:10" x14ac:dyDescent="0.3">
      <c r="A654" s="11" t="s">
        <v>671</v>
      </c>
      <c r="B654" s="13">
        <v>239</v>
      </c>
      <c r="C654">
        <f t="shared" si="81"/>
        <v>0.99720448950640472</v>
      </c>
      <c r="D654">
        <f t="shared" si="82"/>
        <v>-2.7994252305494948E-3</v>
      </c>
      <c r="E654">
        <f t="shared" si="80"/>
        <v>0.97846556947514951</v>
      </c>
      <c r="F654">
        <f t="shared" si="83"/>
        <v>-2.1769679811431717E-2</v>
      </c>
      <c r="G654" s="5">
        <f t="shared" si="84"/>
        <v>1.0672501562918639</v>
      </c>
      <c r="H654">
        <f t="shared" si="85"/>
        <v>6.5085393099459793E-2</v>
      </c>
      <c r="I654">
        <f t="shared" si="86"/>
        <v>1.091324200913242</v>
      </c>
      <c r="J654" s="5">
        <f t="shared" si="87"/>
        <v>8.7391822115009843E-2</v>
      </c>
    </row>
    <row r="655" spans="1:10" x14ac:dyDescent="0.3">
      <c r="A655" s="11" t="s">
        <v>672</v>
      </c>
      <c r="B655" s="13">
        <v>239.67</v>
      </c>
      <c r="C655">
        <f t="shared" si="81"/>
        <v>1.0203065134099616</v>
      </c>
      <c r="D655">
        <f t="shared" si="82"/>
        <v>2.0103085497193043E-2</v>
      </c>
      <c r="E655">
        <f t="shared" si="80"/>
        <v>0.97351638978025101</v>
      </c>
      <c r="F655">
        <f t="shared" si="83"/>
        <v>-2.6840618379144161E-2</v>
      </c>
      <c r="G655" s="5">
        <f t="shared" si="84"/>
        <v>1.0835480808354807</v>
      </c>
      <c r="H655">
        <f t="shared" si="85"/>
        <v>8.0240916492391248E-2</v>
      </c>
      <c r="I655">
        <f t="shared" si="86"/>
        <v>1.081348132106118</v>
      </c>
      <c r="J655" s="5">
        <f t="shared" si="87"/>
        <v>7.8208533162911334E-2</v>
      </c>
    </row>
    <row r="656" spans="1:10" x14ac:dyDescent="0.3">
      <c r="A656" s="11" t="s">
        <v>673</v>
      </c>
      <c r="B656" s="13">
        <v>234.9</v>
      </c>
      <c r="C656">
        <f t="shared" si="81"/>
        <v>1.0014922191430398</v>
      </c>
      <c r="D656">
        <f t="shared" si="82"/>
        <v>1.4911068903999734E-3</v>
      </c>
      <c r="E656">
        <f t="shared" si="80"/>
        <v>0.96786155747836844</v>
      </c>
      <c r="F656">
        <f t="shared" si="83"/>
        <v>-3.2666221067688503E-2</v>
      </c>
      <c r="G656" s="5">
        <f t="shared" si="84"/>
        <v>1.0676787418753693</v>
      </c>
      <c r="H656">
        <f t="shared" si="85"/>
        <v>6.5486891800077537E-2</v>
      </c>
      <c r="I656">
        <f t="shared" si="86"/>
        <v>1.0588235294117647</v>
      </c>
      <c r="J656" s="5">
        <f t="shared" si="87"/>
        <v>5.7158413839948623E-2</v>
      </c>
    </row>
    <row r="657" spans="1:10" x14ac:dyDescent="0.3">
      <c r="A657" s="11" t="s">
        <v>674</v>
      </c>
      <c r="B657" s="13">
        <v>234.55</v>
      </c>
      <c r="C657">
        <f t="shared" si="81"/>
        <v>0.97505716067345671</v>
      </c>
      <c r="D657">
        <f t="shared" si="82"/>
        <v>-2.5259183370995624E-2</v>
      </c>
      <c r="E657">
        <f t="shared" si="80"/>
        <v>0.97331728774172144</v>
      </c>
      <c r="F657">
        <f t="shared" si="83"/>
        <v>-2.7045157720663199E-2</v>
      </c>
      <c r="G657" s="5">
        <f t="shared" si="84"/>
        <v>1.0628993519735352</v>
      </c>
      <c r="H657">
        <f t="shared" si="85"/>
        <v>6.1000411879477891E-2</v>
      </c>
      <c r="I657">
        <f t="shared" si="86"/>
        <v>1.0661363636363637</v>
      </c>
      <c r="J657" s="5">
        <f t="shared" si="87"/>
        <v>6.4041238422105518E-2</v>
      </c>
    </row>
    <row r="658" spans="1:10" x14ac:dyDescent="0.3">
      <c r="A658" s="11" t="s">
        <v>675</v>
      </c>
      <c r="B658" s="13">
        <v>240.55</v>
      </c>
      <c r="C658">
        <f t="shared" si="81"/>
        <v>0.98481126668304275</v>
      </c>
      <c r="D658">
        <f t="shared" si="82"/>
        <v>-1.5305263597479661E-2</v>
      </c>
      <c r="E658">
        <f t="shared" si="80"/>
        <v>1.0216606498194947</v>
      </c>
      <c r="F658">
        <f t="shared" si="83"/>
        <v>2.142939145589921E-2</v>
      </c>
      <c r="G658" s="5">
        <f t="shared" si="84"/>
        <v>1.1183170618317062</v>
      </c>
      <c r="H658">
        <f t="shared" si="85"/>
        <v>0.11182493187177836</v>
      </c>
      <c r="I658">
        <f t="shared" si="86"/>
        <v>1.1089341692789969</v>
      </c>
      <c r="J658" s="5">
        <f t="shared" si="87"/>
        <v>0.10339934617260285</v>
      </c>
    </row>
    <row r="659" spans="1:10" x14ac:dyDescent="0.3">
      <c r="A659" s="11" t="s">
        <v>676</v>
      </c>
      <c r="B659" s="13">
        <v>244.26</v>
      </c>
      <c r="C659">
        <f t="shared" si="81"/>
        <v>0.9921605264226816</v>
      </c>
      <c r="D659">
        <f t="shared" si="82"/>
        <v>-7.8703637982619964E-3</v>
      </c>
      <c r="E659">
        <f t="shared" si="80"/>
        <v>1.064313725490196</v>
      </c>
      <c r="F659">
        <f t="shared" si="83"/>
        <v>6.2330202242342529E-2</v>
      </c>
      <c r="G659" s="5">
        <f t="shared" si="84"/>
        <v>1.1483779971791255</v>
      </c>
      <c r="H659">
        <f t="shared" si="85"/>
        <v>0.1383505095367509</v>
      </c>
      <c r="I659">
        <f t="shared" si="86"/>
        <v>1.1432717060613151</v>
      </c>
      <c r="J659" s="5">
        <f t="shared" si="87"/>
        <v>0.1338940696529084</v>
      </c>
    </row>
    <row r="660" spans="1:10" x14ac:dyDescent="0.3">
      <c r="A660" s="11" t="s">
        <v>677</v>
      </c>
      <c r="B660" s="13">
        <v>246.19</v>
      </c>
      <c r="C660">
        <f t="shared" si="81"/>
        <v>1.0143798928718584</v>
      </c>
      <c r="D660">
        <f t="shared" si="82"/>
        <v>1.4277482808648802E-2</v>
      </c>
      <c r="E660">
        <f t="shared" si="80"/>
        <v>1.0831060272767268</v>
      </c>
      <c r="F660">
        <f t="shared" si="83"/>
        <v>7.9832864682706853E-2</v>
      </c>
      <c r="G660" s="5">
        <f t="shared" si="84"/>
        <v>1.181730907694523</v>
      </c>
      <c r="H660">
        <f t="shared" si="85"/>
        <v>0.16698023460091391</v>
      </c>
      <c r="I660">
        <f t="shared" si="86"/>
        <v>1.1836626760901965</v>
      </c>
      <c r="J660" s="5">
        <f t="shared" si="87"/>
        <v>0.16861359391869551</v>
      </c>
    </row>
    <row r="661" spans="1:10" x14ac:dyDescent="0.3">
      <c r="A661" s="11" t="s">
        <v>678</v>
      </c>
      <c r="B661" s="13">
        <v>242.7</v>
      </c>
      <c r="C661">
        <f t="shared" si="81"/>
        <v>1.0071375217860403</v>
      </c>
      <c r="D661">
        <f t="shared" si="82"/>
        <v>7.1121702374253139E-3</v>
      </c>
      <c r="E661">
        <f t="shared" si="80"/>
        <v>1.0644736842105262</v>
      </c>
      <c r="F661">
        <f t="shared" si="83"/>
        <v>6.2480483778114854E-2</v>
      </c>
      <c r="G661" s="5">
        <f t="shared" si="84"/>
        <v>1.1657060518731988</v>
      </c>
      <c r="H661">
        <f t="shared" si="85"/>
        <v>0.1533269565516871</v>
      </c>
      <c r="I661">
        <f t="shared" si="86"/>
        <v>1.1706540613544278</v>
      </c>
      <c r="J661" s="5">
        <f t="shared" si="87"/>
        <v>0.15756261941104982</v>
      </c>
    </row>
    <row r="662" spans="1:10" x14ac:dyDescent="0.3">
      <c r="A662" s="11" t="s">
        <v>679</v>
      </c>
      <c r="B662" s="13">
        <v>240.98</v>
      </c>
      <c r="C662">
        <f t="shared" si="81"/>
        <v>1.0234869399023148</v>
      </c>
      <c r="D662">
        <f t="shared" si="82"/>
        <v>2.321536580556683E-2</v>
      </c>
      <c r="E662">
        <f t="shared" si="80"/>
        <v>1.0353598281417831</v>
      </c>
      <c r="F662">
        <f t="shared" si="83"/>
        <v>3.4749026337953959E-2</v>
      </c>
      <c r="G662" s="5">
        <f t="shared" si="84"/>
        <v>1.1502625298329354</v>
      </c>
      <c r="H662">
        <f t="shared" si="85"/>
        <v>0.13999020313293783</v>
      </c>
      <c r="I662">
        <f t="shared" si="86"/>
        <v>1.1613493975903615</v>
      </c>
      <c r="J662" s="5">
        <f t="shared" si="87"/>
        <v>0.14958260282437741</v>
      </c>
    </row>
    <row r="663" spans="1:10" x14ac:dyDescent="0.3">
      <c r="A663" s="11" t="s">
        <v>680</v>
      </c>
      <c r="B663" s="13">
        <v>235.45</v>
      </c>
      <c r="C663">
        <f t="shared" si="81"/>
        <v>1.0259259259259259</v>
      </c>
      <c r="D663">
        <f t="shared" si="82"/>
        <v>2.5595547188963723E-2</v>
      </c>
      <c r="E663">
        <f t="shared" si="80"/>
        <v>1.0070573139435415</v>
      </c>
      <c r="F663">
        <f t="shared" si="83"/>
        <v>7.0325276515955373E-3</v>
      </c>
      <c r="G663" s="5">
        <f t="shared" si="84"/>
        <v>1.1225268176400476</v>
      </c>
      <c r="H663">
        <f t="shared" si="85"/>
        <v>0.11558223134224795</v>
      </c>
      <c r="I663">
        <f t="shared" si="86"/>
        <v>1.1279582255437386</v>
      </c>
      <c r="J663" s="5">
        <f t="shared" si="87"/>
        <v>0.12040911829765789</v>
      </c>
    </row>
    <row r="664" spans="1:10" x14ac:dyDescent="0.3">
      <c r="A664" s="11" t="s">
        <v>681</v>
      </c>
      <c r="B664" s="13">
        <v>229.5</v>
      </c>
      <c r="C664">
        <f t="shared" si="81"/>
        <v>1.0096788385393751</v>
      </c>
      <c r="D664">
        <f t="shared" si="82"/>
        <v>9.6322986421021727E-3</v>
      </c>
      <c r="E664">
        <f t="shared" si="80"/>
        <v>0.98582474226804118</v>
      </c>
      <c r="F664">
        <f t="shared" si="83"/>
        <v>-1.4276686356682975E-2</v>
      </c>
      <c r="G664" s="5">
        <f t="shared" si="84"/>
        <v>1.0674418604651164</v>
      </c>
      <c r="H664">
        <f t="shared" si="85"/>
        <v>6.5265001372937115E-2</v>
      </c>
      <c r="I664">
        <f t="shared" si="86"/>
        <v>1.1184755592377795</v>
      </c>
      <c r="J664" s="5">
        <f t="shared" si="87"/>
        <v>0.11196665033494355</v>
      </c>
    </row>
    <row r="665" spans="1:10" x14ac:dyDescent="0.3">
      <c r="A665" s="11" t="s">
        <v>682</v>
      </c>
      <c r="B665" s="13">
        <v>227.3</v>
      </c>
      <c r="C665">
        <f t="shared" si="81"/>
        <v>0.99692982456140355</v>
      </c>
      <c r="D665">
        <f t="shared" si="82"/>
        <v>-3.074898095943203E-3</v>
      </c>
      <c r="E665">
        <f t="shared" si="80"/>
        <v>0.97974137931034488</v>
      </c>
      <c r="F665">
        <f t="shared" si="83"/>
        <v>-2.0466640807812377E-2</v>
      </c>
      <c r="G665" s="5">
        <f t="shared" si="84"/>
        <v>1.0726757904672015</v>
      </c>
      <c r="H665">
        <f t="shared" si="85"/>
        <v>7.0156265584244148E-2</v>
      </c>
      <c r="I665">
        <f t="shared" si="86"/>
        <v>1.1222474572923868</v>
      </c>
      <c r="J665" s="5">
        <f t="shared" si="87"/>
        <v>0.11533333295435871</v>
      </c>
    </row>
    <row r="666" spans="1:10" x14ac:dyDescent="0.3">
      <c r="A666" s="11" t="s">
        <v>683</v>
      </c>
      <c r="B666" s="13">
        <v>228</v>
      </c>
      <c r="C666">
        <f t="shared" si="81"/>
        <v>0.97959183673469385</v>
      </c>
      <c r="D666">
        <f t="shared" si="82"/>
        <v>-2.0619287202735703E-2</v>
      </c>
      <c r="E666">
        <f t="shared" si="80"/>
        <v>0.98915401301518435</v>
      </c>
      <c r="F666">
        <f t="shared" si="83"/>
        <v>-1.0905233482262468E-2</v>
      </c>
      <c r="G666" s="5">
        <f t="shared" si="84"/>
        <v>1.0709253170502584</v>
      </c>
      <c r="H666">
        <f t="shared" si="85"/>
        <v>6.8523057055007039E-2</v>
      </c>
      <c r="I666">
        <f t="shared" si="86"/>
        <v>1.1108945624634574</v>
      </c>
      <c r="J666" s="5">
        <f t="shared" si="87"/>
        <v>0.10516560288067672</v>
      </c>
    </row>
    <row r="667" spans="1:10" x14ac:dyDescent="0.3">
      <c r="A667" s="11" t="s">
        <v>684</v>
      </c>
      <c r="B667" s="13">
        <v>232.75</v>
      </c>
      <c r="C667">
        <f t="shared" si="81"/>
        <v>0.99550898203592808</v>
      </c>
      <c r="D667">
        <f t="shared" si="82"/>
        <v>-4.5011328807916494E-3</v>
      </c>
      <c r="E667">
        <f t="shared" si="80"/>
        <v>0.99042553191489358</v>
      </c>
      <c r="F667">
        <f t="shared" si="83"/>
        <v>-9.6205979869825528E-3</v>
      </c>
      <c r="G667" s="5">
        <f t="shared" si="84"/>
        <v>1.0763005780346822</v>
      </c>
      <c r="H667">
        <f t="shared" si="85"/>
        <v>7.3529770345187817E-2</v>
      </c>
      <c r="I667">
        <f t="shared" si="86"/>
        <v>1.1136363636363635</v>
      </c>
      <c r="J667" s="5">
        <f t="shared" si="87"/>
        <v>0.10763066419236536</v>
      </c>
    </row>
    <row r="668" spans="1:10" x14ac:dyDescent="0.3">
      <c r="A668" s="11" t="s">
        <v>685</v>
      </c>
      <c r="B668" s="13">
        <v>233.8</v>
      </c>
      <c r="C668">
        <f t="shared" si="81"/>
        <v>1.0042955326460481</v>
      </c>
      <c r="D668">
        <f t="shared" si="82"/>
        <v>4.2863331806852652E-3</v>
      </c>
      <c r="E668">
        <f t="shared" si="80"/>
        <v>1.0077586206896552</v>
      </c>
      <c r="F668">
        <f t="shared" si="83"/>
        <v>7.7286773716580704E-3</v>
      </c>
      <c r="G668" s="5">
        <f t="shared" si="84"/>
        <v>1.0701208348590261</v>
      </c>
      <c r="H668">
        <f t="shared" si="85"/>
        <v>6.777157187251856E-2</v>
      </c>
      <c r="I668">
        <f t="shared" si="86"/>
        <v>1.1148729197463163</v>
      </c>
      <c r="J668" s="5">
        <f t="shared" si="87"/>
        <v>0.1087404250949401</v>
      </c>
    </row>
    <row r="669" spans="1:10" x14ac:dyDescent="0.3">
      <c r="A669" s="11" t="s">
        <v>686</v>
      </c>
      <c r="B669" s="13">
        <v>232.8</v>
      </c>
      <c r="C669">
        <f t="shared" si="81"/>
        <v>1.0034482758620691</v>
      </c>
      <c r="D669">
        <f t="shared" si="82"/>
        <v>3.4423441909729197E-3</v>
      </c>
      <c r="E669">
        <f t="shared" si="80"/>
        <v>1.0402144772117963</v>
      </c>
      <c r="F669">
        <f t="shared" si="83"/>
        <v>3.9426919979457922E-2</v>
      </c>
      <c r="G669" s="5">
        <f t="shared" si="84"/>
        <v>1.0718232044198897</v>
      </c>
      <c r="H669">
        <f t="shared" si="85"/>
        <v>6.9361127797502531E-2</v>
      </c>
      <c r="I669">
        <f t="shared" si="86"/>
        <v>1.1108990265317809</v>
      </c>
      <c r="J669" s="5">
        <f t="shared" si="87"/>
        <v>0.10516962131726378</v>
      </c>
    </row>
    <row r="670" spans="1:10" x14ac:dyDescent="0.3">
      <c r="A670" s="11" t="s">
        <v>687</v>
      </c>
      <c r="B670" s="13">
        <v>232</v>
      </c>
      <c r="C670">
        <f t="shared" si="81"/>
        <v>1.0065075921908895</v>
      </c>
      <c r="D670">
        <f t="shared" si="82"/>
        <v>6.4865092296068523E-3</v>
      </c>
      <c r="E670">
        <f t="shared" si="80"/>
        <v>1.0359917835134411</v>
      </c>
      <c r="F670">
        <f t="shared" si="83"/>
        <v>3.5359212834259066E-2</v>
      </c>
      <c r="G670" s="5">
        <f t="shared" si="84"/>
        <v>1.0334996436208126</v>
      </c>
      <c r="H670">
        <f t="shared" si="85"/>
        <v>3.2950755312159193E-2</v>
      </c>
      <c r="I670">
        <f t="shared" si="86"/>
        <v>1.113778204512722</v>
      </c>
      <c r="J670" s="5">
        <f t="shared" si="87"/>
        <v>0.10775802339938363</v>
      </c>
    </row>
    <row r="671" spans="1:10" x14ac:dyDescent="0.3">
      <c r="A671" s="11" t="s">
        <v>688</v>
      </c>
      <c r="B671" s="13">
        <v>230.5</v>
      </c>
      <c r="C671">
        <f t="shared" si="81"/>
        <v>0.98085106382978726</v>
      </c>
      <c r="D671">
        <f t="shared" si="82"/>
        <v>-1.9334651707455724E-2</v>
      </c>
      <c r="E671">
        <f t="shared" si="80"/>
        <v>1.0420905104209051</v>
      </c>
      <c r="F671">
        <f t="shared" si="83"/>
        <v>4.1228801767034265E-2</v>
      </c>
      <c r="G671" s="5">
        <f t="shared" si="84"/>
        <v>1.0248999555357936</v>
      </c>
      <c r="H671">
        <f t="shared" si="85"/>
        <v>2.4595003471433133E-2</v>
      </c>
      <c r="I671">
        <f t="shared" si="86"/>
        <v>1.1096668592335837</v>
      </c>
      <c r="J671" s="5">
        <f t="shared" si="87"/>
        <v>0.104059843460585</v>
      </c>
    </row>
    <row r="672" spans="1:10" x14ac:dyDescent="0.3">
      <c r="A672" s="11" t="s">
        <v>689</v>
      </c>
      <c r="B672" s="13">
        <v>235</v>
      </c>
      <c r="C672">
        <f t="shared" si="81"/>
        <v>1.0129310344827587</v>
      </c>
      <c r="D672">
        <f t="shared" si="82"/>
        <v>1.2848142477849059E-2</v>
      </c>
      <c r="E672">
        <f t="shared" si="80"/>
        <v>1.0681332666696968</v>
      </c>
      <c r="F672">
        <f t="shared" si="83"/>
        <v>6.5912514279369366E-2</v>
      </c>
      <c r="G672" s="5">
        <f t="shared" si="84"/>
        <v>1.0646973541138094</v>
      </c>
      <c r="H672">
        <f t="shared" si="85"/>
        <v>6.2690584235128355E-2</v>
      </c>
      <c r="I672">
        <f t="shared" si="86"/>
        <v>1.1335134092224581</v>
      </c>
      <c r="J672" s="5">
        <f t="shared" si="87"/>
        <v>0.12532202082265326</v>
      </c>
    </row>
    <row r="673" spans="1:10" x14ac:dyDescent="0.3">
      <c r="A673" s="11" t="s">
        <v>690</v>
      </c>
      <c r="B673" s="13">
        <v>232</v>
      </c>
      <c r="C673">
        <f t="shared" si="81"/>
        <v>1.036639857015192</v>
      </c>
      <c r="D673">
        <f t="shared" si="82"/>
        <v>3.5984575788484977E-2</v>
      </c>
      <c r="E673">
        <f t="shared" si="80"/>
        <v>1.0513436352925183</v>
      </c>
      <c r="F673">
        <f t="shared" si="83"/>
        <v>5.0068998771320754E-2</v>
      </c>
      <c r="G673" s="5">
        <f t="shared" si="84"/>
        <v>1.0535876475930972</v>
      </c>
      <c r="H673">
        <f t="shared" si="85"/>
        <v>5.2201147377730378E-2</v>
      </c>
      <c r="I673">
        <f t="shared" si="86"/>
        <v>1.143251367466614</v>
      </c>
      <c r="J673" s="5">
        <f t="shared" si="87"/>
        <v>0.13387627967743246</v>
      </c>
    </row>
    <row r="674" spans="1:10" x14ac:dyDescent="0.3">
      <c r="A674" s="11" t="s">
        <v>691</v>
      </c>
      <c r="B674" s="13">
        <v>223.8</v>
      </c>
      <c r="C674">
        <f t="shared" si="81"/>
        <v>0.9993748325444316</v>
      </c>
      <c r="D674">
        <f t="shared" si="82"/>
        <v>-6.2536295422599452E-4</v>
      </c>
      <c r="E674">
        <f t="shared" si="80"/>
        <v>1.0404463040446306</v>
      </c>
      <c r="F674">
        <f t="shared" si="83"/>
        <v>3.9649759604140647E-2</v>
      </c>
      <c r="G674" s="5">
        <f t="shared" si="84"/>
        <v>1.0395763656633221</v>
      </c>
      <c r="H674">
        <f t="shared" si="85"/>
        <v>3.8813289459174428E-2</v>
      </c>
      <c r="I674">
        <f t="shared" si="86"/>
        <v>1.096306456353483</v>
      </c>
      <c r="J674" s="5">
        <f t="shared" si="87"/>
        <v>9.1946762902472612E-2</v>
      </c>
    </row>
    <row r="675" spans="1:10" x14ac:dyDescent="0.3">
      <c r="A675" s="11" t="s">
        <v>692</v>
      </c>
      <c r="B675" s="13">
        <v>223.94</v>
      </c>
      <c r="C675">
        <f t="shared" si="81"/>
        <v>1.0124327501243275</v>
      </c>
      <c r="D675">
        <f t="shared" si="82"/>
        <v>1.2356098162382046E-2</v>
      </c>
      <c r="E675">
        <f t="shared" si="80"/>
        <v>1.052844381758345</v>
      </c>
      <c r="F675">
        <f t="shared" si="83"/>
        <v>5.149543662585937E-2</v>
      </c>
      <c r="G675" s="5">
        <f t="shared" si="84"/>
        <v>1.0321718289085546</v>
      </c>
      <c r="H675">
        <f t="shared" si="85"/>
        <v>3.1665154080020221E-2</v>
      </c>
      <c r="I675">
        <f t="shared" si="86"/>
        <v>1.0513121449697198</v>
      </c>
      <c r="J675" s="5">
        <f t="shared" si="87"/>
        <v>5.003904586785797E-2</v>
      </c>
    </row>
    <row r="676" spans="1:10" x14ac:dyDescent="0.3">
      <c r="A676" s="11" t="s">
        <v>693</v>
      </c>
      <c r="B676" s="13">
        <v>221.19</v>
      </c>
      <c r="C676">
        <f t="shared" si="81"/>
        <v>1.005363392573065</v>
      </c>
      <c r="D676">
        <f t="shared" si="82"/>
        <v>5.3490608048794583E-3</v>
      </c>
      <c r="E676">
        <f t="shared" si="80"/>
        <v>1.0617289876638025</v>
      </c>
      <c r="F676">
        <f t="shared" si="83"/>
        <v>5.989869972937837E-2</v>
      </c>
      <c r="G676" s="5">
        <f t="shared" si="84"/>
        <v>1.0059577951609968</v>
      </c>
      <c r="H676">
        <f t="shared" si="85"/>
        <v>5.9401176772092027E-3</v>
      </c>
      <c r="I676">
        <f t="shared" si="86"/>
        <v>1.0510834442121271</v>
      </c>
      <c r="J676" s="5">
        <f t="shared" si="87"/>
        <v>4.9821483807062521E-2</v>
      </c>
    </row>
    <row r="677" spans="1:10" x14ac:dyDescent="0.3">
      <c r="A677" s="11" t="s">
        <v>694</v>
      </c>
      <c r="B677" s="13">
        <v>220.01</v>
      </c>
      <c r="C677">
        <f t="shared" si="81"/>
        <v>0.99700910862373682</v>
      </c>
      <c r="D677">
        <f t="shared" si="82"/>
        <v>-2.9953730301996921E-3</v>
      </c>
      <c r="E677">
        <f t="shared" si="80"/>
        <v>1.0567243035542748</v>
      </c>
      <c r="F677">
        <f t="shared" si="83"/>
        <v>5.5173843683921107E-2</v>
      </c>
      <c r="G677" s="5">
        <f t="shared" si="84"/>
        <v>0.98218749999999999</v>
      </c>
      <c r="H677">
        <f t="shared" si="85"/>
        <v>-1.7973051990250326E-2</v>
      </c>
      <c r="I677">
        <f t="shared" si="86"/>
        <v>1.0642383785614087</v>
      </c>
      <c r="J677" s="5">
        <f t="shared" si="87"/>
        <v>6.2259405827563348E-2</v>
      </c>
    </row>
    <row r="678" spans="1:10" x14ac:dyDescent="0.3">
      <c r="A678" s="11" t="s">
        <v>695</v>
      </c>
      <c r="B678" s="13">
        <v>220.67</v>
      </c>
      <c r="C678">
        <f t="shared" si="81"/>
        <v>1.0258949325894933</v>
      </c>
      <c r="D678">
        <f t="shared" si="82"/>
        <v>2.5565336621304887E-2</v>
      </c>
      <c r="E678">
        <f t="shared" si="80"/>
        <v>1.0533174224343675</v>
      </c>
      <c r="F678">
        <f t="shared" si="83"/>
        <v>5.1944633532796824E-2</v>
      </c>
      <c r="G678" s="5">
        <f t="shared" si="84"/>
        <v>0.99235508386922688</v>
      </c>
      <c r="H678">
        <f t="shared" si="85"/>
        <v>-7.6742882963514933E-3</v>
      </c>
      <c r="I678">
        <f t="shared" si="86"/>
        <v>1.0678958575300039</v>
      </c>
      <c r="J678" s="5">
        <f t="shared" si="87"/>
        <v>6.5690224107404244E-2</v>
      </c>
    </row>
    <row r="679" spans="1:10" x14ac:dyDescent="0.3">
      <c r="A679" s="11" t="s">
        <v>696</v>
      </c>
      <c r="B679" s="13">
        <v>215.1</v>
      </c>
      <c r="C679">
        <f t="shared" si="81"/>
        <v>1.0112834978843441</v>
      </c>
      <c r="D679">
        <f t="shared" si="82"/>
        <v>1.1220314067492842E-2</v>
      </c>
      <c r="E679">
        <f t="shared" si="80"/>
        <v>1.0255065554231226</v>
      </c>
      <c r="F679">
        <f t="shared" si="83"/>
        <v>2.5186690926368681E-2</v>
      </c>
      <c r="G679" s="5">
        <f t="shared" si="84"/>
        <v>0.93116883116883109</v>
      </c>
      <c r="H679">
        <f t="shared" si="85"/>
        <v>-7.1314674248109264E-2</v>
      </c>
      <c r="I679">
        <f t="shared" si="86"/>
        <v>1.0441240716470075</v>
      </c>
      <c r="J679" s="5">
        <f t="shared" si="87"/>
        <v>4.3178324972989714E-2</v>
      </c>
    </row>
    <row r="680" spans="1:10" x14ac:dyDescent="0.3">
      <c r="A680" s="11" t="s">
        <v>697</v>
      </c>
      <c r="B680" s="13">
        <v>212.7</v>
      </c>
      <c r="C680">
        <f t="shared" si="81"/>
        <v>1.0209763356213699</v>
      </c>
      <c r="D680">
        <f t="shared" si="82"/>
        <v>2.0759361265901038E-2</v>
      </c>
      <c r="E680">
        <f t="shared" si="80"/>
        <v>0.9893023255813953</v>
      </c>
      <c r="F680">
        <f t="shared" si="83"/>
        <v>-1.0755305921471338E-2</v>
      </c>
      <c r="G680" s="5">
        <f t="shared" si="84"/>
        <v>0.92926733365372016</v>
      </c>
      <c r="H680">
        <f t="shared" si="85"/>
        <v>-7.3358816598365462E-2</v>
      </c>
      <c r="I680">
        <f t="shared" si="86"/>
        <v>1.0608478802992518</v>
      </c>
      <c r="J680" s="5">
        <f t="shared" si="87"/>
        <v>5.9068475459567574E-2</v>
      </c>
    </row>
    <row r="681" spans="1:10" x14ac:dyDescent="0.3">
      <c r="A681" s="11" t="s">
        <v>698</v>
      </c>
      <c r="B681" s="13">
        <v>208.33</v>
      </c>
      <c r="C681">
        <f t="shared" si="81"/>
        <v>1.0006243996157542</v>
      </c>
      <c r="D681">
        <f t="shared" si="82"/>
        <v>6.2420475942207292E-4</v>
      </c>
      <c r="E681">
        <f t="shared" si="80"/>
        <v>0.9831524303916942</v>
      </c>
      <c r="F681">
        <f t="shared" si="83"/>
        <v>-1.6991104333962941E-2</v>
      </c>
      <c r="G681" s="5">
        <f t="shared" si="84"/>
        <v>0.92218139967243595</v>
      </c>
      <c r="H681">
        <f t="shared" si="85"/>
        <v>-8.1013328928840458E-2</v>
      </c>
      <c r="I681">
        <f t="shared" si="86"/>
        <v>1.041129435282359</v>
      </c>
      <c r="J681" s="5">
        <f t="shared" si="87"/>
        <v>4.0306119350602902E-2</v>
      </c>
    </row>
    <row r="682" spans="1:10" x14ac:dyDescent="0.3">
      <c r="A682" s="11" t="s">
        <v>699</v>
      </c>
      <c r="B682" s="13">
        <v>208.2</v>
      </c>
      <c r="C682">
        <f t="shared" si="81"/>
        <v>0.99379474940334123</v>
      </c>
      <c r="D682">
        <f t="shared" si="82"/>
        <v>-6.2245831813239755E-3</v>
      </c>
      <c r="E682">
        <f t="shared" si="80"/>
        <v>0.97792390793799899</v>
      </c>
      <c r="F682">
        <f t="shared" si="83"/>
        <v>-2.2323415718565345E-2</v>
      </c>
      <c r="G682" s="5">
        <f t="shared" si="84"/>
        <v>0.91315789473684206</v>
      </c>
      <c r="H682">
        <f t="shared" si="85"/>
        <v>-9.0846472773572315E-2</v>
      </c>
      <c r="I682">
        <f t="shared" si="86"/>
        <v>0.99784327821710994</v>
      </c>
      <c r="J682" s="5">
        <f t="shared" si="87"/>
        <v>-2.1590508566931496E-3</v>
      </c>
    </row>
    <row r="683" spans="1:10" x14ac:dyDescent="0.3">
      <c r="A683" s="11" t="s">
        <v>700</v>
      </c>
      <c r="B683" s="13">
        <v>209.5</v>
      </c>
      <c r="C683">
        <f t="shared" si="81"/>
        <v>0.99880810488676997</v>
      </c>
      <c r="D683">
        <f t="shared" si="82"/>
        <v>-1.1926059851231359E-3</v>
      </c>
      <c r="E683">
        <f t="shared" si="80"/>
        <v>0.96878612716763002</v>
      </c>
      <c r="F683">
        <f t="shared" si="83"/>
        <v>-3.1711406449796323E-2</v>
      </c>
      <c r="G683" s="5">
        <f t="shared" si="84"/>
        <v>0.90889370932754876</v>
      </c>
      <c r="H683">
        <f t="shared" si="85"/>
        <v>-9.5527123074510834E-2</v>
      </c>
      <c r="I683">
        <f t="shared" si="86"/>
        <v>1.0185725398677556</v>
      </c>
      <c r="J683" s="5">
        <f t="shared" si="87"/>
        <v>1.8402176404558289E-2</v>
      </c>
    </row>
    <row r="684" spans="1:10" x14ac:dyDescent="0.3">
      <c r="A684" s="11" t="s">
        <v>701</v>
      </c>
      <c r="B684" s="13">
        <v>209.75</v>
      </c>
      <c r="C684">
        <f t="shared" si="81"/>
        <v>0.97558139534883725</v>
      </c>
      <c r="D684">
        <f t="shared" si="82"/>
        <v>-2.4721682780347191E-2</v>
      </c>
      <c r="E684">
        <f t="shared" si="80"/>
        <v>0.9600421091175394</v>
      </c>
      <c r="F684">
        <f t="shared" si="83"/>
        <v>-4.0778131818133972E-2</v>
      </c>
      <c r="G684" s="5">
        <f t="shared" si="84"/>
        <v>0.91513961605584648</v>
      </c>
      <c r="H684">
        <f t="shared" si="85"/>
        <v>-8.8678639493268874E-2</v>
      </c>
      <c r="I684">
        <f t="shared" si="86"/>
        <v>1.0148538803948133</v>
      </c>
      <c r="J684" s="5">
        <f t="shared" si="87"/>
        <v>1.4744641928331737E-2</v>
      </c>
    </row>
    <row r="685" spans="1:10" x14ac:dyDescent="0.3">
      <c r="A685" s="11" t="s">
        <v>702</v>
      </c>
      <c r="B685" s="13">
        <v>215</v>
      </c>
      <c r="C685">
        <f t="shared" si="81"/>
        <v>1.0146295422369043</v>
      </c>
      <c r="D685">
        <f t="shared" si="82"/>
        <v>1.4523562853409481E-2</v>
      </c>
      <c r="E685">
        <f t="shared" si="80"/>
        <v>0.98987108655616951</v>
      </c>
      <c r="F685">
        <f t="shared" si="83"/>
        <v>-1.0180559932117493E-2</v>
      </c>
      <c r="G685" s="5">
        <f t="shared" si="84"/>
        <v>0.96825039405539293</v>
      </c>
      <c r="H685">
        <f t="shared" si="85"/>
        <v>-3.2264553610448485E-2</v>
      </c>
      <c r="I685">
        <f t="shared" si="86"/>
        <v>1.0614139020537126</v>
      </c>
      <c r="J685" s="5">
        <f t="shared" si="87"/>
        <v>5.9601889171851503E-2</v>
      </c>
    </row>
    <row r="686" spans="1:10" x14ac:dyDescent="0.3">
      <c r="A686" s="11" t="s">
        <v>703</v>
      </c>
      <c r="B686" s="13">
        <v>211.9</v>
      </c>
      <c r="C686">
        <f t="shared" si="81"/>
        <v>0.99530295913574451</v>
      </c>
      <c r="D686">
        <f t="shared" si="82"/>
        <v>-4.7081066251803676E-3</v>
      </c>
      <c r="E686">
        <f t="shared" si="80"/>
        <v>0.9439593727726302</v>
      </c>
      <c r="F686">
        <f t="shared" si="83"/>
        <v>-5.7672151079897295E-2</v>
      </c>
      <c r="G686" s="5">
        <f t="shared" si="84"/>
        <v>0.9352930790960452</v>
      </c>
      <c r="H686">
        <f t="shared" si="85"/>
        <v>-6.689534523110155E-2</v>
      </c>
      <c r="I686">
        <f t="shared" si="86"/>
        <v>1.0400510454500833</v>
      </c>
      <c r="J686" s="5">
        <f t="shared" si="87"/>
        <v>3.9269794112332966E-2</v>
      </c>
    </row>
    <row r="687" spans="1:10" x14ac:dyDescent="0.3">
      <c r="A687" s="11" t="s">
        <v>704</v>
      </c>
      <c r="B687" s="13">
        <v>212.9</v>
      </c>
      <c r="C687">
        <f t="shared" si="81"/>
        <v>0.98450867052023128</v>
      </c>
      <c r="D687">
        <f t="shared" si="82"/>
        <v>-1.5612573912554852E-2</v>
      </c>
      <c r="E687">
        <f t="shared" si="80"/>
        <v>0.94664295242329921</v>
      </c>
      <c r="F687">
        <f t="shared" si="83"/>
        <v>-5.4833287065836248E-2</v>
      </c>
      <c r="G687" s="5">
        <f t="shared" si="84"/>
        <v>0.93193258918800614</v>
      </c>
      <c r="H687">
        <f t="shared" si="85"/>
        <v>-7.04947961098467E-2</v>
      </c>
      <c r="I687">
        <f t="shared" si="86"/>
        <v>1.0489234862294921</v>
      </c>
      <c r="J687" s="5">
        <f t="shared" si="87"/>
        <v>4.7764387029898638E-2</v>
      </c>
    </row>
    <row r="688" spans="1:10" x14ac:dyDescent="0.3">
      <c r="A688" s="11" t="s">
        <v>705</v>
      </c>
      <c r="B688" s="13">
        <v>216.25</v>
      </c>
      <c r="C688">
        <f t="shared" si="81"/>
        <v>0.989793116074698</v>
      </c>
      <c r="D688">
        <f t="shared" si="82"/>
        <v>-1.025933135346078E-2</v>
      </c>
      <c r="E688">
        <f t="shared" si="80"/>
        <v>0.97974809713664368</v>
      </c>
      <c r="F688">
        <f t="shared" si="83"/>
        <v>-2.0459784097041973E-2</v>
      </c>
      <c r="G688" s="5">
        <f t="shared" si="84"/>
        <v>0.97409909909909909</v>
      </c>
      <c r="H688">
        <f t="shared" si="85"/>
        <v>-2.6242236060290757E-2</v>
      </c>
      <c r="I688">
        <f t="shared" si="86"/>
        <v>1.0610372405671948</v>
      </c>
      <c r="J688" s="5">
        <f t="shared" si="87"/>
        <v>5.9246958513700494E-2</v>
      </c>
    </row>
    <row r="689" spans="1:10" x14ac:dyDescent="0.3">
      <c r="A689" s="11" t="s">
        <v>706</v>
      </c>
      <c r="B689" s="13">
        <v>218.48</v>
      </c>
      <c r="C689">
        <f t="shared" si="81"/>
        <v>1.0058931860036833</v>
      </c>
      <c r="D689">
        <f t="shared" si="82"/>
        <v>5.8758891056692247E-3</v>
      </c>
      <c r="E689">
        <f t="shared" si="80"/>
        <v>0.992188919164396</v>
      </c>
      <c r="F689">
        <f t="shared" si="83"/>
        <v>-7.8417471231300249E-3</v>
      </c>
      <c r="G689" s="5">
        <f t="shared" si="84"/>
        <v>0.98467640165855419</v>
      </c>
      <c r="H689">
        <f t="shared" si="85"/>
        <v>-1.5442218021584204E-2</v>
      </c>
      <c r="I689">
        <f t="shared" si="86"/>
        <v>1.0554589371980676</v>
      </c>
      <c r="J689" s="5">
        <f t="shared" si="87"/>
        <v>5.3975683900080465E-2</v>
      </c>
    </row>
    <row r="690" spans="1:10" x14ac:dyDescent="0.3">
      <c r="A690" s="11" t="s">
        <v>707</v>
      </c>
      <c r="B690" s="13">
        <v>217.2</v>
      </c>
      <c r="C690">
        <f t="shared" si="81"/>
        <v>0.96756949394155378</v>
      </c>
      <c r="D690">
        <f t="shared" si="82"/>
        <v>-3.2968028294370469E-2</v>
      </c>
      <c r="E690">
        <f t="shared" si="80"/>
        <v>1.0089186176142697</v>
      </c>
      <c r="F690">
        <f t="shared" si="83"/>
        <v>8.8790816411299239E-3</v>
      </c>
      <c r="G690" s="5">
        <f t="shared" si="84"/>
        <v>0.97626752966558794</v>
      </c>
      <c r="H690">
        <f t="shared" si="85"/>
        <v>-2.4018621865929009E-2</v>
      </c>
      <c r="I690">
        <f t="shared" si="86"/>
        <v>1.0539596273291925</v>
      </c>
      <c r="J690" s="5">
        <f t="shared" si="87"/>
        <v>5.2554145143791496E-2</v>
      </c>
    </row>
    <row r="691" spans="1:10" x14ac:dyDescent="0.3">
      <c r="A691" s="11" t="s">
        <v>708</v>
      </c>
      <c r="B691" s="13">
        <v>224.48</v>
      </c>
      <c r="C691">
        <f t="shared" si="81"/>
        <v>0.9981325033348154</v>
      </c>
      <c r="D691">
        <f t="shared" si="82"/>
        <v>-1.8692426111192617E-3</v>
      </c>
      <c r="E691">
        <f t="shared" si="80"/>
        <v>1.0346607669616519</v>
      </c>
      <c r="F691">
        <f t="shared" si="83"/>
        <v>3.4073611602120024E-2</v>
      </c>
      <c r="G691" s="5">
        <f t="shared" si="84"/>
        <v>1.0151035543094873</v>
      </c>
      <c r="H691">
        <f t="shared" si="85"/>
        <v>1.4990631239895184E-2</v>
      </c>
      <c r="I691">
        <f t="shared" si="86"/>
        <v>1.062878787878788</v>
      </c>
      <c r="J691" s="5">
        <f t="shared" si="87"/>
        <v>6.0981064522044492E-2</v>
      </c>
    </row>
    <row r="692" spans="1:10" x14ac:dyDescent="0.3">
      <c r="A692" s="11" t="s">
        <v>709</v>
      </c>
      <c r="B692" s="13">
        <v>224.9</v>
      </c>
      <c r="C692">
        <f t="shared" si="81"/>
        <v>1.0189380210221095</v>
      </c>
      <c r="D692">
        <f t="shared" si="82"/>
        <v>1.8760929056239401E-2</v>
      </c>
      <c r="E692">
        <f t="shared" si="80"/>
        <v>1.0228306348917593</v>
      </c>
      <c r="F692">
        <f t="shared" si="83"/>
        <v>2.257391597281054E-2</v>
      </c>
      <c r="G692" s="5">
        <f t="shared" si="84"/>
        <v>0.99991107949493163</v>
      </c>
      <c r="H692">
        <f t="shared" si="85"/>
        <v>-8.8924458730855335E-5</v>
      </c>
      <c r="I692">
        <f t="shared" si="86"/>
        <v>1.0709523809523809</v>
      </c>
      <c r="J692" s="5">
        <f t="shared" si="87"/>
        <v>6.8548328247801243E-2</v>
      </c>
    </row>
    <row r="693" spans="1:10" x14ac:dyDescent="0.3">
      <c r="A693" s="11" t="s">
        <v>710</v>
      </c>
      <c r="B693" s="13">
        <v>220.72</v>
      </c>
      <c r="C693">
        <f t="shared" si="81"/>
        <v>1.0023614895549502</v>
      </c>
      <c r="D693">
        <f t="shared" si="82"/>
        <v>2.3587056204512017E-3</v>
      </c>
      <c r="E693">
        <f t="shared" si="80"/>
        <v>0.98535714285714282</v>
      </c>
      <c r="F693">
        <f t="shared" si="83"/>
        <v>-1.4751121946009246E-2</v>
      </c>
      <c r="G693" s="5">
        <f t="shared" si="84"/>
        <v>0.96040379427377953</v>
      </c>
      <c r="H693">
        <f t="shared" si="85"/>
        <v>-4.0401463920456959E-2</v>
      </c>
      <c r="I693">
        <f t="shared" si="86"/>
        <v>1.0434947049924357</v>
      </c>
      <c r="J693" s="5">
        <f t="shared" si="87"/>
        <v>4.2575373245709161E-2</v>
      </c>
    </row>
    <row r="694" spans="1:10" x14ac:dyDescent="0.3">
      <c r="A694" s="11" t="s">
        <v>711</v>
      </c>
      <c r="B694" s="13">
        <v>220.2</v>
      </c>
      <c r="C694">
        <f t="shared" si="81"/>
        <v>1.0228539576365663</v>
      </c>
      <c r="D694">
        <f t="shared" si="82"/>
        <v>2.2596717869929169E-2</v>
      </c>
      <c r="E694">
        <f t="shared" si="80"/>
        <v>0.9902414894095426</v>
      </c>
      <c r="F694">
        <f t="shared" si="83"/>
        <v>-9.8064369027611245E-3</v>
      </c>
      <c r="G694" s="5">
        <f t="shared" si="84"/>
        <v>0.97455189201150694</v>
      </c>
      <c r="H694">
        <f t="shared" si="85"/>
        <v>-2.5777511568709135E-2</v>
      </c>
      <c r="I694">
        <f t="shared" si="86"/>
        <v>1.0448398576512454</v>
      </c>
      <c r="J694" s="5">
        <f t="shared" si="87"/>
        <v>4.3863627406614633E-2</v>
      </c>
    </row>
    <row r="695" spans="1:10" x14ac:dyDescent="0.3">
      <c r="A695" s="11" t="s">
        <v>712</v>
      </c>
      <c r="B695" s="13">
        <v>215.28</v>
      </c>
      <c r="C695">
        <f t="shared" si="81"/>
        <v>0.99225663716814161</v>
      </c>
      <c r="D695">
        <f t="shared" si="82"/>
        <v>-7.7734983333803626E-3</v>
      </c>
      <c r="E695">
        <f t="shared" si="80"/>
        <v>0.93194805194805197</v>
      </c>
      <c r="F695">
        <f t="shared" si="83"/>
        <v>-7.0478204103143149E-2</v>
      </c>
      <c r="G695" s="5">
        <f t="shared" si="84"/>
        <v>0.96266153914948804</v>
      </c>
      <c r="H695">
        <f t="shared" si="85"/>
        <v>-3.8053394019975387E-2</v>
      </c>
      <c r="I695">
        <f t="shared" si="86"/>
        <v>1.0202843601895735</v>
      </c>
      <c r="J695" s="5">
        <f t="shared" si="87"/>
        <v>2.0081372942583883E-2</v>
      </c>
    </row>
    <row r="696" spans="1:10" x14ac:dyDescent="0.3">
      <c r="A696" s="11" t="s">
        <v>713</v>
      </c>
      <c r="B696" s="13">
        <v>216.96</v>
      </c>
      <c r="C696">
        <f t="shared" si="81"/>
        <v>0.98672002910678558</v>
      </c>
      <c r="D696">
        <f t="shared" si="82"/>
        <v>-1.33689382404288E-2</v>
      </c>
      <c r="E696">
        <f t="shared" si="80"/>
        <v>0.94787889379177781</v>
      </c>
      <c r="F696">
        <f t="shared" si="83"/>
        <v>-5.3528534052526153E-2</v>
      </c>
      <c r="G696" s="5">
        <f t="shared" si="84"/>
        <v>0.96581196581196593</v>
      </c>
      <c r="H696">
        <f t="shared" si="85"/>
        <v>-3.4786116085415424E-2</v>
      </c>
      <c r="I696">
        <f t="shared" si="86"/>
        <v>1.055201595253149</v>
      </c>
      <c r="J696" s="5">
        <f t="shared" si="87"/>
        <v>5.3731834221520482E-2</v>
      </c>
    </row>
    <row r="697" spans="1:10" x14ac:dyDescent="0.3">
      <c r="A697" s="11" t="s">
        <v>714</v>
      </c>
      <c r="B697" s="13">
        <v>219.88</v>
      </c>
      <c r="C697">
        <f t="shared" si="81"/>
        <v>0.98160714285714279</v>
      </c>
      <c r="D697">
        <f t="shared" si="82"/>
        <v>-1.8564108862580312E-2</v>
      </c>
      <c r="E697">
        <f t="shared" si="80"/>
        <v>0.97330795449515295</v>
      </c>
      <c r="F697">
        <f t="shared" si="83"/>
        <v>-2.7054746876671303E-2</v>
      </c>
      <c r="G697" s="5">
        <f t="shared" si="84"/>
        <v>0.97854917668001784</v>
      </c>
      <c r="H697">
        <f t="shared" si="85"/>
        <v>-2.1684236198823838E-2</v>
      </c>
      <c r="I697">
        <f t="shared" si="86"/>
        <v>1.0622222222222222</v>
      </c>
      <c r="J697" s="5">
        <f t="shared" si="87"/>
        <v>6.0363149727090497E-2</v>
      </c>
    </row>
    <row r="698" spans="1:10" x14ac:dyDescent="0.3">
      <c r="A698" s="11" t="s">
        <v>715</v>
      </c>
      <c r="B698" s="13">
        <v>224</v>
      </c>
      <c r="C698">
        <f t="shared" si="81"/>
        <v>1.0073301254665648</v>
      </c>
      <c r="D698">
        <f t="shared" si="82"/>
        <v>7.3033906636992135E-3</v>
      </c>
      <c r="E698">
        <f t="shared" si="80"/>
        <v>0.98245614035087714</v>
      </c>
      <c r="F698">
        <f t="shared" si="83"/>
        <v>-1.7699577099400975E-2</v>
      </c>
      <c r="G698" s="5">
        <f t="shared" si="84"/>
        <v>1.0055213897742066</v>
      </c>
      <c r="H698">
        <f t="shared" si="85"/>
        <v>5.5062027782572893E-3</v>
      </c>
      <c r="I698">
        <f t="shared" si="86"/>
        <v>1.0969637610186094</v>
      </c>
      <c r="J698" s="5">
        <f t="shared" si="87"/>
        <v>9.2546146124474829E-2</v>
      </c>
    </row>
    <row r="699" spans="1:10" x14ac:dyDescent="0.3">
      <c r="A699" s="11" t="s">
        <v>716</v>
      </c>
      <c r="B699" s="13">
        <v>222.37</v>
      </c>
      <c r="C699">
        <f t="shared" si="81"/>
        <v>0.96264069264069263</v>
      </c>
      <c r="D699">
        <f t="shared" si="82"/>
        <v>-3.8075049330452894E-2</v>
      </c>
      <c r="E699">
        <f t="shared" si="80"/>
        <v>0.96472885032537958</v>
      </c>
      <c r="F699">
        <f t="shared" si="83"/>
        <v>-3.5908201245362578E-2</v>
      </c>
      <c r="G699" s="5">
        <f t="shared" si="84"/>
        <v>1.014230330672748</v>
      </c>
      <c r="H699">
        <f t="shared" si="85"/>
        <v>1.4130029939048267E-2</v>
      </c>
      <c r="I699">
        <f t="shared" si="86"/>
        <v>1.1222306333585668</v>
      </c>
      <c r="J699" s="5">
        <f t="shared" si="87"/>
        <v>0.11531834155489666</v>
      </c>
    </row>
    <row r="700" spans="1:10" x14ac:dyDescent="0.3">
      <c r="A700" s="11" t="s">
        <v>717</v>
      </c>
      <c r="B700" s="13">
        <v>231</v>
      </c>
      <c r="C700">
        <f t="shared" si="81"/>
        <v>1.0092184018524182</v>
      </c>
      <c r="D700">
        <f t="shared" si="82"/>
        <v>9.176171717236517E-3</v>
      </c>
      <c r="E700">
        <f t="shared" si="80"/>
        <v>1.0078534031413613</v>
      </c>
      <c r="F700">
        <f t="shared" si="83"/>
        <v>7.8227256812090779E-3</v>
      </c>
      <c r="G700" s="5">
        <f t="shared" si="84"/>
        <v>1.0845070422535212</v>
      </c>
      <c r="H700">
        <f t="shared" si="85"/>
        <v>8.1125544812368527E-2</v>
      </c>
      <c r="I700">
        <f t="shared" si="86"/>
        <v>1.2117079311791861</v>
      </c>
      <c r="J700" s="5">
        <f t="shared" si="87"/>
        <v>0.192030877731307</v>
      </c>
    </row>
    <row r="701" spans="1:10" x14ac:dyDescent="0.3">
      <c r="A701" s="11" t="s">
        <v>718</v>
      </c>
      <c r="B701" s="13">
        <v>228.89</v>
      </c>
      <c r="C701">
        <f t="shared" si="81"/>
        <v>1.0131910937984152</v>
      </c>
      <c r="D701">
        <f t="shared" si="82"/>
        <v>1.3104848935425999E-2</v>
      </c>
      <c r="E701">
        <f t="shared" si="80"/>
        <v>1.0308038730015761</v>
      </c>
      <c r="F701">
        <f t="shared" si="83"/>
        <v>3.0338957066445571E-2</v>
      </c>
      <c r="G701" s="5">
        <f t="shared" si="84"/>
        <v>1.0847867298578198</v>
      </c>
      <c r="H701">
        <f t="shared" si="85"/>
        <v>8.138340532849038E-2</v>
      </c>
      <c r="I701">
        <f t="shared" si="86"/>
        <v>1.1881131585777316</v>
      </c>
      <c r="J701" s="5">
        <f t="shared" si="87"/>
        <v>0.17236646773239037</v>
      </c>
    </row>
    <row r="702" spans="1:10" x14ac:dyDescent="0.3">
      <c r="A702" s="11" t="s">
        <v>719</v>
      </c>
      <c r="B702" s="13">
        <v>225.91</v>
      </c>
      <c r="C702">
        <f t="shared" si="81"/>
        <v>0.99083333333333334</v>
      </c>
      <c r="D702">
        <f t="shared" si="82"/>
        <v>-9.2089390853098366E-3</v>
      </c>
      <c r="E702">
        <f t="shared" si="80"/>
        <v>0.99713100282485878</v>
      </c>
      <c r="F702">
        <f t="shared" si="83"/>
        <v>-2.873120636223993E-3</v>
      </c>
      <c r="G702" s="5">
        <f t="shared" si="84"/>
        <v>1.0880412271829698</v>
      </c>
      <c r="H702">
        <f t="shared" si="85"/>
        <v>8.4379040347249329E-2</v>
      </c>
      <c r="I702">
        <f t="shared" si="86"/>
        <v>1.1616104483751544</v>
      </c>
      <c r="J702" s="5">
        <f t="shared" si="87"/>
        <v>0.14980735986126309</v>
      </c>
    </row>
    <row r="703" spans="1:10" x14ac:dyDescent="0.3">
      <c r="A703" s="11" t="s">
        <v>720</v>
      </c>
      <c r="B703" s="13">
        <v>228</v>
      </c>
      <c r="C703">
        <f t="shared" si="81"/>
        <v>0.98915401301518435</v>
      </c>
      <c r="D703">
        <f t="shared" si="82"/>
        <v>-1.0905233482262468E-2</v>
      </c>
      <c r="E703">
        <f t="shared" si="80"/>
        <v>0.99803020354563365</v>
      </c>
      <c r="F703">
        <f t="shared" si="83"/>
        <v>-1.9717390548397024E-3</v>
      </c>
      <c r="G703" s="5">
        <f t="shared" si="84"/>
        <v>1.0880458124552612</v>
      </c>
      <c r="H703">
        <f t="shared" si="85"/>
        <v>8.4383254583360198E-2</v>
      </c>
      <c r="I703">
        <f t="shared" si="86"/>
        <v>1.1703110563597168</v>
      </c>
      <c r="J703" s="5">
        <f t="shared" si="87"/>
        <v>0.15726957361163127</v>
      </c>
    </row>
    <row r="704" spans="1:10" x14ac:dyDescent="0.3">
      <c r="A704" s="11" t="s">
        <v>721</v>
      </c>
      <c r="B704" s="13">
        <v>230.5</v>
      </c>
      <c r="C704">
        <f t="shared" si="81"/>
        <v>1.005671902268761</v>
      </c>
      <c r="D704">
        <f t="shared" si="82"/>
        <v>5.655877596118822E-3</v>
      </c>
      <c r="E704">
        <f t="shared" si="80"/>
        <v>1.0382882882882882</v>
      </c>
      <c r="F704">
        <f t="shared" si="83"/>
        <v>3.7573480564423709E-2</v>
      </c>
      <c r="G704" s="5">
        <f t="shared" si="84"/>
        <v>1.1039800756741223</v>
      </c>
      <c r="H704">
        <f t="shared" si="85"/>
        <v>9.892190029541896E-2</v>
      </c>
      <c r="I704">
        <f t="shared" si="86"/>
        <v>1.1743427756266558</v>
      </c>
      <c r="J704" s="5">
        <f t="shared" si="87"/>
        <v>0.16070865121500055</v>
      </c>
    </row>
    <row r="705" spans="1:10" x14ac:dyDescent="0.3">
      <c r="A705" s="11" t="s">
        <v>722</v>
      </c>
      <c r="B705" s="13">
        <v>229.2</v>
      </c>
      <c r="C705">
        <f t="shared" si="81"/>
        <v>1.0321999549650978</v>
      </c>
      <c r="D705">
        <f t="shared" si="82"/>
        <v>3.1692403102473031E-2</v>
      </c>
      <c r="E705">
        <f t="shared" si="80"/>
        <v>1.0329908058409951</v>
      </c>
      <c r="F705">
        <f t="shared" si="83"/>
        <v>3.2458289653550694E-2</v>
      </c>
      <c r="G705" s="5">
        <f t="shared" si="84"/>
        <v>1.088991305174134</v>
      </c>
      <c r="H705">
        <f t="shared" si="85"/>
        <v>8.5251859689503925E-2</v>
      </c>
      <c r="I705">
        <f t="shared" si="86"/>
        <v>1.1632155907429964</v>
      </c>
      <c r="J705" s="5">
        <f t="shared" si="87"/>
        <v>0.15118823102830209</v>
      </c>
    </row>
    <row r="706" spans="1:10" x14ac:dyDescent="0.3">
      <c r="A706" s="11" t="s">
        <v>723</v>
      </c>
      <c r="B706" s="13">
        <v>222.05</v>
      </c>
      <c r="C706">
        <f t="shared" si="81"/>
        <v>0.98009357344632775</v>
      </c>
      <c r="D706">
        <f t="shared" si="82"/>
        <v>-2.0107228767243596E-2</v>
      </c>
      <c r="E706">
        <f t="shared" si="80"/>
        <v>0.99806724199928099</v>
      </c>
      <c r="F706">
        <f t="shared" si="83"/>
        <v>-1.9346281875979772E-3</v>
      </c>
      <c r="G706" s="5">
        <f t="shared" si="84"/>
        <v>1.0543684710351378</v>
      </c>
      <c r="H706">
        <f t="shared" si="85"/>
        <v>5.2941982038236197E-2</v>
      </c>
      <c r="I706">
        <f t="shared" si="86"/>
        <v>1.0992574257425742</v>
      </c>
      <c r="J706" s="5">
        <f t="shared" si="87"/>
        <v>9.4634884336906491E-2</v>
      </c>
    </row>
    <row r="707" spans="1:10" x14ac:dyDescent="0.3">
      <c r="A707" s="11" t="s">
        <v>724</v>
      </c>
      <c r="B707" s="13">
        <v>226.56</v>
      </c>
      <c r="C707">
        <f t="shared" si="81"/>
        <v>0.99172685489166124</v>
      </c>
      <c r="D707">
        <f t="shared" si="82"/>
        <v>-8.3075575039255282E-3</v>
      </c>
      <c r="E707">
        <f t="shared" si="80"/>
        <v>1.0245093605860542</v>
      </c>
      <c r="F707">
        <f t="shared" si="83"/>
        <v>2.4213825391099383E-2</v>
      </c>
      <c r="G707" s="5">
        <f t="shared" si="84"/>
        <v>1.0860977948226271</v>
      </c>
      <c r="H707">
        <f t="shared" si="85"/>
        <v>8.2591267938682961E-2</v>
      </c>
      <c r="I707">
        <f t="shared" si="86"/>
        <v>1.1473716195685202</v>
      </c>
      <c r="J707" s="5">
        <f t="shared" si="87"/>
        <v>0.13747377832205135</v>
      </c>
    </row>
    <row r="708" spans="1:10" x14ac:dyDescent="0.3">
      <c r="A708" s="11" t="s">
        <v>725</v>
      </c>
      <c r="B708" s="13">
        <v>228.45</v>
      </c>
      <c r="C708">
        <f t="shared" si="81"/>
        <v>1.029054054054054</v>
      </c>
      <c r="D708">
        <f t="shared" si="82"/>
        <v>2.8639986137001045E-2</v>
      </c>
      <c r="E708">
        <f t="shared" ref="E708:E771" si="88">B708/B713</f>
        <v>1.0156944691445848</v>
      </c>
      <c r="F708">
        <f t="shared" si="83"/>
        <v>1.5572584585279645E-2</v>
      </c>
      <c r="G708" s="5">
        <f t="shared" si="84"/>
        <v>1.1303809995051954</v>
      </c>
      <c r="H708">
        <f t="shared" si="85"/>
        <v>0.12255474359970517</v>
      </c>
      <c r="I708">
        <f t="shared" si="86"/>
        <v>1.1628913209468059</v>
      </c>
      <c r="J708" s="5">
        <f t="shared" si="87"/>
        <v>0.15090942200481183</v>
      </c>
    </row>
    <row r="709" spans="1:10" x14ac:dyDescent="0.3">
      <c r="A709" s="11" t="s">
        <v>726</v>
      </c>
      <c r="B709" s="13">
        <v>222</v>
      </c>
      <c r="C709">
        <f t="shared" ref="C709:C772" si="89">B709/B710</f>
        <v>1.0005408328826393</v>
      </c>
      <c r="D709">
        <f t="shared" ref="D709:D772" si="90">LN(C709)</f>
        <v>5.4068668524567766E-4</v>
      </c>
      <c r="E709">
        <f t="shared" si="88"/>
        <v>0.96597337046384124</v>
      </c>
      <c r="F709">
        <f t="shared" ref="F709:F772" si="91">LN(E709)</f>
        <v>-3.4619011957208241E-2</v>
      </c>
      <c r="G709" s="5">
        <f t="shared" ref="G709:G772" si="92">B709/B730</f>
        <v>1.0561370123691722</v>
      </c>
      <c r="H709">
        <f t="shared" ref="H709:H772" si="93">LN(G709)</f>
        <v>5.4617923429428714E-2</v>
      </c>
      <c r="I709">
        <f t="shared" ref="I709:I772" si="94">B709/B961</f>
        <v>1.1845685929246039</v>
      </c>
      <c r="J709" s="5">
        <f t="shared" ref="J709:J772" si="95">LN(I709)</f>
        <v>0.16937865169869132</v>
      </c>
    </row>
    <row r="710" spans="1:10" x14ac:dyDescent="0.3">
      <c r="A710" s="11" t="s">
        <v>727</v>
      </c>
      <c r="B710" s="13">
        <v>221.88</v>
      </c>
      <c r="C710">
        <f t="shared" si="89"/>
        <v>0.99730312837108959</v>
      </c>
      <c r="D710">
        <f t="shared" si="90"/>
        <v>-2.7005147386755654E-3</v>
      </c>
      <c r="E710">
        <f t="shared" si="88"/>
        <v>0.98198716530205798</v>
      </c>
      <c r="F710">
        <f t="shared" si="91"/>
        <v>-1.8177040670254892E-2</v>
      </c>
      <c r="G710" s="5">
        <f t="shared" si="92"/>
        <v>1.0517135137697302</v>
      </c>
      <c r="H710">
        <f t="shared" si="93"/>
        <v>5.0420751914301794E-2</v>
      </c>
      <c r="I710">
        <f t="shared" si="94"/>
        <v>1.177769520675195</v>
      </c>
      <c r="J710" s="5">
        <f t="shared" si="95"/>
        <v>0.16362241300975075</v>
      </c>
    </row>
    <row r="711" spans="1:10" x14ac:dyDescent="0.3">
      <c r="A711" s="11" t="s">
        <v>728</v>
      </c>
      <c r="B711" s="13">
        <v>222.48</v>
      </c>
      <c r="C711">
        <f t="shared" si="89"/>
        <v>1.0060595098127882</v>
      </c>
      <c r="D711">
        <f t="shared" si="90"/>
        <v>6.0412248114536608E-3</v>
      </c>
      <c r="E711">
        <f t="shared" si="88"/>
        <v>0.99485757724813306</v>
      </c>
      <c r="F711">
        <f t="shared" si="91"/>
        <v>-5.1556905129164186E-3</v>
      </c>
      <c r="G711" s="5">
        <f t="shared" si="92"/>
        <v>1.055458038806395</v>
      </c>
      <c r="H711">
        <f t="shared" si="93"/>
        <v>5.3974832713906094E-2</v>
      </c>
      <c r="I711">
        <f t="shared" si="94"/>
        <v>1.1922829581993568</v>
      </c>
      <c r="J711" s="5">
        <f t="shared" si="95"/>
        <v>0.17586992151246586</v>
      </c>
    </row>
    <row r="712" spans="1:10" x14ac:dyDescent="0.3">
      <c r="A712" s="11" t="s">
        <v>729</v>
      </c>
      <c r="B712" s="13">
        <v>221.14</v>
      </c>
      <c r="C712">
        <f t="shared" si="89"/>
        <v>0.9831940245420594</v>
      </c>
      <c r="D712">
        <f t="shared" si="90"/>
        <v>-1.6948798309745248E-2</v>
      </c>
      <c r="E712">
        <f t="shared" si="88"/>
        <v>0.98441951566951569</v>
      </c>
      <c r="F712">
        <f t="shared" si="91"/>
        <v>-1.570313572319057E-2</v>
      </c>
      <c r="G712" s="5">
        <f t="shared" si="92"/>
        <v>1.0087583249703493</v>
      </c>
      <c r="H712">
        <f t="shared" si="93"/>
        <v>8.7201933266782983E-3</v>
      </c>
      <c r="I712">
        <f t="shared" si="94"/>
        <v>1.2006732544250189</v>
      </c>
      <c r="J712" s="5">
        <f t="shared" si="95"/>
        <v>0.18288244482103469</v>
      </c>
    </row>
    <row r="713" spans="1:10" x14ac:dyDescent="0.3">
      <c r="A713" s="11" t="s">
        <v>730</v>
      </c>
      <c r="B713" s="13">
        <v>224.92</v>
      </c>
      <c r="C713">
        <f t="shared" si="89"/>
        <v>0.97867896614741967</v>
      </c>
      <c r="D713">
        <f t="shared" si="90"/>
        <v>-2.1551610405486754E-2</v>
      </c>
      <c r="E713">
        <f t="shared" si="88"/>
        <v>1.000979083222074</v>
      </c>
      <c r="F713">
        <f t="shared" si="91"/>
        <v>9.7860423271755453E-4</v>
      </c>
      <c r="G713" s="5">
        <f t="shared" si="92"/>
        <v>1.0320271634394786</v>
      </c>
      <c r="H713">
        <f t="shared" si="93"/>
        <v>3.1524987875260785E-2</v>
      </c>
      <c r="I713">
        <f t="shared" si="94"/>
        <v>1.2399117971334068</v>
      </c>
      <c r="J713" s="5">
        <f t="shared" si="95"/>
        <v>0.21504024574296471</v>
      </c>
    </row>
    <row r="714" spans="1:10" x14ac:dyDescent="0.3">
      <c r="A714" s="11" t="s">
        <v>731</v>
      </c>
      <c r="B714" s="13">
        <v>229.82</v>
      </c>
      <c r="C714">
        <f t="shared" si="89"/>
        <v>1.0171276831157336</v>
      </c>
      <c r="D714">
        <f t="shared" si="90"/>
        <v>1.6982657972199049E-2</v>
      </c>
      <c r="E714">
        <f t="shared" si="88"/>
        <v>1.0316469901692327</v>
      </c>
      <c r="F714">
        <f t="shared" si="91"/>
        <v>3.1156544752704938E-2</v>
      </c>
      <c r="G714" s="5">
        <f t="shared" si="92"/>
        <v>1.0399095022624434</v>
      </c>
      <c r="H714">
        <f t="shared" si="93"/>
        <v>3.9133692311734795E-2</v>
      </c>
      <c r="I714">
        <f t="shared" si="94"/>
        <v>1.257840293361064</v>
      </c>
      <c r="J714" s="5">
        <f t="shared" si="95"/>
        <v>0.2293961974059136</v>
      </c>
    </row>
    <row r="715" spans="1:10" x14ac:dyDescent="0.3">
      <c r="A715" s="11" t="s">
        <v>732</v>
      </c>
      <c r="B715" s="13">
        <v>225.95</v>
      </c>
      <c r="C715">
        <f t="shared" si="89"/>
        <v>1.0103742789428967</v>
      </c>
      <c r="D715">
        <f t="shared" si="90"/>
        <v>1.0320835418662796E-2</v>
      </c>
      <c r="E715">
        <f t="shared" si="88"/>
        <v>1.030558722919042</v>
      </c>
      <c r="F715">
        <f t="shared" si="91"/>
        <v>3.010110460499613E-2</v>
      </c>
      <c r="G715" s="5">
        <f t="shared" si="92"/>
        <v>1.0209199349358395</v>
      </c>
      <c r="H715">
        <f t="shared" si="93"/>
        <v>2.0704117827379725E-2</v>
      </c>
      <c r="I715">
        <f t="shared" si="94"/>
        <v>1.2115281501340482</v>
      </c>
      <c r="J715" s="5">
        <f t="shared" si="95"/>
        <v>0.19188249677341845</v>
      </c>
    </row>
    <row r="716" spans="1:10" x14ac:dyDescent="0.3">
      <c r="A716" s="11" t="s">
        <v>733</v>
      </c>
      <c r="B716" s="13">
        <v>223.63</v>
      </c>
      <c r="C716">
        <f t="shared" si="89"/>
        <v>0.99550391737891741</v>
      </c>
      <c r="D716">
        <f t="shared" si="90"/>
        <v>-4.506220398820455E-3</v>
      </c>
      <c r="E716">
        <f t="shared" si="88"/>
        <v>1.049906103286385</v>
      </c>
      <c r="F716">
        <f t="shared" si="91"/>
        <v>4.8700734729200723E-2</v>
      </c>
      <c r="G716" s="5">
        <f t="shared" si="92"/>
        <v>1.0258256880733945</v>
      </c>
      <c r="H716">
        <f t="shared" si="93"/>
        <v>2.5497837649536774E-2</v>
      </c>
      <c r="I716">
        <f t="shared" si="94"/>
        <v>1.1958823529411764</v>
      </c>
      <c r="J716" s="5">
        <f t="shared" si="95"/>
        <v>0.17888428358403913</v>
      </c>
    </row>
    <row r="717" spans="1:10" x14ac:dyDescent="0.3">
      <c r="A717" s="11" t="s">
        <v>734</v>
      </c>
      <c r="B717" s="13">
        <v>224.64</v>
      </c>
      <c r="C717">
        <f t="shared" si="89"/>
        <v>0.99973297730307076</v>
      </c>
      <c r="D717">
        <f t="shared" si="90"/>
        <v>-2.6705835383719026E-4</v>
      </c>
      <c r="E717">
        <f t="shared" si="88"/>
        <v>1.064644549763033</v>
      </c>
      <c r="F717">
        <f t="shared" si="91"/>
        <v>6.2640987361379658E-2</v>
      </c>
      <c r="G717" s="5">
        <f t="shared" si="92"/>
        <v>1.0521287059154139</v>
      </c>
      <c r="H717">
        <f t="shared" si="93"/>
        <v>5.0815450858156919E-2</v>
      </c>
      <c r="I717">
        <f t="shared" si="94"/>
        <v>1.2142702702702701</v>
      </c>
      <c r="J717" s="5">
        <f t="shared" si="95"/>
        <v>0.19414329575912137</v>
      </c>
    </row>
    <row r="718" spans="1:10" x14ac:dyDescent="0.3">
      <c r="A718" s="11" t="s">
        <v>735</v>
      </c>
      <c r="B718" s="13">
        <v>224.7</v>
      </c>
      <c r="C718">
        <f t="shared" si="89"/>
        <v>1.008663644117251</v>
      </c>
      <c r="D718">
        <f t="shared" si="90"/>
        <v>8.6263301145009103E-3</v>
      </c>
      <c r="E718">
        <f t="shared" si="88"/>
        <v>1.0822135529547754</v>
      </c>
      <c r="F718">
        <f t="shared" si="91"/>
        <v>7.9008529669401875E-2</v>
      </c>
      <c r="G718" s="5">
        <f t="shared" si="92"/>
        <v>1.0751196172248803</v>
      </c>
      <c r="H718">
        <f t="shared" si="93"/>
        <v>7.2431927226472362E-2</v>
      </c>
      <c r="I718">
        <f t="shared" si="94"/>
        <v>1.2916020003448869</v>
      </c>
      <c r="J718" s="5">
        <f t="shared" si="95"/>
        <v>0.2558833086348245</v>
      </c>
    </row>
    <row r="719" spans="1:10" x14ac:dyDescent="0.3">
      <c r="A719" s="11" t="s">
        <v>736</v>
      </c>
      <c r="B719" s="13">
        <v>222.77</v>
      </c>
      <c r="C719">
        <f t="shared" si="89"/>
        <v>1.0160547320410491</v>
      </c>
      <c r="D719">
        <f t="shared" si="90"/>
        <v>1.5927217824490227E-2</v>
      </c>
      <c r="E719">
        <f t="shared" si="88"/>
        <v>1.0630875685993797</v>
      </c>
      <c r="F719">
        <f t="shared" si="91"/>
        <v>6.117747470570211E-2</v>
      </c>
      <c r="G719" s="5">
        <f t="shared" si="92"/>
        <v>1.0649679701692323</v>
      </c>
      <c r="H719">
        <f t="shared" si="93"/>
        <v>6.2944723750660458E-2</v>
      </c>
      <c r="I719">
        <f t="shared" si="94"/>
        <v>1.3228622327790973</v>
      </c>
      <c r="J719" s="5">
        <f t="shared" si="95"/>
        <v>0.27979774726855616</v>
      </c>
    </row>
    <row r="720" spans="1:10" x14ac:dyDescent="0.3">
      <c r="A720" s="11" t="s">
        <v>737</v>
      </c>
      <c r="B720" s="13">
        <v>219.25</v>
      </c>
      <c r="C720">
        <f t="shared" si="89"/>
        <v>1.0293427230046948</v>
      </c>
      <c r="D720">
        <f t="shared" si="90"/>
        <v>2.8920465542867233E-2</v>
      </c>
      <c r="E720">
        <f t="shared" si="88"/>
        <v>1.0500981847789645</v>
      </c>
      <c r="F720">
        <f t="shared" si="91"/>
        <v>4.888366911100827E-2</v>
      </c>
      <c r="G720" s="5">
        <f t="shared" si="92"/>
        <v>1.0249637698097331</v>
      </c>
      <c r="H720">
        <f t="shared" si="93"/>
        <v>2.4657265438578671E-2</v>
      </c>
      <c r="I720">
        <f t="shared" si="94"/>
        <v>1.2782765858208955</v>
      </c>
      <c r="J720" s="5">
        <f t="shared" si="95"/>
        <v>0.24551275336985526</v>
      </c>
    </row>
    <row r="721" spans="1:10" x14ac:dyDescent="0.3">
      <c r="A721" s="11" t="s">
        <v>738</v>
      </c>
      <c r="B721" s="13">
        <v>213</v>
      </c>
      <c r="C721">
        <f t="shared" si="89"/>
        <v>1.0094786729857821</v>
      </c>
      <c r="D721">
        <f t="shared" si="90"/>
        <v>9.4340322333587145E-3</v>
      </c>
      <c r="E721">
        <f t="shared" si="88"/>
        <v>1.0120207155414074</v>
      </c>
      <c r="F721">
        <f t="shared" si="91"/>
        <v>1.1949040558344667E-2</v>
      </c>
      <c r="G721" s="5">
        <f t="shared" si="92"/>
        <v>1.014865637507147</v>
      </c>
      <c r="H721">
        <f t="shared" si="93"/>
        <v>1.4756226890914137E-2</v>
      </c>
      <c r="I721">
        <f t="shared" si="94"/>
        <v>1.1866295264623956</v>
      </c>
      <c r="J721" s="5">
        <f t="shared" si="95"/>
        <v>0.17111695778109159</v>
      </c>
    </row>
    <row r="722" spans="1:10" x14ac:dyDescent="0.3">
      <c r="A722" s="11" t="s">
        <v>739</v>
      </c>
      <c r="B722" s="13">
        <v>211</v>
      </c>
      <c r="C722">
        <f t="shared" si="89"/>
        <v>1.0162307951644753</v>
      </c>
      <c r="D722">
        <f t="shared" si="90"/>
        <v>1.6100483954184886E-2</v>
      </c>
      <c r="E722">
        <f t="shared" si="88"/>
        <v>1.0018993352326686</v>
      </c>
      <c r="F722">
        <f t="shared" si="91"/>
        <v>1.8975337761914111E-3</v>
      </c>
      <c r="G722" s="5">
        <f t="shared" si="92"/>
        <v>1.0006164935742401</v>
      </c>
      <c r="H722">
        <f t="shared" si="93"/>
        <v>6.1630362014286676E-4</v>
      </c>
      <c r="I722">
        <f t="shared" si="94"/>
        <v>1.1580045003018495</v>
      </c>
      <c r="J722" s="5">
        <f t="shared" si="95"/>
        <v>0.14669826541427922</v>
      </c>
    </row>
    <row r="723" spans="1:10" x14ac:dyDescent="0.3">
      <c r="A723" s="11" t="s">
        <v>740</v>
      </c>
      <c r="B723" s="13">
        <v>207.63</v>
      </c>
      <c r="C723">
        <f t="shared" si="89"/>
        <v>0.99083750894774514</v>
      </c>
      <c r="D723">
        <f t="shared" si="90"/>
        <v>-9.2047248491988649E-3</v>
      </c>
      <c r="E723">
        <f t="shared" si="88"/>
        <v>0.99534995206136145</v>
      </c>
      <c r="F723">
        <f t="shared" si="91"/>
        <v>-4.6608930447903946E-3</v>
      </c>
      <c r="G723" s="5">
        <f t="shared" si="92"/>
        <v>0.99069567706842243</v>
      </c>
      <c r="H723">
        <f t="shared" si="93"/>
        <v>-9.3478785249140519E-3</v>
      </c>
      <c r="I723">
        <f t="shared" si="94"/>
        <v>1.2195594713656388</v>
      </c>
      <c r="J723" s="5">
        <f t="shared" si="95"/>
        <v>0.19848970449225997</v>
      </c>
    </row>
    <row r="724" spans="1:10" x14ac:dyDescent="0.3">
      <c r="A724" s="11" t="s">
        <v>741</v>
      </c>
      <c r="B724" s="13">
        <v>209.55</v>
      </c>
      <c r="C724">
        <f t="shared" si="89"/>
        <v>1.0036400210738063</v>
      </c>
      <c r="D724">
        <f t="shared" si="90"/>
        <v>3.6334122297964483E-3</v>
      </c>
      <c r="E724">
        <f t="shared" si="88"/>
        <v>1.0368629391390403</v>
      </c>
      <c r="F724">
        <f t="shared" si="91"/>
        <v>3.6199749961505365E-2</v>
      </c>
      <c r="G724" s="5">
        <f t="shared" si="92"/>
        <v>0.99624417609584481</v>
      </c>
      <c r="H724">
        <f t="shared" si="93"/>
        <v>-3.762894720801861E-3</v>
      </c>
      <c r="I724">
        <f t="shared" si="94"/>
        <v>1.1909633418584826</v>
      </c>
      <c r="J724" s="5">
        <f t="shared" si="95"/>
        <v>0.17476251060348644</v>
      </c>
    </row>
    <row r="725" spans="1:10" x14ac:dyDescent="0.3">
      <c r="A725" s="11" t="s">
        <v>742</v>
      </c>
      <c r="B725" s="13">
        <v>208.79</v>
      </c>
      <c r="C725">
        <f t="shared" si="89"/>
        <v>0.99201786477882825</v>
      </c>
      <c r="D725">
        <f t="shared" si="90"/>
        <v>-8.0141630097963906E-3</v>
      </c>
      <c r="E725">
        <f t="shared" si="88"/>
        <v>0.99329210275927693</v>
      </c>
      <c r="F725">
        <f t="shared" si="91"/>
        <v>-6.7304963015665078E-3</v>
      </c>
      <c r="G725" s="5">
        <f t="shared" si="92"/>
        <v>1.0200801250732852</v>
      </c>
      <c r="H725">
        <f t="shared" si="93"/>
        <v>1.9881178204393165E-2</v>
      </c>
      <c r="I725">
        <f t="shared" si="94"/>
        <v>1.1426147868439775</v>
      </c>
      <c r="J725" s="5">
        <f t="shared" si="95"/>
        <v>0.13331930862478134</v>
      </c>
    </row>
    <row r="726" spans="1:10" x14ac:dyDescent="0.3">
      <c r="A726" s="11" t="s">
        <v>743</v>
      </c>
      <c r="B726" s="13">
        <v>210.47</v>
      </c>
      <c r="C726">
        <f t="shared" si="89"/>
        <v>0.99938271604938278</v>
      </c>
      <c r="D726">
        <f t="shared" si="90"/>
        <v>-6.1747454879456493E-4</v>
      </c>
      <c r="E726">
        <f t="shared" si="88"/>
        <v>0.99762999478598857</v>
      </c>
      <c r="F726">
        <f t="shared" si="91"/>
        <v>-2.3728181216513804E-3</v>
      </c>
      <c r="G726" s="5">
        <f t="shared" si="92"/>
        <v>1.0419306930693069</v>
      </c>
      <c r="H726">
        <f t="shared" si="93"/>
        <v>4.1075427749875666E-2</v>
      </c>
      <c r="I726">
        <f t="shared" si="94"/>
        <v>1.1862811407958518</v>
      </c>
      <c r="J726" s="5">
        <f t="shared" si="95"/>
        <v>0.17082332205863976</v>
      </c>
    </row>
    <row r="727" spans="1:10" x14ac:dyDescent="0.3">
      <c r="A727" s="11" t="s">
        <v>744</v>
      </c>
      <c r="B727" s="13">
        <v>210.6</v>
      </c>
      <c r="C727">
        <f t="shared" si="89"/>
        <v>1.009587727708533</v>
      </c>
      <c r="D727">
        <f t="shared" si="90"/>
        <v>9.5420571332029795E-3</v>
      </c>
      <c r="E727">
        <f t="shared" si="88"/>
        <v>0.99909862896721857</v>
      </c>
      <c r="F727">
        <f t="shared" si="91"/>
        <v>-9.0177751192817214E-4</v>
      </c>
      <c r="G727" s="5">
        <f t="shared" si="92"/>
        <v>1.0429356707770019</v>
      </c>
      <c r="H727">
        <f t="shared" si="93"/>
        <v>4.2039497009143653E-2</v>
      </c>
      <c r="I727">
        <f t="shared" si="94"/>
        <v>1.167276355171267</v>
      </c>
      <c r="J727" s="5">
        <f t="shared" si="95"/>
        <v>0.15467313347138242</v>
      </c>
    </row>
    <row r="728" spans="1:10" x14ac:dyDescent="0.3">
      <c r="A728" s="11" t="s">
        <v>745</v>
      </c>
      <c r="B728" s="13">
        <v>208.6</v>
      </c>
      <c r="C728">
        <f t="shared" si="89"/>
        <v>1.0321622958931223</v>
      </c>
      <c r="D728">
        <f t="shared" si="90"/>
        <v>3.1655918157096778E-2</v>
      </c>
      <c r="E728">
        <f t="shared" si="88"/>
        <v>0.9515555150077547</v>
      </c>
      <c r="F728">
        <f t="shared" si="91"/>
        <v>-4.9657249220905329E-2</v>
      </c>
      <c r="G728" s="5">
        <f t="shared" si="92"/>
        <v>1.0256158119868233</v>
      </c>
      <c r="H728">
        <f t="shared" si="93"/>
        <v>2.5293224369267984E-2</v>
      </c>
      <c r="I728">
        <f t="shared" si="94"/>
        <v>1.1078066914498139</v>
      </c>
      <c r="J728" s="5">
        <f t="shared" si="95"/>
        <v>0.10238210690356515</v>
      </c>
    </row>
    <row r="729" spans="1:10" x14ac:dyDescent="0.3">
      <c r="A729" s="11" t="s">
        <v>746</v>
      </c>
      <c r="B729" s="13">
        <v>202.1</v>
      </c>
      <c r="C729">
        <f t="shared" si="89"/>
        <v>0.961465271170314</v>
      </c>
      <c r="D729">
        <f t="shared" si="90"/>
        <v>-3.9296834033275413E-2</v>
      </c>
      <c r="E729">
        <f t="shared" si="88"/>
        <v>0.92731944571900526</v>
      </c>
      <c r="F729">
        <f t="shared" si="91"/>
        <v>-7.5457171139164697E-2</v>
      </c>
      <c r="G729" s="5">
        <f t="shared" si="92"/>
        <v>0.97684760017400551</v>
      </c>
      <c r="H729">
        <f t="shared" si="93"/>
        <v>-2.3424626646076554E-2</v>
      </c>
      <c r="I729">
        <f t="shared" si="94"/>
        <v>1.0588358568659297</v>
      </c>
      <c r="J729" s="5">
        <f t="shared" si="95"/>
        <v>5.7170056367774426E-2</v>
      </c>
    </row>
    <row r="730" spans="1:10" x14ac:dyDescent="0.3">
      <c r="A730" s="11" t="s">
        <v>747</v>
      </c>
      <c r="B730" s="13">
        <v>210.2</v>
      </c>
      <c r="C730">
        <f t="shared" si="89"/>
        <v>0.99635019197042229</v>
      </c>
      <c r="D730">
        <f t="shared" si="90"/>
        <v>-3.6564848298812113E-3</v>
      </c>
      <c r="E730">
        <f t="shared" si="88"/>
        <v>0.95113122171945697</v>
      </c>
      <c r="F730">
        <f t="shared" si="91"/>
        <v>-5.0103243074902118E-2</v>
      </c>
      <c r="G730" s="5">
        <f t="shared" si="92"/>
        <v>1.0138426662808082</v>
      </c>
      <c r="H730">
        <f t="shared" si="93"/>
        <v>1.3747731671437937E-2</v>
      </c>
      <c r="I730">
        <f t="shared" si="94"/>
        <v>1.044575858470407</v>
      </c>
      <c r="J730" s="5">
        <f t="shared" si="95"/>
        <v>4.3610925964573874E-2</v>
      </c>
    </row>
    <row r="731" spans="1:10" x14ac:dyDescent="0.3">
      <c r="A731" s="11" t="s">
        <v>748</v>
      </c>
      <c r="B731" s="13">
        <v>210.97</v>
      </c>
      <c r="C731">
        <f t="shared" si="89"/>
        <v>1.0008539304521087</v>
      </c>
      <c r="D731">
        <f t="shared" si="90"/>
        <v>8.5356606092856226E-4</v>
      </c>
      <c r="E731">
        <f t="shared" si="88"/>
        <v>0.95323513464666554</v>
      </c>
      <c r="F731">
        <f t="shared" si="91"/>
        <v>-4.7893674757176999E-2</v>
      </c>
      <c r="G731" s="5">
        <f t="shared" si="92"/>
        <v>1.0252211099232189</v>
      </c>
      <c r="H731">
        <f t="shared" si="93"/>
        <v>2.4908306325067686E-2</v>
      </c>
      <c r="I731">
        <f t="shared" si="94"/>
        <v>1.0630889392794156</v>
      </c>
      <c r="J731" s="5">
        <f t="shared" si="95"/>
        <v>6.1178764043657671E-2</v>
      </c>
    </row>
    <row r="732" spans="1:10" x14ac:dyDescent="0.3">
      <c r="A732" s="11" t="s">
        <v>749</v>
      </c>
      <c r="B732" s="13">
        <v>210.79</v>
      </c>
      <c r="C732">
        <f t="shared" si="89"/>
        <v>0.96154547942705959</v>
      </c>
      <c r="D732">
        <f t="shared" si="90"/>
        <v>-3.9213414575774007E-2</v>
      </c>
      <c r="E732">
        <f t="shared" si="88"/>
        <v>0.96692660550458709</v>
      </c>
      <c r="F732">
        <f t="shared" si="91"/>
        <v>-3.363268557728577E-2</v>
      </c>
      <c r="G732" s="5">
        <f t="shared" si="92"/>
        <v>1.0109347273512062</v>
      </c>
      <c r="H732">
        <f t="shared" si="93"/>
        <v>1.087537549237394E-2</v>
      </c>
      <c r="I732">
        <f t="shared" si="94"/>
        <v>1.0586078746484531</v>
      </c>
      <c r="J732" s="5">
        <f t="shared" si="95"/>
        <v>5.695471915246663E-2</v>
      </c>
    </row>
    <row r="733" spans="1:10" x14ac:dyDescent="0.3">
      <c r="A733" s="11" t="s">
        <v>750</v>
      </c>
      <c r="B733" s="13">
        <v>219.22</v>
      </c>
      <c r="C733">
        <f t="shared" si="89"/>
        <v>1.0058731761035147</v>
      </c>
      <c r="D733">
        <f t="shared" si="90"/>
        <v>5.8559962388372187E-3</v>
      </c>
      <c r="E733">
        <f t="shared" si="88"/>
        <v>1.026743478057234</v>
      </c>
      <c r="F733">
        <f t="shared" si="91"/>
        <v>2.6392121808288024E-2</v>
      </c>
      <c r="G733" s="5">
        <f t="shared" si="92"/>
        <v>1.0451489868891537</v>
      </c>
      <c r="H733">
        <f t="shared" si="93"/>
        <v>4.4159446440261721E-2</v>
      </c>
      <c r="I733">
        <f t="shared" si="94"/>
        <v>1.0767190569744598</v>
      </c>
      <c r="J733" s="5">
        <f t="shared" si="95"/>
        <v>7.3918507111209716E-2</v>
      </c>
    </row>
    <row r="734" spans="1:10" x14ac:dyDescent="0.3">
      <c r="A734" s="11" t="s">
        <v>751</v>
      </c>
      <c r="B734" s="13">
        <v>217.94</v>
      </c>
      <c r="C734">
        <f t="shared" si="89"/>
        <v>0.98615384615384616</v>
      </c>
      <c r="D734">
        <f t="shared" si="90"/>
        <v>-1.394290596901275E-2</v>
      </c>
      <c r="E734">
        <f t="shared" si="88"/>
        <v>1.0427751196172248</v>
      </c>
      <c r="F734">
        <f t="shared" si="91"/>
        <v>4.1885543583928979E-2</v>
      </c>
      <c r="G734" s="5">
        <f t="shared" si="92"/>
        <v>1.0409820405043944</v>
      </c>
      <c r="H734">
        <f t="shared" si="93"/>
        <v>4.0164537326849659E-2</v>
      </c>
      <c r="I734">
        <f t="shared" si="94"/>
        <v>1.0351477153984991</v>
      </c>
      <c r="J734" s="5">
        <f t="shared" si="95"/>
        <v>3.4544136725561357E-2</v>
      </c>
    </row>
    <row r="735" spans="1:10" x14ac:dyDescent="0.3">
      <c r="A735" s="11" t="s">
        <v>752</v>
      </c>
      <c r="B735" s="13">
        <v>221</v>
      </c>
      <c r="C735">
        <f t="shared" si="89"/>
        <v>0.99855412976685343</v>
      </c>
      <c r="D735">
        <f t="shared" si="90"/>
        <v>-1.4469165121561833E-3</v>
      </c>
      <c r="E735">
        <f t="shared" si="88"/>
        <v>1.0565063581604359</v>
      </c>
      <c r="F735">
        <f t="shared" si="91"/>
        <v>5.4967576191630618E-2</v>
      </c>
      <c r="G735" s="5">
        <f t="shared" si="92"/>
        <v>1.0561529271206691</v>
      </c>
      <c r="H735">
        <f t="shared" si="93"/>
        <v>5.4632992148168164E-2</v>
      </c>
      <c r="I735">
        <f t="shared" si="94"/>
        <v>1.070736434108527</v>
      </c>
      <c r="J735" s="5">
        <f t="shared" si="95"/>
        <v>6.8346667910345063E-2</v>
      </c>
    </row>
    <row r="736" spans="1:10" x14ac:dyDescent="0.3">
      <c r="A736" s="11" t="s">
        <v>753</v>
      </c>
      <c r="B736" s="13">
        <v>221.32</v>
      </c>
      <c r="C736">
        <f t="shared" si="89"/>
        <v>1.015229357798165</v>
      </c>
      <c r="D736">
        <f t="shared" si="90"/>
        <v>1.5114555240819888E-2</v>
      </c>
      <c r="E736">
        <f t="shared" si="88"/>
        <v>1.0346407367584498</v>
      </c>
      <c r="F736">
        <f t="shared" si="91"/>
        <v>3.4054252216195173E-2</v>
      </c>
      <c r="G736" s="5">
        <f t="shared" si="92"/>
        <v>1.0440115099768856</v>
      </c>
      <c r="H736">
        <f t="shared" si="93"/>
        <v>4.3070514281747768E-2</v>
      </c>
      <c r="I736">
        <f t="shared" si="94"/>
        <v>1.1064893510648934</v>
      </c>
      <c r="J736" s="5">
        <f t="shared" si="95"/>
        <v>0.10119225648153894</v>
      </c>
    </row>
    <row r="737" spans="1:10" x14ac:dyDescent="0.3">
      <c r="A737" s="11" t="s">
        <v>754</v>
      </c>
      <c r="B737" s="13">
        <v>218</v>
      </c>
      <c r="C737">
        <f t="shared" si="89"/>
        <v>1.0210294599784553</v>
      </c>
      <c r="D737">
        <f t="shared" si="90"/>
        <v>2.0811392809799528E-2</v>
      </c>
      <c r="E737">
        <f t="shared" si="88"/>
        <v>1.0386887745378313</v>
      </c>
      <c r="F737">
        <f t="shared" si="91"/>
        <v>3.7959123970578115E-2</v>
      </c>
      <c r="G737" s="5">
        <f t="shared" si="92"/>
        <v>1.0455635491606714</v>
      </c>
      <c r="H737">
        <f t="shared" si="93"/>
        <v>4.4556021550232812E-2</v>
      </c>
      <c r="I737">
        <f t="shared" si="94"/>
        <v>1.080009908347783</v>
      </c>
      <c r="J737" s="5">
        <f t="shared" si="95"/>
        <v>7.6970215490139174E-2</v>
      </c>
    </row>
    <row r="738" spans="1:10" x14ac:dyDescent="0.3">
      <c r="A738" s="11" t="s">
        <v>755</v>
      </c>
      <c r="B738" s="13">
        <v>213.51</v>
      </c>
      <c r="C738">
        <f t="shared" si="89"/>
        <v>1.0215789473684209</v>
      </c>
      <c r="D738">
        <f t="shared" si="90"/>
        <v>2.1349418014478299E-2</v>
      </c>
      <c r="E738">
        <f t="shared" si="88"/>
        <v>1.0125195618153364</v>
      </c>
      <c r="F738">
        <f t="shared" si="91"/>
        <v>1.244184012336572E-2</v>
      </c>
      <c r="G738" s="5">
        <f t="shared" si="92"/>
        <v>1.0264903846153846</v>
      </c>
      <c r="H738">
        <f t="shared" si="93"/>
        <v>2.6145590277971399E-2</v>
      </c>
      <c r="I738">
        <f t="shared" si="94"/>
        <v>1.1222601839684625</v>
      </c>
      <c r="J738" s="5">
        <f t="shared" si="95"/>
        <v>0.11534467323749417</v>
      </c>
    </row>
    <row r="739" spans="1:10" x14ac:dyDescent="0.3">
      <c r="A739" s="11" t="s">
        <v>756</v>
      </c>
      <c r="B739" s="13">
        <v>209</v>
      </c>
      <c r="C739">
        <f t="shared" si="89"/>
        <v>0.99913949708385119</v>
      </c>
      <c r="D739">
        <f t="shared" si="90"/>
        <v>-8.608733613111666E-4</v>
      </c>
      <c r="E739">
        <f t="shared" si="88"/>
        <v>0.9972325603588128</v>
      </c>
      <c r="F739">
        <f t="shared" si="91"/>
        <v>-2.77127608198466E-3</v>
      </c>
      <c r="G739" s="5">
        <f t="shared" si="92"/>
        <v>0.99952175992348158</v>
      </c>
      <c r="H739">
        <f t="shared" si="93"/>
        <v>-4.7835446977689654E-4</v>
      </c>
      <c r="I739">
        <f t="shared" si="94"/>
        <v>1.0462031336036441</v>
      </c>
      <c r="J739" s="5">
        <f t="shared" si="95"/>
        <v>4.5167547174170271E-2</v>
      </c>
    </row>
    <row r="740" spans="1:10" x14ac:dyDescent="0.3">
      <c r="A740" s="11" t="s">
        <v>757</v>
      </c>
      <c r="B740" s="13">
        <v>209.18</v>
      </c>
      <c r="C740">
        <f t="shared" si="89"/>
        <v>0.97788789677901922</v>
      </c>
      <c r="D740">
        <f t="shared" si="90"/>
        <v>-2.2360240487591686E-2</v>
      </c>
      <c r="E740">
        <f t="shared" si="88"/>
        <v>0.99448511933060757</v>
      </c>
      <c r="F740">
        <f t="shared" si="91"/>
        <v>-5.5301437657602516E-3</v>
      </c>
      <c r="G740" s="5">
        <f t="shared" si="92"/>
        <v>0.97839101964452757</v>
      </c>
      <c r="H740">
        <f t="shared" si="93"/>
        <v>-2.1845873264822742E-2</v>
      </c>
      <c r="I740">
        <f t="shared" si="94"/>
        <v>1.0355958215753256</v>
      </c>
      <c r="J740" s="5">
        <f t="shared" si="95"/>
        <v>3.4976934100823004E-2</v>
      </c>
    </row>
    <row r="741" spans="1:10" x14ac:dyDescent="0.3">
      <c r="A741" s="11" t="s">
        <v>758</v>
      </c>
      <c r="B741" s="13">
        <v>213.91</v>
      </c>
      <c r="C741">
        <f t="shared" si="89"/>
        <v>1.0192014484467316</v>
      </c>
      <c r="D741">
        <f t="shared" si="90"/>
        <v>1.9019426995202895E-2</v>
      </c>
      <c r="E741">
        <f t="shared" si="88"/>
        <v>1.0450947820988861</v>
      </c>
      <c r="F741">
        <f t="shared" si="91"/>
        <v>4.410758187682276E-2</v>
      </c>
      <c r="G741" s="5">
        <f t="shared" si="92"/>
        <v>0.9857603686635944</v>
      </c>
      <c r="H741">
        <f t="shared" si="93"/>
        <v>-1.4341987726745801E-2</v>
      </c>
      <c r="I741">
        <f t="shared" si="94"/>
        <v>1.0284134615384615</v>
      </c>
      <c r="J741" s="5">
        <f t="shared" si="95"/>
        <v>2.8017286112395783E-2</v>
      </c>
    </row>
    <row r="742" spans="1:10" x14ac:dyDescent="0.3">
      <c r="A742" s="11" t="s">
        <v>759</v>
      </c>
      <c r="B742" s="13">
        <v>209.88</v>
      </c>
      <c r="C742">
        <f t="shared" si="89"/>
        <v>0.99530516431924876</v>
      </c>
      <c r="D742">
        <f t="shared" si="90"/>
        <v>-4.7058910374127277E-3</v>
      </c>
      <c r="E742">
        <f t="shared" si="88"/>
        <v>1.039009900990099</v>
      </c>
      <c r="F742">
        <f t="shared" si="91"/>
        <v>3.8268241417306288E-2</v>
      </c>
      <c r="G742" s="5">
        <f t="shared" si="92"/>
        <v>0.95835616438356164</v>
      </c>
      <c r="H742">
        <f t="shared" si="93"/>
        <v>-4.2535790997989813E-2</v>
      </c>
      <c r="I742">
        <f t="shared" si="94"/>
        <v>0.99729151817533856</v>
      </c>
      <c r="J742" s="5">
        <f t="shared" si="95"/>
        <v>-2.7121563980686209E-3</v>
      </c>
    </row>
    <row r="743" spans="1:10" x14ac:dyDescent="0.3">
      <c r="A743" s="11" t="s">
        <v>760</v>
      </c>
      <c r="B743" s="13">
        <v>210.87</v>
      </c>
      <c r="C743">
        <f t="shared" si="89"/>
        <v>1.0061551674778126</v>
      </c>
      <c r="D743">
        <f t="shared" si="90"/>
        <v>6.1363018091279403E-3</v>
      </c>
      <c r="E743">
        <f t="shared" si="88"/>
        <v>1.0442727677908186</v>
      </c>
      <c r="F743">
        <f t="shared" si="91"/>
        <v>4.332072716519221E-2</v>
      </c>
      <c r="G743" s="5">
        <f t="shared" si="92"/>
        <v>0.99172271081220909</v>
      </c>
      <c r="H743">
        <f t="shared" si="93"/>
        <v>-8.3117361626863177E-3</v>
      </c>
      <c r="I743">
        <f t="shared" si="94"/>
        <v>1.0211622276029055</v>
      </c>
      <c r="J743" s="5">
        <f t="shared" si="95"/>
        <v>2.0941417454836193E-2</v>
      </c>
    </row>
    <row r="744" spans="1:10" x14ac:dyDescent="0.3">
      <c r="A744" s="11" t="s">
        <v>761</v>
      </c>
      <c r="B744" s="13">
        <v>209.58</v>
      </c>
      <c r="C744">
        <f t="shared" si="89"/>
        <v>0.99638680232005328</v>
      </c>
      <c r="D744">
        <f t="shared" si="90"/>
        <v>-3.6197410450867331E-3</v>
      </c>
      <c r="E744">
        <f t="shared" si="88"/>
        <v>1.0304341413048823</v>
      </c>
      <c r="F744">
        <f t="shared" si="91"/>
        <v>2.9980209849391645E-2</v>
      </c>
      <c r="G744" s="5">
        <f t="shared" si="92"/>
        <v>1.0026791694574682</v>
      </c>
      <c r="H744">
        <f t="shared" si="93"/>
        <v>2.6755868804379419E-3</v>
      </c>
      <c r="I744">
        <f t="shared" si="94"/>
        <v>1.0224412137769541</v>
      </c>
      <c r="J744" s="5">
        <f t="shared" si="95"/>
        <v>2.2193114643378937E-2</v>
      </c>
    </row>
    <row r="745" spans="1:10" x14ac:dyDescent="0.3">
      <c r="A745" s="11" t="s">
        <v>762</v>
      </c>
      <c r="B745" s="13">
        <v>210.34</v>
      </c>
      <c r="C745">
        <f t="shared" si="89"/>
        <v>1.0276529216337698</v>
      </c>
      <c r="D745">
        <f t="shared" si="90"/>
        <v>2.7277485154991277E-2</v>
      </c>
      <c r="E745">
        <f t="shared" si="88"/>
        <v>1.0166755280583886</v>
      </c>
      <c r="F745">
        <f t="shared" si="91"/>
        <v>1.6538018036230531E-2</v>
      </c>
      <c r="G745" s="5">
        <f t="shared" si="92"/>
        <v>1.0361576354679802</v>
      </c>
      <c r="H745">
        <f t="shared" si="93"/>
        <v>3.5519290050094972E-2</v>
      </c>
      <c r="I745">
        <f t="shared" si="94"/>
        <v>1.0223086269744837</v>
      </c>
      <c r="J745" s="5">
        <f t="shared" si="95"/>
        <v>2.2063429534703236E-2</v>
      </c>
    </row>
    <row r="746" spans="1:10" x14ac:dyDescent="0.3">
      <c r="A746" s="11" t="s">
        <v>763</v>
      </c>
      <c r="B746" s="13">
        <v>204.68</v>
      </c>
      <c r="C746">
        <f t="shared" si="89"/>
        <v>1.0132673267326733</v>
      </c>
      <c r="D746">
        <f t="shared" si="90"/>
        <v>1.318008653568631E-2</v>
      </c>
      <c r="E746">
        <f t="shared" si="88"/>
        <v>0.98721844402643122</v>
      </c>
      <c r="F746">
        <f t="shared" si="91"/>
        <v>-1.2863942834521672E-2</v>
      </c>
      <c r="G746" s="5">
        <f t="shared" si="92"/>
        <v>1.0025961302963506</v>
      </c>
      <c r="H746">
        <f t="shared" si="93"/>
        <v>2.5927661713062082E-3</v>
      </c>
      <c r="I746">
        <f t="shared" si="94"/>
        <v>1.0183591223443953</v>
      </c>
      <c r="J746" s="5">
        <f t="shared" si="95"/>
        <v>1.8192628359230634E-2</v>
      </c>
    </row>
    <row r="747" spans="1:10" x14ac:dyDescent="0.3">
      <c r="A747" s="11" t="s">
        <v>764</v>
      </c>
      <c r="B747" s="13">
        <v>202</v>
      </c>
      <c r="C747">
        <f t="shared" si="89"/>
        <v>1.0003466547813598</v>
      </c>
      <c r="D747">
        <f t="shared" si="90"/>
        <v>3.4659471047320906E-4</v>
      </c>
      <c r="E747">
        <f t="shared" si="88"/>
        <v>0.98163086791719312</v>
      </c>
      <c r="F747">
        <f t="shared" si="91"/>
        <v>-1.8539939546459414E-2</v>
      </c>
      <c r="G747" s="5">
        <f t="shared" si="92"/>
        <v>1.0155857214680744</v>
      </c>
      <c r="H747">
        <f t="shared" si="93"/>
        <v>1.546551154127819E-2</v>
      </c>
      <c r="I747">
        <f t="shared" si="94"/>
        <v>1.0425268373245253</v>
      </c>
      <c r="J747" s="5">
        <f t="shared" si="95"/>
        <v>4.1647417596422785E-2</v>
      </c>
    </row>
    <row r="748" spans="1:10" x14ac:dyDescent="0.3">
      <c r="A748" s="11" t="s">
        <v>765</v>
      </c>
      <c r="B748" s="13">
        <v>201.93</v>
      </c>
      <c r="C748">
        <f t="shared" si="89"/>
        <v>0.99282167264860621</v>
      </c>
      <c r="D748">
        <f t="shared" si="90"/>
        <v>-7.2042155066725051E-3</v>
      </c>
      <c r="E748">
        <f t="shared" si="88"/>
        <v>0.96844276053906297</v>
      </c>
      <c r="F748">
        <f t="shared" si="91"/>
        <v>-3.2065899028697817E-2</v>
      </c>
      <c r="G748" s="5">
        <f t="shared" si="92"/>
        <v>1.0121804511278196</v>
      </c>
      <c r="H748">
        <f t="shared" si="93"/>
        <v>1.2106866360813359E-2</v>
      </c>
      <c r="I748">
        <f t="shared" si="94"/>
        <v>1.0135521758771271</v>
      </c>
      <c r="J748" s="5">
        <f t="shared" si="95"/>
        <v>1.3461166469999583E-2</v>
      </c>
    </row>
    <row r="749" spans="1:10" x14ac:dyDescent="0.3">
      <c r="A749" s="11" t="s">
        <v>766</v>
      </c>
      <c r="B749" s="13">
        <v>203.39</v>
      </c>
      <c r="C749">
        <f t="shared" si="89"/>
        <v>0.98308279762192474</v>
      </c>
      <c r="D749">
        <f t="shared" si="90"/>
        <v>-1.7061932858247815E-2</v>
      </c>
      <c r="E749">
        <f t="shared" si="88"/>
        <v>0.96967818831942787</v>
      </c>
      <c r="F749">
        <f t="shared" si="91"/>
        <v>-3.0791027149911557E-2</v>
      </c>
      <c r="G749" s="5">
        <f t="shared" si="92"/>
        <v>1.011186238440887</v>
      </c>
      <c r="H749">
        <f t="shared" si="93"/>
        <v>1.1124135181069684E-2</v>
      </c>
      <c r="I749">
        <f t="shared" si="94"/>
        <v>1.0508395763368636</v>
      </c>
      <c r="J749" s="5">
        <f t="shared" si="95"/>
        <v>4.9589441173746709E-2</v>
      </c>
    </row>
    <row r="750" spans="1:10" x14ac:dyDescent="0.3">
      <c r="A750" s="11" t="s">
        <v>767</v>
      </c>
      <c r="B750" s="13">
        <v>206.89</v>
      </c>
      <c r="C750">
        <f t="shared" si="89"/>
        <v>0.99787777938552058</v>
      </c>
      <c r="D750">
        <f t="shared" si="90"/>
        <v>-2.1244757157608588E-3</v>
      </c>
      <c r="E750">
        <f t="shared" si="88"/>
        <v>0.98820213985479544</v>
      </c>
      <c r="F750">
        <f t="shared" si="91"/>
        <v>-1.1868007166238665E-2</v>
      </c>
      <c r="G750" s="5">
        <f t="shared" si="92"/>
        <v>1.0344499999999999</v>
      </c>
      <c r="H750">
        <f t="shared" si="93"/>
        <v>3.3869884507615085E-2</v>
      </c>
      <c r="I750">
        <f t="shared" si="94"/>
        <v>1.0504163281884646</v>
      </c>
      <c r="J750" s="5">
        <f t="shared" si="95"/>
        <v>4.9186588619508489E-2</v>
      </c>
    </row>
    <row r="751" spans="1:10" x14ac:dyDescent="0.3">
      <c r="A751" s="11" t="s">
        <v>768</v>
      </c>
      <c r="B751" s="13">
        <v>207.33</v>
      </c>
      <c r="C751">
        <f t="shared" si="89"/>
        <v>1.0075323160657013</v>
      </c>
      <c r="D751">
        <f t="shared" si="90"/>
        <v>7.504089823748508E-3</v>
      </c>
      <c r="E751">
        <f t="shared" si="88"/>
        <v>0.99082437275985669</v>
      </c>
      <c r="F751">
        <f t="shared" si="91"/>
        <v>-9.2179825981719889E-3</v>
      </c>
      <c r="G751" s="5">
        <f t="shared" si="92"/>
        <v>1.041859296482412</v>
      </c>
      <c r="H751">
        <f t="shared" si="93"/>
        <v>4.1006902046920243E-2</v>
      </c>
      <c r="I751">
        <f t="shared" si="94"/>
        <v>1.0593735629247356</v>
      </c>
      <c r="J751" s="5">
        <f t="shared" si="95"/>
        <v>5.7677755054534915E-2</v>
      </c>
    </row>
    <row r="752" spans="1:10" x14ac:dyDescent="0.3">
      <c r="A752" s="11" t="s">
        <v>769</v>
      </c>
      <c r="B752" s="13">
        <v>205.78</v>
      </c>
      <c r="C752">
        <f t="shared" si="89"/>
        <v>0.98690710277684524</v>
      </c>
      <c r="D752">
        <f t="shared" si="90"/>
        <v>-1.3179364771765173E-2</v>
      </c>
      <c r="E752">
        <f t="shared" si="88"/>
        <v>0.97070616538515964</v>
      </c>
      <c r="F752">
        <f t="shared" si="91"/>
        <v>-2.9731466800497031E-2</v>
      </c>
      <c r="G752" s="5">
        <f t="shared" si="92"/>
        <v>1.040870005058169</v>
      </c>
      <c r="H752">
        <f t="shared" si="93"/>
        <v>4.0056906771092964E-2</v>
      </c>
      <c r="I752">
        <f t="shared" si="94"/>
        <v>1.0786245937729322</v>
      </c>
      <c r="J752" s="5">
        <f t="shared" si="95"/>
        <v>7.5686705230602169E-2</v>
      </c>
    </row>
    <row r="753" spans="1:10" x14ac:dyDescent="0.3">
      <c r="A753" s="11" t="s">
        <v>770</v>
      </c>
      <c r="B753" s="13">
        <v>208.51</v>
      </c>
      <c r="C753">
        <f t="shared" si="89"/>
        <v>0.99408820023837896</v>
      </c>
      <c r="D753">
        <f t="shared" si="90"/>
        <v>-5.9293436278862735E-3</v>
      </c>
      <c r="E753">
        <f t="shared" si="88"/>
        <v>1.0000479616306954</v>
      </c>
      <c r="F753">
        <f t="shared" si="91"/>
        <v>4.7960480573190449E-5</v>
      </c>
      <c r="G753" s="5">
        <f t="shared" si="92"/>
        <v>1.0699953815364087</v>
      </c>
      <c r="H753">
        <f t="shared" si="93"/>
        <v>6.765433214338612E-2</v>
      </c>
      <c r="I753">
        <f t="shared" si="94"/>
        <v>1.1819624737826653</v>
      </c>
      <c r="J753" s="5">
        <f t="shared" si="95"/>
        <v>0.16717617041111474</v>
      </c>
    </row>
    <row r="754" spans="1:10" x14ac:dyDescent="0.3">
      <c r="A754" s="11" t="s">
        <v>771</v>
      </c>
      <c r="B754" s="13">
        <v>209.75</v>
      </c>
      <c r="C754">
        <f t="shared" si="89"/>
        <v>1.0018628200229269</v>
      </c>
      <c r="D754">
        <f t="shared" si="90"/>
        <v>1.8610871254250508E-3</v>
      </c>
      <c r="E754">
        <f t="shared" si="88"/>
        <v>1.0084134615384615</v>
      </c>
      <c r="F754">
        <f t="shared" si="91"/>
        <v>8.3782656459974996E-3</v>
      </c>
      <c r="G754" s="5">
        <f t="shared" si="92"/>
        <v>1.0983400534115306</v>
      </c>
      <c r="H754">
        <f t="shared" si="93"/>
        <v>9.3799997699992907E-2</v>
      </c>
      <c r="I754">
        <f t="shared" si="94"/>
        <v>1.1685236768802227</v>
      </c>
      <c r="J754" s="5">
        <f t="shared" si="95"/>
        <v>0.15574113741898191</v>
      </c>
    </row>
    <row r="755" spans="1:10" x14ac:dyDescent="0.3">
      <c r="A755" s="11" t="s">
        <v>772</v>
      </c>
      <c r="B755" s="13">
        <v>209.36</v>
      </c>
      <c r="C755">
        <f t="shared" si="89"/>
        <v>1.0005256869773</v>
      </c>
      <c r="D755">
        <f t="shared" si="90"/>
        <v>5.2554885230587955E-4</v>
      </c>
      <c r="E755">
        <f t="shared" si="88"/>
        <v>1.0012434241989481</v>
      </c>
      <c r="F755">
        <f t="shared" si="91"/>
        <v>1.2426517873027271E-3</v>
      </c>
      <c r="G755" s="5">
        <f t="shared" si="92"/>
        <v>1.1125518120948028</v>
      </c>
      <c r="H755">
        <f t="shared" si="93"/>
        <v>0.10665630664327079</v>
      </c>
      <c r="I755">
        <f t="shared" si="94"/>
        <v>1.1875886323671225</v>
      </c>
      <c r="J755" s="5">
        <f t="shared" si="95"/>
        <v>0.17192489192423852</v>
      </c>
    </row>
    <row r="756" spans="1:10" x14ac:dyDescent="0.3">
      <c r="A756" s="11" t="s">
        <v>773</v>
      </c>
      <c r="B756" s="13">
        <v>209.25</v>
      </c>
      <c r="C756">
        <f t="shared" si="89"/>
        <v>0.9870748620217934</v>
      </c>
      <c r="D756">
        <f t="shared" si="90"/>
        <v>-1.3009394378576546E-2</v>
      </c>
      <c r="E756">
        <f t="shared" si="88"/>
        <v>0.97871842843779233</v>
      </c>
      <c r="F756">
        <f t="shared" si="91"/>
        <v>-2.1511289221360148E-2</v>
      </c>
      <c r="G756" s="5">
        <f t="shared" si="92"/>
        <v>1.0696212237386904</v>
      </c>
      <c r="H756">
        <f t="shared" si="93"/>
        <v>6.7304589296364112E-2</v>
      </c>
      <c r="I756">
        <f t="shared" si="94"/>
        <v>1.1822033898305084</v>
      </c>
      <c r="J756" s="5">
        <f t="shared" si="95"/>
        <v>0.16737997679575553</v>
      </c>
    </row>
    <row r="757" spans="1:10" x14ac:dyDescent="0.3">
      <c r="A757" s="11" t="s">
        <v>774</v>
      </c>
      <c r="B757" s="13">
        <v>211.99</v>
      </c>
      <c r="C757">
        <f t="shared" si="89"/>
        <v>1.01673860911271</v>
      </c>
      <c r="D757">
        <f t="shared" si="90"/>
        <v>1.6600062509305156E-2</v>
      </c>
      <c r="E757">
        <f t="shared" si="88"/>
        <v>0.97691244239631336</v>
      </c>
      <c r="F757">
        <f t="shared" si="91"/>
        <v>-2.3358249792298388E-2</v>
      </c>
      <c r="G757" s="5">
        <f t="shared" si="92"/>
        <v>1.0983368737371122</v>
      </c>
      <c r="H757">
        <f t="shared" si="93"/>
        <v>9.3797102714044692E-2</v>
      </c>
      <c r="I757">
        <f t="shared" si="94"/>
        <v>1.1792290148523112</v>
      </c>
      <c r="J757" s="5">
        <f t="shared" si="95"/>
        <v>0.16486084768983644</v>
      </c>
    </row>
    <row r="758" spans="1:10" x14ac:dyDescent="0.3">
      <c r="A758" s="11" t="s">
        <v>775</v>
      </c>
      <c r="B758" s="13">
        <v>208.5</v>
      </c>
      <c r="C758">
        <f t="shared" si="89"/>
        <v>1.0024038461538463</v>
      </c>
      <c r="D758">
        <f t="shared" si="90"/>
        <v>2.4009615375382679E-3</v>
      </c>
      <c r="E758">
        <f t="shared" si="88"/>
        <v>0.95205479452054798</v>
      </c>
      <c r="F758">
        <f t="shared" si="91"/>
        <v>-4.9132688577644648E-2</v>
      </c>
      <c r="G758" s="5">
        <f t="shared" si="92"/>
        <v>1.086050630273987</v>
      </c>
      <c r="H758">
        <f t="shared" si="93"/>
        <v>8.2547841303465347E-2</v>
      </c>
      <c r="I758">
        <f t="shared" si="94"/>
        <v>1.1437191442676906</v>
      </c>
      <c r="J758" s="5">
        <f t="shared" si="95"/>
        <v>0.13428535955423879</v>
      </c>
    </row>
    <row r="759" spans="1:10" x14ac:dyDescent="0.3">
      <c r="A759" s="11" t="s">
        <v>776</v>
      </c>
      <c r="B759" s="13">
        <v>208</v>
      </c>
      <c r="C759">
        <f t="shared" si="89"/>
        <v>0.99473935915829748</v>
      </c>
      <c r="D759">
        <f t="shared" si="90"/>
        <v>-5.2745267332699073E-3</v>
      </c>
      <c r="E759">
        <f t="shared" si="88"/>
        <v>0.97822508582984524</v>
      </c>
      <c r="F759">
        <f t="shared" si="91"/>
        <v>-2.2015486317292131E-2</v>
      </c>
      <c r="G759" s="5">
        <f t="shared" si="92"/>
        <v>1.0530579181855002</v>
      </c>
      <c r="H759">
        <f t="shared" si="93"/>
        <v>5.1698234664393918E-2</v>
      </c>
      <c r="I759">
        <f t="shared" si="94"/>
        <v>1.1212938005390836</v>
      </c>
      <c r="J759" s="5">
        <f t="shared" si="95"/>
        <v>0.11448319765382815</v>
      </c>
    </row>
    <row r="760" spans="1:10" x14ac:dyDescent="0.3">
      <c r="A760" s="11" t="s">
        <v>777</v>
      </c>
      <c r="B760" s="13">
        <v>209.1</v>
      </c>
      <c r="C760">
        <f t="shared" si="89"/>
        <v>0.97801683816651064</v>
      </c>
      <c r="D760">
        <f t="shared" si="90"/>
        <v>-2.2228392156357083E-2</v>
      </c>
      <c r="E760">
        <f t="shared" si="88"/>
        <v>1.0003827384939239</v>
      </c>
      <c r="F760">
        <f t="shared" si="91"/>
        <v>3.8266526823012851E-4</v>
      </c>
      <c r="G760" s="5">
        <f t="shared" si="92"/>
        <v>1.0762262597148593</v>
      </c>
      <c r="H760">
        <f t="shared" si="93"/>
        <v>7.3460718179566425E-2</v>
      </c>
      <c r="I760">
        <f t="shared" si="94"/>
        <v>1.0993690851735016</v>
      </c>
      <c r="J760" s="5">
        <f t="shared" si="95"/>
        <v>9.473645632329801E-2</v>
      </c>
    </row>
    <row r="761" spans="1:10" x14ac:dyDescent="0.3">
      <c r="A761" s="11" t="s">
        <v>778</v>
      </c>
      <c r="B761" s="13">
        <v>213.8</v>
      </c>
      <c r="C761">
        <f t="shared" si="89"/>
        <v>0.9852534562211982</v>
      </c>
      <c r="D761">
        <f t="shared" si="90"/>
        <v>-1.4856354949514658E-2</v>
      </c>
      <c r="E761">
        <f t="shared" si="88"/>
        <v>1.0532019704433497</v>
      </c>
      <c r="F761">
        <f t="shared" si="91"/>
        <v>5.18350195491575E-2</v>
      </c>
      <c r="G761" s="5">
        <f t="shared" si="92"/>
        <v>1.1372340425531915</v>
      </c>
      <c r="H761">
        <f t="shared" si="93"/>
        <v>0.12859903576099566</v>
      </c>
      <c r="I761">
        <f t="shared" si="94"/>
        <v>1.1204863476756983</v>
      </c>
      <c r="J761" s="5">
        <f t="shared" si="95"/>
        <v>0.11376283004869449</v>
      </c>
    </row>
    <row r="762" spans="1:10" x14ac:dyDescent="0.3">
      <c r="A762" s="11" t="s">
        <v>779</v>
      </c>
      <c r="B762" s="13">
        <v>217</v>
      </c>
      <c r="C762">
        <f t="shared" si="89"/>
        <v>0.9908675799086758</v>
      </c>
      <c r="D762">
        <f t="shared" si="90"/>
        <v>-9.1743762760412694E-3</v>
      </c>
      <c r="E762">
        <f t="shared" si="88"/>
        <v>1.0629439137888808</v>
      </c>
      <c r="F762">
        <f t="shared" si="91"/>
        <v>6.1042335774874813E-2</v>
      </c>
      <c r="G762" s="5">
        <f t="shared" si="92"/>
        <v>1.1436100131752305</v>
      </c>
      <c r="H762">
        <f t="shared" si="93"/>
        <v>0.13418993726472017</v>
      </c>
      <c r="I762">
        <f t="shared" si="94"/>
        <v>1.1128775834658187</v>
      </c>
      <c r="J762" s="5">
        <f t="shared" si="95"/>
        <v>0.10694907834296406</v>
      </c>
    </row>
    <row r="763" spans="1:10" x14ac:dyDescent="0.3">
      <c r="A763" s="11" t="s">
        <v>780</v>
      </c>
      <c r="B763" s="13">
        <v>219</v>
      </c>
      <c r="C763">
        <f t="shared" si="89"/>
        <v>1.029958143253539</v>
      </c>
      <c r="D763">
        <f t="shared" si="90"/>
        <v>2.9518163797890698E-2</v>
      </c>
      <c r="E763">
        <f t="shared" si="88"/>
        <v>1.1010558069381597</v>
      </c>
      <c r="F763">
        <f t="shared" si="91"/>
        <v>9.626954395657418E-2</v>
      </c>
      <c r="G763" s="5">
        <f t="shared" si="92"/>
        <v>1.1173469387755102</v>
      </c>
      <c r="H763">
        <f t="shared" si="93"/>
        <v>0.11095707058598356</v>
      </c>
      <c r="I763">
        <f t="shared" si="94"/>
        <v>1.1041088984118983</v>
      </c>
      <c r="J763" s="5">
        <f t="shared" si="95"/>
        <v>9.9038582856161794E-2</v>
      </c>
    </row>
    <row r="764" spans="1:10" x14ac:dyDescent="0.3">
      <c r="A764" s="11" t="s">
        <v>781</v>
      </c>
      <c r="B764" s="13">
        <v>212.63</v>
      </c>
      <c r="C764">
        <f t="shared" si="89"/>
        <v>1.0172710745383216</v>
      </c>
      <c r="D764">
        <f t="shared" si="90"/>
        <v>1.7123624852252304E-2</v>
      </c>
      <c r="E764">
        <f t="shared" si="88"/>
        <v>1.0658145363408522</v>
      </c>
      <c r="F764">
        <f t="shared" si="91"/>
        <v>6.3739329688692004E-2</v>
      </c>
      <c r="G764" s="5">
        <f t="shared" si="92"/>
        <v>1.0456870266548637</v>
      </c>
      <c r="H764">
        <f t="shared" si="93"/>
        <v>4.4674111171595018E-2</v>
      </c>
      <c r="I764">
        <f t="shared" si="94"/>
        <v>1.084736251402918</v>
      </c>
      <c r="J764" s="5">
        <f t="shared" si="95"/>
        <v>8.1336871177576181E-2</v>
      </c>
    </row>
    <row r="765" spans="1:10" x14ac:dyDescent="0.3">
      <c r="A765" s="11" t="s">
        <v>782</v>
      </c>
      <c r="B765" s="13">
        <v>209.02</v>
      </c>
      <c r="C765">
        <f t="shared" si="89"/>
        <v>1.0296551724137932</v>
      </c>
      <c r="D765">
        <f t="shared" si="90"/>
        <v>2.9223962124570423E-2</v>
      </c>
      <c r="E765">
        <f t="shared" si="88"/>
        <v>1.0391766928507509</v>
      </c>
      <c r="F765">
        <f t="shared" si="91"/>
        <v>3.8428758150023432E-2</v>
      </c>
      <c r="G765" s="5">
        <f t="shared" si="92"/>
        <v>1.0147094519151416</v>
      </c>
      <c r="H765">
        <f t="shared" si="93"/>
        <v>1.460231724438006E-2</v>
      </c>
      <c r="I765">
        <f t="shared" si="94"/>
        <v>1.0456228114057029</v>
      </c>
      <c r="J765" s="5">
        <f t="shared" si="95"/>
        <v>4.4612699660003301E-2</v>
      </c>
    </row>
    <row r="766" spans="1:10" x14ac:dyDescent="0.3">
      <c r="A766" s="11" t="s">
        <v>783</v>
      </c>
      <c r="B766" s="13">
        <v>203</v>
      </c>
      <c r="C766">
        <f t="shared" si="89"/>
        <v>0.99436688709282384</v>
      </c>
      <c r="D766">
        <f t="shared" si="90"/>
        <v>-5.6490387237975049E-3</v>
      </c>
      <c r="E766">
        <f t="shared" si="88"/>
        <v>1.0149999999999999</v>
      </c>
      <c r="F766">
        <f t="shared" si="91"/>
        <v>1.4888612493750559E-2</v>
      </c>
      <c r="G766" s="5">
        <f t="shared" si="92"/>
        <v>0.9930535172683691</v>
      </c>
      <c r="H766">
        <f t="shared" si="93"/>
        <v>-6.9707218591428081E-3</v>
      </c>
      <c r="I766">
        <f t="shared" si="94"/>
        <v>0.996319018404908</v>
      </c>
      <c r="J766" s="5">
        <f t="shared" si="95"/>
        <v>-3.6877730791847361E-3</v>
      </c>
    </row>
    <row r="767" spans="1:10" x14ac:dyDescent="0.3">
      <c r="A767" s="11" t="s">
        <v>784</v>
      </c>
      <c r="B767" s="13">
        <v>204.15</v>
      </c>
      <c r="C767">
        <f t="shared" si="89"/>
        <v>1.0263951734539969</v>
      </c>
      <c r="D767">
        <f t="shared" si="90"/>
        <v>2.6052831905658165E-2</v>
      </c>
      <c r="E767">
        <f t="shared" si="88"/>
        <v>1.0258793969849247</v>
      </c>
      <c r="F767">
        <f t="shared" si="91"/>
        <v>2.5550193041092444E-2</v>
      </c>
      <c r="G767" s="5">
        <f t="shared" si="92"/>
        <v>0.99624243607261376</v>
      </c>
      <c r="H767">
        <f t="shared" si="93"/>
        <v>-3.7646413054167136E-3</v>
      </c>
      <c r="I767">
        <f t="shared" si="94"/>
        <v>0.99590223913361631</v>
      </c>
      <c r="J767" s="5">
        <f t="shared" si="95"/>
        <v>-4.1061796952118089E-3</v>
      </c>
    </row>
    <row r="768" spans="1:10" x14ac:dyDescent="0.3">
      <c r="A768" s="11" t="s">
        <v>785</v>
      </c>
      <c r="B768" s="13">
        <v>198.9</v>
      </c>
      <c r="C768">
        <f t="shared" si="89"/>
        <v>0.99699248120300754</v>
      </c>
      <c r="D768">
        <f t="shared" si="90"/>
        <v>-3.0120504699916095E-3</v>
      </c>
      <c r="E768">
        <f t="shared" si="88"/>
        <v>1.0060698027314112</v>
      </c>
      <c r="F768">
        <f t="shared" si="91"/>
        <v>6.0514556833552819E-3</v>
      </c>
      <c r="G768" s="5">
        <f t="shared" si="92"/>
        <v>0.95855421686746989</v>
      </c>
      <c r="H768">
        <f t="shared" si="93"/>
        <v>-4.2329153810826463E-2</v>
      </c>
      <c r="I768">
        <f t="shared" si="94"/>
        <v>0.97643593519882188</v>
      </c>
      <c r="J768" s="5">
        <f t="shared" si="95"/>
        <v>-2.3846137372833535E-2</v>
      </c>
    </row>
    <row r="769" spans="1:10" x14ac:dyDescent="0.3">
      <c r="A769" s="11" t="s">
        <v>786</v>
      </c>
      <c r="B769" s="13">
        <v>199.5</v>
      </c>
      <c r="C769">
        <f t="shared" si="89"/>
        <v>0.99184647509197577</v>
      </c>
      <c r="D769">
        <f t="shared" si="90"/>
        <v>-8.1869466864161744E-3</v>
      </c>
      <c r="E769">
        <f t="shared" si="88"/>
        <v>1.0237594293631651</v>
      </c>
      <c r="F769">
        <f t="shared" si="91"/>
        <v>2.3481566753874996E-2</v>
      </c>
      <c r="G769" s="5">
        <f t="shared" si="92"/>
        <v>0.97000048621578261</v>
      </c>
      <c r="H769">
        <f t="shared" si="93"/>
        <v>-3.0458706231450042E-2</v>
      </c>
      <c r="I769">
        <f t="shared" si="94"/>
        <v>0.96255910450641713</v>
      </c>
      <c r="J769" s="5">
        <f t="shared" si="95"/>
        <v>-3.8159807426153144E-2</v>
      </c>
    </row>
    <row r="770" spans="1:10" x14ac:dyDescent="0.3">
      <c r="A770" s="11" t="s">
        <v>787</v>
      </c>
      <c r="B770" s="13">
        <v>201.14</v>
      </c>
      <c r="C770">
        <f t="shared" si="89"/>
        <v>1.0057</v>
      </c>
      <c r="D770">
        <f t="shared" si="90"/>
        <v>5.6838164682977092E-3</v>
      </c>
      <c r="E770">
        <f t="shared" si="88"/>
        <v>1.0532544378698223</v>
      </c>
      <c r="F770">
        <f t="shared" si="91"/>
        <v>5.1884835369011513E-2</v>
      </c>
      <c r="G770" s="5">
        <f t="shared" si="92"/>
        <v>0.95241251953217476</v>
      </c>
      <c r="H770">
        <f t="shared" si="93"/>
        <v>-4.8757019209948745E-2</v>
      </c>
      <c r="I770">
        <f t="shared" si="94"/>
        <v>0.97197255243065617</v>
      </c>
      <c r="J770" s="5">
        <f t="shared" si="95"/>
        <v>-2.8427713160470255E-2</v>
      </c>
    </row>
    <row r="771" spans="1:10" x14ac:dyDescent="0.3">
      <c r="A771" s="11" t="s">
        <v>788</v>
      </c>
      <c r="B771" s="13">
        <v>200</v>
      </c>
      <c r="C771">
        <f t="shared" si="89"/>
        <v>1.0050251256281406</v>
      </c>
      <c r="D771">
        <f t="shared" si="90"/>
        <v>5.0125418235441935E-3</v>
      </c>
      <c r="E771">
        <f t="shared" si="88"/>
        <v>1.0628122010840684</v>
      </c>
      <c r="F771">
        <f t="shared" si="91"/>
        <v>6.0918414969417023E-2</v>
      </c>
      <c r="G771" s="5">
        <f t="shared" si="92"/>
        <v>0.95923261390887293</v>
      </c>
      <c r="H771">
        <f t="shared" si="93"/>
        <v>-4.1621674690819427E-2</v>
      </c>
      <c r="I771">
        <f t="shared" si="94"/>
        <v>0.97375724231948979</v>
      </c>
      <c r="J771" s="5">
        <f t="shared" si="95"/>
        <v>-2.6593244269520651E-2</v>
      </c>
    </row>
    <row r="772" spans="1:10" x14ac:dyDescent="0.3">
      <c r="A772" s="11" t="s">
        <v>789</v>
      </c>
      <c r="B772" s="13">
        <v>199</v>
      </c>
      <c r="C772">
        <f t="shared" si="89"/>
        <v>1.0065756196256956</v>
      </c>
      <c r="D772">
        <f t="shared" si="90"/>
        <v>6.5540945479213089E-3</v>
      </c>
      <c r="E772">
        <f t="shared" ref="E772:E835" si="96">B772/B777</f>
        <v>1.0172263967694117</v>
      </c>
      <c r="F772">
        <f t="shared" si="91"/>
        <v>1.7079704651271881E-2</v>
      </c>
      <c r="G772" s="5">
        <f t="shared" si="92"/>
        <v>0.95028890692899104</v>
      </c>
      <c r="H772">
        <f t="shared" si="93"/>
        <v>-5.0989228063568384E-2</v>
      </c>
      <c r="I772">
        <f t="shared" si="94"/>
        <v>0.99014827346004586</v>
      </c>
      <c r="J772" s="5">
        <f t="shared" si="95"/>
        <v>-9.9005758963201605E-3</v>
      </c>
    </row>
    <row r="773" spans="1:10" x14ac:dyDescent="0.3">
      <c r="A773" s="11" t="s">
        <v>790</v>
      </c>
      <c r="B773" s="13">
        <v>197.7</v>
      </c>
      <c r="C773">
        <f t="shared" ref="C773:C836" si="97">B773/B774</f>
        <v>1.014522502180941</v>
      </c>
      <c r="D773">
        <f t="shared" ref="D773:D836" si="98">LN(C773)</f>
        <v>1.4418060600527994E-2</v>
      </c>
      <c r="E773">
        <f t="shared" si="96"/>
        <v>1.0242992591057458</v>
      </c>
      <c r="F773">
        <f t="shared" ref="F773:F836" si="99">LN(E773)</f>
        <v>2.4008729142454634E-2</v>
      </c>
      <c r="G773" s="5">
        <f t="shared" ref="G773:G836" si="100">B773/B794</f>
        <v>0.94376551460759972</v>
      </c>
      <c r="H773">
        <f t="shared" ref="H773:H836" si="101">LN(G773)</f>
        <v>-5.7877539234715759E-2</v>
      </c>
      <c r="I773">
        <f t="shared" ref="I773:I836" si="102">B773/B1025</f>
        <v>1.0045731707317072</v>
      </c>
      <c r="J773" s="5">
        <f t="shared" ref="J773:J836" si="103">LN(I773)</f>
        <v>4.5627455584180158E-3</v>
      </c>
    </row>
    <row r="774" spans="1:10" x14ac:dyDescent="0.3">
      <c r="A774" s="11" t="s">
        <v>791</v>
      </c>
      <c r="B774" s="13">
        <v>194.87</v>
      </c>
      <c r="C774">
        <f t="shared" si="97"/>
        <v>1.0204220558202859</v>
      </c>
      <c r="D774">
        <f t="shared" si="98"/>
        <v>2.0216321928720381E-2</v>
      </c>
      <c r="E774">
        <f t="shared" si="96"/>
        <v>1.0150536514220232</v>
      </c>
      <c r="F774">
        <f t="shared" si="99"/>
        <v>1.494146964065227E-2</v>
      </c>
      <c r="G774" s="5">
        <f t="shared" si="100"/>
        <v>0.90848484848484845</v>
      </c>
      <c r="H774">
        <f t="shared" si="101"/>
        <v>-9.5977068792028622E-2</v>
      </c>
      <c r="I774">
        <f t="shared" si="102"/>
        <v>0.98833493939240258</v>
      </c>
      <c r="J774" s="5">
        <f t="shared" si="103"/>
        <v>-1.1733631202133251E-2</v>
      </c>
    </row>
    <row r="775" spans="1:10" x14ac:dyDescent="0.3">
      <c r="A775" s="11" t="s">
        <v>792</v>
      </c>
      <c r="B775" s="13">
        <v>190.97</v>
      </c>
      <c r="C775">
        <f t="shared" si="97"/>
        <v>1.0148262302051227</v>
      </c>
      <c r="D775">
        <f t="shared" si="98"/>
        <v>1.471739606870308E-2</v>
      </c>
      <c r="E775">
        <f t="shared" si="96"/>
        <v>0.96683880113406229</v>
      </c>
      <c r="F775">
        <f t="shared" si="99"/>
        <v>-3.3723497389601481E-2</v>
      </c>
      <c r="G775" s="5">
        <f t="shared" si="100"/>
        <v>0.90148225075528698</v>
      </c>
      <c r="H775">
        <f t="shared" si="101"/>
        <v>-0.10371492510132074</v>
      </c>
      <c r="I775">
        <f t="shared" si="102"/>
        <v>0.95729109228532749</v>
      </c>
      <c r="J775" s="5">
        <f t="shared" si="103"/>
        <v>-4.3647762112996862E-2</v>
      </c>
    </row>
    <row r="776" spans="1:10" x14ac:dyDescent="0.3">
      <c r="A776" s="11" t="s">
        <v>793</v>
      </c>
      <c r="B776" s="13">
        <v>188.18</v>
      </c>
      <c r="C776">
        <f t="shared" si="97"/>
        <v>0.96191790625159745</v>
      </c>
      <c r="D776">
        <f t="shared" si="98"/>
        <v>-3.8826168494600966E-2</v>
      </c>
      <c r="E776">
        <f t="shared" si="96"/>
        <v>0.96855216429049362</v>
      </c>
      <c r="F776">
        <f t="shared" si="99"/>
        <v>-3.1952936676401915E-2</v>
      </c>
      <c r="G776" s="5">
        <f t="shared" si="100"/>
        <v>0.89913517129342069</v>
      </c>
      <c r="H776">
        <f t="shared" si="101"/>
        <v>-0.10632189842326675</v>
      </c>
      <c r="I776">
        <f t="shared" si="102"/>
        <v>0.93158415841584163</v>
      </c>
      <c r="J776" s="5">
        <f t="shared" si="103"/>
        <v>-7.0868745822585122E-2</v>
      </c>
    </row>
    <row r="777" spans="1:10" x14ac:dyDescent="0.3">
      <c r="A777" s="11" t="s">
        <v>794</v>
      </c>
      <c r="B777" s="13">
        <v>195.63</v>
      </c>
      <c r="C777">
        <f t="shared" si="97"/>
        <v>1.013574426195534</v>
      </c>
      <c r="D777">
        <f t="shared" si="98"/>
        <v>1.348311903910405E-2</v>
      </c>
      <c r="E777">
        <f t="shared" si="96"/>
        <v>1.0405851063829787</v>
      </c>
      <c r="F777">
        <f t="shared" si="99"/>
        <v>3.9783157243271416E-2</v>
      </c>
      <c r="G777" s="5">
        <f t="shared" si="100"/>
        <v>0.91368922516463491</v>
      </c>
      <c r="H777">
        <f t="shared" si="101"/>
        <v>-9.0264781577865189E-2</v>
      </c>
      <c r="I777">
        <f t="shared" si="102"/>
        <v>0.97957037704671768</v>
      </c>
      <c r="J777" s="5">
        <f t="shared" si="103"/>
        <v>-2.0641194207501396E-2</v>
      </c>
    </row>
    <row r="778" spans="1:10" x14ac:dyDescent="0.3">
      <c r="A778" s="11" t="s">
        <v>795</v>
      </c>
      <c r="B778" s="13">
        <v>193.01</v>
      </c>
      <c r="C778">
        <f t="shared" si="97"/>
        <v>1.0053651422023127</v>
      </c>
      <c r="D778">
        <f t="shared" si="98"/>
        <v>5.3508010987256393E-3</v>
      </c>
      <c r="E778">
        <f t="shared" si="96"/>
        <v>1.0171805006587615</v>
      </c>
      <c r="F778">
        <f t="shared" si="99"/>
        <v>1.703458475837729E-2</v>
      </c>
      <c r="G778" s="5">
        <f t="shared" si="100"/>
        <v>0.90288627964634882</v>
      </c>
      <c r="H778">
        <f t="shared" si="101"/>
        <v>-0.10215866965707282</v>
      </c>
      <c r="I778">
        <f t="shared" si="102"/>
        <v>0.96649974962443663</v>
      </c>
      <c r="J778" s="5">
        <f t="shared" si="103"/>
        <v>-3.4074239387652965E-2</v>
      </c>
    </row>
    <row r="779" spans="1:10" x14ac:dyDescent="0.3">
      <c r="A779" s="11" t="s">
        <v>796</v>
      </c>
      <c r="B779" s="13">
        <v>191.98</v>
      </c>
      <c r="C779">
        <f t="shared" si="97"/>
        <v>0.97195220737140531</v>
      </c>
      <c r="D779">
        <f t="shared" si="98"/>
        <v>-2.8448645101533318E-2</v>
      </c>
      <c r="E779">
        <f t="shared" si="96"/>
        <v>0.97948979591836727</v>
      </c>
      <c r="F779">
        <f t="shared" si="99"/>
        <v>-2.072345929512644E-2</v>
      </c>
      <c r="G779" s="5">
        <f t="shared" si="100"/>
        <v>0.90080705705705699</v>
      </c>
      <c r="H779">
        <f t="shared" si="101"/>
        <v>-0.10446418741663352</v>
      </c>
      <c r="I779">
        <f t="shared" si="102"/>
        <v>0.95512437810945272</v>
      </c>
      <c r="J779" s="5">
        <f t="shared" si="103"/>
        <v>-4.59137081236849E-2</v>
      </c>
    </row>
    <row r="780" spans="1:10" x14ac:dyDescent="0.3">
      <c r="A780" s="11" t="s">
        <v>797</v>
      </c>
      <c r="B780" s="13">
        <v>197.52</v>
      </c>
      <c r="C780">
        <f t="shared" si="97"/>
        <v>1.0166246332801483</v>
      </c>
      <c r="D780">
        <f t="shared" si="98"/>
        <v>1.6487956781902593E-2</v>
      </c>
      <c r="E780">
        <f t="shared" si="96"/>
        <v>0.9713779876069637</v>
      </c>
      <c r="F780">
        <f t="shared" si="99"/>
        <v>-2.9039609810090912E-2</v>
      </c>
      <c r="G780" s="5">
        <f t="shared" si="100"/>
        <v>0.93117103526305867</v>
      </c>
      <c r="H780">
        <f t="shared" si="101"/>
        <v>-7.1312307232005157E-2</v>
      </c>
      <c r="I780">
        <f t="shared" si="102"/>
        <v>0.94371715241280463</v>
      </c>
      <c r="J780" s="5">
        <f t="shared" si="103"/>
        <v>-5.7928784415029938E-2</v>
      </c>
    </row>
    <row r="781" spans="1:10" x14ac:dyDescent="0.3">
      <c r="A781" s="11" t="s">
        <v>798</v>
      </c>
      <c r="B781" s="13">
        <v>194.29</v>
      </c>
      <c r="C781">
        <f t="shared" si="97"/>
        <v>1.0334574468085107</v>
      </c>
      <c r="D781">
        <f t="shared" si="98"/>
        <v>3.2909925425072387E-2</v>
      </c>
      <c r="E781">
        <f t="shared" si="96"/>
        <v>0.94320112626826536</v>
      </c>
      <c r="F781">
        <f t="shared" si="99"/>
        <v>-5.8475735666956241E-2</v>
      </c>
      <c r="G781" s="5">
        <f t="shared" si="100"/>
        <v>0.92431018078020932</v>
      </c>
      <c r="H781">
        <f t="shared" si="101"/>
        <v>-7.8707570187829229E-2</v>
      </c>
      <c r="I781">
        <f t="shared" si="102"/>
        <v>0.92281751686140401</v>
      </c>
      <c r="J781" s="5">
        <f t="shared" si="103"/>
        <v>-8.0323770568157218E-2</v>
      </c>
    </row>
    <row r="782" spans="1:10" x14ac:dyDescent="0.3">
      <c r="A782" s="11" t="s">
        <v>799</v>
      </c>
      <c r="B782" s="13">
        <v>188</v>
      </c>
      <c r="C782">
        <f t="shared" si="97"/>
        <v>0.99077733860342554</v>
      </c>
      <c r="D782">
        <f t="shared" si="98"/>
        <v>-9.2654534457901234E-3</v>
      </c>
      <c r="E782">
        <f t="shared" si="96"/>
        <v>0.91967517855395764</v>
      </c>
      <c r="F782">
        <f t="shared" si="99"/>
        <v>-8.3734738070980877E-2</v>
      </c>
      <c r="G782" s="5">
        <f t="shared" si="100"/>
        <v>0.88404025204551873</v>
      </c>
      <c r="H782">
        <f t="shared" si="101"/>
        <v>-0.12325268339299084</v>
      </c>
      <c r="I782">
        <f t="shared" si="102"/>
        <v>0.8825048115288926</v>
      </c>
      <c r="J782" s="5">
        <f t="shared" si="103"/>
        <v>-0.1249910380321628</v>
      </c>
    </row>
    <row r="783" spans="1:10" x14ac:dyDescent="0.3">
      <c r="A783" s="11" t="s">
        <v>800</v>
      </c>
      <c r="B783" s="13">
        <v>189.75</v>
      </c>
      <c r="C783">
        <f t="shared" si="97"/>
        <v>0.96811224489795922</v>
      </c>
      <c r="D783">
        <f t="shared" si="98"/>
        <v>-3.2407242954777885E-2</v>
      </c>
      <c r="E783">
        <f t="shared" si="96"/>
        <v>0.92597111067733751</v>
      </c>
      <c r="F783">
        <f t="shared" si="99"/>
        <v>-7.6912242795262223E-2</v>
      </c>
      <c r="G783" s="5">
        <f t="shared" si="100"/>
        <v>0.91450190370620266</v>
      </c>
      <c r="H783">
        <f t="shared" si="101"/>
        <v>-8.9375729462620498E-2</v>
      </c>
      <c r="I783">
        <f t="shared" si="102"/>
        <v>0.88051044083526686</v>
      </c>
      <c r="J783" s="5">
        <f t="shared" si="103"/>
        <v>-0.12725349326806312</v>
      </c>
    </row>
    <row r="784" spans="1:10" x14ac:dyDescent="0.3">
      <c r="A784" s="11" t="s">
        <v>801</v>
      </c>
      <c r="B784" s="13">
        <v>196</v>
      </c>
      <c r="C784">
        <f t="shared" si="97"/>
        <v>0.96390282285826689</v>
      </c>
      <c r="D784">
        <f t="shared" si="98"/>
        <v>-3.6764795616497786E-2</v>
      </c>
      <c r="E784">
        <f t="shared" si="96"/>
        <v>0.944578313253012</v>
      </c>
      <c r="F784">
        <f t="shared" si="99"/>
        <v>-5.7016680440235806E-2</v>
      </c>
      <c r="G784" s="5">
        <f t="shared" si="100"/>
        <v>0.96399763918945502</v>
      </c>
      <c r="H784">
        <f t="shared" si="101"/>
        <v>-3.6666433348184549E-2</v>
      </c>
      <c r="I784">
        <f t="shared" si="102"/>
        <v>0.90862732372166333</v>
      </c>
      <c r="J784" s="5">
        <f t="shared" si="103"/>
        <v>-9.5820253776108241E-2</v>
      </c>
    </row>
    <row r="785" spans="1:10" x14ac:dyDescent="0.3">
      <c r="A785" s="11" t="s">
        <v>802</v>
      </c>
      <c r="B785" s="13">
        <v>203.34</v>
      </c>
      <c r="C785">
        <f t="shared" si="97"/>
        <v>0.98713529782999176</v>
      </c>
      <c r="D785">
        <f t="shared" si="98"/>
        <v>-1.2948169074962686E-2</v>
      </c>
      <c r="E785">
        <f t="shared" si="96"/>
        <v>0.98867117226625179</v>
      </c>
      <c r="F785">
        <f t="shared" si="99"/>
        <v>-1.1393487714353241E-2</v>
      </c>
      <c r="G785" s="5">
        <f t="shared" si="100"/>
        <v>1.0071821288820646</v>
      </c>
      <c r="H785">
        <f t="shared" si="101"/>
        <v>7.1564602248826385E-3</v>
      </c>
      <c r="I785">
        <f t="shared" si="102"/>
        <v>0.96246509206228992</v>
      </c>
      <c r="J785" s="5">
        <f t="shared" si="103"/>
        <v>-3.8257481465128369E-2</v>
      </c>
    </row>
    <row r="786" spans="1:10" x14ac:dyDescent="0.3">
      <c r="A786" s="11" t="s">
        <v>803</v>
      </c>
      <c r="B786" s="13">
        <v>205.99</v>
      </c>
      <c r="C786">
        <f t="shared" si="97"/>
        <v>1.0076802661187751</v>
      </c>
      <c r="D786">
        <f t="shared" si="98"/>
        <v>7.6509230210475513E-3</v>
      </c>
      <c r="E786">
        <f t="shared" si="96"/>
        <v>0.97537762204649847</v>
      </c>
      <c r="F786">
        <f t="shared" si="99"/>
        <v>-2.4930578304305298E-2</v>
      </c>
      <c r="G786" s="5">
        <f t="shared" si="100"/>
        <v>1.0320657347562503</v>
      </c>
      <c r="H786">
        <f t="shared" si="101"/>
        <v>3.1562361500071821E-2</v>
      </c>
      <c r="I786">
        <f t="shared" si="102"/>
        <v>0.97894686816842513</v>
      </c>
      <c r="J786" s="5">
        <f t="shared" si="103"/>
        <v>-2.1277909458163984E-2</v>
      </c>
    </row>
    <row r="787" spans="1:10" x14ac:dyDescent="0.3">
      <c r="A787" s="11" t="s">
        <v>804</v>
      </c>
      <c r="B787" s="13">
        <v>204.42</v>
      </c>
      <c r="C787">
        <f t="shared" si="97"/>
        <v>0.99756002342377514</v>
      </c>
      <c r="D787">
        <f t="shared" si="98"/>
        <v>-2.4429581700713275E-3</v>
      </c>
      <c r="E787">
        <f t="shared" si="96"/>
        <v>0.98043165467625892</v>
      </c>
      <c r="F787">
        <f t="shared" si="99"/>
        <v>-1.9762340337926013E-2</v>
      </c>
      <c r="G787" s="5">
        <f t="shared" si="100"/>
        <v>1.0586773007405872</v>
      </c>
      <c r="H787">
        <f t="shared" si="101"/>
        <v>5.7020299446482757E-2</v>
      </c>
      <c r="I787">
        <f t="shared" si="102"/>
        <v>0.99493818748174823</v>
      </c>
      <c r="J787" s="5">
        <f t="shared" si="103"/>
        <v>-5.0746668871874678E-3</v>
      </c>
    </row>
    <row r="788" spans="1:10" x14ac:dyDescent="0.3">
      <c r="A788" s="11" t="s">
        <v>805</v>
      </c>
      <c r="B788" s="13">
        <v>204.92</v>
      </c>
      <c r="C788">
        <f t="shared" si="97"/>
        <v>0.98756626506024092</v>
      </c>
      <c r="D788">
        <f t="shared" si="98"/>
        <v>-1.2511680599751492E-2</v>
      </c>
      <c r="E788">
        <f t="shared" si="96"/>
        <v>0.9785588080798433</v>
      </c>
      <c r="F788">
        <f t="shared" si="99"/>
        <v>-2.1674393717059377E-2</v>
      </c>
      <c r="G788" s="5">
        <f t="shared" si="100"/>
        <v>1.084462320067739</v>
      </c>
      <c r="H788">
        <f t="shared" si="101"/>
        <v>8.1084306621949195E-2</v>
      </c>
      <c r="I788">
        <f t="shared" si="102"/>
        <v>1.0022008118550398</v>
      </c>
      <c r="J788" s="5">
        <f t="shared" si="103"/>
        <v>2.1983936160386193E-3</v>
      </c>
    </row>
    <row r="789" spans="1:10" x14ac:dyDescent="0.3">
      <c r="A789" s="11" t="s">
        <v>806</v>
      </c>
      <c r="B789" s="13">
        <v>207.5</v>
      </c>
      <c r="C789">
        <f t="shared" si="97"/>
        <v>1.0088977488209268</v>
      </c>
      <c r="D789">
        <f t="shared" si="98"/>
        <v>8.8583971093847812E-3</v>
      </c>
      <c r="E789">
        <f t="shared" si="96"/>
        <v>0.99054802367767814</v>
      </c>
      <c r="F789">
        <f t="shared" si="99"/>
        <v>-9.496929740533868E-3</v>
      </c>
      <c r="G789" s="5">
        <f t="shared" si="100"/>
        <v>1.0772505451147336</v>
      </c>
      <c r="H789">
        <f t="shared" si="101"/>
        <v>7.4412003538034691E-2</v>
      </c>
      <c r="I789">
        <f t="shared" si="102"/>
        <v>1.0280420134760206</v>
      </c>
      <c r="J789" s="5">
        <f t="shared" si="103"/>
        <v>2.7656035337950715E-2</v>
      </c>
    </row>
    <row r="790" spans="1:10" x14ac:dyDescent="0.3">
      <c r="A790" s="11" t="s">
        <v>807</v>
      </c>
      <c r="B790" s="13">
        <v>205.67</v>
      </c>
      <c r="C790">
        <f t="shared" si="97"/>
        <v>0.97386239878782133</v>
      </c>
      <c r="D790">
        <f t="shared" si="98"/>
        <v>-2.6485259664914863E-2</v>
      </c>
      <c r="E790">
        <f t="shared" si="96"/>
        <v>0.95883449883449878</v>
      </c>
      <c r="F790">
        <f t="shared" si="99"/>
        <v>-4.2036795806703484E-2</v>
      </c>
      <c r="G790" s="5">
        <f t="shared" si="100"/>
        <v>1.0520742748989718</v>
      </c>
      <c r="H790">
        <f t="shared" si="101"/>
        <v>5.0763715339340036E-2</v>
      </c>
      <c r="I790">
        <f t="shared" si="102"/>
        <v>1.0268097853220168</v>
      </c>
      <c r="J790" s="5">
        <f t="shared" si="103"/>
        <v>2.6456699889595526E-2</v>
      </c>
    </row>
    <row r="791" spans="1:10" x14ac:dyDescent="0.3">
      <c r="A791" s="11" t="s">
        <v>808</v>
      </c>
      <c r="B791" s="13">
        <v>211.19</v>
      </c>
      <c r="C791">
        <f t="shared" si="97"/>
        <v>1.0129016786570744</v>
      </c>
      <c r="D791">
        <f t="shared" si="98"/>
        <v>1.2819160987426918E-2</v>
      </c>
      <c r="E791">
        <f t="shared" si="96"/>
        <v>0.99693164652567978</v>
      </c>
      <c r="F791">
        <f t="shared" si="99"/>
        <v>-3.0730705223603353E-3</v>
      </c>
      <c r="G791" s="5">
        <f t="shared" si="100"/>
        <v>1.0601375432960192</v>
      </c>
      <c r="H791">
        <f t="shared" si="101"/>
        <v>5.8398657532590374E-2</v>
      </c>
      <c r="I791">
        <f t="shared" si="102"/>
        <v>1.0302453778233085</v>
      </c>
      <c r="J791" s="5">
        <f t="shared" si="103"/>
        <v>2.9797004765486457E-2</v>
      </c>
    </row>
    <row r="792" spans="1:10" x14ac:dyDescent="0.3">
      <c r="A792" s="11" t="s">
        <v>809</v>
      </c>
      <c r="B792" s="13">
        <v>208.5</v>
      </c>
      <c r="C792">
        <f t="shared" si="97"/>
        <v>0.99565445776228456</v>
      </c>
      <c r="D792">
        <f t="shared" si="98"/>
        <v>-4.355011549204659E-3</v>
      </c>
      <c r="E792">
        <f t="shared" si="96"/>
        <v>0.99622533326962592</v>
      </c>
      <c r="F792">
        <f t="shared" si="99"/>
        <v>-3.7818087630302438E-3</v>
      </c>
      <c r="G792" s="5">
        <f t="shared" si="100"/>
        <v>1.057624023536573</v>
      </c>
      <c r="H792">
        <f t="shared" si="101"/>
        <v>5.6024905001563263E-2</v>
      </c>
      <c r="I792">
        <f t="shared" si="102"/>
        <v>1.0113994664079553</v>
      </c>
      <c r="J792" s="5">
        <f t="shared" si="103"/>
        <v>1.1334982085947055E-2</v>
      </c>
    </row>
    <row r="793" spans="1:10" x14ac:dyDescent="0.3">
      <c r="A793" s="11" t="s">
        <v>810</v>
      </c>
      <c r="B793" s="13">
        <v>209.41</v>
      </c>
      <c r="C793">
        <f t="shared" si="97"/>
        <v>0.999665839220928</v>
      </c>
      <c r="D793">
        <f t="shared" si="98"/>
        <v>-3.342166232261002E-4</v>
      </c>
      <c r="E793">
        <f t="shared" si="96"/>
        <v>0.97804866657325662</v>
      </c>
      <c r="F793">
        <f t="shared" si="99"/>
        <v>-2.2195848863024965E-2</v>
      </c>
      <c r="G793" s="5">
        <f t="shared" si="100"/>
        <v>1.0806027142783425</v>
      </c>
      <c r="H793">
        <f t="shared" si="101"/>
        <v>7.7518954249902794E-2</v>
      </c>
      <c r="I793">
        <f t="shared" si="102"/>
        <v>0.99124301808198434</v>
      </c>
      <c r="J793" s="5">
        <f t="shared" si="103"/>
        <v>-8.7955496069552427E-3</v>
      </c>
    </row>
    <row r="794" spans="1:10" x14ac:dyDescent="0.3">
      <c r="A794" s="11" t="s">
        <v>811</v>
      </c>
      <c r="B794" s="13">
        <v>209.48</v>
      </c>
      <c r="C794">
        <f t="shared" si="97"/>
        <v>0.97659673659673651</v>
      </c>
      <c r="D794">
        <f t="shared" si="98"/>
        <v>-2.3681468956784815E-2</v>
      </c>
      <c r="E794">
        <f t="shared" si="96"/>
        <v>0.979931702296861</v>
      </c>
      <c r="F794">
        <f t="shared" si="99"/>
        <v>-2.0272401279902538E-2</v>
      </c>
      <c r="G794" s="5">
        <f t="shared" si="100"/>
        <v>1.0614106201864613</v>
      </c>
      <c r="H794">
        <f t="shared" si="101"/>
        <v>5.9598797190185647E-2</v>
      </c>
      <c r="I794">
        <f t="shared" si="102"/>
        <v>0.98236728568748821</v>
      </c>
      <c r="J794" s="5">
        <f t="shared" si="103"/>
        <v>-1.7790022543273408E-2</v>
      </c>
    </row>
    <row r="795" spans="1:10" x14ac:dyDescent="0.3">
      <c r="A795" s="11" t="s">
        <v>812</v>
      </c>
      <c r="B795" s="13">
        <v>214.5</v>
      </c>
      <c r="C795">
        <f t="shared" si="97"/>
        <v>1.0125566465256797</v>
      </c>
      <c r="D795">
        <f t="shared" si="98"/>
        <v>1.2478465619428187E-2</v>
      </c>
      <c r="E795">
        <f t="shared" si="96"/>
        <v>1.0064752252252251</v>
      </c>
      <c r="F795">
        <f t="shared" si="99"/>
        <v>6.4543510160472673E-3</v>
      </c>
      <c r="G795" s="5">
        <f t="shared" si="100"/>
        <v>1.0833333333333333</v>
      </c>
      <c r="H795">
        <f t="shared" si="101"/>
        <v>8.0042707673536356E-2</v>
      </c>
      <c r="I795">
        <f t="shared" si="102"/>
        <v>1.0094117647058825</v>
      </c>
      <c r="J795" s="5">
        <f t="shared" si="103"/>
        <v>9.367750003600241E-3</v>
      </c>
    </row>
    <row r="796" spans="1:10" x14ac:dyDescent="0.3">
      <c r="A796" s="11" t="s">
        <v>813</v>
      </c>
      <c r="B796" s="13">
        <v>211.84</v>
      </c>
      <c r="C796">
        <f t="shared" si="97"/>
        <v>1.0121840508385493</v>
      </c>
      <c r="D796">
        <f t="shared" si="98"/>
        <v>1.2110422746756923E-2</v>
      </c>
      <c r="E796">
        <f t="shared" si="96"/>
        <v>0.99867999245709971</v>
      </c>
      <c r="F796">
        <f t="shared" si="99"/>
        <v>-1.320879520285901E-3</v>
      </c>
      <c r="G796" s="5">
        <f t="shared" si="100"/>
        <v>1.0535634356194361</v>
      </c>
      <c r="H796">
        <f t="shared" si="101"/>
        <v>5.2178166611087637E-2</v>
      </c>
      <c r="I796">
        <f t="shared" si="102"/>
        <v>0.99665960950364618</v>
      </c>
      <c r="J796" s="5">
        <f t="shared" si="103"/>
        <v>-3.345982056155764E-3</v>
      </c>
    </row>
    <row r="797" spans="1:10" x14ac:dyDescent="0.3">
      <c r="A797" s="11" t="s">
        <v>814</v>
      </c>
      <c r="B797" s="13">
        <v>209.29</v>
      </c>
      <c r="C797">
        <f t="shared" si="97"/>
        <v>0.9774882069964036</v>
      </c>
      <c r="D797">
        <f t="shared" si="98"/>
        <v>-2.2769051649199387E-2</v>
      </c>
      <c r="E797">
        <f t="shared" si="96"/>
        <v>0.9956707897240723</v>
      </c>
      <c r="F797">
        <f t="shared" si="99"/>
        <v>-4.3386084409643318E-3</v>
      </c>
      <c r="G797" s="5">
        <f t="shared" si="100"/>
        <v>1.0506526104417671</v>
      </c>
      <c r="H797">
        <f t="shared" si="101"/>
        <v>4.9411504851388559E-2</v>
      </c>
      <c r="I797">
        <f t="shared" si="102"/>
        <v>0.96535977859778588</v>
      </c>
      <c r="J797" s="5">
        <f t="shared" si="103"/>
        <v>-3.5254419563604818E-2</v>
      </c>
    </row>
    <row r="798" spans="1:10" x14ac:dyDescent="0.3">
      <c r="A798" s="11" t="s">
        <v>815</v>
      </c>
      <c r="B798" s="13">
        <v>214.11</v>
      </c>
      <c r="C798">
        <f t="shared" si="97"/>
        <v>1.0015904944566592</v>
      </c>
      <c r="D798">
        <f t="shared" si="98"/>
        <v>1.5892309598964677E-3</v>
      </c>
      <c r="E798">
        <f t="shared" si="96"/>
        <v>1.0068183955609895</v>
      </c>
      <c r="F798">
        <f t="shared" si="99"/>
        <v>6.7952554281457246E-3</v>
      </c>
      <c r="G798" s="5">
        <f t="shared" si="100"/>
        <v>1.0684664903438297</v>
      </c>
      <c r="H798">
        <f t="shared" si="101"/>
        <v>6.6224433885033268E-2</v>
      </c>
      <c r="I798">
        <f t="shared" si="102"/>
        <v>0.99655573656039109</v>
      </c>
      <c r="J798" s="5">
        <f t="shared" si="103"/>
        <v>-3.4502085699183015E-3</v>
      </c>
    </row>
    <row r="799" spans="1:10" x14ac:dyDescent="0.3">
      <c r="A799" s="11" t="s">
        <v>816</v>
      </c>
      <c r="B799" s="13">
        <v>213.77</v>
      </c>
      <c r="C799">
        <f t="shared" si="97"/>
        <v>1.003049924924925</v>
      </c>
      <c r="D799">
        <f t="shared" si="98"/>
        <v>3.0452833391650608E-3</v>
      </c>
      <c r="E799">
        <f t="shared" si="96"/>
        <v>1.0302665188683793</v>
      </c>
      <c r="F799">
        <f t="shared" si="99"/>
        <v>2.9817524952829678E-2</v>
      </c>
      <c r="G799" s="5">
        <f t="shared" si="100"/>
        <v>1.0731964456046992</v>
      </c>
      <c r="H799">
        <f t="shared" si="101"/>
        <v>7.0641527604006979E-2</v>
      </c>
      <c r="I799">
        <f t="shared" si="102"/>
        <v>0.98734469539513192</v>
      </c>
      <c r="J799" s="5">
        <f t="shared" si="103"/>
        <v>-1.2736065061102145E-2</v>
      </c>
    </row>
    <row r="800" spans="1:10" x14ac:dyDescent="0.3">
      <c r="A800" s="11" t="s">
        <v>817</v>
      </c>
      <c r="B800" s="13">
        <v>213.12</v>
      </c>
      <c r="C800">
        <f t="shared" si="97"/>
        <v>1.0047143126532152</v>
      </c>
      <c r="D800">
        <f t="shared" si="98"/>
        <v>4.7032350830951133E-3</v>
      </c>
      <c r="E800">
        <f t="shared" si="96"/>
        <v>1.0481998819594729</v>
      </c>
      <c r="F800">
        <f t="shared" si="99"/>
        <v>4.7074294773322686E-2</v>
      </c>
      <c r="G800" s="5">
        <f t="shared" si="100"/>
        <v>1.0682706766917294</v>
      </c>
      <c r="H800">
        <f t="shared" si="101"/>
        <v>6.6041151022106212E-2</v>
      </c>
      <c r="I800">
        <f t="shared" si="102"/>
        <v>0.98252731547646488</v>
      </c>
      <c r="J800" s="5">
        <f t="shared" si="103"/>
        <v>-1.7627133613520425E-2</v>
      </c>
    </row>
    <row r="801" spans="1:10" x14ac:dyDescent="0.3">
      <c r="A801" s="11" t="s">
        <v>818</v>
      </c>
      <c r="B801" s="13">
        <v>212.12</v>
      </c>
      <c r="C801">
        <f t="shared" si="97"/>
        <v>1.0091341579448145</v>
      </c>
      <c r="D801">
        <f t="shared" si="98"/>
        <v>9.0926938260785656E-3</v>
      </c>
      <c r="E801">
        <f t="shared" si="96"/>
        <v>1.0506711575610481</v>
      </c>
      <c r="F801">
        <f t="shared" si="99"/>
        <v>4.9429157646796826E-2</v>
      </c>
      <c r="G801" s="5">
        <f t="shared" si="100"/>
        <v>1.071042665993436</v>
      </c>
      <c r="H801">
        <f t="shared" si="101"/>
        <v>6.863262820100359E-2</v>
      </c>
      <c r="I801">
        <f t="shared" si="102"/>
        <v>0.96982443306510613</v>
      </c>
      <c r="J801" s="5">
        <f t="shared" si="103"/>
        <v>-3.0640220706710127E-2</v>
      </c>
    </row>
    <row r="802" spans="1:10" x14ac:dyDescent="0.3">
      <c r="A802" s="11" t="s">
        <v>819</v>
      </c>
      <c r="B802" s="13">
        <v>210.2</v>
      </c>
      <c r="C802">
        <f t="shared" si="97"/>
        <v>0.988432239255149</v>
      </c>
      <c r="D802">
        <f t="shared" si="98"/>
        <v>-1.1635187780089413E-2</v>
      </c>
      <c r="E802">
        <f t="shared" si="96"/>
        <v>1.0531589759005962</v>
      </c>
      <c r="F802">
        <f t="shared" si="99"/>
        <v>5.1794196020944844E-2</v>
      </c>
      <c r="G802" s="5">
        <f t="shared" si="100"/>
        <v>1.0594224081447507</v>
      </c>
      <c r="H802">
        <f t="shared" si="101"/>
        <v>5.7723861636471765E-2</v>
      </c>
      <c r="I802">
        <f t="shared" si="102"/>
        <v>0.97022847911377785</v>
      </c>
      <c r="J802" s="5">
        <f t="shared" si="103"/>
        <v>-3.0223689743067796E-2</v>
      </c>
    </row>
    <row r="803" spans="1:10" x14ac:dyDescent="0.3">
      <c r="A803" s="11" t="s">
        <v>820</v>
      </c>
      <c r="B803" s="13">
        <v>212.66</v>
      </c>
      <c r="C803">
        <f t="shared" si="97"/>
        <v>1.0249168634632995</v>
      </c>
      <c r="D803">
        <f t="shared" si="98"/>
        <v>2.4611500484580384E-2</v>
      </c>
      <c r="E803">
        <f t="shared" si="96"/>
        <v>1.1013517012791962</v>
      </c>
      <c r="F803">
        <f t="shared" si="99"/>
        <v>9.6538244768492765E-2</v>
      </c>
      <c r="G803" s="5">
        <f t="shared" si="100"/>
        <v>1.078397565922921</v>
      </c>
      <c r="H803">
        <f t="shared" si="101"/>
        <v>7.547620405440518E-2</v>
      </c>
      <c r="I803">
        <f t="shared" si="102"/>
        <v>0.9723822588020119</v>
      </c>
      <c r="J803" s="5">
        <f t="shared" si="103"/>
        <v>-2.800628145978204E-2</v>
      </c>
    </row>
    <row r="804" spans="1:10" x14ac:dyDescent="0.3">
      <c r="A804" s="11" t="s">
        <v>821</v>
      </c>
      <c r="B804" s="13">
        <v>207.49</v>
      </c>
      <c r="C804">
        <f t="shared" si="97"/>
        <v>1.020509541609286</v>
      </c>
      <c r="D804">
        <f t="shared" si="98"/>
        <v>2.0302053159658107E-2</v>
      </c>
      <c r="E804">
        <f t="shared" si="96"/>
        <v>1.0980630821337849</v>
      </c>
      <c r="F804">
        <f t="shared" si="99"/>
        <v>9.354779328930754E-2</v>
      </c>
      <c r="G804" s="5">
        <f t="shared" si="100"/>
        <v>1.029727047146402</v>
      </c>
      <c r="H804">
        <f t="shared" si="101"/>
        <v>2.9293764351622044E-2</v>
      </c>
      <c r="I804">
        <f t="shared" si="102"/>
        <v>0.94895952435399045</v>
      </c>
      <c r="J804" s="5">
        <f t="shared" si="103"/>
        <v>-5.2389132120569802E-2</v>
      </c>
    </row>
    <row r="805" spans="1:10" x14ac:dyDescent="0.3">
      <c r="A805" s="11" t="s">
        <v>822</v>
      </c>
      <c r="B805" s="13">
        <v>203.32</v>
      </c>
      <c r="C805">
        <f t="shared" si="97"/>
        <v>1.0070830650354154</v>
      </c>
      <c r="D805">
        <f t="shared" si="98"/>
        <v>7.0580979565694419E-3</v>
      </c>
      <c r="E805">
        <f t="shared" si="96"/>
        <v>1.0555497871456754</v>
      </c>
      <c r="F805">
        <f t="shared" si="99"/>
        <v>5.4061756445983475E-2</v>
      </c>
      <c r="G805" s="5">
        <f t="shared" si="100"/>
        <v>1.0181781761730682</v>
      </c>
      <c r="H805">
        <f t="shared" si="101"/>
        <v>1.8014928523401447E-2</v>
      </c>
      <c r="I805">
        <f t="shared" si="102"/>
        <v>0.9324894514767933</v>
      </c>
      <c r="J805" s="5">
        <f t="shared" si="103"/>
        <v>-6.9897439617378321E-2</v>
      </c>
    </row>
    <row r="806" spans="1:10" x14ac:dyDescent="0.3">
      <c r="A806" s="11" t="s">
        <v>823</v>
      </c>
      <c r="B806" s="13">
        <v>201.89</v>
      </c>
      <c r="C806">
        <f t="shared" si="97"/>
        <v>1.0115236234280274</v>
      </c>
      <c r="D806">
        <f t="shared" si="98"/>
        <v>1.1457732200226518E-2</v>
      </c>
      <c r="E806">
        <f t="shared" si="96"/>
        <v>1.0327382474806894</v>
      </c>
      <c r="F806">
        <f t="shared" si="99"/>
        <v>3.2213767400104176E-2</v>
      </c>
      <c r="G806" s="5">
        <f t="shared" si="100"/>
        <v>1.0139621314851086</v>
      </c>
      <c r="H806">
        <f t="shared" si="101"/>
        <v>1.3865558796189024E-2</v>
      </c>
      <c r="I806">
        <f t="shared" si="102"/>
        <v>0.92398169336384428</v>
      </c>
      <c r="J806" s="5">
        <f t="shared" si="103"/>
        <v>-7.9063019913512528E-2</v>
      </c>
    </row>
    <row r="807" spans="1:10" x14ac:dyDescent="0.3">
      <c r="A807" s="11" t="s">
        <v>824</v>
      </c>
      <c r="B807" s="13">
        <v>199.59</v>
      </c>
      <c r="C807">
        <f t="shared" si="97"/>
        <v>1.0336630586773008</v>
      </c>
      <c r="D807">
        <f t="shared" si="98"/>
        <v>3.3108860967458548E-2</v>
      </c>
      <c r="E807">
        <f t="shared" si="96"/>
        <v>1.0019075347623112</v>
      </c>
      <c r="F807">
        <f t="shared" si="99"/>
        <v>1.9057177282133548E-3</v>
      </c>
      <c r="G807" s="5">
        <f t="shared" si="100"/>
        <v>1.0125304383116882</v>
      </c>
      <c r="H807">
        <f t="shared" si="101"/>
        <v>1.245258207675078E-2</v>
      </c>
      <c r="I807">
        <f t="shared" si="102"/>
        <v>0.9114114799762546</v>
      </c>
      <c r="J807" s="5">
        <f t="shared" si="103"/>
        <v>-9.2760804251592943E-2</v>
      </c>
    </row>
    <row r="808" spans="1:10" x14ac:dyDescent="0.3">
      <c r="A808" s="11" t="s">
        <v>825</v>
      </c>
      <c r="B808" s="13">
        <v>193.09</v>
      </c>
      <c r="C808">
        <f t="shared" si="97"/>
        <v>1.0218564775613885</v>
      </c>
      <c r="D808">
        <f t="shared" si="98"/>
        <v>2.1621049005395049E-2</v>
      </c>
      <c r="E808">
        <f t="shared" si="96"/>
        <v>0.9794562240032465</v>
      </c>
      <c r="F808">
        <f t="shared" si="99"/>
        <v>-2.0757734782845493E-2</v>
      </c>
      <c r="G808" s="5">
        <f t="shared" si="100"/>
        <v>0.96352295409181632</v>
      </c>
      <c r="H808">
        <f t="shared" si="101"/>
        <v>-3.7158967756262443E-2</v>
      </c>
      <c r="I808">
        <f t="shared" si="102"/>
        <v>0.88654729109274566</v>
      </c>
      <c r="J808" s="5">
        <f t="shared" si="103"/>
        <v>-0.12042080904441273</v>
      </c>
    </row>
    <row r="809" spans="1:10" x14ac:dyDescent="0.3">
      <c r="A809" s="11" t="s">
        <v>826</v>
      </c>
      <c r="B809" s="13">
        <v>188.96</v>
      </c>
      <c r="C809">
        <f t="shared" si="97"/>
        <v>0.98099885785484375</v>
      </c>
      <c r="D809">
        <f t="shared" si="98"/>
        <v>-1.9183983683666046E-2</v>
      </c>
      <c r="E809">
        <f t="shared" si="96"/>
        <v>0.97507611331854072</v>
      </c>
      <c r="F809">
        <f t="shared" si="99"/>
        <v>-2.5239746089105855E-2</v>
      </c>
      <c r="G809" s="5">
        <f t="shared" si="100"/>
        <v>0.90750168091441752</v>
      </c>
      <c r="H809">
        <f t="shared" si="101"/>
        <v>-9.7059860597554587E-2</v>
      </c>
      <c r="I809">
        <f t="shared" si="102"/>
        <v>0.85309255079006774</v>
      </c>
      <c r="J809" s="5">
        <f t="shared" si="103"/>
        <v>-0.15888723703613813</v>
      </c>
    </row>
    <row r="810" spans="1:10" x14ac:dyDescent="0.3">
      <c r="A810" s="11" t="s">
        <v>827</v>
      </c>
      <c r="B810" s="13">
        <v>192.62</v>
      </c>
      <c r="C810">
        <f t="shared" si="97"/>
        <v>0.9853189421453783</v>
      </c>
      <c r="D810">
        <f t="shared" si="98"/>
        <v>-1.4789891089309891E-2</v>
      </c>
      <c r="E810">
        <f t="shared" si="96"/>
        <v>0.97598297527361166</v>
      </c>
      <c r="F810">
        <f t="shared" si="99"/>
        <v>-2.431013608838303E-2</v>
      </c>
      <c r="G810" s="5">
        <f t="shared" si="100"/>
        <v>0.93414161008729402</v>
      </c>
      <c r="H810">
        <f t="shared" si="101"/>
        <v>-6.8127235450141169E-2</v>
      </c>
      <c r="I810">
        <f t="shared" si="102"/>
        <v>0.86769674309653588</v>
      </c>
      <c r="J810" s="5">
        <f t="shared" si="103"/>
        <v>-0.14191299967995766</v>
      </c>
    </row>
    <row r="811" spans="1:10" x14ac:dyDescent="0.3">
      <c r="A811" s="11" t="s">
        <v>828</v>
      </c>
      <c r="B811" s="13">
        <v>195.49</v>
      </c>
      <c r="C811">
        <f t="shared" si="97"/>
        <v>0.98132623864263846</v>
      </c>
      <c r="D811">
        <f t="shared" si="98"/>
        <v>-1.8850317471664373E-2</v>
      </c>
      <c r="E811">
        <f t="shared" si="96"/>
        <v>0.98732323232323238</v>
      </c>
      <c r="F811">
        <f t="shared" si="99"/>
        <v>-1.2757803472507032E-2</v>
      </c>
      <c r="G811" s="5">
        <f t="shared" si="100"/>
        <v>0.93782681698248993</v>
      </c>
      <c r="H811">
        <f t="shared" si="101"/>
        <v>-6.4189977104777612E-2</v>
      </c>
      <c r="I811">
        <f t="shared" si="102"/>
        <v>0.88814683567307251</v>
      </c>
      <c r="J811" s="5">
        <f t="shared" si="103"/>
        <v>-0.11861819417198449</v>
      </c>
    </row>
    <row r="812" spans="1:10" x14ac:dyDescent="0.3">
      <c r="A812" s="11" t="s">
        <v>829</v>
      </c>
      <c r="B812" s="13">
        <v>199.21</v>
      </c>
      <c r="C812">
        <f t="shared" si="97"/>
        <v>1.0105001521761185</v>
      </c>
      <c r="D812">
        <f t="shared" si="98"/>
        <v>1.0445408456399699E-2</v>
      </c>
      <c r="E812">
        <f t="shared" si="96"/>
        <v>0.99074949022728409</v>
      </c>
      <c r="F812">
        <f t="shared" si="99"/>
        <v>-9.2935614438632193E-3</v>
      </c>
      <c r="G812" s="5">
        <f t="shared" si="100"/>
        <v>0.94866422210581458</v>
      </c>
      <c r="H812">
        <f t="shared" si="101"/>
        <v>-5.2700365842334215E-2</v>
      </c>
      <c r="I812">
        <f t="shared" si="102"/>
        <v>0.89016488672416116</v>
      </c>
      <c r="J812" s="5">
        <f t="shared" si="103"/>
        <v>-0.11634856743337069</v>
      </c>
    </row>
    <row r="813" spans="1:10" x14ac:dyDescent="0.3">
      <c r="A813" s="11" t="s">
        <v>830</v>
      </c>
      <c r="B813" s="13">
        <v>197.14</v>
      </c>
      <c r="C813">
        <f t="shared" si="97"/>
        <v>1.0172867537024615</v>
      </c>
      <c r="D813">
        <f t="shared" si="98"/>
        <v>1.7139037699134892E-2</v>
      </c>
      <c r="E813">
        <f t="shared" si="96"/>
        <v>0.98965863453815262</v>
      </c>
      <c r="F813">
        <f t="shared" si="99"/>
        <v>-1.039520891320494E-2</v>
      </c>
      <c r="G813" s="5">
        <f t="shared" si="100"/>
        <v>0.93929864684581665</v>
      </c>
      <c r="H813">
        <f t="shared" si="101"/>
        <v>-6.2621802581218106E-2</v>
      </c>
      <c r="I813">
        <f t="shared" si="102"/>
        <v>0.87532190746825322</v>
      </c>
      <c r="J813" s="5">
        <f t="shared" si="103"/>
        <v>-0.13316356603158663</v>
      </c>
    </row>
    <row r="814" spans="1:10" x14ac:dyDescent="0.3">
      <c r="A814" s="11" t="s">
        <v>831</v>
      </c>
      <c r="B814" s="13">
        <v>193.79</v>
      </c>
      <c r="C814">
        <f t="shared" si="97"/>
        <v>0.98191122821240362</v>
      </c>
      <c r="D814">
        <f t="shared" si="98"/>
        <v>-1.8254373682943314E-2</v>
      </c>
      <c r="E814">
        <f t="shared" si="96"/>
        <v>0.96706422476171472</v>
      </c>
      <c r="F814">
        <f t="shared" si="99"/>
        <v>-3.3490369227894431E-2</v>
      </c>
      <c r="G814" s="5">
        <f t="shared" si="100"/>
        <v>0.91852308275665939</v>
      </c>
      <c r="H814">
        <f t="shared" si="101"/>
        <v>-8.4988243715504661E-2</v>
      </c>
      <c r="I814">
        <f t="shared" si="102"/>
        <v>0.87316391817608363</v>
      </c>
      <c r="J814" s="5">
        <f t="shared" si="103"/>
        <v>-0.13563197653425957</v>
      </c>
    </row>
    <row r="815" spans="1:10" x14ac:dyDescent="0.3">
      <c r="A815" s="11" t="s">
        <v>832</v>
      </c>
      <c r="B815" s="13">
        <v>197.36</v>
      </c>
      <c r="C815">
        <f t="shared" si="97"/>
        <v>0.99676767676767686</v>
      </c>
      <c r="D815">
        <f t="shared" si="98"/>
        <v>-3.2375584734338869E-3</v>
      </c>
      <c r="E815">
        <f t="shared" si="96"/>
        <v>0.99081279180681769</v>
      </c>
      <c r="F815">
        <f t="shared" si="99"/>
        <v>-9.2296708660811709E-3</v>
      </c>
      <c r="G815" s="5">
        <f t="shared" si="100"/>
        <v>0.94916558457173095</v>
      </c>
      <c r="H815">
        <f t="shared" si="101"/>
        <v>-5.217201237690168E-2</v>
      </c>
      <c r="I815">
        <f t="shared" si="102"/>
        <v>0.89566598593147273</v>
      </c>
      <c r="J815" s="5">
        <f t="shared" si="103"/>
        <v>-0.11018771906689466</v>
      </c>
    </row>
    <row r="816" spans="1:10" x14ac:dyDescent="0.3">
      <c r="A816" s="11" t="s">
        <v>833</v>
      </c>
      <c r="B816" s="13">
        <v>198</v>
      </c>
      <c r="C816">
        <f t="shared" si="97"/>
        <v>0.98473168548266776</v>
      </c>
      <c r="D816">
        <f t="shared" si="98"/>
        <v>-1.5386075443020567E-2</v>
      </c>
      <c r="E816">
        <f t="shared" si="96"/>
        <v>0.99248120300751874</v>
      </c>
      <c r="F816">
        <f t="shared" si="99"/>
        <v>-7.5472056353829663E-3</v>
      </c>
      <c r="G816" s="5">
        <f t="shared" si="100"/>
        <v>0.94723245467157824</v>
      </c>
      <c r="H816">
        <f t="shared" si="101"/>
        <v>-5.4210751639156007E-2</v>
      </c>
      <c r="I816">
        <f t="shared" si="102"/>
        <v>0.89836660617059894</v>
      </c>
      <c r="J816" s="5">
        <f t="shared" si="103"/>
        <v>-0.10717704658422415</v>
      </c>
    </row>
    <row r="817" spans="1:10" x14ac:dyDescent="0.3">
      <c r="A817" s="11" t="s">
        <v>834</v>
      </c>
      <c r="B817" s="13">
        <v>201.07</v>
      </c>
      <c r="C817">
        <f t="shared" si="97"/>
        <v>1.0093875502008032</v>
      </c>
      <c r="D817">
        <f t="shared" si="98"/>
        <v>9.3437609870579419E-3</v>
      </c>
      <c r="E817">
        <f t="shared" si="96"/>
        <v>1.015248674577127</v>
      </c>
      <c r="F817">
        <f t="shared" si="99"/>
        <v>1.5133582069630174E-2</v>
      </c>
      <c r="G817" s="5">
        <f t="shared" si="100"/>
        <v>0.98303510315830644</v>
      </c>
      <c r="H817">
        <f t="shared" si="101"/>
        <v>-1.7110449240310889E-2</v>
      </c>
      <c r="I817">
        <f t="shared" si="102"/>
        <v>0.91109701391091569</v>
      </c>
      <c r="J817" s="5">
        <f t="shared" si="103"/>
        <v>-9.3105895722512738E-2</v>
      </c>
    </row>
    <row r="818" spans="1:10" x14ac:dyDescent="0.3">
      <c r="A818" s="11" t="s">
        <v>835</v>
      </c>
      <c r="B818" s="13">
        <v>199.2</v>
      </c>
      <c r="C818">
        <f t="shared" si="97"/>
        <v>0.99406157991915767</v>
      </c>
      <c r="D818">
        <f t="shared" si="98"/>
        <v>-5.9561226155546718E-3</v>
      </c>
      <c r="E818">
        <f t="shared" si="96"/>
        <v>1.0039816541504964</v>
      </c>
      <c r="F818">
        <f t="shared" si="99"/>
        <v>3.9737483441188966E-3</v>
      </c>
      <c r="G818" s="5">
        <f t="shared" si="100"/>
        <v>0.96656800426997902</v>
      </c>
      <c r="H818">
        <f t="shared" si="101"/>
        <v>-3.4003621432919358E-2</v>
      </c>
      <c r="I818">
        <f t="shared" si="102"/>
        <v>0.90348330914368646</v>
      </c>
      <c r="J818" s="5">
        <f t="shared" si="103"/>
        <v>-0.10149764267479593</v>
      </c>
    </row>
    <row r="819" spans="1:10" x14ac:dyDescent="0.3">
      <c r="A819" s="11" t="s">
        <v>836</v>
      </c>
      <c r="B819" s="13">
        <v>200.39</v>
      </c>
      <c r="C819">
        <f t="shared" si="97"/>
        <v>1.0060243988152016</v>
      </c>
      <c r="D819">
        <f t="shared" si="98"/>
        <v>6.0063246788700352E-3</v>
      </c>
      <c r="E819">
        <f t="shared" si="96"/>
        <v>1.0161764705882352</v>
      </c>
      <c r="F819">
        <f t="shared" si="99"/>
        <v>1.6047025597517459E-2</v>
      </c>
      <c r="G819" s="5">
        <f t="shared" si="100"/>
        <v>0.98607420529475442</v>
      </c>
      <c r="H819">
        <f t="shared" si="101"/>
        <v>-1.4023668291682815E-2</v>
      </c>
      <c r="I819">
        <f t="shared" si="102"/>
        <v>0.90941683685046515</v>
      </c>
      <c r="J819" s="5">
        <f t="shared" si="103"/>
        <v>-9.4951723521943462E-2</v>
      </c>
    </row>
    <row r="820" spans="1:10" x14ac:dyDescent="0.3">
      <c r="A820" s="11" t="s">
        <v>837</v>
      </c>
      <c r="B820" s="13">
        <v>199.19</v>
      </c>
      <c r="C820">
        <f t="shared" si="97"/>
        <v>0.99844611528822058</v>
      </c>
      <c r="D820">
        <f t="shared" si="98"/>
        <v>-1.5550932427356031E-3</v>
      </c>
      <c r="E820">
        <f t="shared" si="96"/>
        <v>0.98853598014888333</v>
      </c>
      <c r="F820">
        <f t="shared" si="99"/>
        <v>-1.1530238299555204E-2</v>
      </c>
      <c r="G820" s="5">
        <f t="shared" si="100"/>
        <v>0.98932154564418395</v>
      </c>
      <c r="H820">
        <f t="shared" si="101"/>
        <v>-1.0735878214094746E-2</v>
      </c>
      <c r="I820">
        <f t="shared" si="102"/>
        <v>0.91120768526989937</v>
      </c>
      <c r="J820" s="5">
        <f t="shared" si="103"/>
        <v>-9.2984432655255661E-2</v>
      </c>
    </row>
    <row r="821" spans="1:10" x14ac:dyDescent="0.3">
      <c r="A821" s="11" t="s">
        <v>838</v>
      </c>
      <c r="B821" s="13">
        <v>199.5</v>
      </c>
      <c r="C821">
        <f t="shared" si="97"/>
        <v>1.0073213834890178</v>
      </c>
      <c r="D821">
        <f t="shared" si="98"/>
        <v>7.2947122619923567E-3</v>
      </c>
      <c r="E821">
        <f t="shared" si="96"/>
        <v>0.99904852521408183</v>
      </c>
      <c r="F821">
        <f t="shared" si="99"/>
        <v>-9.5192772538206895E-4</v>
      </c>
      <c r="G821" s="5">
        <f t="shared" si="100"/>
        <v>0.9925373134328358</v>
      </c>
      <c r="H821">
        <f t="shared" si="101"/>
        <v>-7.4906717291576257E-3</v>
      </c>
      <c r="I821">
        <f t="shared" si="102"/>
        <v>0.91994835377662998</v>
      </c>
      <c r="J821" s="5">
        <f t="shared" si="103"/>
        <v>-8.3437747714117841E-2</v>
      </c>
    </row>
    <row r="822" spans="1:10" x14ac:dyDescent="0.3">
      <c r="A822" s="11" t="s">
        <v>839</v>
      </c>
      <c r="B822" s="13">
        <v>198.05</v>
      </c>
      <c r="C822">
        <f t="shared" si="97"/>
        <v>0.99818557532382446</v>
      </c>
      <c r="D822">
        <f t="shared" si="98"/>
        <v>-1.8160727384532583E-3</v>
      </c>
      <c r="E822">
        <f t="shared" si="96"/>
        <v>0.99467630957762043</v>
      </c>
      <c r="F822">
        <f t="shared" si="99"/>
        <v>-5.3379117580176164E-3</v>
      </c>
      <c r="G822" s="5">
        <f t="shared" si="100"/>
        <v>0.97321867321867328</v>
      </c>
      <c r="H822">
        <f t="shared" si="101"/>
        <v>-2.7146480814723963E-2</v>
      </c>
      <c r="I822">
        <f t="shared" si="102"/>
        <v>0.91137085269890938</v>
      </c>
      <c r="J822" s="5">
        <f t="shared" si="103"/>
        <v>-9.2805381463719319E-2</v>
      </c>
    </row>
    <row r="823" spans="1:10" x14ac:dyDescent="0.3">
      <c r="A823" s="11" t="s">
        <v>840</v>
      </c>
      <c r="B823" s="13">
        <v>198.41</v>
      </c>
      <c r="C823">
        <f t="shared" si="97"/>
        <v>1.0061359026369168</v>
      </c>
      <c r="D823">
        <f t="shared" si="98"/>
        <v>6.1171546378438555E-3</v>
      </c>
      <c r="E823">
        <f t="shared" si="96"/>
        <v>1.0065442370129869</v>
      </c>
      <c r="F823">
        <f t="shared" si="99"/>
        <v>6.5229164612238943E-3</v>
      </c>
      <c r="G823" s="5">
        <f t="shared" si="100"/>
        <v>0.9742217421192183</v>
      </c>
      <c r="H823">
        <f t="shared" si="101"/>
        <v>-2.6116339937140406E-2</v>
      </c>
      <c r="I823">
        <f t="shared" si="102"/>
        <v>0.89977778785542606</v>
      </c>
      <c r="J823" s="5">
        <f t="shared" si="103"/>
        <v>-0.10560744852609762</v>
      </c>
    </row>
    <row r="824" spans="1:10" x14ac:dyDescent="0.3">
      <c r="A824" s="11" t="s">
        <v>841</v>
      </c>
      <c r="B824" s="13">
        <v>197.2</v>
      </c>
      <c r="C824">
        <f t="shared" si="97"/>
        <v>0.97866004962779152</v>
      </c>
      <c r="D824">
        <f t="shared" si="98"/>
        <v>-2.1570939218202679E-2</v>
      </c>
      <c r="E824">
        <f t="shared" si="96"/>
        <v>0.98403193612774442</v>
      </c>
      <c r="F824">
        <f t="shared" si="99"/>
        <v>-1.6096927042174781E-2</v>
      </c>
      <c r="G824" s="5">
        <f t="shared" si="100"/>
        <v>0.98956242472902445</v>
      </c>
      <c r="H824">
        <f t="shared" si="101"/>
        <v>-1.049242878538998E-2</v>
      </c>
      <c r="I824">
        <f t="shared" si="102"/>
        <v>0.90496076361800737</v>
      </c>
      <c r="J824" s="5">
        <f t="shared" si="103"/>
        <v>-9.986369134029513E-2</v>
      </c>
    </row>
    <row r="825" spans="1:10" x14ac:dyDescent="0.3">
      <c r="A825" s="11" t="s">
        <v>842</v>
      </c>
      <c r="B825" s="13">
        <v>201.5</v>
      </c>
      <c r="C825">
        <f t="shared" si="97"/>
        <v>1.0090640492763785</v>
      </c>
      <c r="D825">
        <f t="shared" si="98"/>
        <v>9.0232173314375615E-3</v>
      </c>
      <c r="E825">
        <f t="shared" si="96"/>
        <v>0.96772644318509271</v>
      </c>
      <c r="F825">
        <f t="shared" si="99"/>
        <v>-3.2805831659869146E-2</v>
      </c>
      <c r="G825" s="5">
        <f t="shared" si="100"/>
        <v>1.025445292620865</v>
      </c>
      <c r="H825">
        <f t="shared" si="101"/>
        <v>2.5126950077421644E-2</v>
      </c>
      <c r="I825">
        <f t="shared" si="102"/>
        <v>0.92135345221764975</v>
      </c>
      <c r="J825" s="5">
        <f t="shared" si="103"/>
        <v>-8.1911546295984489E-2</v>
      </c>
    </row>
    <row r="826" spans="1:10" x14ac:dyDescent="0.3">
      <c r="A826" s="11" t="s">
        <v>843</v>
      </c>
      <c r="B826" s="13">
        <v>199.69</v>
      </c>
      <c r="C826">
        <f t="shared" si="97"/>
        <v>1.0029129626839435</v>
      </c>
      <c r="D826">
        <f t="shared" si="98"/>
        <v>2.9087282293568557E-3</v>
      </c>
      <c r="E826">
        <f t="shared" si="96"/>
        <v>0.96842870999030073</v>
      </c>
      <c r="F826">
        <f t="shared" si="99"/>
        <v>-3.2080407527559279E-2</v>
      </c>
      <c r="G826" s="5">
        <f t="shared" si="100"/>
        <v>1.0149944088644911</v>
      </c>
      <c r="H826">
        <f t="shared" si="101"/>
        <v>1.4883103970688233E-2</v>
      </c>
      <c r="I826">
        <f t="shared" si="102"/>
        <v>0.90369733447979361</v>
      </c>
      <c r="J826" s="5">
        <f t="shared" si="103"/>
        <v>-0.10126078164171333</v>
      </c>
    </row>
    <row r="827" spans="1:10" x14ac:dyDescent="0.3">
      <c r="A827" s="11" t="s">
        <v>844</v>
      </c>
      <c r="B827" s="13">
        <v>199.11</v>
      </c>
      <c r="C827">
        <f t="shared" si="97"/>
        <v>1.0100953733766234</v>
      </c>
      <c r="D827">
        <f t="shared" si="98"/>
        <v>1.004475548078832E-2</v>
      </c>
      <c r="E827">
        <f t="shared" si="96"/>
        <v>0.95519309186855372</v>
      </c>
      <c r="F827">
        <f t="shared" si="99"/>
        <v>-4.5841768500862488E-2</v>
      </c>
      <c r="G827" s="5">
        <f t="shared" si="100"/>
        <v>0.99909679361734172</v>
      </c>
      <c r="H827">
        <f t="shared" si="101"/>
        <v>-9.0361451931605008E-4</v>
      </c>
      <c r="I827">
        <f t="shared" si="102"/>
        <v>0.89855137867232282</v>
      </c>
      <c r="J827" s="5">
        <f t="shared" si="103"/>
        <v>-0.10697139167517024</v>
      </c>
    </row>
    <row r="828" spans="1:10" x14ac:dyDescent="0.3">
      <c r="A828" s="11" t="s">
        <v>845</v>
      </c>
      <c r="B828" s="13">
        <v>197.12</v>
      </c>
      <c r="C828">
        <f t="shared" si="97"/>
        <v>0.98363273453093814</v>
      </c>
      <c r="D828">
        <f t="shared" si="98"/>
        <v>-1.6502688865554765E-2</v>
      </c>
      <c r="E828">
        <f t="shared" si="96"/>
        <v>0.93871136720796222</v>
      </c>
      <c r="F828">
        <f t="shared" si="99"/>
        <v>-6.3247230190871903E-2</v>
      </c>
      <c r="G828" s="5">
        <f t="shared" si="100"/>
        <v>0.99194847020933985</v>
      </c>
      <c r="H828">
        <f t="shared" si="101"/>
        <v>-8.084118399958911E-3</v>
      </c>
      <c r="I828">
        <f t="shared" si="102"/>
        <v>0.90422018348623856</v>
      </c>
      <c r="J828" s="5">
        <f t="shared" si="103"/>
        <v>-0.10068238244393403</v>
      </c>
    </row>
    <row r="829" spans="1:10" x14ac:dyDescent="0.3">
      <c r="A829" s="11" t="s">
        <v>846</v>
      </c>
      <c r="B829" s="13">
        <v>200.4</v>
      </c>
      <c r="C829">
        <f t="shared" si="97"/>
        <v>0.96244356930170016</v>
      </c>
      <c r="D829">
        <f t="shared" si="98"/>
        <v>-3.8279843835897068E-2</v>
      </c>
      <c r="E829">
        <f t="shared" si="96"/>
        <v>0.95483133218982286</v>
      </c>
      <c r="F829">
        <f t="shared" si="99"/>
        <v>-4.6220569607801174E-2</v>
      </c>
      <c r="G829" s="5">
        <f t="shared" si="100"/>
        <v>0.97589481373265163</v>
      </c>
      <c r="H829">
        <f t="shared" si="101"/>
        <v>-2.440047119185779E-2</v>
      </c>
      <c r="I829">
        <f t="shared" si="102"/>
        <v>0.92380030424560922</v>
      </c>
      <c r="J829" s="5">
        <f t="shared" si="103"/>
        <v>-7.9259351644260401E-2</v>
      </c>
    </row>
    <row r="830" spans="1:10" x14ac:dyDescent="0.3">
      <c r="A830" s="11" t="s">
        <v>847</v>
      </c>
      <c r="B830" s="13">
        <v>208.22</v>
      </c>
      <c r="C830">
        <f t="shared" si="97"/>
        <v>1.009796314258002</v>
      </c>
      <c r="D830">
        <f t="shared" si="98"/>
        <v>9.7486414637473328E-3</v>
      </c>
      <c r="E830">
        <f t="shared" si="96"/>
        <v>0.98691819129775338</v>
      </c>
      <c r="F830">
        <f t="shared" si="99"/>
        <v>-1.3168129207055828E-2</v>
      </c>
      <c r="G830" s="5">
        <f t="shared" si="100"/>
        <v>1.0252597370623862</v>
      </c>
      <c r="H830">
        <f t="shared" si="101"/>
        <v>2.4945982501588526E-2</v>
      </c>
      <c r="I830">
        <f t="shared" si="102"/>
        <v>0.95821445006902894</v>
      </c>
      <c r="J830" s="5">
        <f t="shared" si="103"/>
        <v>-4.2683674215777165E-2</v>
      </c>
    </row>
    <row r="831" spans="1:10" x14ac:dyDescent="0.3">
      <c r="A831" s="11" t="s">
        <v>848</v>
      </c>
      <c r="B831" s="13">
        <v>206.2</v>
      </c>
      <c r="C831">
        <f t="shared" si="97"/>
        <v>0.9892060446150156</v>
      </c>
      <c r="D831">
        <f t="shared" si="98"/>
        <v>-1.0852632743946338E-2</v>
      </c>
      <c r="E831">
        <f t="shared" si="96"/>
        <v>0.99167989227143738</v>
      </c>
      <c r="F831">
        <f t="shared" si="99"/>
        <v>-8.3549130151435915E-3</v>
      </c>
      <c r="G831" s="5">
        <f t="shared" si="100"/>
        <v>1.0054612834015992</v>
      </c>
      <c r="H831">
        <f t="shared" si="101"/>
        <v>5.4464246673595808E-3</v>
      </c>
      <c r="I831">
        <f t="shared" si="102"/>
        <v>0.95423203294923409</v>
      </c>
      <c r="J831" s="5">
        <f t="shared" si="103"/>
        <v>-4.6848415986521716E-2</v>
      </c>
    </row>
    <row r="832" spans="1:10" x14ac:dyDescent="0.3">
      <c r="A832" s="11" t="s">
        <v>849</v>
      </c>
      <c r="B832" s="13">
        <v>208.45</v>
      </c>
      <c r="C832">
        <f t="shared" si="97"/>
        <v>0.99266631744368772</v>
      </c>
      <c r="D832">
        <f t="shared" si="98"/>
        <v>-7.3607062092209694E-3</v>
      </c>
      <c r="E832">
        <f t="shared" si="96"/>
        <v>0.99722527866813371</v>
      </c>
      <c r="F832">
        <f t="shared" si="99"/>
        <v>-2.778578006885394E-3</v>
      </c>
      <c r="G832" s="5">
        <f t="shared" si="100"/>
        <v>1.0194151017214397</v>
      </c>
      <c r="H832">
        <f t="shared" si="101"/>
        <v>1.9229033137635843E-2</v>
      </c>
      <c r="I832">
        <f t="shared" si="102"/>
        <v>0.96455508768682607</v>
      </c>
      <c r="J832" s="5">
        <f t="shared" si="103"/>
        <v>-3.6088332988129683E-2</v>
      </c>
    </row>
    <row r="833" spans="1:10" x14ac:dyDescent="0.3">
      <c r="A833" s="11" t="s">
        <v>850</v>
      </c>
      <c r="B833" s="13">
        <v>209.99</v>
      </c>
      <c r="C833">
        <f t="shared" si="97"/>
        <v>1.000524109014675</v>
      </c>
      <c r="D833">
        <f t="shared" si="98"/>
        <v>5.2397171751575994E-4</v>
      </c>
      <c r="E833">
        <f t="shared" si="96"/>
        <v>1.0266451549819107</v>
      </c>
      <c r="F833">
        <f t="shared" si="99"/>
        <v>2.62963551581601E-2</v>
      </c>
      <c r="G833" s="5">
        <f t="shared" si="100"/>
        <v>1.009615846915717</v>
      </c>
      <c r="H833">
        <f t="shared" si="101"/>
        <v>9.5699089135179889E-3</v>
      </c>
      <c r="I833">
        <f t="shared" si="102"/>
        <v>0.963256880733945</v>
      </c>
      <c r="J833" s="5">
        <f t="shared" si="103"/>
        <v>-3.7435152253062175E-2</v>
      </c>
    </row>
    <row r="834" spans="1:10" x14ac:dyDescent="0.3">
      <c r="A834" s="11" t="s">
        <v>851</v>
      </c>
      <c r="B834" s="13">
        <v>209.88</v>
      </c>
      <c r="C834">
        <f t="shared" si="97"/>
        <v>0.99478623566214808</v>
      </c>
      <c r="D834">
        <f t="shared" si="98"/>
        <v>-5.2274034351516875E-3</v>
      </c>
      <c r="E834">
        <f t="shared" si="96"/>
        <v>1.0183900237760202</v>
      </c>
      <c r="F834">
        <f t="shared" si="99"/>
        <v>1.82229722350939E-2</v>
      </c>
      <c r="G834" s="5">
        <f t="shared" si="100"/>
        <v>0.99464480356381213</v>
      </c>
      <c r="H834">
        <f t="shared" si="101"/>
        <v>-5.3695868994543686E-3</v>
      </c>
      <c r="I834">
        <f t="shared" si="102"/>
        <v>0.96054919908466818</v>
      </c>
      <c r="J834" s="5">
        <f t="shared" si="103"/>
        <v>-4.0250075717133842E-2</v>
      </c>
    </row>
    <row r="835" spans="1:10" x14ac:dyDescent="0.3">
      <c r="A835" s="11" t="s">
        <v>852</v>
      </c>
      <c r="B835" s="13">
        <v>210.98</v>
      </c>
      <c r="C835">
        <f t="shared" si="97"/>
        <v>1.0146683980185638</v>
      </c>
      <c r="D835">
        <f t="shared" si="98"/>
        <v>1.456185765565954E-2</v>
      </c>
      <c r="E835">
        <f t="shared" si="96"/>
        <v>1.0381852179903552</v>
      </c>
      <c r="F835">
        <f t="shared" si="99"/>
        <v>3.7474206195927319E-2</v>
      </c>
      <c r="G835" s="5">
        <f t="shared" si="100"/>
        <v>0.98861346703528419</v>
      </c>
      <c r="H835">
        <f t="shared" si="101"/>
        <v>-1.145185587221681E-2</v>
      </c>
      <c r="I835">
        <f t="shared" si="102"/>
        <v>0.97046918123275061</v>
      </c>
      <c r="J835" s="5">
        <f t="shared" si="103"/>
        <v>-2.9975632433446444E-2</v>
      </c>
    </row>
    <row r="836" spans="1:10" x14ac:dyDescent="0.3">
      <c r="A836" s="11" t="s">
        <v>853</v>
      </c>
      <c r="B836" s="13">
        <v>207.93</v>
      </c>
      <c r="C836">
        <f t="shared" si="97"/>
        <v>0.99473759747404678</v>
      </c>
      <c r="D836">
        <f t="shared" si="98"/>
        <v>-5.2762977356882344E-3</v>
      </c>
      <c r="E836">
        <f t="shared" ref="E836:E899" si="104">B836/B841</f>
        <v>1.0327307042813152</v>
      </c>
      <c r="F836">
        <f t="shared" si="99"/>
        <v>3.2206463296725774E-2</v>
      </c>
      <c r="G836" s="5">
        <f t="shared" si="100"/>
        <v>0.99726618705035974</v>
      </c>
      <c r="H836">
        <f t="shared" si="101"/>
        <v>-2.7375566408530914E-3</v>
      </c>
      <c r="I836">
        <f t="shared" si="102"/>
        <v>0.96041570438799084</v>
      </c>
      <c r="J836" s="5">
        <f t="shared" si="103"/>
        <v>-4.0389062844541433E-2</v>
      </c>
    </row>
    <row r="837" spans="1:10" x14ac:dyDescent="0.3">
      <c r="A837" s="11" t="s">
        <v>854</v>
      </c>
      <c r="B837" s="13">
        <v>209.03</v>
      </c>
      <c r="C837">
        <f t="shared" ref="C837:C900" si="105">B837/B838</f>
        <v>1.0219516964896842</v>
      </c>
      <c r="D837">
        <f t="shared" ref="D837:D900" si="106">LN(C837)</f>
        <v>2.1714226955824544E-2</v>
      </c>
      <c r="E837">
        <f t="shared" si="104"/>
        <v>1.0399502487562189</v>
      </c>
      <c r="F837">
        <f t="shared" ref="F837:F900" si="107">LN(E837)</f>
        <v>3.9172874274615473E-2</v>
      </c>
      <c r="G837" s="5">
        <f t="shared" ref="G837:G900" si="108">B837/B858</f>
        <v>1.0016292107911255</v>
      </c>
      <c r="H837">
        <f t="shared" ref="H837:H900" si="109">LN(G837)</f>
        <v>1.627885066952014E-3</v>
      </c>
      <c r="I837">
        <f t="shared" ref="I837:I900" si="110">B837/B1089</f>
        <v>0.98459726801695713</v>
      </c>
      <c r="J837" s="5">
        <f t="shared" ref="J837:J900" si="111">LN(I837)</f>
        <v>-1.5522586375519181E-2</v>
      </c>
    </row>
    <row r="838" spans="1:10" x14ac:dyDescent="0.3">
      <c r="A838" s="11" t="s">
        <v>855</v>
      </c>
      <c r="B838" s="13">
        <v>204.54</v>
      </c>
      <c r="C838">
        <f t="shared" si="105"/>
        <v>0.99247901402299965</v>
      </c>
      <c r="D838">
        <f t="shared" si="106"/>
        <v>-7.5494112055503795E-3</v>
      </c>
      <c r="E838">
        <f t="shared" si="104"/>
        <v>1.0051105651105652</v>
      </c>
      <c r="F838">
        <f t="shared" si="107"/>
        <v>5.0975504952171184E-3</v>
      </c>
      <c r="G838" s="5">
        <f t="shared" si="108"/>
        <v>0.96485683286947488</v>
      </c>
      <c r="H838">
        <f t="shared" si="109"/>
        <v>-3.5775548370294535E-2</v>
      </c>
      <c r="I838">
        <f t="shared" si="110"/>
        <v>0.9550357192884158</v>
      </c>
      <c r="J838" s="5">
        <f t="shared" si="111"/>
        <v>-4.6006536804612079E-2</v>
      </c>
    </row>
    <row r="839" spans="1:10" x14ac:dyDescent="0.3">
      <c r="A839" s="11" t="s">
        <v>856</v>
      </c>
      <c r="B839" s="13">
        <v>206.09</v>
      </c>
      <c r="C839">
        <f t="shared" si="105"/>
        <v>1.0141226257258145</v>
      </c>
      <c r="D839">
        <f t="shared" si="106"/>
        <v>1.4023830525681831E-2</v>
      </c>
      <c r="E839">
        <f t="shared" si="104"/>
        <v>1.0119316507905334</v>
      </c>
      <c r="F839">
        <f t="shared" si="107"/>
        <v>1.1861029839897862E-2</v>
      </c>
      <c r="G839" s="5">
        <f t="shared" si="108"/>
        <v>0.9735002361832783</v>
      </c>
      <c r="H839">
        <f t="shared" si="109"/>
        <v>-2.6857211557402297E-2</v>
      </c>
      <c r="I839">
        <f t="shared" si="110"/>
        <v>0.94780169242089773</v>
      </c>
      <c r="J839" s="5">
        <f t="shared" si="111"/>
        <v>-5.3609983819416465E-2</v>
      </c>
    </row>
    <row r="840" spans="1:10" x14ac:dyDescent="0.3">
      <c r="A840" s="11" t="s">
        <v>857</v>
      </c>
      <c r="B840" s="13">
        <v>203.22</v>
      </c>
      <c r="C840">
        <f t="shared" si="105"/>
        <v>1.0093374391576437</v>
      </c>
      <c r="D840">
        <f t="shared" si="106"/>
        <v>9.2941147564580447E-3</v>
      </c>
      <c r="E840">
        <f t="shared" si="104"/>
        <v>1.0197711762344439</v>
      </c>
      <c r="F840">
        <f t="shared" si="107"/>
        <v>1.9578265103810274E-2</v>
      </c>
      <c r="G840" s="5">
        <f t="shared" si="108"/>
        <v>0.97589320015366876</v>
      </c>
      <c r="H840">
        <f t="shared" si="109"/>
        <v>-2.4402124628574679E-2</v>
      </c>
      <c r="I840">
        <f t="shared" si="110"/>
        <v>0.94962616822429902</v>
      </c>
      <c r="J840" s="5">
        <f t="shared" si="111"/>
        <v>-5.1686878964116195E-2</v>
      </c>
    </row>
    <row r="841" spans="1:10" x14ac:dyDescent="0.3">
      <c r="A841" s="11" t="s">
        <v>858</v>
      </c>
      <c r="B841" s="13">
        <v>201.34</v>
      </c>
      <c r="C841">
        <f t="shared" si="105"/>
        <v>1.0016915422885573</v>
      </c>
      <c r="D841">
        <f t="shared" si="106"/>
        <v>1.6901132422015601E-3</v>
      </c>
      <c r="E841">
        <f t="shared" si="104"/>
        <v>1.0246310432569974</v>
      </c>
      <c r="F841">
        <f t="shared" si="107"/>
        <v>2.4332589991961254E-2</v>
      </c>
      <c r="G841" s="5">
        <f t="shared" si="108"/>
        <v>0.96742264078416296</v>
      </c>
      <c r="H841">
        <f t="shared" si="109"/>
        <v>-3.3119815120825541E-2</v>
      </c>
      <c r="I841">
        <f t="shared" si="110"/>
        <v>0.96330319123486918</v>
      </c>
      <c r="J841" s="5">
        <f t="shared" si="111"/>
        <v>-3.7387076408859944E-2</v>
      </c>
    </row>
    <row r="842" spans="1:10" x14ac:dyDescent="0.3">
      <c r="A842" s="11" t="s">
        <v>859</v>
      </c>
      <c r="B842" s="13">
        <v>201</v>
      </c>
      <c r="C842">
        <f t="shared" si="105"/>
        <v>0.98771498771498767</v>
      </c>
      <c r="D842">
        <f t="shared" si="106"/>
        <v>-1.2361096823573975E-2</v>
      </c>
      <c r="E842">
        <f t="shared" si="104"/>
        <v>1.0216529429704178</v>
      </c>
      <c r="F842">
        <f t="shared" si="107"/>
        <v>2.1421847974463813E-2</v>
      </c>
      <c r="G842" s="5">
        <f t="shared" si="108"/>
        <v>0.96634615384615385</v>
      </c>
      <c r="H842">
        <f t="shared" si="109"/>
        <v>-3.4233171642242211E-2</v>
      </c>
      <c r="I842">
        <f t="shared" si="110"/>
        <v>0.96389008775715723</v>
      </c>
      <c r="J842" s="5">
        <f t="shared" si="111"/>
        <v>-3.6778007721428481E-2</v>
      </c>
    </row>
    <row r="843" spans="1:10" x14ac:dyDescent="0.3">
      <c r="A843" s="11" t="s">
        <v>860</v>
      </c>
      <c r="B843" s="13">
        <v>203.5</v>
      </c>
      <c r="C843">
        <f t="shared" si="105"/>
        <v>0.999214376902681</v>
      </c>
      <c r="D843">
        <f t="shared" si="106"/>
        <v>-7.8593186086962951E-4</v>
      </c>
      <c r="E843">
        <f t="shared" si="104"/>
        <v>1.0211249937277336</v>
      </c>
      <c r="F843">
        <f t="shared" si="107"/>
        <v>2.0904954537390306E-2</v>
      </c>
      <c r="G843" s="5">
        <f t="shared" si="108"/>
        <v>0.96040398319882969</v>
      </c>
      <c r="H843">
        <f t="shared" si="109"/>
        <v>-4.0401267206290795E-2</v>
      </c>
      <c r="I843">
        <f t="shared" si="110"/>
        <v>0.99511002444987773</v>
      </c>
      <c r="J843" s="5">
        <f t="shared" si="111"/>
        <v>-4.9019706002067795E-3</v>
      </c>
    </row>
    <row r="844" spans="1:10" x14ac:dyDescent="0.3">
      <c r="A844" s="11" t="s">
        <v>861</v>
      </c>
      <c r="B844" s="13">
        <v>203.66</v>
      </c>
      <c r="C844">
        <f t="shared" si="105"/>
        <v>1.0219791248494581</v>
      </c>
      <c r="D844">
        <f t="shared" si="106"/>
        <v>2.1741065789594415E-2</v>
      </c>
      <c r="E844">
        <f t="shared" si="104"/>
        <v>1.0248590982286634</v>
      </c>
      <c r="F844">
        <f t="shared" si="107"/>
        <v>2.455513799840537E-2</v>
      </c>
      <c r="G844" s="5">
        <f t="shared" si="108"/>
        <v>0.96475603979156799</v>
      </c>
      <c r="H844">
        <f t="shared" si="109"/>
        <v>-3.5880018110755543E-2</v>
      </c>
      <c r="I844">
        <f t="shared" si="110"/>
        <v>0.98974583272585892</v>
      </c>
      <c r="J844" s="5">
        <f t="shared" si="111"/>
        <v>-1.0307103435820381E-2</v>
      </c>
    </row>
    <row r="845" spans="1:10" x14ac:dyDescent="0.3">
      <c r="A845" s="11" t="s">
        <v>862</v>
      </c>
      <c r="B845" s="13">
        <v>199.28</v>
      </c>
      <c r="C845">
        <f t="shared" si="105"/>
        <v>1.0141475826972011</v>
      </c>
      <c r="D845">
        <f t="shared" si="106"/>
        <v>1.4048439644609103E-2</v>
      </c>
      <c r="E845">
        <f t="shared" si="104"/>
        <v>0.97044071098125151</v>
      </c>
      <c r="F845">
        <f t="shared" si="107"/>
        <v>-3.0004969448642619E-2</v>
      </c>
      <c r="G845" s="5">
        <f t="shared" si="108"/>
        <v>0.92999813328355418</v>
      </c>
      <c r="H845">
        <f t="shared" si="109"/>
        <v>-7.2572700058834649E-2</v>
      </c>
      <c r="I845">
        <f t="shared" si="110"/>
        <v>0.97214498268208205</v>
      </c>
      <c r="J845" s="5">
        <f t="shared" si="111"/>
        <v>-2.8250326506871634E-2</v>
      </c>
    </row>
    <row r="846" spans="1:10" x14ac:dyDescent="0.3">
      <c r="A846" s="11" t="s">
        <v>863</v>
      </c>
      <c r="B846" s="13">
        <v>196.5</v>
      </c>
      <c r="C846">
        <f t="shared" si="105"/>
        <v>0.99878011588899052</v>
      </c>
      <c r="D846">
        <f t="shared" si="106"/>
        <v>-1.2206287752959885E-3</v>
      </c>
      <c r="E846">
        <f t="shared" si="104"/>
        <v>0.96755133192180809</v>
      </c>
      <c r="F846">
        <f t="shared" si="107"/>
        <v>-3.2986799235702385E-2</v>
      </c>
      <c r="G846" s="5">
        <f t="shared" si="108"/>
        <v>0.89656431080896115</v>
      </c>
      <c r="H846">
        <f t="shared" si="109"/>
        <v>-0.10918525308431162</v>
      </c>
      <c r="I846">
        <f t="shared" si="110"/>
        <v>0.9753313148359557</v>
      </c>
      <c r="J846" s="5">
        <f t="shared" si="111"/>
        <v>-2.4978055618502134E-2</v>
      </c>
    </row>
    <row r="847" spans="1:10" x14ac:dyDescent="0.3">
      <c r="A847" s="11" t="s">
        <v>864</v>
      </c>
      <c r="B847" s="13">
        <v>196.74</v>
      </c>
      <c r="C847">
        <f t="shared" si="105"/>
        <v>0.98720457624567226</v>
      </c>
      <c r="D847">
        <f t="shared" si="106"/>
        <v>-1.2877990260647483E-2</v>
      </c>
      <c r="E847">
        <f t="shared" si="104"/>
        <v>0.95933294324166174</v>
      </c>
      <c r="F847">
        <f t="shared" si="107"/>
        <v>-4.1517086830887999E-2</v>
      </c>
      <c r="G847" s="5">
        <f t="shared" si="108"/>
        <v>0.90041189931350119</v>
      </c>
      <c r="H847">
        <f t="shared" si="109"/>
        <v>-0.10490295445103291</v>
      </c>
      <c r="I847">
        <f t="shared" si="110"/>
        <v>0.97880597014925375</v>
      </c>
      <c r="J847" s="5">
        <f t="shared" si="111"/>
        <v>-2.1421847974463851E-2</v>
      </c>
    </row>
    <row r="848" spans="1:10" x14ac:dyDescent="0.3">
      <c r="A848" s="11" t="s">
        <v>865</v>
      </c>
      <c r="B848" s="13">
        <v>199.29</v>
      </c>
      <c r="C848">
        <f t="shared" si="105"/>
        <v>1.0028683574879227</v>
      </c>
      <c r="D848">
        <f t="shared" si="106"/>
        <v>2.8642516001455348E-3</v>
      </c>
      <c r="E848">
        <f t="shared" si="104"/>
        <v>0.974618544600939</v>
      </c>
      <c r="F848">
        <f t="shared" si="107"/>
        <v>-2.5709120843910461E-2</v>
      </c>
      <c r="G848" s="5">
        <f t="shared" si="108"/>
        <v>0.90925266903914581</v>
      </c>
      <c r="H848">
        <f t="shared" si="109"/>
        <v>-9.5132259689986745E-2</v>
      </c>
      <c r="I848">
        <f t="shared" si="110"/>
        <v>1.0217904019688269</v>
      </c>
      <c r="J848" s="5">
        <f t="shared" si="111"/>
        <v>2.1556384612298061E-2</v>
      </c>
    </row>
    <row r="849" spans="1:10" x14ac:dyDescent="0.3">
      <c r="A849" s="11" t="s">
        <v>866</v>
      </c>
      <c r="B849" s="13">
        <v>198.72</v>
      </c>
      <c r="C849">
        <f t="shared" si="105"/>
        <v>0.96771365960555156</v>
      </c>
      <c r="D849">
        <f t="shared" si="106"/>
        <v>-3.2819041657453578E-2</v>
      </c>
      <c r="E849">
        <f t="shared" si="104"/>
        <v>0.95543054954565121</v>
      </c>
      <c r="F849">
        <f t="shared" si="107"/>
        <v>-4.5593202877394823E-2</v>
      </c>
      <c r="G849" s="5">
        <f t="shared" si="108"/>
        <v>0.90040779338468513</v>
      </c>
      <c r="H849">
        <f t="shared" si="109"/>
        <v>-0.10490751451757674</v>
      </c>
      <c r="I849">
        <f t="shared" si="110"/>
        <v>0.99979875226403703</v>
      </c>
      <c r="J849" s="5">
        <f t="shared" si="111"/>
        <v>-2.0126798900588612E-4</v>
      </c>
    </row>
    <row r="850" spans="1:10" x14ac:dyDescent="0.3">
      <c r="A850" s="11" t="s">
        <v>867</v>
      </c>
      <c r="B850" s="13">
        <v>205.35</v>
      </c>
      <c r="C850">
        <f t="shared" si="105"/>
        <v>1.0111280712984392</v>
      </c>
      <c r="D850">
        <f t="shared" si="106"/>
        <v>1.1066609857549313E-2</v>
      </c>
      <c r="E850">
        <f t="shared" si="104"/>
        <v>0.97317662670015637</v>
      </c>
      <c r="F850">
        <f t="shared" si="107"/>
        <v>-2.7189685315397807E-2</v>
      </c>
      <c r="G850" s="5">
        <f t="shared" si="108"/>
        <v>0.93112360569511199</v>
      </c>
      <c r="H850">
        <f t="shared" si="109"/>
        <v>-7.1363243927964864E-2</v>
      </c>
      <c r="I850">
        <f t="shared" si="110"/>
        <v>1.0319095477386935</v>
      </c>
      <c r="J850" s="5">
        <f t="shared" si="111"/>
        <v>3.1411015678075201E-2</v>
      </c>
    </row>
    <row r="851" spans="1:10" x14ac:dyDescent="0.3">
      <c r="A851" s="11" t="s">
        <v>868</v>
      </c>
      <c r="B851" s="13">
        <v>203.09</v>
      </c>
      <c r="C851">
        <f t="shared" si="105"/>
        <v>0.99029646967037255</v>
      </c>
      <c r="D851">
        <f t="shared" si="106"/>
        <v>-9.7509163704814859E-3</v>
      </c>
      <c r="E851">
        <f t="shared" si="104"/>
        <v>0.95164237852021938</v>
      </c>
      <c r="F851">
        <f t="shared" si="107"/>
        <v>-4.9565967580861084E-2</v>
      </c>
      <c r="G851" s="5">
        <f t="shared" si="108"/>
        <v>0.92385024791884629</v>
      </c>
      <c r="H851">
        <f t="shared" si="109"/>
        <v>-7.9205289827007433E-2</v>
      </c>
      <c r="I851">
        <f t="shared" si="110"/>
        <v>1.006392467789891</v>
      </c>
      <c r="J851" s="5">
        <f t="shared" si="111"/>
        <v>6.3721226255097716E-3</v>
      </c>
    </row>
    <row r="852" spans="1:10" x14ac:dyDescent="0.3">
      <c r="A852" s="11" t="s">
        <v>869</v>
      </c>
      <c r="B852" s="13">
        <v>205.08</v>
      </c>
      <c r="C852">
        <f t="shared" si="105"/>
        <v>1.0029342723004695</v>
      </c>
      <c r="D852">
        <f t="shared" si="106"/>
        <v>2.9299757263298635E-3</v>
      </c>
      <c r="E852">
        <f t="shared" si="104"/>
        <v>0.98359712230215834</v>
      </c>
      <c r="F852">
        <f t="shared" si="107"/>
        <v>-1.6538894323356236E-2</v>
      </c>
      <c r="G852" s="5">
        <f t="shared" si="108"/>
        <v>0.94506912442396318</v>
      </c>
      <c r="H852">
        <f t="shared" si="109"/>
        <v>-5.6497206624959669E-2</v>
      </c>
      <c r="I852">
        <f t="shared" si="110"/>
        <v>1.0204000398049557</v>
      </c>
      <c r="J852" s="5">
        <f t="shared" si="111"/>
        <v>2.0194746294687226E-2</v>
      </c>
    </row>
    <row r="853" spans="1:10" x14ac:dyDescent="0.3">
      <c r="A853" s="11" t="s">
        <v>870</v>
      </c>
      <c r="B853" s="13">
        <v>204.48</v>
      </c>
      <c r="C853">
        <f t="shared" si="105"/>
        <v>0.9831241886629164</v>
      </c>
      <c r="D853">
        <f t="shared" si="106"/>
        <v>-1.7019830433338847E-2</v>
      </c>
      <c r="E853">
        <f t="shared" si="104"/>
        <v>0.97982653696870958</v>
      </c>
      <c r="F853">
        <f t="shared" si="107"/>
        <v>-2.0379726077569181E-2</v>
      </c>
      <c r="G853" s="5">
        <f t="shared" si="108"/>
        <v>0.94452399648944518</v>
      </c>
      <c r="H853">
        <f t="shared" si="109"/>
        <v>-5.7074185810169098E-2</v>
      </c>
      <c r="I853">
        <f t="shared" si="110"/>
        <v>1.014940189606393</v>
      </c>
      <c r="J853" s="5">
        <f t="shared" si="111"/>
        <v>1.4829684261351925E-2</v>
      </c>
    </row>
    <row r="854" spans="1:10" x14ac:dyDescent="0.3">
      <c r="A854" s="11" t="s">
        <v>871</v>
      </c>
      <c r="B854" s="13">
        <v>207.99</v>
      </c>
      <c r="C854">
        <f t="shared" si="105"/>
        <v>0.98568788209089631</v>
      </c>
      <c r="D854">
        <f t="shared" si="106"/>
        <v>-1.4415524095456485E-2</v>
      </c>
      <c r="E854">
        <f t="shared" si="104"/>
        <v>0.98113118543327515</v>
      </c>
      <c r="F854">
        <f t="shared" si="107"/>
        <v>-1.9049102125652421E-2</v>
      </c>
      <c r="G854" s="5">
        <f t="shared" si="108"/>
        <v>0.97132583010320839</v>
      </c>
      <c r="H854">
        <f t="shared" si="109"/>
        <v>-2.9093305595616594E-2</v>
      </c>
      <c r="I854">
        <f t="shared" si="110"/>
        <v>1.0562157221206583</v>
      </c>
      <c r="J854" s="5">
        <f t="shared" si="111"/>
        <v>5.4692446732509045E-2</v>
      </c>
    </row>
    <row r="855" spans="1:10" x14ac:dyDescent="0.3">
      <c r="A855" s="11" t="s">
        <v>872</v>
      </c>
      <c r="B855" s="13">
        <v>211.01</v>
      </c>
      <c r="C855">
        <f t="shared" si="105"/>
        <v>0.98875404151633006</v>
      </c>
      <c r="D855">
        <f t="shared" si="106"/>
        <v>-1.1309672407914147E-2</v>
      </c>
      <c r="E855">
        <f t="shared" si="104"/>
        <v>0.99674067076051021</v>
      </c>
      <c r="F855">
        <f t="shared" si="107"/>
        <v>-3.2646524228540537E-3</v>
      </c>
      <c r="G855" s="5">
        <f t="shared" si="108"/>
        <v>0.99130884149206044</v>
      </c>
      <c r="H855">
        <f t="shared" si="109"/>
        <v>-8.7291468949329369E-3</v>
      </c>
      <c r="I855">
        <f t="shared" si="110"/>
        <v>1.0653842270019185</v>
      </c>
      <c r="J855" s="5">
        <f t="shared" si="111"/>
        <v>6.3335510624808605E-2</v>
      </c>
    </row>
    <row r="856" spans="1:10" x14ac:dyDescent="0.3">
      <c r="A856" s="11" t="s">
        <v>873</v>
      </c>
      <c r="B856" s="13">
        <v>213.41</v>
      </c>
      <c r="C856">
        <f t="shared" si="105"/>
        <v>1.0235491606714628</v>
      </c>
      <c r="D856">
        <f t="shared" si="106"/>
        <v>2.3276156887023381E-2</v>
      </c>
      <c r="E856">
        <f t="shared" si="104"/>
        <v>1.0248271225509027</v>
      </c>
      <c r="F856">
        <f t="shared" si="107"/>
        <v>2.4523937439569463E-2</v>
      </c>
      <c r="G856" s="5">
        <f t="shared" si="108"/>
        <v>0.98481772035071535</v>
      </c>
      <c r="H856">
        <f t="shared" si="109"/>
        <v>-1.5298710416433778E-2</v>
      </c>
      <c r="I856">
        <f t="shared" si="110"/>
        <v>1.1014709677419354</v>
      </c>
      <c r="J856" s="5">
        <f t="shared" si="111"/>
        <v>9.6646529892423075E-2</v>
      </c>
    </row>
    <row r="857" spans="1:10" x14ac:dyDescent="0.3">
      <c r="A857" s="11" t="s">
        <v>874</v>
      </c>
      <c r="B857" s="13">
        <v>208.5</v>
      </c>
      <c r="C857">
        <f t="shared" si="105"/>
        <v>0.9990895586755475</v>
      </c>
      <c r="D857">
        <f t="shared" si="106"/>
        <v>-9.108560278830067E-4</v>
      </c>
      <c r="E857">
        <f t="shared" si="104"/>
        <v>1.0018258696905631</v>
      </c>
      <c r="F857">
        <f t="shared" si="107"/>
        <v>1.8242048167533269E-3</v>
      </c>
      <c r="G857" s="5">
        <f t="shared" si="108"/>
        <v>0.94523528878411456</v>
      </c>
      <c r="H857">
        <f t="shared" si="109"/>
        <v>-5.6321399639144766E-2</v>
      </c>
      <c r="I857">
        <f t="shared" si="110"/>
        <v>1.0733038196231854</v>
      </c>
      <c r="J857" s="5">
        <f t="shared" si="111"/>
        <v>7.0741573264671662E-2</v>
      </c>
    </row>
    <row r="858" spans="1:10" x14ac:dyDescent="0.3">
      <c r="A858" s="11" t="s">
        <v>875</v>
      </c>
      <c r="B858" s="13">
        <v>208.69</v>
      </c>
      <c r="C858">
        <f t="shared" si="105"/>
        <v>0.98443322798245192</v>
      </c>
      <c r="D858">
        <f t="shared" si="106"/>
        <v>-1.568920648142207E-2</v>
      </c>
      <c r="E858">
        <f t="shared" si="104"/>
        <v>1.0033173076923076</v>
      </c>
      <c r="F858">
        <f t="shared" si="107"/>
        <v>3.3118175654211599E-3</v>
      </c>
      <c r="G858" s="5">
        <f t="shared" si="108"/>
        <v>0.94212450905151013</v>
      </c>
      <c r="H858">
        <f t="shared" si="109"/>
        <v>-5.9617837926230613E-2</v>
      </c>
      <c r="I858">
        <f t="shared" si="110"/>
        <v>1.081407399730542</v>
      </c>
      <c r="J858" s="5">
        <f t="shared" si="111"/>
        <v>7.8263340674501414E-2</v>
      </c>
    </row>
    <row r="859" spans="1:10" x14ac:dyDescent="0.3">
      <c r="A859" s="11" t="s">
        <v>876</v>
      </c>
      <c r="B859" s="13">
        <v>211.99</v>
      </c>
      <c r="C859">
        <f t="shared" si="105"/>
        <v>1.0013698630136987</v>
      </c>
      <c r="D859">
        <f t="shared" si="106"/>
        <v>1.3689256073417405E-3</v>
      </c>
      <c r="E859">
        <f t="shared" si="104"/>
        <v>1.000471942989287</v>
      </c>
      <c r="F859">
        <f t="shared" si="107"/>
        <v>4.7183165922067233E-4</v>
      </c>
      <c r="G859" s="5">
        <f t="shared" si="108"/>
        <v>0.9507983494797273</v>
      </c>
      <c r="H859">
        <f t="shared" si="109"/>
        <v>-5.0453279425531614E-2</v>
      </c>
      <c r="I859">
        <f t="shared" si="110"/>
        <v>1.1005035560400769</v>
      </c>
      <c r="J859" s="5">
        <f t="shared" si="111"/>
        <v>9.5767853274094511E-2</v>
      </c>
    </row>
    <row r="860" spans="1:10" x14ac:dyDescent="0.3">
      <c r="A860" s="11" t="s">
        <v>877</v>
      </c>
      <c r="B860" s="13">
        <v>211.7</v>
      </c>
      <c r="C860">
        <f t="shared" si="105"/>
        <v>1.016615443718786</v>
      </c>
      <c r="D860">
        <f t="shared" si="106"/>
        <v>1.6478917454509502E-2</v>
      </c>
      <c r="E860">
        <f t="shared" si="104"/>
        <v>1.0028422548555187</v>
      </c>
      <c r="F860">
        <f t="shared" si="107"/>
        <v>2.838223286544535E-3</v>
      </c>
      <c r="G860" s="5">
        <f t="shared" si="108"/>
        <v>0.96402550091074679</v>
      </c>
      <c r="H860">
        <f t="shared" si="109"/>
        <v>-3.6637531494556119E-2</v>
      </c>
      <c r="I860">
        <f t="shared" si="110"/>
        <v>1.0923632610939111</v>
      </c>
      <c r="J860" s="5">
        <f t="shared" si="111"/>
        <v>8.8343478684153501E-2</v>
      </c>
    </row>
    <row r="861" spans="1:10" x14ac:dyDescent="0.3">
      <c r="A861" s="11" t="s">
        <v>878</v>
      </c>
      <c r="B861" s="13">
        <v>208.24</v>
      </c>
      <c r="C861">
        <f t="shared" si="105"/>
        <v>1.0005765904285988</v>
      </c>
      <c r="D861">
        <f t="shared" si="106"/>
        <v>5.7642426420709898E-4</v>
      </c>
      <c r="E861">
        <f t="shared" si="104"/>
        <v>0.97181258166884454</v>
      </c>
      <c r="F861">
        <f t="shared" si="107"/>
        <v>-2.8592310326449606E-2</v>
      </c>
      <c r="G861" s="5">
        <f t="shared" si="108"/>
        <v>0.9449133315182866</v>
      </c>
      <c r="H861">
        <f t="shared" si="109"/>
        <v>-5.6662068373321002E-2</v>
      </c>
      <c r="I861">
        <f t="shared" si="110"/>
        <v>1.0767878380474689</v>
      </c>
      <c r="J861" s="5">
        <f t="shared" si="111"/>
        <v>7.3982385312102883E-2</v>
      </c>
    </row>
    <row r="862" spans="1:10" x14ac:dyDescent="0.3">
      <c r="A862" s="11" t="s">
        <v>879</v>
      </c>
      <c r="B862" s="13">
        <v>208.12</v>
      </c>
      <c r="C862">
        <f t="shared" si="105"/>
        <v>1.000576923076923</v>
      </c>
      <c r="D862">
        <f t="shared" si="106"/>
        <v>5.7675672078474221E-4</v>
      </c>
      <c r="E862">
        <f t="shared" si="104"/>
        <v>0.9495825158552722</v>
      </c>
      <c r="F862">
        <f t="shared" si="107"/>
        <v>-5.1732847971524831E-2</v>
      </c>
      <c r="G862" s="5">
        <f t="shared" si="108"/>
        <v>0.93751970809495921</v>
      </c>
      <c r="H862">
        <f t="shared" si="109"/>
        <v>-6.4517499390573149E-2</v>
      </c>
      <c r="I862">
        <f t="shared" si="110"/>
        <v>1.0602139582272032</v>
      </c>
      <c r="J862" s="5">
        <f t="shared" si="111"/>
        <v>5.8470735139687334E-2</v>
      </c>
    </row>
    <row r="863" spans="1:10" x14ac:dyDescent="0.3">
      <c r="A863" s="11" t="s">
        <v>880</v>
      </c>
      <c r="B863" s="13">
        <v>208</v>
      </c>
      <c r="C863">
        <f t="shared" si="105"/>
        <v>0.98164141771673985</v>
      </c>
      <c r="D863">
        <f t="shared" si="106"/>
        <v>-1.852919238762258E-2</v>
      </c>
      <c r="E863">
        <f t="shared" si="104"/>
        <v>0.95194508009153322</v>
      </c>
      <c r="F863">
        <f t="shared" si="107"/>
        <v>-4.9247934834326823E-2</v>
      </c>
      <c r="G863" s="5">
        <f t="shared" si="108"/>
        <v>0.95050952794406607</v>
      </c>
      <c r="H863">
        <f t="shared" si="109"/>
        <v>-5.0757092964950762E-2</v>
      </c>
      <c r="I863">
        <f t="shared" si="110"/>
        <v>1.066393232504486</v>
      </c>
      <c r="J863" s="5">
        <f t="shared" si="111"/>
        <v>6.4282143748652459E-2</v>
      </c>
    </row>
    <row r="864" spans="1:10" x14ac:dyDescent="0.3">
      <c r="A864" s="11" t="s">
        <v>881</v>
      </c>
      <c r="B864" s="13">
        <v>211.89</v>
      </c>
      <c r="C864">
        <f t="shared" si="105"/>
        <v>1.0037423022264329</v>
      </c>
      <c r="D864">
        <f t="shared" si="106"/>
        <v>3.7353172346655927E-3</v>
      </c>
      <c r="E864">
        <f t="shared" si="104"/>
        <v>0.96673966602792216</v>
      </c>
      <c r="F864">
        <f t="shared" si="107"/>
        <v>-3.3826037946305648E-2</v>
      </c>
      <c r="G864" s="5">
        <f t="shared" si="108"/>
        <v>0.97282034800973316</v>
      </c>
      <c r="H864">
        <f t="shared" si="109"/>
        <v>-2.7555851038196078E-2</v>
      </c>
      <c r="I864">
        <f t="shared" si="110"/>
        <v>1.0841690544412608</v>
      </c>
      <c r="J864" s="5">
        <f t="shared" si="111"/>
        <v>8.0813845139455581E-2</v>
      </c>
    </row>
    <row r="865" spans="1:10" x14ac:dyDescent="0.3">
      <c r="A865" s="11" t="s">
        <v>882</v>
      </c>
      <c r="B865" s="13">
        <v>211.1</v>
      </c>
      <c r="C865">
        <f t="shared" si="105"/>
        <v>0.98515960425611349</v>
      </c>
      <c r="D865">
        <f t="shared" si="106"/>
        <v>-1.4951616158484671E-2</v>
      </c>
      <c r="E865">
        <f t="shared" si="104"/>
        <v>0.95650203896692343</v>
      </c>
      <c r="F865">
        <f t="shared" si="107"/>
        <v>-4.4472358408415784E-2</v>
      </c>
      <c r="G865" s="5">
        <f t="shared" si="108"/>
        <v>0.96639809558688883</v>
      </c>
      <c r="H865">
        <f t="shared" si="109"/>
        <v>-3.4179422429678044E-2</v>
      </c>
      <c r="I865">
        <f t="shared" si="110"/>
        <v>1.0786367584691634</v>
      </c>
      <c r="J865" s="5">
        <f t="shared" si="111"/>
        <v>7.5697983137397007E-2</v>
      </c>
    </row>
    <row r="866" spans="1:10" x14ac:dyDescent="0.3">
      <c r="A866" s="11" t="s">
        <v>883</v>
      </c>
      <c r="B866" s="13">
        <v>214.28</v>
      </c>
      <c r="C866">
        <f t="shared" si="105"/>
        <v>0.97768855226536489</v>
      </c>
      <c r="D866">
        <f t="shared" si="106"/>
        <v>-2.2564113380867945E-2</v>
      </c>
      <c r="E866">
        <f t="shared" si="104"/>
        <v>0.97161512650766302</v>
      </c>
      <c r="F866">
        <f t="shared" si="107"/>
        <v>-2.8795513317772841E-2</v>
      </c>
      <c r="G866" s="5">
        <f t="shared" si="108"/>
        <v>0.99976671487892499</v>
      </c>
      <c r="H866">
        <f t="shared" si="109"/>
        <v>-2.333123362815525E-4</v>
      </c>
      <c r="I866">
        <f t="shared" si="110"/>
        <v>1.0822222222222222</v>
      </c>
      <c r="J866" s="5">
        <f t="shared" si="111"/>
        <v>7.9016540318224332E-2</v>
      </c>
    </row>
    <row r="867" spans="1:10" x14ac:dyDescent="0.3">
      <c r="A867" s="11" t="s">
        <v>884</v>
      </c>
      <c r="B867" s="13">
        <v>219.17</v>
      </c>
      <c r="C867">
        <f t="shared" si="105"/>
        <v>1.003066361556064</v>
      </c>
      <c r="D867">
        <f t="shared" si="106"/>
        <v>3.0616698579827096E-3</v>
      </c>
      <c r="E867">
        <f t="shared" si="104"/>
        <v>0.99699768002547406</v>
      </c>
      <c r="F867">
        <f t="shared" si="107"/>
        <v>-3.0068359783981986E-3</v>
      </c>
      <c r="G867" s="5">
        <f t="shared" si="108"/>
        <v>1.0185426154847104</v>
      </c>
      <c r="H867">
        <f t="shared" si="109"/>
        <v>1.8372797227864422E-2</v>
      </c>
      <c r="I867">
        <f t="shared" si="110"/>
        <v>1.1217053073340499</v>
      </c>
      <c r="J867" s="5">
        <f t="shared" si="111"/>
        <v>0.11485012316720786</v>
      </c>
    </row>
    <row r="868" spans="1:10" x14ac:dyDescent="0.3">
      <c r="A868" s="11" t="s">
        <v>885</v>
      </c>
      <c r="B868" s="13">
        <v>218.5</v>
      </c>
      <c r="C868">
        <f t="shared" si="105"/>
        <v>0.99689752714663749</v>
      </c>
      <c r="D868">
        <f t="shared" si="106"/>
        <v>-3.1072954996012739E-3</v>
      </c>
      <c r="E868">
        <f t="shared" si="104"/>
        <v>1.0069124423963134</v>
      </c>
      <c r="F868">
        <f t="shared" si="107"/>
        <v>6.8886609951853157E-3</v>
      </c>
      <c r="G868" s="5">
        <f t="shared" si="108"/>
        <v>1.0392884322678844</v>
      </c>
      <c r="H868">
        <f t="shared" si="109"/>
        <v>3.8536279239399195E-2</v>
      </c>
      <c r="I868">
        <f t="shared" si="110"/>
        <v>1.1140570030082089</v>
      </c>
      <c r="J868" s="5">
        <f t="shared" si="111"/>
        <v>0.10800830986222529</v>
      </c>
    </row>
    <row r="869" spans="1:10" x14ac:dyDescent="0.3">
      <c r="A869" s="11" t="s">
        <v>886</v>
      </c>
      <c r="B869" s="13">
        <v>219.18</v>
      </c>
      <c r="C869">
        <f t="shared" si="105"/>
        <v>0.99311282283642965</v>
      </c>
      <c r="D869">
        <f t="shared" si="106"/>
        <v>-6.9110032274444693E-3</v>
      </c>
      <c r="E869">
        <f t="shared" si="104"/>
        <v>1.0124255161901243</v>
      </c>
      <c r="F869">
        <f t="shared" si="107"/>
        <v>1.2348953035907186E-2</v>
      </c>
      <c r="G869" s="5">
        <f t="shared" si="108"/>
        <v>1.0375384615384615</v>
      </c>
      <c r="H869">
        <f t="shared" si="109"/>
        <v>3.685104379796289E-2</v>
      </c>
      <c r="I869">
        <f t="shared" si="110"/>
        <v>1.1098845452704071</v>
      </c>
      <c r="J869" s="5">
        <f t="shared" si="111"/>
        <v>0.104255996644584</v>
      </c>
    </row>
    <row r="870" spans="1:10" x14ac:dyDescent="0.3">
      <c r="A870" s="11" t="s">
        <v>887</v>
      </c>
      <c r="B870" s="13">
        <v>220.7</v>
      </c>
      <c r="C870">
        <f t="shared" si="105"/>
        <v>1.000725491974245</v>
      </c>
      <c r="D870">
        <f t="shared" si="106"/>
        <v>7.2522893215823132E-4</v>
      </c>
      <c r="E870">
        <f t="shared" si="104"/>
        <v>1.0306822958016157</v>
      </c>
      <c r="F870">
        <f t="shared" si="107"/>
        <v>3.0221006044565228E-2</v>
      </c>
      <c r="G870" s="5">
        <f t="shared" si="108"/>
        <v>1.0557282946663475</v>
      </c>
      <c r="H870">
        <f t="shared" si="109"/>
        <v>5.4230855460116488E-2</v>
      </c>
      <c r="I870">
        <f t="shared" si="110"/>
        <v>1.1165637964180917</v>
      </c>
      <c r="J870" s="5">
        <f t="shared" si="111"/>
        <v>0.11025593031465288</v>
      </c>
    </row>
    <row r="871" spans="1:10" x14ac:dyDescent="0.3">
      <c r="A871" s="11" t="s">
        <v>888</v>
      </c>
      <c r="B871" s="13">
        <v>220.54</v>
      </c>
      <c r="C871">
        <f t="shared" si="105"/>
        <v>1.0032297684574443</v>
      </c>
      <c r="D871">
        <f t="shared" si="106"/>
        <v>3.224563958506651E-3</v>
      </c>
      <c r="E871">
        <f t="shared" si="104"/>
        <v>1.0360800526167433</v>
      </c>
      <c r="F871">
        <f t="shared" si="107"/>
        <v>3.5444411717634093E-2</v>
      </c>
      <c r="G871" s="5">
        <f t="shared" si="108"/>
        <v>1.0592190576821479</v>
      </c>
      <c r="H871">
        <f t="shared" si="109"/>
        <v>5.75318985634296E-2</v>
      </c>
      <c r="I871">
        <f t="shared" si="110"/>
        <v>1.0939484126984127</v>
      </c>
      <c r="J871" s="5">
        <f t="shared" si="111"/>
        <v>8.9793548133318885E-2</v>
      </c>
    </row>
    <row r="872" spans="1:10" x14ac:dyDescent="0.3">
      <c r="A872" s="11" t="s">
        <v>889</v>
      </c>
      <c r="B872" s="13">
        <v>219.83</v>
      </c>
      <c r="C872">
        <f t="shared" si="105"/>
        <v>1.0130414746543779</v>
      </c>
      <c r="D872">
        <f t="shared" si="106"/>
        <v>1.2957166831566117E-2</v>
      </c>
      <c r="E872">
        <f t="shared" si="104"/>
        <v>1.0144439317028151</v>
      </c>
      <c r="F872">
        <f t="shared" si="107"/>
        <v>1.4340611829712451E-2</v>
      </c>
      <c r="G872" s="5">
        <f t="shared" si="108"/>
        <v>1.0298899039587726</v>
      </c>
      <c r="H872">
        <f t="shared" si="109"/>
        <v>2.9451907168054608E-2</v>
      </c>
      <c r="I872">
        <f t="shared" si="110"/>
        <v>1.100305320586616</v>
      </c>
      <c r="J872" s="5">
        <f t="shared" si="111"/>
        <v>9.5587705460168176E-2</v>
      </c>
    </row>
    <row r="873" spans="1:10" x14ac:dyDescent="0.3">
      <c r="A873" s="11" t="s">
        <v>890</v>
      </c>
      <c r="B873" s="13">
        <v>217</v>
      </c>
      <c r="C873">
        <f t="shared" si="105"/>
        <v>1.0023557670100236</v>
      </c>
      <c r="D873">
        <f t="shared" si="106"/>
        <v>2.3529965411205724E-3</v>
      </c>
      <c r="E873">
        <f t="shared" si="104"/>
        <v>0.98377006074893458</v>
      </c>
      <c r="F873">
        <f t="shared" si="107"/>
        <v>-1.6363087337541344E-2</v>
      </c>
      <c r="G873" s="5">
        <f t="shared" si="108"/>
        <v>1.019162126620327</v>
      </c>
      <c r="H873">
        <f t="shared" si="109"/>
        <v>1.898084523590304E-2</v>
      </c>
      <c r="I873">
        <f t="shared" si="110"/>
        <v>1.0742574257425743</v>
      </c>
      <c r="J873" s="5">
        <f t="shared" si="111"/>
        <v>7.1629656139254858E-2</v>
      </c>
    </row>
    <row r="874" spans="1:10" x14ac:dyDescent="0.3">
      <c r="A874" s="11" t="s">
        <v>891</v>
      </c>
      <c r="B874" s="13">
        <v>216.49</v>
      </c>
      <c r="C874">
        <f t="shared" si="105"/>
        <v>1.011021342175314</v>
      </c>
      <c r="D874">
        <f t="shared" si="106"/>
        <v>1.09610497812136E-2</v>
      </c>
      <c r="E874">
        <f t="shared" si="104"/>
        <v>0.9773373662588597</v>
      </c>
      <c r="F874">
        <f t="shared" si="107"/>
        <v>-2.2923378193630755E-2</v>
      </c>
      <c r="G874" s="5">
        <f t="shared" si="108"/>
        <v>1.0004158964879852</v>
      </c>
      <c r="H874">
        <f t="shared" si="109"/>
        <v>4.1581002701258788E-4</v>
      </c>
      <c r="I874">
        <f t="shared" si="110"/>
        <v>1.0769575166650085</v>
      </c>
      <c r="J874" s="5">
        <f t="shared" si="111"/>
        <v>7.4139951402745277E-2</v>
      </c>
    </row>
    <row r="875" spans="1:10" x14ac:dyDescent="0.3">
      <c r="A875" s="11" t="s">
        <v>892</v>
      </c>
      <c r="B875" s="13">
        <v>214.13</v>
      </c>
      <c r="C875">
        <f t="shared" si="105"/>
        <v>1.0059663628676125</v>
      </c>
      <c r="D875">
        <f t="shared" si="106"/>
        <v>5.9486346052271778E-3</v>
      </c>
      <c r="E875">
        <f t="shared" si="104"/>
        <v>0.96039648367420161</v>
      </c>
      <c r="F875">
        <f t="shared" si="107"/>
        <v>-4.0409075955567419E-2</v>
      </c>
      <c r="G875" s="5">
        <f t="shared" si="108"/>
        <v>0.99281342729970323</v>
      </c>
      <c r="H875">
        <f t="shared" si="109"/>
        <v>-7.2125205058168511E-3</v>
      </c>
      <c r="I875">
        <f t="shared" si="110"/>
        <v>1.0506353957116923</v>
      </c>
      <c r="J875" s="5">
        <f t="shared" si="111"/>
        <v>4.9395119919837298E-2</v>
      </c>
    </row>
    <row r="876" spans="1:10" x14ac:dyDescent="0.3">
      <c r="A876" s="11" t="s">
        <v>893</v>
      </c>
      <c r="B876" s="13">
        <v>212.86</v>
      </c>
      <c r="C876">
        <f t="shared" si="105"/>
        <v>0.98227964928472555</v>
      </c>
      <c r="D876">
        <f t="shared" si="106"/>
        <v>-1.7879235929414997E-2</v>
      </c>
      <c r="E876">
        <f t="shared" si="104"/>
        <v>0.96930783242258656</v>
      </c>
      <c r="F876">
        <f t="shared" si="107"/>
        <v>-3.1173037022477288E-2</v>
      </c>
      <c r="G876" s="5">
        <f t="shared" si="108"/>
        <v>0.97938713536394595</v>
      </c>
      <c r="H876">
        <f t="shared" si="109"/>
        <v>-2.0828275021807244E-2</v>
      </c>
      <c r="I876">
        <f t="shared" si="110"/>
        <v>1.0282595043717695</v>
      </c>
      <c r="J876" s="5">
        <f t="shared" si="111"/>
        <v>2.7867571335636016E-2</v>
      </c>
    </row>
    <row r="877" spans="1:10" x14ac:dyDescent="0.3">
      <c r="A877" s="11" t="s">
        <v>894</v>
      </c>
      <c r="B877" s="13">
        <v>216.7</v>
      </c>
      <c r="C877">
        <f t="shared" si="105"/>
        <v>0.98241000997370553</v>
      </c>
      <c r="D877">
        <f t="shared" si="106"/>
        <v>-1.774653233568764E-2</v>
      </c>
      <c r="E877">
        <f t="shared" si="104"/>
        <v>0.98330157001542784</v>
      </c>
      <c r="F877">
        <f t="shared" si="107"/>
        <v>-1.6839420517317634E-2</v>
      </c>
      <c r="G877" s="5">
        <f t="shared" si="108"/>
        <v>0.98949771689497712</v>
      </c>
      <c r="H877">
        <f t="shared" si="109"/>
        <v>-1.0557821274187503E-2</v>
      </c>
      <c r="I877">
        <f t="shared" si="110"/>
        <v>1.0628801255640572</v>
      </c>
      <c r="J877" s="5">
        <f t="shared" si="111"/>
        <v>6.0982323070472313E-2</v>
      </c>
    </row>
    <row r="878" spans="1:10" x14ac:dyDescent="0.3">
      <c r="A878" s="11" t="s">
        <v>895</v>
      </c>
      <c r="B878" s="13">
        <v>220.58</v>
      </c>
      <c r="C878">
        <f t="shared" si="105"/>
        <v>0.99580154394835463</v>
      </c>
      <c r="D878">
        <f t="shared" si="106"/>
        <v>-4.2072943149688256E-3</v>
      </c>
      <c r="E878">
        <f t="shared" si="104"/>
        <v>0.99364836253885314</v>
      </c>
      <c r="F878">
        <f t="shared" si="107"/>
        <v>-6.3718949346750053E-3</v>
      </c>
      <c r="G878" s="5">
        <f t="shared" si="108"/>
        <v>0.99886790744011233</v>
      </c>
      <c r="H878">
        <f t="shared" si="109"/>
        <v>-1.1327338607233677E-3</v>
      </c>
      <c r="I878">
        <f t="shared" si="110"/>
        <v>1.0589534325492078</v>
      </c>
      <c r="J878" s="5">
        <f t="shared" si="111"/>
        <v>5.7281092611074488E-2</v>
      </c>
    </row>
    <row r="879" spans="1:10" x14ac:dyDescent="0.3">
      <c r="A879" s="11" t="s">
        <v>896</v>
      </c>
      <c r="B879" s="13">
        <v>221.51</v>
      </c>
      <c r="C879">
        <f t="shared" si="105"/>
        <v>0.9934965913168281</v>
      </c>
      <c r="D879">
        <f t="shared" si="106"/>
        <v>-6.5246479807229661E-3</v>
      </c>
      <c r="E879">
        <f t="shared" si="104"/>
        <v>1.0122469496869715</v>
      </c>
      <c r="F879">
        <f t="shared" si="107"/>
        <v>1.2172562526701071E-2</v>
      </c>
      <c r="G879" s="5">
        <f t="shared" si="108"/>
        <v>0.98178352982891581</v>
      </c>
      <c r="H879">
        <f t="shared" si="109"/>
        <v>-1.8384432983804495E-2</v>
      </c>
      <c r="I879">
        <f t="shared" si="110"/>
        <v>1.0650031251502474</v>
      </c>
      <c r="J879" s="5">
        <f t="shared" si="111"/>
        <v>6.2977733570460909E-2</v>
      </c>
    </row>
    <row r="880" spans="1:10" x14ac:dyDescent="0.3">
      <c r="A880" s="11" t="s">
        <v>897</v>
      </c>
      <c r="B880" s="13">
        <v>222.96</v>
      </c>
      <c r="C880">
        <f t="shared" si="105"/>
        <v>1.0153005464480875</v>
      </c>
      <c r="D880">
        <f t="shared" si="106"/>
        <v>1.5184673538317307E-2</v>
      </c>
      <c r="E880">
        <f t="shared" si="104"/>
        <v>1.0236444607685597</v>
      </c>
      <c r="F880">
        <f t="shared" si="107"/>
        <v>2.3369260046556199E-2</v>
      </c>
      <c r="G880" s="5">
        <f t="shared" si="108"/>
        <v>0.99847738468428127</v>
      </c>
      <c r="H880">
        <f t="shared" si="109"/>
        <v>-1.5237756724193932E-3</v>
      </c>
      <c r="I880">
        <f t="shared" si="110"/>
        <v>1.1021800385585052</v>
      </c>
      <c r="J880" s="5">
        <f t="shared" si="111"/>
        <v>9.7290071759092586E-2</v>
      </c>
    </row>
    <row r="881" spans="1:10" x14ac:dyDescent="0.3">
      <c r="A881" s="11" t="s">
        <v>898</v>
      </c>
      <c r="B881" s="13">
        <v>219.6</v>
      </c>
      <c r="C881">
        <f t="shared" si="105"/>
        <v>0.99646065886196566</v>
      </c>
      <c r="D881">
        <f t="shared" si="106"/>
        <v>-3.545619424255408E-3</v>
      </c>
      <c r="E881">
        <f t="shared" si="104"/>
        <v>1.0053103827137886</v>
      </c>
      <c r="F881">
        <f t="shared" si="107"/>
        <v>5.2963323514225221E-3</v>
      </c>
      <c r="G881" s="5">
        <f t="shared" si="108"/>
        <v>0.99614425039691545</v>
      </c>
      <c r="H881">
        <f t="shared" si="109"/>
        <v>-3.863202168571014E-3</v>
      </c>
      <c r="I881">
        <f t="shared" si="110"/>
        <v>1.0952618453865337</v>
      </c>
      <c r="J881" s="5">
        <f t="shared" si="111"/>
        <v>9.0993462888751722E-2</v>
      </c>
    </row>
    <row r="882" spans="1:10" x14ac:dyDescent="0.3">
      <c r="A882" s="11" t="s">
        <v>899</v>
      </c>
      <c r="B882" s="13">
        <v>220.38</v>
      </c>
      <c r="C882">
        <f t="shared" si="105"/>
        <v>0.99274742105500247</v>
      </c>
      <c r="D882">
        <f t="shared" si="106"/>
        <v>-7.2790067530449599E-3</v>
      </c>
      <c r="E882">
        <f t="shared" si="104"/>
        <v>1.0282274996500722</v>
      </c>
      <c r="F882">
        <f t="shared" si="107"/>
        <v>2.7836445710589731E-2</v>
      </c>
      <c r="G882" s="5">
        <f t="shared" si="108"/>
        <v>0.98825112107623314</v>
      </c>
      <c r="H882">
        <f t="shared" si="109"/>
        <v>-1.1818442400487858E-2</v>
      </c>
      <c r="I882">
        <f t="shared" si="110"/>
        <v>1.113030303030303</v>
      </c>
      <c r="J882" s="5">
        <f t="shared" si="111"/>
        <v>0.10708629836509571</v>
      </c>
    </row>
    <row r="883" spans="1:10" x14ac:dyDescent="0.3">
      <c r="A883" s="11" t="s">
        <v>900</v>
      </c>
      <c r="B883" s="13">
        <v>221.99</v>
      </c>
      <c r="C883">
        <f t="shared" si="105"/>
        <v>1.0144404332129964</v>
      </c>
      <c r="D883">
        <f t="shared" si="106"/>
        <v>1.4337163146407249E-2</v>
      </c>
      <c r="E883">
        <f t="shared" si="104"/>
        <v>1.0316479226693931</v>
      </c>
      <c r="F883">
        <f t="shared" si="107"/>
        <v>3.1157448646912809E-2</v>
      </c>
      <c r="G883" s="5">
        <f t="shared" si="108"/>
        <v>1.0015339499210467</v>
      </c>
      <c r="H883">
        <f t="shared" si="109"/>
        <v>1.5327746216133812E-3</v>
      </c>
      <c r="I883">
        <f t="shared" si="110"/>
        <v>1.1055278884462152</v>
      </c>
      <c r="J883" s="5">
        <f t="shared" si="111"/>
        <v>0.1003229479951018</v>
      </c>
    </row>
    <row r="884" spans="1:10" x14ac:dyDescent="0.3">
      <c r="A884" s="11" t="s">
        <v>901</v>
      </c>
      <c r="B884" s="13">
        <v>218.83</v>
      </c>
      <c r="C884">
        <f t="shared" si="105"/>
        <v>1.0046829805794042</v>
      </c>
      <c r="D884">
        <f t="shared" si="106"/>
        <v>4.6720495391321852E-3</v>
      </c>
      <c r="E884">
        <f t="shared" si="104"/>
        <v>1.0408580669710807</v>
      </c>
      <c r="F884">
        <f t="shared" si="107"/>
        <v>4.0045437370023002E-2</v>
      </c>
      <c r="G884" s="5">
        <f t="shared" si="108"/>
        <v>0.99749293463396849</v>
      </c>
      <c r="H884">
        <f t="shared" si="109"/>
        <v>-2.5102133169194185E-3</v>
      </c>
      <c r="I884">
        <f t="shared" si="110"/>
        <v>1.080641975308642</v>
      </c>
      <c r="J884" s="5">
        <f t="shared" si="111"/>
        <v>7.7555286119674854E-2</v>
      </c>
    </row>
    <row r="885" spans="1:10" x14ac:dyDescent="0.3">
      <c r="A885" s="11" t="s">
        <v>902</v>
      </c>
      <c r="B885" s="13">
        <v>217.81</v>
      </c>
      <c r="C885">
        <f t="shared" si="105"/>
        <v>0.99711591283647683</v>
      </c>
      <c r="D885">
        <f t="shared" si="106"/>
        <v>-2.8882541568163909E-3</v>
      </c>
      <c r="E885">
        <f t="shared" si="104"/>
        <v>1.0310532544378699</v>
      </c>
      <c r="F885">
        <f t="shared" si="107"/>
        <v>3.0580856889853396E-2</v>
      </c>
      <c r="G885" s="5">
        <f t="shared" si="108"/>
        <v>0.99456621004566215</v>
      </c>
      <c r="H885">
        <f t="shared" si="109"/>
        <v>-5.4486066893642071E-3</v>
      </c>
      <c r="I885">
        <f t="shared" si="110"/>
        <v>1.0729556650246306</v>
      </c>
      <c r="J885" s="5">
        <f t="shared" si="111"/>
        <v>7.041714408534927E-2</v>
      </c>
    </row>
    <row r="886" spans="1:10" x14ac:dyDescent="0.3">
      <c r="A886" s="11" t="s">
        <v>903</v>
      </c>
      <c r="B886" s="13">
        <v>218.44</v>
      </c>
      <c r="C886">
        <f t="shared" si="105"/>
        <v>1.019176036952363</v>
      </c>
      <c r="D886">
        <f t="shared" si="106"/>
        <v>1.8994493934911694E-2</v>
      </c>
      <c r="E886">
        <f t="shared" si="104"/>
        <v>1.0449174838555368</v>
      </c>
      <c r="F886">
        <f t="shared" si="107"/>
        <v>4.3937919481378825E-2</v>
      </c>
      <c r="G886" s="5">
        <f t="shared" si="108"/>
        <v>0.98556217289297965</v>
      </c>
      <c r="H886">
        <f t="shared" si="109"/>
        <v>-1.4543066715195913E-2</v>
      </c>
      <c r="I886">
        <f t="shared" si="110"/>
        <v>1.0812790812790811</v>
      </c>
      <c r="J886" s="5">
        <f t="shared" si="111"/>
        <v>7.8144674882914683E-2</v>
      </c>
    </row>
    <row r="887" spans="1:10" x14ac:dyDescent="0.3">
      <c r="A887" s="11" t="s">
        <v>904</v>
      </c>
      <c r="B887" s="13">
        <v>214.33</v>
      </c>
      <c r="C887">
        <f t="shared" si="105"/>
        <v>0.99604981875638998</v>
      </c>
      <c r="D887">
        <f t="shared" si="106"/>
        <v>-3.9580038167220197E-3</v>
      </c>
      <c r="E887">
        <f t="shared" si="104"/>
        <v>1.029393400893329</v>
      </c>
      <c r="F887">
        <f t="shared" si="107"/>
        <v>2.8969697581938375E-2</v>
      </c>
      <c r="G887" s="5">
        <f t="shared" si="108"/>
        <v>0.96610322289835482</v>
      </c>
      <c r="H887">
        <f t="shared" si="109"/>
        <v>-3.4484594475877317E-2</v>
      </c>
      <c r="I887">
        <f t="shared" si="110"/>
        <v>1.0466354136146108</v>
      </c>
      <c r="J887" s="5">
        <f t="shared" si="111"/>
        <v>4.5580651202370398E-2</v>
      </c>
    </row>
    <row r="888" spans="1:10" x14ac:dyDescent="0.3">
      <c r="A888" s="11" t="s">
        <v>905</v>
      </c>
      <c r="B888" s="13">
        <v>215.18</v>
      </c>
      <c r="C888">
        <f t="shared" si="105"/>
        <v>1.0234969558599696</v>
      </c>
      <c r="D888">
        <f t="shared" si="106"/>
        <v>2.322515186951744E-2</v>
      </c>
      <c r="E888">
        <f t="shared" si="104"/>
        <v>1.0081049426095106</v>
      </c>
      <c r="F888">
        <f t="shared" si="107"/>
        <v>8.0722739617921733E-3</v>
      </c>
      <c r="G888" s="5">
        <f t="shared" si="108"/>
        <v>0.97809090909090912</v>
      </c>
      <c r="H888">
        <f t="shared" si="109"/>
        <v>-2.2152659186598398E-2</v>
      </c>
      <c r="I888">
        <f t="shared" si="110"/>
        <v>1.0759537976898845</v>
      </c>
      <c r="J888" s="5">
        <f t="shared" si="111"/>
        <v>7.3207521867768133E-2</v>
      </c>
    </row>
    <row r="889" spans="1:10" x14ac:dyDescent="0.3">
      <c r="A889" s="11" t="s">
        <v>906</v>
      </c>
      <c r="B889" s="13">
        <v>210.24</v>
      </c>
      <c r="C889">
        <f t="shared" si="105"/>
        <v>0.99521893491124269</v>
      </c>
      <c r="D889">
        <f t="shared" si="106"/>
        <v>-4.7925309410374482E-3</v>
      </c>
      <c r="E889">
        <f t="shared" si="104"/>
        <v>0.987413112906256</v>
      </c>
      <c r="F889">
        <f t="shared" si="107"/>
        <v>-1.2666773008310822E-2</v>
      </c>
      <c r="G889" s="5">
        <f t="shared" si="108"/>
        <v>0.96920523695371574</v>
      </c>
      <c r="H889">
        <f t="shared" si="109"/>
        <v>-3.1278886676614118E-2</v>
      </c>
      <c r="I889">
        <f t="shared" si="110"/>
        <v>1.0350022153300842</v>
      </c>
      <c r="J889" s="5">
        <f t="shared" si="111"/>
        <v>3.4403567130581986E-2</v>
      </c>
    </row>
    <row r="890" spans="1:10" x14ac:dyDescent="0.3">
      <c r="A890" s="11" t="s">
        <v>907</v>
      </c>
      <c r="B890" s="13">
        <v>211.25</v>
      </c>
      <c r="C890">
        <f t="shared" si="105"/>
        <v>1.0105237981344175</v>
      </c>
      <c r="D890">
        <f t="shared" si="106"/>
        <v>1.0468808434709112E-2</v>
      </c>
      <c r="E890">
        <f t="shared" si="104"/>
        <v>0.9762014787430684</v>
      </c>
      <c r="F890">
        <f t="shared" si="107"/>
        <v>-2.4086280735043226E-2</v>
      </c>
      <c r="G890" s="5">
        <f t="shared" si="108"/>
        <v>0.98876667446758715</v>
      </c>
      <c r="H890">
        <f t="shared" si="109"/>
        <v>-1.1296895852750757E-2</v>
      </c>
      <c r="I890">
        <f t="shared" si="110"/>
        <v>1.0164557571091757</v>
      </c>
      <c r="J890" s="5">
        <f t="shared" si="111"/>
        <v>1.6321828406301406E-2</v>
      </c>
    </row>
    <row r="891" spans="1:10" x14ac:dyDescent="0.3">
      <c r="A891" s="11" t="s">
        <v>908</v>
      </c>
      <c r="B891" s="13">
        <v>209.05</v>
      </c>
      <c r="C891">
        <f t="shared" si="105"/>
        <v>1.0040343883579079</v>
      </c>
      <c r="D891">
        <f t="shared" si="106"/>
        <v>4.0262720354712067E-3</v>
      </c>
      <c r="E891">
        <f t="shared" si="104"/>
        <v>0.96926001483679525</v>
      </c>
      <c r="F891">
        <f t="shared" si="107"/>
        <v>-3.1222369921368197E-2</v>
      </c>
      <c r="G891" s="5">
        <f t="shared" si="108"/>
        <v>1.0050963988653301</v>
      </c>
      <c r="H891">
        <f t="shared" si="109"/>
        <v>5.0834561800653013E-3</v>
      </c>
      <c r="I891">
        <f t="shared" si="110"/>
        <v>1.0062090874085485</v>
      </c>
      <c r="J891" s="5">
        <f t="shared" si="111"/>
        <v>6.1898904480812188E-3</v>
      </c>
    </row>
    <row r="892" spans="1:10" x14ac:dyDescent="0.3">
      <c r="A892" s="11" t="s">
        <v>909</v>
      </c>
      <c r="B892" s="13">
        <v>208.21</v>
      </c>
      <c r="C892">
        <f t="shared" si="105"/>
        <v>0.97545092527524024</v>
      </c>
      <c r="D892">
        <f t="shared" si="106"/>
        <v>-2.4855427436868065E-2</v>
      </c>
      <c r="E892">
        <f t="shared" si="104"/>
        <v>0.95799208613232723</v>
      </c>
      <c r="F892">
        <f t="shared" si="107"/>
        <v>-4.2915761867602688E-2</v>
      </c>
      <c r="G892" s="5">
        <f t="shared" si="108"/>
        <v>1.004292880571098</v>
      </c>
      <c r="H892">
        <f t="shared" si="109"/>
        <v>4.2836924455972366E-3</v>
      </c>
      <c r="I892">
        <f t="shared" si="110"/>
        <v>1.0342241208027023</v>
      </c>
      <c r="J892" s="5">
        <f t="shared" si="111"/>
        <v>3.3651503858943763E-2</v>
      </c>
    </row>
    <row r="893" spans="1:10" x14ac:dyDescent="0.3">
      <c r="A893" s="11" t="s">
        <v>910</v>
      </c>
      <c r="B893" s="13">
        <v>213.45</v>
      </c>
      <c r="C893">
        <f t="shared" si="105"/>
        <v>1.0024891978207777</v>
      </c>
      <c r="D893">
        <f t="shared" si="106"/>
        <v>2.4861048994143922E-3</v>
      </c>
      <c r="E893">
        <f t="shared" si="104"/>
        <v>0.97465753424657531</v>
      </c>
      <c r="F893">
        <f t="shared" si="107"/>
        <v>-2.566911661252979E-2</v>
      </c>
      <c r="G893" s="5">
        <f t="shared" si="108"/>
        <v>1.0286746987951807</v>
      </c>
      <c r="H893">
        <f t="shared" si="109"/>
        <v>2.8271273533218053E-2</v>
      </c>
      <c r="I893">
        <f t="shared" si="110"/>
        <v>1.0665567381202219</v>
      </c>
      <c r="J893" s="5">
        <f t="shared" si="111"/>
        <v>6.4435457814437366E-2</v>
      </c>
    </row>
    <row r="894" spans="1:10" x14ac:dyDescent="0.3">
      <c r="A894" s="11" t="s">
        <v>911</v>
      </c>
      <c r="B894" s="13">
        <v>212.92</v>
      </c>
      <c r="C894">
        <f t="shared" si="105"/>
        <v>0.98391866913123838</v>
      </c>
      <c r="D894">
        <f t="shared" si="106"/>
        <v>-1.6212038667769886E-2</v>
      </c>
      <c r="E894">
        <f t="shared" si="104"/>
        <v>0.96418059140515322</v>
      </c>
      <c r="F894">
        <f t="shared" si="107"/>
        <v>-3.6476666434167679E-2</v>
      </c>
      <c r="G894" s="5">
        <f t="shared" si="108"/>
        <v>1.0200249113729998</v>
      </c>
      <c r="H894">
        <f t="shared" si="109"/>
        <v>1.982704991265085E-2</v>
      </c>
      <c r="I894">
        <f t="shared" si="110"/>
        <v>1.082956105996643</v>
      </c>
      <c r="J894" s="5">
        <f t="shared" si="111"/>
        <v>7.9694437185157133E-2</v>
      </c>
    </row>
    <row r="895" spans="1:10" x14ac:dyDescent="0.3">
      <c r="A895" s="11" t="s">
        <v>912</v>
      </c>
      <c r="B895" s="13">
        <v>216.4</v>
      </c>
      <c r="C895">
        <f t="shared" si="105"/>
        <v>1.0033382789317506</v>
      </c>
      <c r="D895">
        <f t="shared" si="106"/>
        <v>3.332719248384151E-3</v>
      </c>
      <c r="E895">
        <f t="shared" si="104"/>
        <v>0.95913482847265319</v>
      </c>
      <c r="F895">
        <f t="shared" si="107"/>
        <v>-4.1723621204447746E-2</v>
      </c>
      <c r="G895" s="5">
        <f t="shared" si="108"/>
        <v>1.0546322920220284</v>
      </c>
      <c r="H895">
        <f t="shared" si="109"/>
        <v>5.3192167806670229E-2</v>
      </c>
      <c r="I895">
        <f t="shared" si="110"/>
        <v>1.0635997247616238</v>
      </c>
      <c r="J895" s="5">
        <f t="shared" si="111"/>
        <v>6.1659121606724099E-2</v>
      </c>
    </row>
    <row r="896" spans="1:10" x14ac:dyDescent="0.3">
      <c r="A896" s="11" t="s">
        <v>913</v>
      </c>
      <c r="B896" s="13">
        <v>215.68</v>
      </c>
      <c r="C896">
        <f t="shared" si="105"/>
        <v>0.99236219747860499</v>
      </c>
      <c r="D896">
        <f t="shared" si="106"/>
        <v>-7.6671199107632886E-3</v>
      </c>
      <c r="E896">
        <f t="shared" si="104"/>
        <v>0.9658755038065383</v>
      </c>
      <c r="F896">
        <f t="shared" si="107"/>
        <v>-3.4720331122169962E-2</v>
      </c>
      <c r="G896" s="5">
        <f t="shared" si="108"/>
        <v>1.0648760738619534</v>
      </c>
      <c r="H896">
        <f t="shared" si="109"/>
        <v>6.2858429819803441E-2</v>
      </c>
      <c r="I896">
        <f t="shared" si="110"/>
        <v>1.044455205811138</v>
      </c>
      <c r="J896" s="5">
        <f t="shared" si="111"/>
        <v>4.3495415322854794E-2</v>
      </c>
    </row>
    <row r="897" spans="1:10" x14ac:dyDescent="0.3">
      <c r="A897" s="11" t="s">
        <v>914</v>
      </c>
      <c r="B897" s="13">
        <v>217.34</v>
      </c>
      <c r="C897">
        <f t="shared" si="105"/>
        <v>0.99242009132420095</v>
      </c>
      <c r="D897">
        <f t="shared" si="106"/>
        <v>-7.6087821817952435E-3</v>
      </c>
      <c r="E897">
        <f t="shared" si="104"/>
        <v>0.98589249262871403</v>
      </c>
      <c r="F897">
        <f t="shared" si="107"/>
        <v>-1.4207964169241052E-2</v>
      </c>
      <c r="G897" s="5">
        <f t="shared" si="108"/>
        <v>1.0589553693237186</v>
      </c>
      <c r="H897">
        <f t="shared" si="109"/>
        <v>5.7282921560941509E-2</v>
      </c>
      <c r="I897">
        <f t="shared" si="110"/>
        <v>1.0347060223756248</v>
      </c>
      <c r="J897" s="5">
        <f t="shared" si="111"/>
        <v>3.4117350019314437E-2</v>
      </c>
    </row>
    <row r="898" spans="1:10" x14ac:dyDescent="0.3">
      <c r="A898" s="11" t="s">
        <v>915</v>
      </c>
      <c r="B898" s="13">
        <v>219</v>
      </c>
      <c r="C898">
        <f t="shared" si="105"/>
        <v>0.99171308246162204</v>
      </c>
      <c r="D898">
        <f t="shared" si="106"/>
        <v>-8.3214449222234511E-3</v>
      </c>
      <c r="E898">
        <f t="shared" si="104"/>
        <v>0.98206278026905824</v>
      </c>
      <c r="F898">
        <f t="shared" si="107"/>
        <v>-1.810004164361799E-2</v>
      </c>
      <c r="G898" s="5">
        <f t="shared" si="108"/>
        <v>1.0478468899521531</v>
      </c>
      <c r="H898">
        <f t="shared" si="109"/>
        <v>4.6737477851689843E-2</v>
      </c>
      <c r="I898">
        <f t="shared" si="110"/>
        <v>1.0516206482593038</v>
      </c>
      <c r="J898" s="5">
        <f t="shared" si="111"/>
        <v>5.0332448769548815E-2</v>
      </c>
    </row>
    <row r="899" spans="1:10" x14ac:dyDescent="0.3">
      <c r="A899" s="11" t="s">
        <v>916</v>
      </c>
      <c r="B899" s="13">
        <v>220.83</v>
      </c>
      <c r="C899">
        <f t="shared" si="105"/>
        <v>0.97876961262299444</v>
      </c>
      <c r="D899">
        <f t="shared" si="106"/>
        <v>-2.1458993438049981E-2</v>
      </c>
      <c r="E899">
        <f t="shared" si="104"/>
        <v>0.99630047371982855</v>
      </c>
      <c r="F899">
        <f t="shared" si="107"/>
        <v>-3.7063864523382908E-3</v>
      </c>
      <c r="G899" s="5">
        <f t="shared" si="108"/>
        <v>1.0530256067903294</v>
      </c>
      <c r="H899">
        <f t="shared" si="109"/>
        <v>5.1667550795696258E-2</v>
      </c>
      <c r="I899">
        <f t="shared" si="110"/>
        <v>1.0546348918286452</v>
      </c>
      <c r="J899" s="5">
        <f t="shared" si="111"/>
        <v>5.3194632934499254E-2</v>
      </c>
    </row>
    <row r="900" spans="1:10" x14ac:dyDescent="0.3">
      <c r="A900" s="11" t="s">
        <v>917</v>
      </c>
      <c r="B900" s="13">
        <v>225.62</v>
      </c>
      <c r="C900">
        <f t="shared" si="105"/>
        <v>1.0103896103896104</v>
      </c>
      <c r="D900">
        <f t="shared" si="106"/>
        <v>1.0336009330662073E-2</v>
      </c>
      <c r="E900">
        <f t="shared" ref="E900:E963" si="112">B900/B905</f>
        <v>1.0284437961527944</v>
      </c>
      <c r="F900">
        <f t="shared" si="107"/>
        <v>2.8046782193586299E-2</v>
      </c>
      <c r="G900" s="5">
        <f t="shared" si="108"/>
        <v>1.0766367627409812</v>
      </c>
      <c r="H900">
        <f t="shared" si="109"/>
        <v>7.3842073636755379E-2</v>
      </c>
      <c r="I900">
        <f t="shared" si="110"/>
        <v>1.0698468395846177</v>
      </c>
      <c r="J900" s="5">
        <f t="shared" si="111"/>
        <v>6.7515497653101303E-2</v>
      </c>
    </row>
    <row r="901" spans="1:10" x14ac:dyDescent="0.3">
      <c r="A901" s="11" t="s">
        <v>918</v>
      </c>
      <c r="B901" s="13">
        <v>223.3</v>
      </c>
      <c r="C901">
        <f t="shared" ref="C901:C964" si="113">B901/B902</f>
        <v>1.0129281016103426</v>
      </c>
      <c r="D901">
        <f t="shared" ref="D901:D964" si="114">LN(C901)</f>
        <v>1.2845247042165709E-2</v>
      </c>
      <c r="E901">
        <f t="shared" si="112"/>
        <v>1.0196347031963471</v>
      </c>
      <c r="F901">
        <f t="shared" ref="F901:F964" si="115">LN(E901)</f>
        <v>1.944442902961142E-2</v>
      </c>
      <c r="G901" s="5">
        <f t="shared" ref="G901:G964" si="116">B901/B922</f>
        <v>1.0720115218434949</v>
      </c>
      <c r="H901">
        <f t="shared" ref="H901:H964" si="117">LN(G901)</f>
        <v>6.9536810579185829E-2</v>
      </c>
      <c r="I901">
        <f t="shared" ref="I901:I964" si="118">B901/B1153</f>
        <v>1.0591471801925723</v>
      </c>
      <c r="J901" s="5">
        <f t="shared" ref="J901:J964" si="119">LN(I901)</f>
        <v>5.7464037314210209E-2</v>
      </c>
    </row>
    <row r="902" spans="1:10" x14ac:dyDescent="0.3">
      <c r="A902" s="11" t="s">
        <v>919</v>
      </c>
      <c r="B902" s="13">
        <v>220.45</v>
      </c>
      <c r="C902">
        <f t="shared" si="113"/>
        <v>0.98856502242152466</v>
      </c>
      <c r="D902">
        <f t="shared" si="114"/>
        <v>-1.1500859656172124E-2</v>
      </c>
      <c r="E902">
        <f t="shared" si="112"/>
        <v>0.99463093304457684</v>
      </c>
      <c r="F902">
        <f t="shared" si="115"/>
        <v>-5.3835321952022232E-3</v>
      </c>
      <c r="G902" s="5">
        <f t="shared" si="116"/>
        <v>1.0612844213364143</v>
      </c>
      <c r="H902">
        <f t="shared" si="117"/>
        <v>5.9479892827828361E-2</v>
      </c>
      <c r="I902">
        <f t="shared" si="118"/>
        <v>1.0481148671135834</v>
      </c>
      <c r="J902" s="5">
        <f t="shared" si="119"/>
        <v>4.6993185916960618E-2</v>
      </c>
    </row>
    <row r="903" spans="1:10" x14ac:dyDescent="0.3">
      <c r="A903" s="11" t="s">
        <v>920</v>
      </c>
      <c r="B903" s="13">
        <v>223</v>
      </c>
      <c r="C903">
        <f t="shared" si="113"/>
        <v>1.0060906835100383</v>
      </c>
      <c r="D903">
        <f t="shared" si="114"/>
        <v>6.072210269056153E-3</v>
      </c>
      <c r="E903">
        <f t="shared" si="112"/>
        <v>1.0051836826684697</v>
      </c>
      <c r="F903">
        <f t="shared" si="115"/>
        <v>5.1702936352002668E-3</v>
      </c>
      <c r="G903" s="5">
        <f t="shared" si="116"/>
        <v>1.0756318734323751</v>
      </c>
      <c r="H903">
        <f t="shared" si="117"/>
        <v>7.2908278138612975E-2</v>
      </c>
      <c r="I903">
        <f t="shared" si="118"/>
        <v>1.0809500727096462</v>
      </c>
      <c r="J903" s="5">
        <f t="shared" si="119"/>
        <v>7.7840351382912634E-2</v>
      </c>
    </row>
    <row r="904" spans="1:10" x14ac:dyDescent="0.3">
      <c r="A904" s="11" t="s">
        <v>921</v>
      </c>
      <c r="B904" s="13">
        <v>221.65</v>
      </c>
      <c r="C904">
        <f t="shared" si="113"/>
        <v>1.0103473425107121</v>
      </c>
      <c r="D904">
        <f t="shared" si="114"/>
        <v>1.0294175207874571E-2</v>
      </c>
      <c r="E904">
        <f t="shared" si="112"/>
        <v>1.0075000000000001</v>
      </c>
      <c r="F904">
        <f t="shared" si="115"/>
        <v>7.4720148387010564E-3</v>
      </c>
      <c r="G904" s="5">
        <f t="shared" si="116"/>
        <v>1.0922485586162716</v>
      </c>
      <c r="H904">
        <f t="shared" si="117"/>
        <v>8.823846920218506E-2</v>
      </c>
      <c r="I904">
        <f t="shared" si="118"/>
        <v>1.0786412964134509</v>
      </c>
      <c r="J904" s="5">
        <f t="shared" si="119"/>
        <v>7.5702190239283748E-2</v>
      </c>
    </row>
    <row r="905" spans="1:10" x14ac:dyDescent="0.3">
      <c r="A905" s="11" t="s">
        <v>922</v>
      </c>
      <c r="B905" s="13">
        <v>219.38</v>
      </c>
      <c r="C905">
        <f t="shared" si="113"/>
        <v>1.0017351598173516</v>
      </c>
      <c r="D905">
        <f t="shared" si="114"/>
        <v>1.7336561666872728E-3</v>
      </c>
      <c r="E905">
        <f t="shared" si="112"/>
        <v>1.0113405863912963</v>
      </c>
      <c r="F905">
        <f t="shared" si="115"/>
        <v>1.1276764010328157E-2</v>
      </c>
      <c r="G905" s="5">
        <f t="shared" si="116"/>
        <v>1.0746546487704518</v>
      </c>
      <c r="H905">
        <f t="shared" si="117"/>
        <v>7.1999353007835873E-2</v>
      </c>
      <c r="I905">
        <f t="shared" si="118"/>
        <v>1.0738655832395125</v>
      </c>
      <c r="J905" s="5">
        <f t="shared" si="119"/>
        <v>7.1264832983626042E-2</v>
      </c>
    </row>
    <row r="906" spans="1:10" x14ac:dyDescent="0.3">
      <c r="A906" s="11" t="s">
        <v>923</v>
      </c>
      <c r="B906" s="13">
        <v>219</v>
      </c>
      <c r="C906">
        <f t="shared" si="113"/>
        <v>0.98808879263670824</v>
      </c>
      <c r="D906">
        <f t="shared" si="114"/>
        <v>-1.1982714182648022E-2</v>
      </c>
      <c r="E906">
        <f t="shared" si="112"/>
        <v>1.0250409548326702</v>
      </c>
      <c r="F906">
        <f t="shared" si="115"/>
        <v>2.4732567726466825E-2</v>
      </c>
      <c r="G906" s="5">
        <f t="shared" si="116"/>
        <v>1.028120745504906</v>
      </c>
      <c r="H906">
        <f t="shared" si="117"/>
        <v>2.7732616852307886E-2</v>
      </c>
      <c r="I906">
        <f t="shared" si="118"/>
        <v>1.0725830149867763</v>
      </c>
      <c r="J906" s="5">
        <f t="shared" si="119"/>
        <v>7.006977207563142E-2</v>
      </c>
    </row>
    <row r="907" spans="1:10" x14ac:dyDescent="0.3">
      <c r="A907" s="11" t="s">
        <v>924</v>
      </c>
      <c r="B907" s="13">
        <v>221.64</v>
      </c>
      <c r="C907">
        <f t="shared" si="113"/>
        <v>0.9990534144692359</v>
      </c>
      <c r="D907">
        <f t="shared" si="114"/>
        <v>-9.4703382576966262E-4</v>
      </c>
      <c r="E907">
        <f t="shared" si="112"/>
        <v>1.0656281551997691</v>
      </c>
      <c r="F907">
        <f t="shared" si="115"/>
        <v>6.356444237664001E-2</v>
      </c>
      <c r="G907" s="5">
        <f t="shared" si="116"/>
        <v>1.053221820946588</v>
      </c>
      <c r="H907">
        <f t="shared" si="117"/>
        <v>5.1853867136542338E-2</v>
      </c>
      <c r="I907">
        <f t="shared" si="118"/>
        <v>1.0842383328441445</v>
      </c>
      <c r="J907" s="5">
        <f t="shared" si="119"/>
        <v>8.0877743098218796E-2</v>
      </c>
    </row>
    <row r="908" spans="1:10" x14ac:dyDescent="0.3">
      <c r="A908" s="11" t="s">
        <v>925</v>
      </c>
      <c r="B908" s="13">
        <v>221.85</v>
      </c>
      <c r="C908">
        <f t="shared" si="113"/>
        <v>1.0084090909090908</v>
      </c>
      <c r="D908">
        <f t="shared" si="114"/>
        <v>8.3739314725568611E-3</v>
      </c>
      <c r="E908">
        <f t="shared" si="112"/>
        <v>1.0700848929191589</v>
      </c>
      <c r="F908">
        <f t="shared" si="115"/>
        <v>6.7737984503412771E-2</v>
      </c>
      <c r="G908" s="5">
        <f t="shared" si="116"/>
        <v>1.0731388767958208</v>
      </c>
      <c r="H908">
        <f t="shared" si="117"/>
        <v>7.0587883787692346E-2</v>
      </c>
      <c r="I908">
        <f t="shared" si="118"/>
        <v>1.1036764340082583</v>
      </c>
      <c r="J908" s="5">
        <f t="shared" si="119"/>
        <v>9.8646819759613757E-2</v>
      </c>
    </row>
    <row r="909" spans="1:10" x14ac:dyDescent="0.3">
      <c r="A909" s="11" t="s">
        <v>926</v>
      </c>
      <c r="B909" s="13">
        <v>220</v>
      </c>
      <c r="C909">
        <f t="shared" si="113"/>
        <v>1.0141987829614605</v>
      </c>
      <c r="D909">
        <f t="shared" si="114"/>
        <v>1.4098924379501675E-2</v>
      </c>
      <c r="E909">
        <f t="shared" si="112"/>
        <v>1.0602409638554218</v>
      </c>
      <c r="F909">
        <f t="shared" si="115"/>
        <v>5.8496206681608626E-2</v>
      </c>
      <c r="G909" s="5">
        <f t="shared" si="116"/>
        <v>1.0646535036778939</v>
      </c>
      <c r="H909">
        <f t="shared" si="117"/>
        <v>6.2649397564776471E-2</v>
      </c>
      <c r="I909">
        <f t="shared" si="118"/>
        <v>1.1339621668986135</v>
      </c>
      <c r="J909" s="5">
        <f t="shared" si="119"/>
        <v>0.12571784222575047</v>
      </c>
    </row>
    <row r="910" spans="1:10" x14ac:dyDescent="0.3">
      <c r="A910" s="11" t="s">
        <v>927</v>
      </c>
      <c r="B910" s="13">
        <v>216.92</v>
      </c>
      <c r="C910">
        <f t="shared" si="113"/>
        <v>1.0153054060379123</v>
      </c>
      <c r="D910">
        <f t="shared" si="114"/>
        <v>1.518945988282578E-2</v>
      </c>
      <c r="E910">
        <f t="shared" si="112"/>
        <v>1.0391875059883107</v>
      </c>
      <c r="F910">
        <f t="shared" si="115"/>
        <v>3.8439163580954096E-2</v>
      </c>
      <c r="G910" s="5">
        <f t="shared" si="116"/>
        <v>1.052958594242998</v>
      </c>
      <c r="H910">
        <f t="shared" si="117"/>
        <v>5.1603910672165257E-2</v>
      </c>
      <c r="I910">
        <f t="shared" si="118"/>
        <v>1.0998884494473176</v>
      </c>
      <c r="J910" s="5">
        <f t="shared" si="119"/>
        <v>9.5208765068676718E-2</v>
      </c>
    </row>
    <row r="911" spans="1:10" x14ac:dyDescent="0.3">
      <c r="A911" s="11" t="s">
        <v>928</v>
      </c>
      <c r="B911" s="13">
        <v>213.65</v>
      </c>
      <c r="C911">
        <f t="shared" si="113"/>
        <v>1.0272128467714794</v>
      </c>
      <c r="D911">
        <f t="shared" si="114"/>
        <v>2.684916046752521E-2</v>
      </c>
      <c r="E911">
        <f t="shared" si="112"/>
        <v>1.0412300794385692</v>
      </c>
      <c r="F911">
        <f t="shared" si="115"/>
        <v>4.0402782924377767E-2</v>
      </c>
      <c r="G911" s="5">
        <f t="shared" si="116"/>
        <v>1.0655860349127182</v>
      </c>
      <c r="H911">
        <f t="shared" si="117"/>
        <v>6.3524915343410066E-2</v>
      </c>
      <c r="I911">
        <f t="shared" si="118"/>
        <v>1.0861718352821557</v>
      </c>
      <c r="J911" s="5">
        <f t="shared" si="119"/>
        <v>8.2659436695020655E-2</v>
      </c>
    </row>
    <row r="912" spans="1:10" x14ac:dyDescent="0.3">
      <c r="A912" s="11" t="s">
        <v>929</v>
      </c>
      <c r="B912" s="13">
        <v>207.99</v>
      </c>
      <c r="C912">
        <f t="shared" si="113"/>
        <v>1.0032317190816131</v>
      </c>
      <c r="D912">
        <f t="shared" si="114"/>
        <v>3.2265083010031012E-3</v>
      </c>
      <c r="E912">
        <f t="shared" si="112"/>
        <v>1.0269082650340675</v>
      </c>
      <c r="F912">
        <f t="shared" si="115"/>
        <v>2.6552603718369965E-2</v>
      </c>
      <c r="G912" s="5">
        <f t="shared" si="116"/>
        <v>1.0394302848575714</v>
      </c>
      <c r="H912">
        <f t="shared" si="117"/>
        <v>3.8672760032821177E-2</v>
      </c>
      <c r="I912">
        <f t="shared" si="118"/>
        <v>1.0624201869540788</v>
      </c>
      <c r="J912" s="5">
        <f t="shared" si="119"/>
        <v>6.0549500834057489E-2</v>
      </c>
    </row>
    <row r="913" spans="1:10" x14ac:dyDescent="0.3">
      <c r="A913" s="11" t="s">
        <v>930</v>
      </c>
      <c r="B913" s="13">
        <v>207.32</v>
      </c>
      <c r="C913">
        <f t="shared" si="113"/>
        <v>0.99913253012048187</v>
      </c>
      <c r="D913">
        <f t="shared" si="114"/>
        <v>-8.6784634924724974E-4</v>
      </c>
      <c r="E913">
        <f t="shared" si="112"/>
        <v>1.010134476710193</v>
      </c>
      <c r="F913">
        <f t="shared" si="115"/>
        <v>1.0083467247741772E-2</v>
      </c>
      <c r="G913" s="5">
        <f t="shared" si="116"/>
        <v>0.99362568895279169</v>
      </c>
      <c r="H913">
        <f t="shared" si="117"/>
        <v>-6.3947137160558776E-3</v>
      </c>
      <c r="I913">
        <f t="shared" si="118"/>
        <v>1.0409198172415526</v>
      </c>
      <c r="J913" s="5">
        <f t="shared" si="119"/>
        <v>4.0104761922328258E-2</v>
      </c>
    </row>
    <row r="914" spans="1:10" x14ac:dyDescent="0.3">
      <c r="A914" s="11" t="s">
        <v>931</v>
      </c>
      <c r="B914" s="13">
        <v>207.5</v>
      </c>
      <c r="C914">
        <f t="shared" si="113"/>
        <v>0.99405959566925362</v>
      </c>
      <c r="D914">
        <f t="shared" si="114"/>
        <v>-5.9581187211526776E-3</v>
      </c>
      <c r="E914">
        <f t="shared" si="112"/>
        <v>0.99282296650717705</v>
      </c>
      <c r="F914">
        <f t="shared" si="115"/>
        <v>-7.2029122940579973E-3</v>
      </c>
      <c r="G914" s="5">
        <f t="shared" si="116"/>
        <v>1.0088486970050563</v>
      </c>
      <c r="H914">
        <f t="shared" si="117"/>
        <v>8.8097767131188557E-3</v>
      </c>
      <c r="I914">
        <f t="shared" si="118"/>
        <v>1.0362047440699127</v>
      </c>
      <c r="J914" s="5">
        <f t="shared" si="119"/>
        <v>3.5564753722284473E-2</v>
      </c>
    </row>
    <row r="915" spans="1:10" x14ac:dyDescent="0.3">
      <c r="A915" s="11" t="s">
        <v>932</v>
      </c>
      <c r="B915" s="13">
        <v>208.74</v>
      </c>
      <c r="C915">
        <f t="shared" si="113"/>
        <v>1.0173010380622838</v>
      </c>
      <c r="D915">
        <f t="shared" si="114"/>
        <v>1.7153079226249493E-2</v>
      </c>
      <c r="E915">
        <f t="shared" si="112"/>
        <v>0.99537456487530396</v>
      </c>
      <c r="F915">
        <f t="shared" si="115"/>
        <v>-4.6361655511222774E-3</v>
      </c>
      <c r="G915" s="5">
        <f t="shared" si="116"/>
        <v>1.0099670988968454</v>
      </c>
      <c r="H915">
        <f t="shared" si="117"/>
        <v>9.9177549729218759E-3</v>
      </c>
      <c r="I915">
        <f t="shared" si="118"/>
        <v>1.0338269526026449</v>
      </c>
      <c r="J915" s="5">
        <f t="shared" si="119"/>
        <v>3.3267404829623037E-2</v>
      </c>
    </row>
    <row r="916" spans="1:10" x14ac:dyDescent="0.3">
      <c r="A916" s="11" t="s">
        <v>933</v>
      </c>
      <c r="B916" s="13">
        <v>205.19</v>
      </c>
      <c r="C916">
        <f t="shared" si="113"/>
        <v>1.0130838352917941</v>
      </c>
      <c r="D916">
        <f t="shared" si="114"/>
        <v>1.2998981261517193E-2</v>
      </c>
      <c r="E916">
        <f t="shared" si="112"/>
        <v>0.97914678373735442</v>
      </c>
      <c r="F916">
        <f t="shared" si="115"/>
        <v>-2.1073715374362794E-2</v>
      </c>
      <c r="G916" s="5">
        <f t="shared" si="116"/>
        <v>1.0129838072669826</v>
      </c>
      <c r="H916">
        <f t="shared" si="117"/>
        <v>1.2900240209844788E-2</v>
      </c>
      <c r="I916">
        <f t="shared" si="118"/>
        <v>1.0140852031234555</v>
      </c>
      <c r="J916" s="5">
        <f t="shared" si="119"/>
        <v>1.3986928387911829E-2</v>
      </c>
    </row>
    <row r="917" spans="1:10" x14ac:dyDescent="0.3">
      <c r="A917" s="11" t="s">
        <v>934</v>
      </c>
      <c r="B917" s="13">
        <v>202.54</v>
      </c>
      <c r="C917">
        <f t="shared" si="113"/>
        <v>0.98684466965503792</v>
      </c>
      <c r="D917">
        <f t="shared" si="114"/>
        <v>-1.3242628169625192E-2</v>
      </c>
      <c r="E917">
        <f t="shared" si="112"/>
        <v>0.97234757561209784</v>
      </c>
      <c r="F917">
        <f t="shared" si="115"/>
        <v>-2.804195036278747E-2</v>
      </c>
      <c r="G917" s="5">
        <f t="shared" si="116"/>
        <v>0.99411014037498768</v>
      </c>
      <c r="H917">
        <f t="shared" si="117"/>
        <v>-5.9072732577814032E-3</v>
      </c>
      <c r="I917">
        <f t="shared" si="118"/>
        <v>0.99680102367242485</v>
      </c>
      <c r="J917" s="5">
        <f t="shared" si="119"/>
        <v>-3.204103990783014E-3</v>
      </c>
    </row>
    <row r="918" spans="1:10" x14ac:dyDescent="0.3">
      <c r="A918" s="11" t="s">
        <v>935</v>
      </c>
      <c r="B918" s="13">
        <v>205.24</v>
      </c>
      <c r="C918">
        <f t="shared" si="113"/>
        <v>0.98200956937799044</v>
      </c>
      <c r="D918">
        <f t="shared" si="114"/>
        <v>-1.8154225891046944E-2</v>
      </c>
      <c r="E918">
        <f t="shared" si="112"/>
        <v>0.98806085114577324</v>
      </c>
      <c r="F918">
        <f t="shared" si="115"/>
        <v>-1.2010992902354058E-2</v>
      </c>
      <c r="G918" s="5">
        <f t="shared" si="116"/>
        <v>1.011183918805735</v>
      </c>
      <c r="H918">
        <f t="shared" si="117"/>
        <v>1.1121841204229045E-2</v>
      </c>
      <c r="I918">
        <f t="shared" si="118"/>
        <v>1.0093935966163379</v>
      </c>
      <c r="J918" s="5">
        <f t="shared" si="119"/>
        <v>9.3497511515136088E-3</v>
      </c>
    </row>
    <row r="919" spans="1:10" x14ac:dyDescent="0.3">
      <c r="A919" s="11" t="s">
        <v>936</v>
      </c>
      <c r="B919" s="13">
        <v>209</v>
      </c>
      <c r="C919">
        <f t="shared" si="113"/>
        <v>0.99661437222831528</v>
      </c>
      <c r="D919">
        <f t="shared" si="114"/>
        <v>-3.3913719782169153E-3</v>
      </c>
      <c r="E919">
        <f t="shared" si="112"/>
        <v>1.0081034150106116</v>
      </c>
      <c r="F919">
        <f t="shared" si="115"/>
        <v>8.0707586433052137E-3</v>
      </c>
      <c r="G919" s="5">
        <f t="shared" si="116"/>
        <v>1.0254648937736126</v>
      </c>
      <c r="H919">
        <f t="shared" si="117"/>
        <v>2.5146064666522815E-2</v>
      </c>
      <c r="I919">
        <f t="shared" si="118"/>
        <v>1.0262201708730236</v>
      </c>
      <c r="J919" s="5">
        <f t="shared" si="119"/>
        <v>2.588231522129161E-2</v>
      </c>
    </row>
    <row r="920" spans="1:10" x14ac:dyDescent="0.3">
      <c r="A920" s="11" t="s">
        <v>937</v>
      </c>
      <c r="B920" s="13">
        <v>209.71</v>
      </c>
      <c r="C920">
        <f t="shared" si="113"/>
        <v>1.0007157854552395</v>
      </c>
      <c r="D920">
        <f t="shared" si="114"/>
        <v>7.1552940300892702E-4</v>
      </c>
      <c r="E920">
        <f t="shared" si="112"/>
        <v>1.0334105356526881</v>
      </c>
      <c r="F920">
        <f t="shared" si="115"/>
        <v>3.2864531954150504E-2</v>
      </c>
      <c r="G920" s="5">
        <f t="shared" si="116"/>
        <v>1.0130917874396135</v>
      </c>
      <c r="H920">
        <f t="shared" si="117"/>
        <v>1.3006830677658787E-2</v>
      </c>
      <c r="I920">
        <f t="shared" si="118"/>
        <v>1.0278390432779494</v>
      </c>
      <c r="J920" s="5">
        <f t="shared" si="119"/>
        <v>2.745858208737097E-2</v>
      </c>
    </row>
    <row r="921" spans="1:10" x14ac:dyDescent="0.3">
      <c r="A921" s="11" t="s">
        <v>938</v>
      </c>
      <c r="B921" s="13">
        <v>209.56</v>
      </c>
      <c r="C921">
        <f t="shared" si="113"/>
        <v>1.0060489678348534</v>
      </c>
      <c r="D921">
        <f t="shared" si="114"/>
        <v>6.0307462730925078E-3</v>
      </c>
      <c r="E921">
        <f t="shared" si="112"/>
        <v>1.0265504065837172</v>
      </c>
      <c r="F921">
        <f t="shared" si="115"/>
        <v>2.6204061564666779E-2</v>
      </c>
      <c r="G921" s="5">
        <f t="shared" si="116"/>
        <v>1.0168866459627328</v>
      </c>
      <c r="H921">
        <f t="shared" si="117"/>
        <v>1.6745651624030074E-2</v>
      </c>
      <c r="I921">
        <f t="shared" si="118"/>
        <v>1.0500050105220964</v>
      </c>
      <c r="J921" s="5">
        <f t="shared" si="119"/>
        <v>4.8794936083852478E-2</v>
      </c>
    </row>
    <row r="922" spans="1:10" x14ac:dyDescent="0.3">
      <c r="A922" s="11" t="s">
        <v>939</v>
      </c>
      <c r="B922" s="13">
        <v>208.3</v>
      </c>
      <c r="C922">
        <f t="shared" si="113"/>
        <v>1.0027922202965531</v>
      </c>
      <c r="D922">
        <f t="shared" si="114"/>
        <v>2.7883292908081896E-3</v>
      </c>
      <c r="E922">
        <f t="shared" si="112"/>
        <v>0.9778883620487302</v>
      </c>
      <c r="F922">
        <f t="shared" si="115"/>
        <v>-2.235976469726661E-2</v>
      </c>
      <c r="G922" s="5">
        <f t="shared" si="116"/>
        <v>0.98626893939393945</v>
      </c>
      <c r="H922">
        <f t="shared" si="117"/>
        <v>-1.3826203565180044E-2</v>
      </c>
      <c r="I922">
        <f t="shared" si="118"/>
        <v>1.0338495135993648</v>
      </c>
      <c r="J922" s="5">
        <f t="shared" si="119"/>
        <v>3.3289227389476678E-2</v>
      </c>
    </row>
    <row r="923" spans="1:10" x14ac:dyDescent="0.3">
      <c r="A923" s="11" t="s">
        <v>940</v>
      </c>
      <c r="B923" s="13">
        <v>207.72</v>
      </c>
      <c r="C923">
        <f t="shared" si="113"/>
        <v>1.0019293845263362</v>
      </c>
      <c r="D923">
        <f t="shared" si="114"/>
        <v>1.9275256546124702E-3</v>
      </c>
      <c r="E923">
        <f t="shared" si="112"/>
        <v>0.98707470062725722</v>
      </c>
      <c r="F923">
        <f t="shared" si="115"/>
        <v>-1.300955788648824E-2</v>
      </c>
      <c r="G923" s="5">
        <f t="shared" si="116"/>
        <v>0.9891428571428571</v>
      </c>
      <c r="H923">
        <f t="shared" si="117"/>
        <v>-1.0916511741350528E-2</v>
      </c>
      <c r="I923">
        <f t="shared" si="118"/>
        <v>1.0359583063188869</v>
      </c>
      <c r="J923" s="5">
        <f t="shared" si="119"/>
        <v>3.5326898161505645E-2</v>
      </c>
    </row>
    <row r="924" spans="1:10" x14ac:dyDescent="0.3">
      <c r="A924" s="11" t="s">
        <v>941</v>
      </c>
      <c r="B924" s="13">
        <v>207.32</v>
      </c>
      <c r="C924">
        <f t="shared" si="113"/>
        <v>1.0216330754447345</v>
      </c>
      <c r="D924">
        <f t="shared" si="114"/>
        <v>2.1402401332628208E-2</v>
      </c>
      <c r="E924">
        <f t="shared" si="112"/>
        <v>1.0028539641077734</v>
      </c>
      <c r="F924">
        <f t="shared" si="115"/>
        <v>2.8498992842794996E-3</v>
      </c>
      <c r="G924" s="5">
        <f t="shared" si="116"/>
        <v>0.98014372163388797</v>
      </c>
      <c r="H924">
        <f t="shared" si="117"/>
        <v>-2.0056063341815748E-2</v>
      </c>
      <c r="I924">
        <f t="shared" si="118"/>
        <v>1.0204262440320915</v>
      </c>
      <c r="J924" s="5">
        <f t="shared" si="119"/>
        <v>2.0220426311986787E-2</v>
      </c>
    </row>
    <row r="925" spans="1:10" x14ac:dyDescent="0.3">
      <c r="A925" s="11" t="s">
        <v>942</v>
      </c>
      <c r="B925" s="13">
        <v>202.93</v>
      </c>
      <c r="C925">
        <f t="shared" si="113"/>
        <v>0.9940726952091703</v>
      </c>
      <c r="D925">
        <f t="shared" si="114"/>
        <v>-5.9449409864747857E-3</v>
      </c>
      <c r="E925">
        <f t="shared" si="112"/>
        <v>0.98204607046070469</v>
      </c>
      <c r="F925">
        <f t="shared" si="115"/>
        <v>-1.8117056798707537E-2</v>
      </c>
      <c r="G925" s="5">
        <f t="shared" si="116"/>
        <v>0.96289442467378417</v>
      </c>
      <c r="H925">
        <f t="shared" si="117"/>
        <v>-3.7811504893087343E-2</v>
      </c>
      <c r="I925">
        <f t="shared" si="118"/>
        <v>0.99348869088416736</v>
      </c>
      <c r="J925" s="5">
        <f t="shared" si="119"/>
        <v>-6.5326001610753401E-3</v>
      </c>
    </row>
    <row r="926" spans="1:10" x14ac:dyDescent="0.3">
      <c r="A926" s="11" t="s">
        <v>943</v>
      </c>
      <c r="B926" s="13">
        <v>204.14</v>
      </c>
      <c r="C926">
        <f t="shared" si="113"/>
        <v>0.9583587624994131</v>
      </c>
      <c r="D926">
        <f t="shared" si="114"/>
        <v>-4.2533079988840754E-2</v>
      </c>
      <c r="E926">
        <f t="shared" si="112"/>
        <v>0.99092277073928448</v>
      </c>
      <c r="F926">
        <f t="shared" si="115"/>
        <v>-9.1186783253423987E-3</v>
      </c>
      <c r="G926" s="5">
        <f t="shared" si="116"/>
        <v>0.96748815165876767</v>
      </c>
      <c r="H926">
        <f t="shared" si="117"/>
        <v>-3.3052100500714263E-2</v>
      </c>
      <c r="I926">
        <f t="shared" si="118"/>
        <v>1.019120363436673</v>
      </c>
      <c r="J926" s="5">
        <f t="shared" si="119"/>
        <v>1.893986643746506E-2</v>
      </c>
    </row>
    <row r="927" spans="1:10" x14ac:dyDescent="0.3">
      <c r="A927" s="11" t="s">
        <v>944</v>
      </c>
      <c r="B927" s="13">
        <v>213.01</v>
      </c>
      <c r="C927">
        <f t="shared" si="113"/>
        <v>1.0122125071279224</v>
      </c>
      <c r="D927">
        <f t="shared" si="114"/>
        <v>1.2138536101586522E-2</v>
      </c>
      <c r="E927">
        <f t="shared" si="112"/>
        <v>1.0623940149625934</v>
      </c>
      <c r="F927">
        <f t="shared" si="115"/>
        <v>6.052486621756907E-2</v>
      </c>
      <c r="G927" s="5">
        <f t="shared" si="116"/>
        <v>1.0359904673897182</v>
      </c>
      <c r="H927">
        <f t="shared" si="117"/>
        <v>3.535794243368269E-2</v>
      </c>
      <c r="I927">
        <f t="shared" si="118"/>
        <v>1.0602787456445992</v>
      </c>
      <c r="J927" s="5">
        <f t="shared" si="119"/>
        <v>5.8531841143304217E-2</v>
      </c>
    </row>
    <row r="928" spans="1:10" x14ac:dyDescent="0.3">
      <c r="A928" s="11" t="s">
        <v>945</v>
      </c>
      <c r="B928" s="13">
        <v>210.44</v>
      </c>
      <c r="C928">
        <f t="shared" si="113"/>
        <v>1.0179461132878633</v>
      </c>
      <c r="D928">
        <f t="shared" si="114"/>
        <v>1.7786982825380146E-2</v>
      </c>
      <c r="E928">
        <f t="shared" si="112"/>
        <v>1.0516741629185407</v>
      </c>
      <c r="F928">
        <f t="shared" si="115"/>
        <v>5.0383335272918682E-2</v>
      </c>
      <c r="G928" s="5">
        <f t="shared" si="116"/>
        <v>1.0166183574879226</v>
      </c>
      <c r="H928">
        <f t="shared" si="117"/>
        <v>1.6481783597237318E-2</v>
      </c>
      <c r="I928">
        <f t="shared" si="118"/>
        <v>1.0390559423295314</v>
      </c>
      <c r="J928" s="5">
        <f t="shared" si="119"/>
        <v>3.8312553140717603E-2</v>
      </c>
    </row>
    <row r="929" spans="1:10" x14ac:dyDescent="0.3">
      <c r="A929" s="11" t="s">
        <v>946</v>
      </c>
      <c r="B929" s="13">
        <v>206.73</v>
      </c>
      <c r="C929">
        <f t="shared" si="113"/>
        <v>1.0004355400696865</v>
      </c>
      <c r="D929">
        <f t="shared" si="114"/>
        <v>4.3544524964129328E-4</v>
      </c>
      <c r="E929">
        <f t="shared" si="112"/>
        <v>0.99079798705966926</v>
      </c>
      <c r="F929">
        <f t="shared" si="115"/>
        <v>-9.244613000335385E-3</v>
      </c>
      <c r="G929" s="5">
        <f t="shared" si="116"/>
        <v>1.0123898139079335</v>
      </c>
      <c r="H929">
        <f t="shared" si="117"/>
        <v>1.2313688306661163E-2</v>
      </c>
      <c r="I929">
        <f t="shared" si="118"/>
        <v>1.0207880703140431</v>
      </c>
      <c r="J929" s="5">
        <f t="shared" si="119"/>
        <v>2.0574946935517847E-2</v>
      </c>
    </row>
    <row r="930" spans="1:10" x14ac:dyDescent="0.3">
      <c r="A930" s="11" t="s">
        <v>947</v>
      </c>
      <c r="B930" s="13">
        <v>206.64</v>
      </c>
      <c r="C930">
        <f t="shared" si="113"/>
        <v>1.0030581039755351</v>
      </c>
      <c r="D930">
        <f t="shared" si="114"/>
        <v>3.0534374868902482E-3</v>
      </c>
      <c r="E930">
        <f t="shared" si="112"/>
        <v>1.0046674445740955</v>
      </c>
      <c r="F930">
        <f t="shared" si="115"/>
        <v>4.6565858299508428E-3</v>
      </c>
      <c r="G930" s="5">
        <f t="shared" si="116"/>
        <v>1.0428463285389855</v>
      </c>
      <c r="H930">
        <f t="shared" si="117"/>
        <v>4.1953829151140931E-2</v>
      </c>
      <c r="I930">
        <f t="shared" si="118"/>
        <v>1.0102669404517453</v>
      </c>
      <c r="J930" s="5">
        <f t="shared" si="119"/>
        <v>1.02145934097182E-2</v>
      </c>
    </row>
    <row r="931" spans="1:10" x14ac:dyDescent="0.3">
      <c r="A931" s="11" t="s">
        <v>948</v>
      </c>
      <c r="B931" s="13">
        <v>206.01</v>
      </c>
      <c r="C931">
        <f t="shared" si="113"/>
        <v>1.0274812967581046</v>
      </c>
      <c r="D931">
        <f t="shared" si="114"/>
        <v>2.7110464554070724E-2</v>
      </c>
      <c r="E931">
        <f t="shared" si="112"/>
        <v>0.99675827365976377</v>
      </c>
      <c r="F931">
        <f t="shared" si="115"/>
        <v>-3.2469921182892649E-3</v>
      </c>
      <c r="G931" s="5">
        <f t="shared" si="116"/>
        <v>1.0806231640788921</v>
      </c>
      <c r="H931">
        <f t="shared" si="117"/>
        <v>7.7537878510208019E-2</v>
      </c>
      <c r="I931">
        <f t="shared" si="118"/>
        <v>1.011836935166994</v>
      </c>
      <c r="J931" s="5">
        <f t="shared" si="119"/>
        <v>1.1767426624326952E-2</v>
      </c>
    </row>
    <row r="932" spans="1:10" x14ac:dyDescent="0.3">
      <c r="A932" s="11" t="s">
        <v>949</v>
      </c>
      <c r="B932" s="13">
        <v>200.5</v>
      </c>
      <c r="C932">
        <f t="shared" si="113"/>
        <v>1.0019990004997501</v>
      </c>
      <c r="D932">
        <f t="shared" si="114"/>
        <v>1.9970051569361295E-3</v>
      </c>
      <c r="E932">
        <f t="shared" si="112"/>
        <v>0.9898301737756714</v>
      </c>
      <c r="F932">
        <f t="shared" si="115"/>
        <v>-1.02218922091875E-2</v>
      </c>
      <c r="G932" s="5">
        <f t="shared" si="116"/>
        <v>1.0407474695042824</v>
      </c>
      <c r="H932">
        <f t="shared" si="117"/>
        <v>3.9939175674457331E-2</v>
      </c>
      <c r="I932">
        <f t="shared" si="118"/>
        <v>0.99444499553615706</v>
      </c>
      <c r="J932" s="5">
        <f t="shared" si="119"/>
        <v>-5.5704908791716643E-3</v>
      </c>
    </row>
    <row r="933" spans="1:10" x14ac:dyDescent="0.3">
      <c r="A933" s="11" t="s">
        <v>950</v>
      </c>
      <c r="B933" s="13">
        <v>200.1</v>
      </c>
      <c r="C933">
        <f t="shared" si="113"/>
        <v>0.95902228612508977</v>
      </c>
      <c r="D933">
        <f t="shared" si="114"/>
        <v>-4.1840965447873975E-2</v>
      </c>
      <c r="E933">
        <f t="shared" si="112"/>
        <v>0.98213409247079608</v>
      </c>
      <c r="F933">
        <f t="shared" si="115"/>
        <v>-1.8027429572232603E-2</v>
      </c>
      <c r="G933" s="5">
        <f t="shared" si="116"/>
        <v>1.0288975730152201</v>
      </c>
      <c r="H933">
        <f t="shared" si="117"/>
        <v>2.8487911581819843E-2</v>
      </c>
      <c r="I933">
        <f t="shared" si="118"/>
        <v>1.0197737233717257</v>
      </c>
      <c r="J933" s="5">
        <f t="shared" si="119"/>
        <v>1.9580762854443028E-2</v>
      </c>
    </row>
    <row r="934" spans="1:10" x14ac:dyDescent="0.3">
      <c r="A934" s="11" t="s">
        <v>951</v>
      </c>
      <c r="B934" s="13">
        <v>208.65</v>
      </c>
      <c r="C934">
        <f t="shared" si="113"/>
        <v>1.0144399066511085</v>
      </c>
      <c r="D934">
        <f t="shared" si="114"/>
        <v>1.4336644079927552E-2</v>
      </c>
      <c r="E934">
        <f t="shared" si="112"/>
        <v>1.0279844311967286</v>
      </c>
      <c r="F934">
        <f t="shared" si="115"/>
        <v>2.7600022168026424E-2</v>
      </c>
      <c r="G934" s="5">
        <f t="shared" si="116"/>
        <v>1.0709886048660302</v>
      </c>
      <c r="H934">
        <f t="shared" si="117"/>
        <v>6.8582151694752042E-2</v>
      </c>
      <c r="I934">
        <f t="shared" si="118"/>
        <v>1.0521405879683323</v>
      </c>
      <c r="J934" s="5">
        <f t="shared" si="119"/>
        <v>5.0826744139823035E-2</v>
      </c>
    </row>
    <row r="935" spans="1:10" x14ac:dyDescent="0.3">
      <c r="A935" s="11" t="s">
        <v>952</v>
      </c>
      <c r="B935" s="13">
        <v>205.68</v>
      </c>
      <c r="C935">
        <f t="shared" si="113"/>
        <v>0.99516160247725949</v>
      </c>
      <c r="D935">
        <f t="shared" si="114"/>
        <v>-4.8501404613498639E-3</v>
      </c>
      <c r="E935">
        <f t="shared" si="112"/>
        <v>1.0091752122074482</v>
      </c>
      <c r="F935">
        <f t="shared" si="115"/>
        <v>9.1333756593460214E-3</v>
      </c>
      <c r="G935" s="5">
        <f t="shared" si="116"/>
        <v>1.0478907682901977</v>
      </c>
      <c r="H935">
        <f t="shared" si="117"/>
        <v>4.6779351735931389E-2</v>
      </c>
      <c r="I935">
        <f t="shared" si="118"/>
        <v>1.0419452887537994</v>
      </c>
      <c r="J935" s="5">
        <f t="shared" si="119"/>
        <v>4.1089435958252873E-2</v>
      </c>
    </row>
    <row r="936" spans="1:10" x14ac:dyDescent="0.3">
      <c r="A936" s="11" t="s">
        <v>953</v>
      </c>
      <c r="B936" s="13">
        <v>206.68</v>
      </c>
      <c r="C936">
        <f t="shared" si="113"/>
        <v>1.0203396524486572</v>
      </c>
      <c r="D936">
        <f t="shared" si="114"/>
        <v>2.0135564463172516E-2</v>
      </c>
      <c r="E936">
        <f t="shared" si="112"/>
        <v>0.99845410628019327</v>
      </c>
      <c r="F936">
        <f t="shared" si="115"/>
        <v>-1.5470898463851833E-3</v>
      </c>
      <c r="G936" s="5">
        <f t="shared" si="116"/>
        <v>1.0489240763296794</v>
      </c>
      <c r="H936">
        <f t="shared" si="117"/>
        <v>4.7764949606701558E-2</v>
      </c>
      <c r="I936">
        <f t="shared" si="118"/>
        <v>1.0233202950933307</v>
      </c>
      <c r="J936" s="5">
        <f t="shared" si="119"/>
        <v>2.3052531898686817E-2</v>
      </c>
    </row>
    <row r="937" spans="1:10" x14ac:dyDescent="0.3">
      <c r="A937" s="11" t="s">
        <v>954</v>
      </c>
      <c r="B937" s="13">
        <v>202.56</v>
      </c>
      <c r="C937">
        <f t="shared" si="113"/>
        <v>0.99420830470207122</v>
      </c>
      <c r="D937">
        <f t="shared" si="114"/>
        <v>-5.808532206108977E-3</v>
      </c>
      <c r="E937">
        <f t="shared" si="112"/>
        <v>0.98291925465838503</v>
      </c>
      <c r="F937">
        <f t="shared" si="115"/>
        <v>-1.722830396017749E-2</v>
      </c>
      <c r="G937" s="5">
        <f t="shared" si="116"/>
        <v>1.0027722772277228</v>
      </c>
      <c r="H937">
        <f t="shared" si="117"/>
        <v>2.7684415546066084E-3</v>
      </c>
      <c r="I937">
        <f t="shared" si="118"/>
        <v>1.012546863284179</v>
      </c>
      <c r="J937" s="5">
        <f t="shared" si="119"/>
        <v>1.2468803652567353E-2</v>
      </c>
    </row>
    <row r="938" spans="1:10" x14ac:dyDescent="0.3">
      <c r="A938" s="11" t="s">
        <v>955</v>
      </c>
      <c r="B938" s="13">
        <v>203.74</v>
      </c>
      <c r="C938">
        <f t="shared" si="113"/>
        <v>1.003793664088289</v>
      </c>
      <c r="D938">
        <f t="shared" si="114"/>
        <v>3.7864862923851919E-3</v>
      </c>
      <c r="E938">
        <f t="shared" si="112"/>
        <v>0.96467803030303034</v>
      </c>
      <c r="F938">
        <f t="shared" si="115"/>
        <v>-3.5960880670186067E-2</v>
      </c>
      <c r="G938" s="5">
        <f t="shared" si="116"/>
        <v>1.0318039096525879</v>
      </c>
      <c r="H938">
        <f t="shared" si="117"/>
        <v>3.1308638978616805E-2</v>
      </c>
      <c r="I938">
        <f t="shared" si="118"/>
        <v>1.0530287368203433</v>
      </c>
      <c r="J938" s="5">
        <f t="shared" si="119"/>
        <v>5.1670523207137914E-2</v>
      </c>
    </row>
    <row r="939" spans="1:10" x14ac:dyDescent="0.3">
      <c r="A939" s="11" t="s">
        <v>956</v>
      </c>
      <c r="B939" s="13">
        <v>202.97</v>
      </c>
      <c r="C939">
        <f t="shared" si="113"/>
        <v>0.99587851430253671</v>
      </c>
      <c r="D939">
        <f t="shared" si="114"/>
        <v>-4.1300024287529271E-3</v>
      </c>
      <c r="E939">
        <f t="shared" si="112"/>
        <v>0.96652380952380956</v>
      </c>
      <c r="F939">
        <f t="shared" si="115"/>
        <v>-3.4049345847933482E-2</v>
      </c>
      <c r="G939" s="5">
        <f t="shared" si="116"/>
        <v>1.0331891066429117</v>
      </c>
      <c r="H939">
        <f t="shared" si="117"/>
        <v>3.2650238865066447E-2</v>
      </c>
      <c r="I939">
        <f t="shared" si="118"/>
        <v>1.086737698773893</v>
      </c>
      <c r="J939" s="5">
        <f t="shared" si="119"/>
        <v>8.3180271544019524E-2</v>
      </c>
    </row>
    <row r="940" spans="1:10" x14ac:dyDescent="0.3">
      <c r="A940" s="11" t="s">
        <v>957</v>
      </c>
      <c r="B940" s="13">
        <v>203.81</v>
      </c>
      <c r="C940">
        <f t="shared" si="113"/>
        <v>0.98458937198067631</v>
      </c>
      <c r="D940">
        <f t="shared" si="114"/>
        <v>-1.5530605967080975E-2</v>
      </c>
      <c r="E940">
        <f t="shared" si="112"/>
        <v>0.96354954614220878</v>
      </c>
      <c r="F940">
        <f t="shared" si="115"/>
        <v>-3.7131369365033341E-2</v>
      </c>
      <c r="G940" s="5">
        <f t="shared" si="116"/>
        <v>1.0875086708286645</v>
      </c>
      <c r="H940">
        <f t="shared" si="117"/>
        <v>8.3889457124699987E-2</v>
      </c>
      <c r="I940">
        <f t="shared" si="118"/>
        <v>1.1007831487982715</v>
      </c>
      <c r="J940" s="5">
        <f t="shared" si="119"/>
        <v>9.6021879938666316E-2</v>
      </c>
    </row>
    <row r="941" spans="1:10" x14ac:dyDescent="0.3">
      <c r="A941" s="11" t="s">
        <v>958</v>
      </c>
      <c r="B941" s="13">
        <v>207</v>
      </c>
      <c r="C941">
        <f t="shared" si="113"/>
        <v>1.0044642857142856</v>
      </c>
      <c r="D941">
        <f t="shared" si="114"/>
        <v>4.4543503493801534E-3</v>
      </c>
      <c r="E941">
        <f t="shared" si="112"/>
        <v>0.98220640569395012</v>
      </c>
      <c r="F941">
        <f t="shared" si="115"/>
        <v>-1.795380361659582E-2</v>
      </c>
      <c r="G941" s="5">
        <f t="shared" si="116"/>
        <v>1.0987844365412178</v>
      </c>
      <c r="H941">
        <f t="shared" si="117"/>
        <v>9.4204511088086196E-2</v>
      </c>
      <c r="I941">
        <f t="shared" si="118"/>
        <v>1.1239615572568824</v>
      </c>
      <c r="J941" s="5">
        <f t="shared" si="119"/>
        <v>0.11685954915785456</v>
      </c>
    </row>
    <row r="942" spans="1:10" x14ac:dyDescent="0.3">
      <c r="A942" s="11" t="s">
        <v>959</v>
      </c>
      <c r="B942" s="13">
        <v>206.08</v>
      </c>
      <c r="C942">
        <f t="shared" si="113"/>
        <v>0.97575757575757582</v>
      </c>
      <c r="D942">
        <f t="shared" si="114"/>
        <v>-2.4541108916117545E-2</v>
      </c>
      <c r="E942">
        <f t="shared" si="112"/>
        <v>0.97668246445497642</v>
      </c>
      <c r="F942">
        <f t="shared" si="115"/>
        <v>-2.3593690560077585E-2</v>
      </c>
      <c r="G942" s="5">
        <f t="shared" si="116"/>
        <v>1.1043944265809218</v>
      </c>
      <c r="H942">
        <f t="shared" si="117"/>
        <v>9.9297154502745372E-2</v>
      </c>
      <c r="I942">
        <f t="shared" si="118"/>
        <v>1.0749569662511085</v>
      </c>
      <c r="J942" s="5">
        <f t="shared" si="119"/>
        <v>7.2280629384030778E-2</v>
      </c>
    </row>
    <row r="943" spans="1:10" x14ac:dyDescent="0.3">
      <c r="A943" s="11" t="s">
        <v>960</v>
      </c>
      <c r="B943" s="13">
        <v>211.2</v>
      </c>
      <c r="C943">
        <f t="shared" si="113"/>
        <v>1.0057142857142856</v>
      </c>
      <c r="D943">
        <f t="shared" si="114"/>
        <v>5.6980211146375748E-3</v>
      </c>
      <c r="E943">
        <f t="shared" si="112"/>
        <v>1.0271873936092601</v>
      </c>
      <c r="F943">
        <f t="shared" si="115"/>
        <v>2.6824381301596149E-2</v>
      </c>
      <c r="G943" s="5">
        <f t="shared" si="116"/>
        <v>1.1467043110001085</v>
      </c>
      <c r="H943">
        <f t="shared" si="117"/>
        <v>0.13689201153888536</v>
      </c>
      <c r="I943">
        <f t="shared" si="118"/>
        <v>1.0709396075249733</v>
      </c>
      <c r="J943" s="5">
        <f t="shared" si="119"/>
        <v>6.8536401010128714E-2</v>
      </c>
    </row>
    <row r="944" spans="1:10" x14ac:dyDescent="0.3">
      <c r="A944" s="11" t="s">
        <v>961</v>
      </c>
      <c r="B944" s="13">
        <v>210</v>
      </c>
      <c r="C944">
        <f t="shared" si="113"/>
        <v>0.99281391830559751</v>
      </c>
      <c r="D944">
        <f t="shared" si="114"/>
        <v>-7.2120259458528548E-3</v>
      </c>
      <c r="E944">
        <f t="shared" si="112"/>
        <v>1.0144927536231885</v>
      </c>
      <c r="F944">
        <f t="shared" si="115"/>
        <v>1.4388737452099671E-2</v>
      </c>
      <c r="G944" s="5">
        <f t="shared" si="116"/>
        <v>1.1576626240352812</v>
      </c>
      <c r="H944">
        <f t="shared" si="117"/>
        <v>0.1464029930364325</v>
      </c>
      <c r="I944">
        <f t="shared" si="118"/>
        <v>1.0880829015544042</v>
      </c>
      <c r="J944" s="5">
        <f t="shared" si="119"/>
        <v>8.4417341812583216E-2</v>
      </c>
    </row>
    <row r="945" spans="1:10" x14ac:dyDescent="0.3">
      <c r="A945" s="11" t="s">
        <v>962</v>
      </c>
      <c r="B945" s="13">
        <v>211.52</v>
      </c>
      <c r="C945">
        <f t="shared" si="113"/>
        <v>1.0036536180308422</v>
      </c>
      <c r="D945">
        <f t="shared" si="114"/>
        <v>3.6469597813565844E-3</v>
      </c>
      <c r="E945">
        <f t="shared" si="112"/>
        <v>1.0358472086190011</v>
      </c>
      <c r="F945">
        <f t="shared" si="115"/>
        <v>3.5219650932756447E-2</v>
      </c>
      <c r="G945" s="5">
        <f t="shared" si="116"/>
        <v>1.1576815718898801</v>
      </c>
      <c r="H945">
        <f t="shared" si="117"/>
        <v>0.14641936023974736</v>
      </c>
      <c r="I945">
        <f t="shared" si="118"/>
        <v>1.1115081450341566</v>
      </c>
      <c r="J945" s="5">
        <f t="shared" si="119"/>
        <v>0.10571778236121769</v>
      </c>
    </row>
    <row r="946" spans="1:10" x14ac:dyDescent="0.3">
      <c r="A946" s="11" t="s">
        <v>963</v>
      </c>
      <c r="B946" s="13">
        <v>210.75</v>
      </c>
      <c r="C946">
        <f t="shared" si="113"/>
        <v>0.99881516587677721</v>
      </c>
      <c r="D946">
        <f t="shared" si="114"/>
        <v>-1.185536594101698E-3</v>
      </c>
      <c r="E946">
        <f t="shared" si="112"/>
        <v>1.0635881907645723</v>
      </c>
      <c r="F946">
        <f t="shared" si="115"/>
        <v>6.1648277245520862E-2</v>
      </c>
      <c r="G946" s="5">
        <f t="shared" si="116"/>
        <v>1.1300268096514745</v>
      </c>
      <c r="H946">
        <f t="shared" si="117"/>
        <v>0.12224135779809459</v>
      </c>
      <c r="I946">
        <f t="shared" si="118"/>
        <v>1.1276083467094702</v>
      </c>
      <c r="J946" s="5">
        <f t="shared" si="119"/>
        <v>0.12009888242044758</v>
      </c>
    </row>
    <row r="947" spans="1:10" x14ac:dyDescent="0.3">
      <c r="A947" s="11" t="s">
        <v>964</v>
      </c>
      <c r="B947" s="13">
        <v>211</v>
      </c>
      <c r="C947">
        <f t="shared" si="113"/>
        <v>1.0262146782744028</v>
      </c>
      <c r="D947">
        <f t="shared" si="114"/>
        <v>2.5876962945556171E-2</v>
      </c>
      <c r="E947">
        <f t="shared" si="112"/>
        <v>1.1067981535879146</v>
      </c>
      <c r="F947">
        <f t="shared" si="115"/>
        <v>0.10147130068557995</v>
      </c>
      <c r="G947" s="5">
        <f t="shared" si="116"/>
        <v>1.1283422459893049</v>
      </c>
      <c r="H947">
        <f t="shared" si="117"/>
        <v>0.12074951662147994</v>
      </c>
      <c r="I947">
        <f t="shared" si="118"/>
        <v>1.1096502760978175</v>
      </c>
      <c r="J947" s="5">
        <f t="shared" si="119"/>
        <v>0.10404489910179784</v>
      </c>
    </row>
    <row r="948" spans="1:10" x14ac:dyDescent="0.3">
      <c r="A948" s="11" t="s">
        <v>965</v>
      </c>
      <c r="B948" s="13">
        <v>205.61</v>
      </c>
      <c r="C948">
        <f t="shared" si="113"/>
        <v>0.99328502415458941</v>
      </c>
      <c r="D948">
        <f t="shared" si="114"/>
        <v>-6.7376227348588738E-3</v>
      </c>
      <c r="E948">
        <f t="shared" si="112"/>
        <v>1.0672722553854139</v>
      </c>
      <c r="F948">
        <f t="shared" si="115"/>
        <v>6.510609945834353E-2</v>
      </c>
      <c r="G948" s="5">
        <f t="shared" si="116"/>
        <v>1.1114054054054054</v>
      </c>
      <c r="H948">
        <f t="shared" si="117"/>
        <v>0.10562534545218537</v>
      </c>
      <c r="I948">
        <f t="shared" si="118"/>
        <v>1.107335200344679</v>
      </c>
      <c r="J948" s="5">
        <f t="shared" si="119"/>
        <v>0.10195640856432857</v>
      </c>
    </row>
    <row r="949" spans="1:10" x14ac:dyDescent="0.3">
      <c r="A949" s="11" t="s">
        <v>966</v>
      </c>
      <c r="B949" s="13">
        <v>207</v>
      </c>
      <c r="C949">
        <f t="shared" si="113"/>
        <v>1.0137120470127328</v>
      </c>
      <c r="D949">
        <f t="shared" si="114"/>
        <v>1.3618887534804039E-2</v>
      </c>
      <c r="E949">
        <f t="shared" si="112"/>
        <v>1.0643767996709175</v>
      </c>
      <c r="F949">
        <f t="shared" si="115"/>
        <v>6.2389463257501297E-2</v>
      </c>
      <c r="G949" s="5">
        <f t="shared" si="116"/>
        <v>1.1898603207449561</v>
      </c>
      <c r="H949">
        <f t="shared" si="117"/>
        <v>0.17383592270891018</v>
      </c>
      <c r="I949">
        <f t="shared" si="118"/>
        <v>1.1079591072097628</v>
      </c>
      <c r="J949" s="5">
        <f t="shared" si="119"/>
        <v>0.10251968079362289</v>
      </c>
    </row>
    <row r="950" spans="1:10" x14ac:dyDescent="0.3">
      <c r="A950" s="11" t="s">
        <v>967</v>
      </c>
      <c r="B950" s="13">
        <v>204.2</v>
      </c>
      <c r="C950">
        <f t="shared" si="113"/>
        <v>1.030532424930608</v>
      </c>
      <c r="D950">
        <f t="shared" si="114"/>
        <v>3.007558609412108E-2</v>
      </c>
      <c r="E950">
        <f t="shared" si="112"/>
        <v>1.0481470074940971</v>
      </c>
      <c r="F950">
        <f t="shared" si="115"/>
        <v>4.7023850387755542E-2</v>
      </c>
      <c r="G950" s="5">
        <f t="shared" si="116"/>
        <v>1.2125890736342042</v>
      </c>
      <c r="H950">
        <f t="shared" si="117"/>
        <v>0.19275780392233877</v>
      </c>
      <c r="I950">
        <f t="shared" si="118"/>
        <v>1.0634862767564188</v>
      </c>
      <c r="J950" s="5">
        <f t="shared" si="119"/>
        <v>6.1552451725739907E-2</v>
      </c>
    </row>
    <row r="951" spans="1:10" x14ac:dyDescent="0.3">
      <c r="A951" s="11" t="s">
        <v>968</v>
      </c>
      <c r="B951" s="13">
        <v>198.15</v>
      </c>
      <c r="C951">
        <f t="shared" si="113"/>
        <v>1.0393936214855226</v>
      </c>
      <c r="D951">
        <f t="shared" si="114"/>
        <v>3.863748684595749E-2</v>
      </c>
      <c r="E951">
        <f t="shared" si="112"/>
        <v>1.0095272060321989</v>
      </c>
      <c r="F951">
        <f t="shared" si="115"/>
        <v>9.4821084147413918E-3</v>
      </c>
      <c r="G951" s="5">
        <f t="shared" si="116"/>
        <v>1.1552588619402984</v>
      </c>
      <c r="H951">
        <f t="shared" si="117"/>
        <v>0.14432444175400672</v>
      </c>
      <c r="I951">
        <f t="shared" si="118"/>
        <v>1.0282289450469617</v>
      </c>
      <c r="J951" s="5">
        <f t="shared" si="119"/>
        <v>2.783785142661473E-2</v>
      </c>
    </row>
    <row r="952" spans="1:10" x14ac:dyDescent="0.3">
      <c r="A952" s="11" t="s">
        <v>969</v>
      </c>
      <c r="B952" s="13">
        <v>190.64</v>
      </c>
      <c r="C952">
        <f t="shared" si="113"/>
        <v>0.98956657150272509</v>
      </c>
      <c r="D952">
        <f t="shared" si="114"/>
        <v>-1.048823828167997E-2</v>
      </c>
      <c r="E952">
        <f t="shared" si="112"/>
        <v>0.96751928542427934</v>
      </c>
      <c r="F952">
        <f t="shared" si="115"/>
        <v>-3.3019921021795781E-2</v>
      </c>
      <c r="G952" s="5">
        <f t="shared" si="116"/>
        <v>1.0620612813370474</v>
      </c>
      <c r="H952">
        <f t="shared" si="117"/>
        <v>6.0211624862153125E-2</v>
      </c>
      <c r="I952">
        <f t="shared" si="118"/>
        <v>0.97939892114050853</v>
      </c>
      <c r="J952" s="5">
        <f t="shared" si="119"/>
        <v>-2.0816241265978131E-2</v>
      </c>
    </row>
    <row r="953" spans="1:10" x14ac:dyDescent="0.3">
      <c r="A953" s="11" t="s">
        <v>970</v>
      </c>
      <c r="B953" s="13">
        <v>192.65</v>
      </c>
      <c r="C953">
        <f t="shared" si="113"/>
        <v>0.99059029206088034</v>
      </c>
      <c r="D953">
        <f t="shared" si="114"/>
        <v>-9.4542589357012839E-3</v>
      </c>
      <c r="E953">
        <f t="shared" si="112"/>
        <v>0.95371287128712878</v>
      </c>
      <c r="F953">
        <f t="shared" si="115"/>
        <v>-4.7392626329038096E-2</v>
      </c>
      <c r="G953" s="5">
        <f t="shared" si="116"/>
        <v>1.057296525986499</v>
      </c>
      <c r="H953">
        <f t="shared" si="117"/>
        <v>5.5715203010379223E-2</v>
      </c>
      <c r="I953">
        <f t="shared" si="118"/>
        <v>0.96969849499169491</v>
      </c>
      <c r="J953" s="5">
        <f t="shared" si="119"/>
        <v>-3.0770085707805407E-2</v>
      </c>
    </row>
    <row r="954" spans="1:10" x14ac:dyDescent="0.3">
      <c r="A954" s="11" t="s">
        <v>971</v>
      </c>
      <c r="B954" s="13">
        <v>194.48</v>
      </c>
      <c r="C954">
        <f t="shared" si="113"/>
        <v>0.99825479930191974</v>
      </c>
      <c r="D954">
        <f t="shared" si="114"/>
        <v>-1.7467253349416486E-3</v>
      </c>
      <c r="E954">
        <f t="shared" si="112"/>
        <v>0.98490833586549165</v>
      </c>
      <c r="F954">
        <f t="shared" si="115"/>
        <v>-1.520670217543575E-2</v>
      </c>
      <c r="G954" s="5">
        <f t="shared" si="116"/>
        <v>1.1423201174743025</v>
      </c>
      <c r="H954">
        <f t="shared" si="117"/>
        <v>0.13306138497824618</v>
      </c>
      <c r="I954">
        <f t="shared" si="118"/>
        <v>1.0045454545454546</v>
      </c>
      <c r="J954" s="5">
        <f t="shared" si="119"/>
        <v>4.5351551653913628E-3</v>
      </c>
    </row>
    <row r="955" spans="1:10" x14ac:dyDescent="0.3">
      <c r="A955" s="11" t="s">
        <v>972</v>
      </c>
      <c r="B955" s="13">
        <v>194.82</v>
      </c>
      <c r="C955">
        <f t="shared" si="113"/>
        <v>0.99256164662726709</v>
      </c>
      <c r="D955">
        <f t="shared" si="114"/>
        <v>-7.4661558788931392E-3</v>
      </c>
      <c r="E955">
        <f t="shared" si="112"/>
        <v>0.99170272333927212</v>
      </c>
      <c r="F955">
        <f t="shared" si="115"/>
        <v>-8.3318906616591457E-3</v>
      </c>
      <c r="G955" s="5">
        <f t="shared" si="116"/>
        <v>1.1072463768115943</v>
      </c>
      <c r="H955">
        <f t="shared" si="117"/>
        <v>0.10187619157521553</v>
      </c>
      <c r="I955">
        <f t="shared" si="118"/>
        <v>1.0324324324324325</v>
      </c>
      <c r="J955" s="5">
        <f t="shared" si="119"/>
        <v>3.1917602968305162E-2</v>
      </c>
    </row>
    <row r="956" spans="1:10" x14ac:dyDescent="0.3">
      <c r="A956" s="11" t="s">
        <v>973</v>
      </c>
      <c r="B956" s="13">
        <v>196.28</v>
      </c>
      <c r="C956">
        <f t="shared" si="113"/>
        <v>0.99614291514413322</v>
      </c>
      <c r="D956">
        <f t="shared" si="114"/>
        <v>-3.8645425905797746E-3</v>
      </c>
      <c r="E956">
        <f t="shared" si="112"/>
        <v>1.047329384771357</v>
      </c>
      <c r="F956">
        <f t="shared" si="115"/>
        <v>4.6243481048114453E-2</v>
      </c>
      <c r="G956" s="5">
        <f t="shared" si="116"/>
        <v>1.0741531220927052</v>
      </c>
      <c r="H956">
        <f t="shared" si="117"/>
        <v>7.1532557705199798E-2</v>
      </c>
      <c r="I956">
        <f t="shared" si="118"/>
        <v>1.072568306010929</v>
      </c>
      <c r="J956" s="5">
        <f t="shared" si="119"/>
        <v>7.0056058380281755E-2</v>
      </c>
    </row>
    <row r="957" spans="1:10" x14ac:dyDescent="0.3">
      <c r="A957" s="11" t="s">
        <v>974</v>
      </c>
      <c r="B957" s="13">
        <v>197.04</v>
      </c>
      <c r="C957">
        <f t="shared" si="113"/>
        <v>0.97544554455445542</v>
      </c>
      <c r="D957">
        <f t="shared" si="114"/>
        <v>-2.486094358892231E-2</v>
      </c>
      <c r="E957">
        <f t="shared" si="112"/>
        <v>1.045915388290249</v>
      </c>
      <c r="F957">
        <f t="shared" si="115"/>
        <v>4.4892471634999515E-2</v>
      </c>
      <c r="G957" s="5">
        <f t="shared" si="116"/>
        <v>1.1105850524179912</v>
      </c>
      <c r="H957">
        <f t="shared" si="117"/>
        <v>0.10488695071984162</v>
      </c>
      <c r="I957">
        <f t="shared" si="118"/>
        <v>1.0934517203107659</v>
      </c>
      <c r="J957" s="5">
        <f t="shared" si="119"/>
        <v>8.9339408638044987E-2</v>
      </c>
    </row>
    <row r="958" spans="1:10" x14ac:dyDescent="0.3">
      <c r="A958" s="11" t="s">
        <v>975</v>
      </c>
      <c r="B958" s="13">
        <v>202</v>
      </c>
      <c r="C958">
        <f t="shared" si="113"/>
        <v>1.0229919983794187</v>
      </c>
      <c r="D958">
        <f t="shared" si="114"/>
        <v>2.2731665217901251E-2</v>
      </c>
      <c r="E958">
        <f t="shared" si="112"/>
        <v>1.082529474812433</v>
      </c>
      <c r="F958">
        <f t="shared" si="115"/>
        <v>7.9300408987961299E-2</v>
      </c>
      <c r="G958" s="5">
        <f t="shared" si="116"/>
        <v>1.1196097993570557</v>
      </c>
      <c r="H958">
        <f t="shared" si="117"/>
        <v>0.11298023117271204</v>
      </c>
      <c r="I958">
        <f t="shared" si="118"/>
        <v>1.1761280931586608</v>
      </c>
      <c r="J958" s="5">
        <f t="shared" si="119"/>
        <v>0.16222776629874605</v>
      </c>
    </row>
    <row r="959" spans="1:10" x14ac:dyDescent="0.3">
      <c r="A959" s="11" t="s">
        <v>976</v>
      </c>
      <c r="B959" s="13">
        <v>197.46</v>
      </c>
      <c r="C959">
        <f t="shared" si="113"/>
        <v>1.0051412573173837</v>
      </c>
      <c r="D959">
        <f t="shared" si="114"/>
        <v>5.1280861788349256E-3</v>
      </c>
      <c r="E959">
        <f t="shared" si="112"/>
        <v>1.0721033771310675</v>
      </c>
      <c r="F959">
        <f t="shared" si="115"/>
        <v>6.9622491890082683E-2</v>
      </c>
      <c r="G959" s="5">
        <f t="shared" si="116"/>
        <v>1.0486457780138077</v>
      </c>
      <c r="H959">
        <f t="shared" si="117"/>
        <v>4.7499596520196745E-2</v>
      </c>
      <c r="I959">
        <f t="shared" si="118"/>
        <v>1.1069006110207973</v>
      </c>
      <c r="J959" s="5">
        <f t="shared" si="119"/>
        <v>0.10156386742012752</v>
      </c>
    </row>
    <row r="960" spans="1:10" x14ac:dyDescent="0.3">
      <c r="A960" s="11" t="s">
        <v>977</v>
      </c>
      <c r="B960" s="13">
        <v>196.45</v>
      </c>
      <c r="C960">
        <f t="shared" si="113"/>
        <v>1.0482364868470198</v>
      </c>
      <c r="D960">
        <f t="shared" si="114"/>
        <v>4.7109215830880402E-2</v>
      </c>
      <c r="E960">
        <f t="shared" si="112"/>
        <v>1.0829658213891951</v>
      </c>
      <c r="F960">
        <f t="shared" si="115"/>
        <v>7.9703408323432465E-2</v>
      </c>
      <c r="G960" s="5">
        <f t="shared" si="116"/>
        <v>1.0292345575522606</v>
      </c>
      <c r="H960">
        <f t="shared" si="117"/>
        <v>2.8815377962667699E-2</v>
      </c>
      <c r="I960">
        <f t="shared" si="118"/>
        <v>1.1454142615590928</v>
      </c>
      <c r="J960" s="5">
        <f t="shared" si="119"/>
        <v>0.13576637206047915</v>
      </c>
    </row>
    <row r="961" spans="1:10" x14ac:dyDescent="0.3">
      <c r="A961" s="11" t="s">
        <v>978</v>
      </c>
      <c r="B961" s="13">
        <v>187.41</v>
      </c>
      <c r="C961">
        <f t="shared" si="113"/>
        <v>0.99479802537289674</v>
      </c>
      <c r="D961">
        <f t="shared" si="114"/>
        <v>-5.2155520036946748E-3</v>
      </c>
      <c r="E961">
        <f t="shared" si="112"/>
        <v>1.0257238246401401</v>
      </c>
      <c r="F961">
        <f t="shared" si="115"/>
        <v>2.539853375001418E-2</v>
      </c>
      <c r="G961" s="5">
        <f t="shared" si="116"/>
        <v>0.93132236744024255</v>
      </c>
      <c r="H961">
        <f t="shared" si="117"/>
        <v>-7.114980230468862E-2</v>
      </c>
      <c r="I961">
        <f t="shared" si="118"/>
        <v>1.0978910369068542</v>
      </c>
      <c r="J961" s="5">
        <f t="shared" si="119"/>
        <v>9.3391100373193356E-2</v>
      </c>
    </row>
    <row r="962" spans="1:10" x14ac:dyDescent="0.3">
      <c r="A962" s="11" t="s">
        <v>979</v>
      </c>
      <c r="B962" s="13">
        <v>188.39</v>
      </c>
      <c r="C962">
        <f t="shared" si="113"/>
        <v>1.0095927116827439</v>
      </c>
      <c r="D962">
        <f t="shared" si="114"/>
        <v>9.5469937640396026E-3</v>
      </c>
      <c r="E962">
        <f t="shared" si="112"/>
        <v>1.0101340482573726</v>
      </c>
      <c r="F962">
        <f t="shared" si="115"/>
        <v>1.0083043093412743E-2</v>
      </c>
      <c r="G962" s="5">
        <f t="shared" si="116"/>
        <v>0.94930713025951119</v>
      </c>
      <c r="H962">
        <f t="shared" si="117"/>
        <v>-5.202289705179141E-2</v>
      </c>
      <c r="I962">
        <f t="shared" si="118"/>
        <v>1.0694255222524978</v>
      </c>
      <c r="J962" s="5">
        <f t="shared" si="119"/>
        <v>6.7121609202913199E-2</v>
      </c>
    </row>
    <row r="963" spans="1:10" x14ac:dyDescent="0.3">
      <c r="A963" s="11" t="s">
        <v>980</v>
      </c>
      <c r="B963" s="13">
        <v>186.6</v>
      </c>
      <c r="C963">
        <f t="shared" si="113"/>
        <v>1.0131393202302095</v>
      </c>
      <c r="D963">
        <f t="shared" si="114"/>
        <v>1.3053748120022385E-2</v>
      </c>
      <c r="E963">
        <f t="shared" si="112"/>
        <v>0.99786096256684487</v>
      </c>
      <c r="F963">
        <f t="shared" si="115"/>
        <v>-2.1413284413432264E-3</v>
      </c>
      <c r="G963" s="5">
        <f t="shared" si="116"/>
        <v>0.93712334270791475</v>
      </c>
      <c r="H963">
        <f t="shared" si="117"/>
        <v>-6.4940369646093191E-2</v>
      </c>
      <c r="I963">
        <f t="shared" si="118"/>
        <v>1.0202854174640494</v>
      </c>
      <c r="J963" s="5">
        <f t="shared" si="119"/>
        <v>2.0082409196759111E-2</v>
      </c>
    </row>
    <row r="964" spans="1:10" x14ac:dyDescent="0.3">
      <c r="A964" s="11" t="s">
        <v>981</v>
      </c>
      <c r="B964" s="13">
        <v>184.18</v>
      </c>
      <c r="C964">
        <f t="shared" si="113"/>
        <v>1.0153252480705623</v>
      </c>
      <c r="D964">
        <f t="shared" si="114"/>
        <v>1.5209002612184788E-2</v>
      </c>
      <c r="E964">
        <f t="shared" ref="E964:E1027" si="120">B964/B969</f>
        <v>0.99556756756756759</v>
      </c>
      <c r="F964">
        <f t="shared" si="115"/>
        <v>-4.442284785103833E-3</v>
      </c>
      <c r="G964" s="5">
        <f t="shared" si="116"/>
        <v>0.9046168958742633</v>
      </c>
      <c r="H964">
        <f t="shared" si="117"/>
        <v>-0.10024374438314666</v>
      </c>
      <c r="I964">
        <f t="shared" si="118"/>
        <v>0.99133430216911578</v>
      </c>
      <c r="J964" s="5">
        <f t="shared" si="119"/>
        <v>-8.7034633248581766E-3</v>
      </c>
    </row>
    <row r="965" spans="1:10" x14ac:dyDescent="0.3">
      <c r="A965" s="11" t="s">
        <v>982</v>
      </c>
      <c r="B965" s="13">
        <v>181.4</v>
      </c>
      <c r="C965">
        <f t="shared" ref="C965:C1028" si="121">B965/B966</f>
        <v>0.99283016802583324</v>
      </c>
      <c r="D965">
        <f t="shared" ref="D965:D1028" si="122">LN(C965)</f>
        <v>-7.1956587425378712E-3</v>
      </c>
      <c r="E965">
        <f t="shared" si="120"/>
        <v>1.0427085129620051</v>
      </c>
      <c r="F965">
        <f t="shared" ref="F965:F1028" si="123">LN(E965)</f>
        <v>4.1821667124577432E-2</v>
      </c>
      <c r="G965" s="5">
        <f t="shared" ref="G965:G1028" si="124">B965/B986</f>
        <v>0.86159399639023471</v>
      </c>
      <c r="H965">
        <f t="shared" ref="H965:H1028" si="125">LN(G965)</f>
        <v>-0.14897112114214245</v>
      </c>
      <c r="I965">
        <f t="shared" ref="I965:I1008" si="126">B965/B1217</f>
        <v>0.98107084910762576</v>
      </c>
      <c r="J965" s="5">
        <f t="shared" ref="J965:J1008" si="127">LN(I965)</f>
        <v>-1.9110600712042913E-2</v>
      </c>
    </row>
    <row r="966" spans="1:10" x14ac:dyDescent="0.3">
      <c r="A966" s="11" t="s">
        <v>983</v>
      </c>
      <c r="B966" s="13">
        <v>182.71</v>
      </c>
      <c r="C966">
        <f t="shared" si="121"/>
        <v>0.97967828418230563</v>
      </c>
      <c r="D966">
        <f t="shared" si="122"/>
        <v>-2.0531042660296189E-2</v>
      </c>
      <c r="E966">
        <f t="shared" si="120"/>
        <v>1.0849762470308788</v>
      </c>
      <c r="F966">
        <f t="shared" si="123"/>
        <v>8.1558094615347645E-2</v>
      </c>
      <c r="G966" s="5">
        <f t="shared" si="124"/>
        <v>0.88522286821705432</v>
      </c>
      <c r="H966">
        <f t="shared" si="125"/>
        <v>-0.12191583718383356</v>
      </c>
      <c r="I966">
        <f t="shared" si="126"/>
        <v>0.98083530169637112</v>
      </c>
      <c r="J966" s="5">
        <f t="shared" si="127"/>
        <v>-1.9350721690602344E-2</v>
      </c>
    </row>
    <row r="967" spans="1:10" x14ac:dyDescent="0.3">
      <c r="A967" s="11" t="s">
        <v>984</v>
      </c>
      <c r="B967" s="13">
        <v>186.5</v>
      </c>
      <c r="C967">
        <f t="shared" si="121"/>
        <v>0.99732620320855614</v>
      </c>
      <c r="D967">
        <f t="shared" si="122"/>
        <v>-2.6773777707164029E-3</v>
      </c>
      <c r="E967">
        <f t="shared" si="120"/>
        <v>1.0873367537313432</v>
      </c>
      <c r="F967">
        <f t="shared" si="123"/>
        <v>8.3731361201432986E-2</v>
      </c>
      <c r="G967" s="5">
        <f t="shared" si="124"/>
        <v>0.93240675932406758</v>
      </c>
      <c r="H967">
        <f t="shared" si="125"/>
        <v>-6.998612246449977E-2</v>
      </c>
      <c r="I967">
        <f t="shared" si="126"/>
        <v>1.0088715784918316</v>
      </c>
      <c r="J967" s="5">
        <f t="shared" si="127"/>
        <v>8.8324572472386429E-3</v>
      </c>
    </row>
    <row r="968" spans="1:10" x14ac:dyDescent="0.3">
      <c r="A968" s="11" t="s">
        <v>985</v>
      </c>
      <c r="B968" s="13">
        <v>187</v>
      </c>
      <c r="C968">
        <f t="shared" si="121"/>
        <v>1.0108108108108107</v>
      </c>
      <c r="D968">
        <f t="shared" si="122"/>
        <v>1.0752791776261697E-2</v>
      </c>
      <c r="E968">
        <f t="shared" si="120"/>
        <v>1.041782729805014</v>
      </c>
      <c r="F968">
        <f t="shared" si="123"/>
        <v>4.0933408926253093E-2</v>
      </c>
      <c r="G968" s="5">
        <f t="shared" si="124"/>
        <v>0.92643051771117169</v>
      </c>
      <c r="H968">
        <f t="shared" si="125"/>
        <v>-7.6416230444363173E-2</v>
      </c>
      <c r="I968">
        <f t="shared" si="126"/>
        <v>1.0557217862586801</v>
      </c>
      <c r="J968" s="5">
        <f t="shared" si="127"/>
        <v>5.4224690590081163E-2</v>
      </c>
    </row>
    <row r="969" spans="1:10" x14ac:dyDescent="0.3">
      <c r="A969" s="11" t="s">
        <v>986</v>
      </c>
      <c r="B969" s="13">
        <v>185</v>
      </c>
      <c r="C969">
        <f t="shared" si="121"/>
        <v>1.0634017359314825</v>
      </c>
      <c r="D969">
        <f t="shared" si="122"/>
        <v>6.1472954521865929E-2</v>
      </c>
      <c r="E969">
        <f t="shared" si="120"/>
        <v>1.015312002634323</v>
      </c>
      <c r="F969">
        <f t="shared" si="123"/>
        <v>1.5195957016537448E-2</v>
      </c>
      <c r="G969" s="5">
        <f t="shared" si="124"/>
        <v>0.97240473061760846</v>
      </c>
      <c r="H969">
        <f t="shared" si="125"/>
        <v>-2.7983171663470349E-2</v>
      </c>
      <c r="I969">
        <f t="shared" si="126"/>
        <v>1.0294936004451865</v>
      </c>
      <c r="J969" s="5">
        <f t="shared" si="127"/>
        <v>2.9067031288811492E-2</v>
      </c>
    </row>
    <row r="970" spans="1:10" x14ac:dyDescent="0.3">
      <c r="A970" s="11" t="s">
        <v>987</v>
      </c>
      <c r="B970" s="13">
        <v>173.97</v>
      </c>
      <c r="C970">
        <f t="shared" si="121"/>
        <v>1.0330760095011875</v>
      </c>
      <c r="D970">
        <f t="shared" si="122"/>
        <v>3.2540768748232411E-2</v>
      </c>
      <c r="E970">
        <f t="shared" si="120"/>
        <v>1.0218502202643172</v>
      </c>
      <c r="F970">
        <f t="shared" si="123"/>
        <v>2.161492552683714E-2</v>
      </c>
      <c r="G970" s="5">
        <f t="shared" si="124"/>
        <v>0.87085147920108119</v>
      </c>
      <c r="H970">
        <f t="shared" si="125"/>
        <v>-0.13828383423418183</v>
      </c>
      <c r="I970">
        <f t="shared" si="126"/>
        <v>0.97070639437562767</v>
      </c>
      <c r="J970" s="5">
        <f t="shared" si="127"/>
        <v>-2.9731230899614571E-2</v>
      </c>
    </row>
    <row r="971" spans="1:10" x14ac:dyDescent="0.3">
      <c r="A971" s="11" t="s">
        <v>988</v>
      </c>
      <c r="B971" s="13">
        <v>168.4</v>
      </c>
      <c r="C971">
        <f t="shared" si="121"/>
        <v>0.98180970149253732</v>
      </c>
      <c r="D971">
        <f t="shared" si="122"/>
        <v>-1.8357776074210803E-2</v>
      </c>
      <c r="E971">
        <f t="shared" si="120"/>
        <v>0.95709008240977556</v>
      </c>
      <c r="F971">
        <f t="shared" si="123"/>
        <v>-4.3857761959367754E-2</v>
      </c>
      <c r="G971" s="5">
        <f t="shared" si="124"/>
        <v>0.8337046388435071</v>
      </c>
      <c r="H971">
        <f t="shared" si="125"/>
        <v>-0.18187608941707287</v>
      </c>
      <c r="I971">
        <f t="shared" si="126"/>
        <v>0.95432392610223282</v>
      </c>
      <c r="J971" s="5">
        <f t="shared" si="127"/>
        <v>-4.6752119985732282E-2</v>
      </c>
    </row>
    <row r="972" spans="1:10" x14ac:dyDescent="0.3">
      <c r="A972" s="11" t="s">
        <v>989</v>
      </c>
      <c r="B972" s="13">
        <v>171.52</v>
      </c>
      <c r="C972">
        <f t="shared" si="121"/>
        <v>0.95554317548746526</v>
      </c>
      <c r="D972">
        <f t="shared" si="122"/>
        <v>-4.5475330045896316E-2</v>
      </c>
      <c r="E972">
        <f t="shared" si="120"/>
        <v>0.93865265692551858</v>
      </c>
      <c r="F972">
        <f t="shared" si="123"/>
        <v>-6.3309775634065715E-2</v>
      </c>
      <c r="G972" s="5">
        <f t="shared" si="124"/>
        <v>0.82461538461538464</v>
      </c>
      <c r="H972">
        <f t="shared" si="125"/>
        <v>-0.19283820181888078</v>
      </c>
      <c r="I972">
        <f t="shared" si="126"/>
        <v>0.97537674154108622</v>
      </c>
      <c r="J972" s="5">
        <f t="shared" si="127"/>
        <v>-2.4931481037554222E-2</v>
      </c>
    </row>
    <row r="973" spans="1:10" x14ac:dyDescent="0.3">
      <c r="A973" s="11" t="s">
        <v>990</v>
      </c>
      <c r="B973" s="13">
        <v>179.5</v>
      </c>
      <c r="C973">
        <f t="shared" si="121"/>
        <v>0.98512705120465394</v>
      </c>
      <c r="D973">
        <f t="shared" si="122"/>
        <v>-1.4984660133453783E-2</v>
      </c>
      <c r="E973">
        <f t="shared" si="120"/>
        <v>1.0117235937323865</v>
      </c>
      <c r="F973">
        <f t="shared" si="123"/>
        <v>1.1655404835892802E-2</v>
      </c>
      <c r="G973" s="5">
        <f t="shared" si="124"/>
        <v>0.85293418864338322</v>
      </c>
      <c r="H973">
        <f t="shared" si="125"/>
        <v>-0.15907288728824609</v>
      </c>
      <c r="I973">
        <f t="shared" si="126"/>
        <v>1.0579983496404575</v>
      </c>
      <c r="J973" s="5">
        <f t="shared" si="127"/>
        <v>5.6378773548744959E-2</v>
      </c>
    </row>
    <row r="974" spans="1:10" x14ac:dyDescent="0.3">
      <c r="A974" s="11" t="s">
        <v>991</v>
      </c>
      <c r="B974" s="13">
        <v>182.21</v>
      </c>
      <c r="C974">
        <f t="shared" si="121"/>
        <v>1.0702496328928048</v>
      </c>
      <c r="D974">
        <f t="shared" si="122"/>
        <v>6.7891923032165694E-2</v>
      </c>
      <c r="E974">
        <f t="shared" si="120"/>
        <v>1.0099212947566789</v>
      </c>
      <c r="F974">
        <f t="shared" si="123"/>
        <v>9.8724018332946618E-3</v>
      </c>
      <c r="G974" s="5">
        <f t="shared" si="124"/>
        <v>0.88237288135593228</v>
      </c>
      <c r="H974">
        <f t="shared" si="125"/>
        <v>-0.12514054433930005</v>
      </c>
      <c r="I974">
        <f t="shared" si="126"/>
        <v>1.0910125142207054</v>
      </c>
      <c r="J974" s="5">
        <f t="shared" si="127"/>
        <v>8.7106177198261317E-2</v>
      </c>
    </row>
    <row r="975" spans="1:10" x14ac:dyDescent="0.3">
      <c r="A975" s="11" t="s">
        <v>992</v>
      </c>
      <c r="B975" s="13">
        <v>170.25</v>
      </c>
      <c r="C975">
        <f t="shared" si="121"/>
        <v>0.96760443307757893</v>
      </c>
      <c r="D975">
        <f t="shared" si="122"/>
        <v>-3.293191873797234E-2</v>
      </c>
      <c r="E975">
        <f t="shared" si="120"/>
        <v>0.90414232607541156</v>
      </c>
      <c r="F975">
        <f t="shared" si="123"/>
        <v>-0.100768490633485</v>
      </c>
      <c r="G975" s="5">
        <f t="shared" si="124"/>
        <v>0.83056883598399844</v>
      </c>
      <c r="H975">
        <f t="shared" si="125"/>
        <v>-0.18564446837379514</v>
      </c>
      <c r="I975">
        <f t="shared" si="126"/>
        <v>1.0050770411476475</v>
      </c>
      <c r="J975" s="5">
        <f t="shared" si="127"/>
        <v>5.06419643133133E-3</v>
      </c>
    </row>
    <row r="976" spans="1:10" x14ac:dyDescent="0.3">
      <c r="A976" s="11" t="s">
        <v>993</v>
      </c>
      <c r="B976" s="13">
        <v>175.95</v>
      </c>
      <c r="C976">
        <f t="shared" si="121"/>
        <v>0.96289607617796746</v>
      </c>
      <c r="D976">
        <f t="shared" si="122"/>
        <v>-3.7809789748908813E-2</v>
      </c>
      <c r="E976">
        <f t="shared" si="120"/>
        <v>0.92183161313983331</v>
      </c>
      <c r="F976">
        <f t="shared" si="123"/>
        <v>-8.1392704274206876E-2</v>
      </c>
      <c r="G976" s="5">
        <f t="shared" si="124"/>
        <v>0.85516403402187113</v>
      </c>
      <c r="H976">
        <f t="shared" si="125"/>
        <v>-0.15646197578958512</v>
      </c>
      <c r="I976">
        <f t="shared" si="126"/>
        <v>1.08684909506455</v>
      </c>
      <c r="J976" s="5">
        <f t="shared" si="127"/>
        <v>8.3282771514179663E-2</v>
      </c>
    </row>
    <row r="977" spans="1:10" x14ac:dyDescent="0.3">
      <c r="A977" s="11" t="s">
        <v>994</v>
      </c>
      <c r="B977" s="13">
        <v>182.73</v>
      </c>
      <c r="C977">
        <f t="shared" si="121"/>
        <v>1.0299289820764288</v>
      </c>
      <c r="D977">
        <f t="shared" si="122"/>
        <v>2.9489850424062086E-2</v>
      </c>
      <c r="E977">
        <f t="shared" si="120"/>
        <v>0.90806539780350837</v>
      </c>
      <c r="F977">
        <f t="shared" si="123"/>
        <v>-9.6438878961774013E-2</v>
      </c>
      <c r="G977" s="5">
        <f t="shared" si="124"/>
        <v>0.90914970894074321</v>
      </c>
      <c r="H977">
        <f t="shared" si="125"/>
        <v>-9.5245502061157658E-2</v>
      </c>
      <c r="I977">
        <f t="shared" si="126"/>
        <v>1.1021774534049098</v>
      </c>
      <c r="J977" s="5">
        <f t="shared" si="127"/>
        <v>9.7287726265129076E-2</v>
      </c>
    </row>
    <row r="978" spans="1:10" x14ac:dyDescent="0.3">
      <c r="A978" s="11" t="s">
        <v>995</v>
      </c>
      <c r="B978" s="13">
        <v>177.42</v>
      </c>
      <c r="C978">
        <f t="shared" si="121"/>
        <v>0.98337213169271698</v>
      </c>
      <c r="D978">
        <f t="shared" si="122"/>
        <v>-1.6767663136051866E-2</v>
      </c>
      <c r="E978">
        <f t="shared" si="120"/>
        <v>0.8940287226001512</v>
      </c>
      <c r="F978">
        <f t="shared" si="123"/>
        <v>-0.1120173761366335</v>
      </c>
      <c r="G978" s="5">
        <f t="shared" si="124"/>
        <v>0.9156688687035508</v>
      </c>
      <c r="H978">
        <f t="shared" si="125"/>
        <v>-8.8100476712341252E-2</v>
      </c>
      <c r="I978">
        <f t="shared" si="126"/>
        <v>1.0513777777777777</v>
      </c>
      <c r="J978" s="5">
        <f t="shared" si="127"/>
        <v>5.0101473339801611E-2</v>
      </c>
    </row>
    <row r="979" spans="1:10" x14ac:dyDescent="0.3">
      <c r="A979" s="11" t="s">
        <v>996</v>
      </c>
      <c r="B979" s="13">
        <v>180.42</v>
      </c>
      <c r="C979">
        <f t="shared" si="121"/>
        <v>0.95815188528943163</v>
      </c>
      <c r="D979">
        <f t="shared" si="122"/>
        <v>-4.2748969434614162E-2</v>
      </c>
      <c r="E979">
        <f t="shared" si="120"/>
        <v>0.90608678184009639</v>
      </c>
      <c r="F979">
        <f t="shared" si="123"/>
        <v>-9.8620191830843904E-2</v>
      </c>
      <c r="G979" s="5">
        <f t="shared" si="124"/>
        <v>0.90558650805601559</v>
      </c>
      <c r="H979">
        <f t="shared" si="125"/>
        <v>-9.9172469992239373E-2</v>
      </c>
      <c r="I979">
        <f t="shared" si="126"/>
        <v>1.0428901734104046</v>
      </c>
      <c r="J979" s="5">
        <f t="shared" si="127"/>
        <v>4.1995871730713709E-2</v>
      </c>
    </row>
    <row r="980" spans="1:10" x14ac:dyDescent="0.3">
      <c r="A980" s="11" t="s">
        <v>997</v>
      </c>
      <c r="B980" s="13">
        <v>188.3</v>
      </c>
      <c r="C980">
        <f t="shared" si="121"/>
        <v>0.98653533818829575</v>
      </c>
      <c r="D980">
        <f t="shared" si="122"/>
        <v>-1.355613237869416E-2</v>
      </c>
      <c r="E980">
        <f t="shared" si="120"/>
        <v>0.92485265225933211</v>
      </c>
      <c r="F980">
        <f t="shared" si="123"/>
        <v>-7.8120849013260857E-2</v>
      </c>
      <c r="G980" s="5">
        <f t="shared" si="124"/>
        <v>0.97287522603978305</v>
      </c>
      <c r="H980">
        <f t="shared" si="125"/>
        <v>-2.7499441360550336E-2</v>
      </c>
      <c r="I980">
        <f t="shared" si="126"/>
        <v>1.1432908318154222</v>
      </c>
      <c r="J980" s="5">
        <f t="shared" si="127"/>
        <v>0.13391079847951232</v>
      </c>
    </row>
    <row r="981" spans="1:10" x14ac:dyDescent="0.3">
      <c r="A981" s="11" t="s">
        <v>998</v>
      </c>
      <c r="B981" s="13">
        <v>190.87</v>
      </c>
      <c r="C981">
        <f t="shared" si="121"/>
        <v>0.94851662276996473</v>
      </c>
      <c r="D981">
        <f t="shared" si="122"/>
        <v>-5.2855964436475937E-2</v>
      </c>
      <c r="E981">
        <f t="shared" si="120"/>
        <v>0.90657357271777339</v>
      </c>
      <c r="F981">
        <f t="shared" si="123"/>
        <v>-9.8083090781377752E-2</v>
      </c>
      <c r="G981" s="5">
        <f t="shared" si="124"/>
        <v>0.96908001624695372</v>
      </c>
      <c r="H981">
        <f t="shared" si="125"/>
        <v>-3.140809439434241E-2</v>
      </c>
      <c r="I981">
        <f t="shared" si="126"/>
        <v>1.1696182364115448</v>
      </c>
      <c r="J981" s="5">
        <f t="shared" si="127"/>
        <v>0.15667740189895771</v>
      </c>
    </row>
    <row r="982" spans="1:10" x14ac:dyDescent="0.3">
      <c r="A982" s="11" t="s">
        <v>999</v>
      </c>
      <c r="B982" s="13">
        <v>201.23</v>
      </c>
      <c r="C982">
        <f t="shared" si="121"/>
        <v>1.0140085663895189</v>
      </c>
      <c r="D982">
        <f t="shared" si="122"/>
        <v>1.3911353249202604E-2</v>
      </c>
      <c r="E982">
        <f t="shared" si="120"/>
        <v>0.97495155038759684</v>
      </c>
      <c r="F982">
        <f t="shared" si="123"/>
        <v>-2.5367501129130828E-2</v>
      </c>
      <c r="G982" s="5">
        <f t="shared" si="124"/>
        <v>1.0282049971897194</v>
      </c>
      <c r="H982">
        <f t="shared" si="125"/>
        <v>2.7814560761399008E-2</v>
      </c>
      <c r="I982">
        <f t="shared" si="126"/>
        <v>1.2575303087114109</v>
      </c>
      <c r="J982" s="5">
        <f t="shared" si="127"/>
        <v>0.22914972505629888</v>
      </c>
    </row>
    <row r="983" spans="1:10" x14ac:dyDescent="0.3">
      <c r="A983" s="11" t="s">
        <v>1000</v>
      </c>
      <c r="B983" s="13">
        <v>198.45</v>
      </c>
      <c r="C983">
        <f t="shared" si="121"/>
        <v>0.9966351948573724</v>
      </c>
      <c r="D983">
        <f t="shared" si="122"/>
        <v>-3.3704788302622237E-3</v>
      </c>
      <c r="E983">
        <f t="shared" si="120"/>
        <v>0.99215078492150777</v>
      </c>
      <c r="F983">
        <f t="shared" si="123"/>
        <v>-7.8801823192956866E-3</v>
      </c>
      <c r="G983" s="5">
        <f t="shared" si="124"/>
        <v>1.0402033756158926</v>
      </c>
      <c r="H983">
        <f t="shared" si="125"/>
        <v>3.9416247512012323E-2</v>
      </c>
      <c r="I983">
        <f t="shared" si="126"/>
        <v>1.3060217176702864</v>
      </c>
      <c r="J983" s="5">
        <f t="shared" si="127"/>
        <v>0.26698565986627243</v>
      </c>
    </row>
    <row r="984" spans="1:10" x14ac:dyDescent="0.3">
      <c r="A984" s="11" t="s">
        <v>1001</v>
      </c>
      <c r="B984" s="13">
        <v>199.12</v>
      </c>
      <c r="C984">
        <f t="shared" si="121"/>
        <v>0.97799607072691552</v>
      </c>
      <c r="D984">
        <f t="shared" si="122"/>
        <v>-2.2249626617031112E-2</v>
      </c>
      <c r="E984">
        <f t="shared" si="120"/>
        <v>0.9864751052761952</v>
      </c>
      <c r="F984">
        <f t="shared" si="123"/>
        <v>-1.3617189239613256E-2</v>
      </c>
      <c r="G984" s="5">
        <f t="shared" si="124"/>
        <v>1.128734198741568</v>
      </c>
      <c r="H984">
        <f t="shared" si="125"/>
        <v>0.12109682675102211</v>
      </c>
      <c r="I984">
        <f t="shared" si="126"/>
        <v>1.2832377392537218</v>
      </c>
      <c r="J984" s="5">
        <f t="shared" si="127"/>
        <v>0.24938636796394395</v>
      </c>
    </row>
    <row r="985" spans="1:10" x14ac:dyDescent="0.3">
      <c r="A985" s="11" t="s">
        <v>1002</v>
      </c>
      <c r="B985" s="13">
        <v>203.6</v>
      </c>
      <c r="C985">
        <f t="shared" si="121"/>
        <v>0.96703714258573192</v>
      </c>
      <c r="D985">
        <f t="shared" si="122"/>
        <v>-3.3518374146811074E-2</v>
      </c>
      <c r="E985">
        <f t="shared" si="120"/>
        <v>1.0701708278580815</v>
      </c>
      <c r="F985">
        <f t="shared" si="123"/>
        <v>6.781828793457248E-2</v>
      </c>
      <c r="G985" s="5">
        <f t="shared" si="124"/>
        <v>1.1342618384401113</v>
      </c>
      <c r="H985">
        <f t="shared" si="125"/>
        <v>0.12598207674803402</v>
      </c>
      <c r="I985">
        <f t="shared" si="126"/>
        <v>1.2886075949367088</v>
      </c>
      <c r="J985" s="5">
        <f t="shared" si="127"/>
        <v>0.25356225164940088</v>
      </c>
    </row>
    <row r="986" spans="1:10" x14ac:dyDescent="0.3">
      <c r="A986" s="11" t="s">
        <v>1003</v>
      </c>
      <c r="B986" s="13">
        <v>210.54</v>
      </c>
      <c r="C986">
        <f t="shared" si="121"/>
        <v>1.0200581395348836</v>
      </c>
      <c r="D986">
        <f t="shared" si="122"/>
        <v>1.9859625215770917E-2</v>
      </c>
      <c r="E986">
        <f t="shared" si="120"/>
        <v>1.0539119987986183</v>
      </c>
      <c r="F986">
        <f t="shared" si="123"/>
        <v>5.2508954032537955E-2</v>
      </c>
      <c r="G986" s="5">
        <f t="shared" si="124"/>
        <v>1.1942821487322026</v>
      </c>
      <c r="H986">
        <f t="shared" si="125"/>
        <v>0.1775452925255267</v>
      </c>
      <c r="I986">
        <f t="shared" si="126"/>
        <v>1.4090483201713293</v>
      </c>
      <c r="J986" s="5">
        <f t="shared" si="127"/>
        <v>0.34291452627552366</v>
      </c>
    </row>
    <row r="987" spans="1:10" x14ac:dyDescent="0.3">
      <c r="A987" s="11" t="s">
        <v>1004</v>
      </c>
      <c r="B987" s="13">
        <v>206.4</v>
      </c>
      <c r="C987">
        <f t="shared" si="121"/>
        <v>1.0318968103189681</v>
      </c>
      <c r="D987">
        <f t="shared" si="122"/>
        <v>3.1398672059037652E-2</v>
      </c>
      <c r="E987">
        <f t="shared" si="120"/>
        <v>1.0218327639982177</v>
      </c>
      <c r="F987">
        <f t="shared" si="123"/>
        <v>2.1597842382108382E-2</v>
      </c>
      <c r="G987" s="5">
        <f t="shared" si="124"/>
        <v>1.1661016949152543</v>
      </c>
      <c r="H987">
        <f t="shared" si="125"/>
        <v>0.15366630103357856</v>
      </c>
      <c r="I987">
        <f t="shared" si="126"/>
        <v>1.3688818145642658</v>
      </c>
      <c r="J987" s="5">
        <f t="shared" si="127"/>
        <v>0.31399421282385187</v>
      </c>
    </row>
    <row r="988" spans="1:10" x14ac:dyDescent="0.3">
      <c r="A988" s="11" t="s">
        <v>1005</v>
      </c>
      <c r="B988" s="13">
        <v>200.02</v>
      </c>
      <c r="C988">
        <f t="shared" si="121"/>
        <v>0.99093386177854847</v>
      </c>
      <c r="D988">
        <f t="shared" si="122"/>
        <v>-9.1074857505797878E-3</v>
      </c>
      <c r="E988">
        <f t="shared" si="120"/>
        <v>0.96163461538461548</v>
      </c>
      <c r="F988">
        <f t="shared" si="123"/>
        <v>-3.9120718152947889E-2</v>
      </c>
      <c r="G988" s="5">
        <f t="shared" si="124"/>
        <v>1.1126439339155587</v>
      </c>
      <c r="H988">
        <f t="shared" si="125"/>
        <v>0.10673910549004524</v>
      </c>
      <c r="I988">
        <f t="shared" si="126"/>
        <v>1.2608421583459406</v>
      </c>
      <c r="J988" s="5">
        <f t="shared" si="127"/>
        <v>0.23177987733682953</v>
      </c>
    </row>
    <row r="989" spans="1:10" x14ac:dyDescent="0.3">
      <c r="A989" s="11" t="s">
        <v>1006</v>
      </c>
      <c r="B989" s="13">
        <v>201.85</v>
      </c>
      <c r="C989">
        <f t="shared" si="121"/>
        <v>1.0609724047306175</v>
      </c>
      <c r="D989">
        <f t="shared" si="122"/>
        <v>5.9185850557154494E-2</v>
      </c>
      <c r="E989">
        <f t="shared" si="120"/>
        <v>0.95913518650510809</v>
      </c>
      <c r="F989">
        <f t="shared" si="123"/>
        <v>-4.1723247917629824E-2</v>
      </c>
      <c r="G989" s="5">
        <f t="shared" si="124"/>
        <v>1.107240811848601</v>
      </c>
      <c r="H989">
        <f t="shared" si="125"/>
        <v>0.10187116561433229</v>
      </c>
      <c r="I989">
        <f t="shared" si="126"/>
        <v>1.2325964826575477</v>
      </c>
      <c r="J989" s="5">
        <f t="shared" si="127"/>
        <v>0.20912290594591582</v>
      </c>
    </row>
    <row r="990" spans="1:10" x14ac:dyDescent="0.3">
      <c r="A990" s="11" t="s">
        <v>1007</v>
      </c>
      <c r="B990" s="13">
        <v>190.25</v>
      </c>
      <c r="C990">
        <f t="shared" si="121"/>
        <v>0.95234519697652298</v>
      </c>
      <c r="D990">
        <f t="shared" si="122"/>
        <v>-4.8827708048845495E-2</v>
      </c>
      <c r="E990">
        <f t="shared" si="120"/>
        <v>0.92130750605326872</v>
      </c>
      <c r="F990">
        <f t="shared" si="123"/>
        <v>-8.1961415659292283E-2</v>
      </c>
      <c r="G990" s="5">
        <f t="shared" si="124"/>
        <v>1.0256064690026954</v>
      </c>
      <c r="H990">
        <f t="shared" si="125"/>
        <v>2.5284114694305335E-2</v>
      </c>
      <c r="I990">
        <f t="shared" si="126"/>
        <v>1.1601317153484969</v>
      </c>
      <c r="J990" s="5">
        <f t="shared" si="127"/>
        <v>0.14853354638644101</v>
      </c>
    </row>
    <row r="991" spans="1:10" x14ac:dyDescent="0.3">
      <c r="A991" s="11" t="s">
        <v>1008</v>
      </c>
      <c r="B991" s="13">
        <v>199.77</v>
      </c>
      <c r="C991">
        <f t="shared" si="121"/>
        <v>0.98900935689885638</v>
      </c>
      <c r="D991">
        <f t="shared" si="122"/>
        <v>-1.1051486434658512E-2</v>
      </c>
      <c r="E991">
        <f t="shared" si="120"/>
        <v>0.97458288613523281</v>
      </c>
      <c r="F991">
        <f t="shared" si="123"/>
        <v>-2.5745708612776093E-2</v>
      </c>
      <c r="G991" s="5">
        <f t="shared" si="124"/>
        <v>1.0503154574132494</v>
      </c>
      <c r="H991">
        <f t="shared" si="125"/>
        <v>4.9090554679350924E-2</v>
      </c>
      <c r="I991">
        <f t="shared" si="126"/>
        <v>1.1661315743389178</v>
      </c>
      <c r="J991" s="5">
        <f t="shared" si="127"/>
        <v>0.15369192404827356</v>
      </c>
    </row>
    <row r="992" spans="1:10" x14ac:dyDescent="0.3">
      <c r="A992" s="11" t="s">
        <v>1009</v>
      </c>
      <c r="B992" s="13">
        <v>201.99</v>
      </c>
      <c r="C992">
        <f t="shared" si="121"/>
        <v>0.9711057692307693</v>
      </c>
      <c r="D992">
        <f t="shared" si="122"/>
        <v>-2.9319888476018695E-2</v>
      </c>
      <c r="E992">
        <f t="shared" si="120"/>
        <v>0.98172539489671939</v>
      </c>
      <c r="F992">
        <f t="shared" si="123"/>
        <v>-1.8443648331879909E-2</v>
      </c>
      <c r="G992" s="5">
        <f t="shared" si="124"/>
        <v>1.0585923169645197</v>
      </c>
      <c r="H992">
        <f t="shared" si="125"/>
        <v>5.6940022683048895E-2</v>
      </c>
      <c r="I992">
        <f t="shared" si="126"/>
        <v>1.1784714119019837</v>
      </c>
      <c r="J992" s="5">
        <f t="shared" si="127"/>
        <v>0.16421818506161981</v>
      </c>
    </row>
    <row r="993" spans="1:10" x14ac:dyDescent="0.3">
      <c r="A993" s="11" t="s">
        <v>1010</v>
      </c>
      <c r="B993" s="13">
        <v>208</v>
      </c>
      <c r="C993">
        <f t="shared" si="121"/>
        <v>0.9883582798764553</v>
      </c>
      <c r="D993">
        <f t="shared" si="122"/>
        <v>-1.1710015515261574E-2</v>
      </c>
      <c r="E993">
        <f t="shared" si="120"/>
        <v>1.0348773570824419</v>
      </c>
      <c r="F993">
        <f t="shared" si="123"/>
        <v>3.4282924123657466E-2</v>
      </c>
      <c r="G993" s="5">
        <f t="shared" si="124"/>
        <v>1.0667213703266833</v>
      </c>
      <c r="H993">
        <f t="shared" si="125"/>
        <v>6.4589804503822498E-2</v>
      </c>
      <c r="I993">
        <f t="shared" si="126"/>
        <v>1.2199413489736071</v>
      </c>
      <c r="J993" s="5">
        <f t="shared" si="127"/>
        <v>0.19880278297774651</v>
      </c>
    </row>
    <row r="994" spans="1:10" x14ac:dyDescent="0.3">
      <c r="A994" s="11" t="s">
        <v>1011</v>
      </c>
      <c r="B994" s="13">
        <v>210.45</v>
      </c>
      <c r="C994">
        <f t="shared" si="121"/>
        <v>1.0191283292978208</v>
      </c>
      <c r="D994">
        <f t="shared" si="122"/>
        <v>1.8947682815492192E-2</v>
      </c>
      <c r="E994">
        <f t="shared" si="120"/>
        <v>1.0861374896779521</v>
      </c>
      <c r="F994">
        <f t="shared" si="123"/>
        <v>8.2627815411797506E-2</v>
      </c>
      <c r="G994" s="5">
        <f t="shared" si="124"/>
        <v>1.0610032770355433</v>
      </c>
      <c r="H994">
        <f t="shared" si="125"/>
        <v>5.9214948256240567E-2</v>
      </c>
      <c r="I994">
        <f t="shared" si="126"/>
        <v>1.211153314917127</v>
      </c>
      <c r="J994" s="5">
        <f t="shared" si="127"/>
        <v>0.19157305847100894</v>
      </c>
    </row>
    <row r="995" spans="1:10" x14ac:dyDescent="0.3">
      <c r="A995" s="11" t="s">
        <v>1012</v>
      </c>
      <c r="B995" s="13">
        <v>206.5</v>
      </c>
      <c r="C995">
        <f t="shared" si="121"/>
        <v>1.0074153575958631</v>
      </c>
      <c r="D995">
        <f t="shared" si="122"/>
        <v>7.3879989976706412E-3</v>
      </c>
      <c r="E995">
        <f t="shared" si="120"/>
        <v>1.0364904883802641</v>
      </c>
      <c r="F995">
        <f t="shared" si="123"/>
        <v>3.5840476180355567E-2</v>
      </c>
      <c r="G995" s="5">
        <f t="shared" si="124"/>
        <v>1.0534639322518109</v>
      </c>
      <c r="H995">
        <f t="shared" si="125"/>
        <v>5.2083717560053519E-2</v>
      </c>
      <c r="I995">
        <f t="shared" si="126"/>
        <v>1.15234375</v>
      </c>
      <c r="J995" s="5">
        <f t="shared" si="127"/>
        <v>0.14179791186025734</v>
      </c>
    </row>
    <row r="996" spans="1:10" x14ac:dyDescent="0.3">
      <c r="A996" s="11" t="s">
        <v>1013</v>
      </c>
      <c r="B996" s="13">
        <v>204.98</v>
      </c>
      <c r="C996">
        <f t="shared" si="121"/>
        <v>0.99625759416767923</v>
      </c>
      <c r="D996">
        <f t="shared" si="122"/>
        <v>-3.7494261537623017E-3</v>
      </c>
      <c r="E996">
        <f t="shared" si="120"/>
        <v>1.0590545078791009</v>
      </c>
      <c r="F996">
        <f t="shared" si="123"/>
        <v>5.7376536379759709E-2</v>
      </c>
      <c r="G996" s="5">
        <f t="shared" si="124"/>
        <v>1.0254127063531766</v>
      </c>
      <c r="H996">
        <f t="shared" si="125"/>
        <v>2.5095171897062524E-2</v>
      </c>
      <c r="I996">
        <f t="shared" si="126"/>
        <v>1.2037113159903694</v>
      </c>
      <c r="J996" s="5">
        <f t="shared" si="127"/>
        <v>0.18540954736490364</v>
      </c>
    </row>
    <row r="997" spans="1:10" x14ac:dyDescent="0.3">
      <c r="A997" s="11" t="s">
        <v>1014</v>
      </c>
      <c r="B997" s="13">
        <v>205.75</v>
      </c>
      <c r="C997">
        <f t="shared" si="121"/>
        <v>1.023682770287079</v>
      </c>
      <c r="D997">
        <f t="shared" si="122"/>
        <v>2.3406683979518745E-2</v>
      </c>
      <c r="E997">
        <f t="shared" si="120"/>
        <v>1.0446283509341998</v>
      </c>
      <c r="F997">
        <f t="shared" si="123"/>
        <v>4.3661177121035788E-2</v>
      </c>
      <c r="G997" s="5">
        <f t="shared" si="124"/>
        <v>1.0098159509202453</v>
      </c>
      <c r="H997">
        <f t="shared" si="125"/>
        <v>9.7680874362070479E-3</v>
      </c>
      <c r="I997">
        <f t="shared" si="126"/>
        <v>1.2024428730056689</v>
      </c>
      <c r="J997" s="5">
        <f t="shared" si="127"/>
        <v>0.18435521501330016</v>
      </c>
    </row>
    <row r="998" spans="1:10" x14ac:dyDescent="0.3">
      <c r="A998" s="11" t="s">
        <v>1015</v>
      </c>
      <c r="B998" s="13">
        <v>200.99</v>
      </c>
      <c r="C998">
        <f t="shared" si="121"/>
        <v>1.0373142031379026</v>
      </c>
      <c r="D998">
        <f t="shared" si="122"/>
        <v>3.6634875772878363E-2</v>
      </c>
      <c r="E998">
        <f t="shared" si="120"/>
        <v>1.0269786929640796</v>
      </c>
      <c r="F998">
        <f t="shared" si="123"/>
        <v>2.662118386078282E-2</v>
      </c>
      <c r="G998" s="5">
        <f t="shared" si="124"/>
        <v>0.98048685301722038</v>
      </c>
      <c r="H998">
        <f t="shared" si="125"/>
        <v>-1.9706041883136103E-2</v>
      </c>
      <c r="I998">
        <f t="shared" si="126"/>
        <v>1.1222222222222222</v>
      </c>
      <c r="J998" s="5">
        <f t="shared" si="127"/>
        <v>0.11531084651099439</v>
      </c>
    </row>
    <row r="999" spans="1:10" x14ac:dyDescent="0.3">
      <c r="A999" s="11" t="s">
        <v>1016</v>
      </c>
      <c r="B999" s="13">
        <v>193.76</v>
      </c>
      <c r="C999">
        <f t="shared" si="121"/>
        <v>0.97254429553782062</v>
      </c>
      <c r="D999">
        <f t="shared" si="122"/>
        <v>-2.7839656415949862E-2</v>
      </c>
      <c r="E999">
        <f t="shared" si="120"/>
        <v>1.0156200859628892</v>
      </c>
      <c r="F999">
        <f t="shared" si="123"/>
        <v>1.5499348087720136E-2</v>
      </c>
      <c r="G999" s="5">
        <f t="shared" si="124"/>
        <v>0.95120274914089353</v>
      </c>
      <c r="H999">
        <f t="shared" si="125"/>
        <v>-5.0028043427977946E-2</v>
      </c>
      <c r="I999">
        <f t="shared" si="126"/>
        <v>1.0704972375690607</v>
      </c>
      <c r="J999" s="5">
        <f t="shared" si="127"/>
        <v>6.812324853895628E-2</v>
      </c>
    </row>
    <row r="1000" spans="1:10" x14ac:dyDescent="0.3">
      <c r="A1000" s="11" t="s">
        <v>1017</v>
      </c>
      <c r="B1000" s="13">
        <v>199.23</v>
      </c>
      <c r="C1000">
        <f t="shared" si="121"/>
        <v>1.029346422113149</v>
      </c>
      <c r="D1000">
        <f t="shared" si="122"/>
        <v>2.8924059197074806E-2</v>
      </c>
      <c r="E1000">
        <f t="shared" si="120"/>
        <v>1.1293577461595148</v>
      </c>
      <c r="F1000">
        <f t="shared" si="123"/>
        <v>0.12164910491241751</v>
      </c>
      <c r="G1000" s="5">
        <f t="shared" si="124"/>
        <v>0.96125639293640841</v>
      </c>
      <c r="H1000">
        <f t="shared" si="125"/>
        <v>-3.9514107535339328E-2</v>
      </c>
      <c r="I1000">
        <f t="shared" si="126"/>
        <v>1.1021187143884492</v>
      </c>
      <c r="J1000" s="5">
        <f t="shared" si="127"/>
        <v>9.7234431233968827E-2</v>
      </c>
    </row>
    <row r="1001" spans="1:10" x14ac:dyDescent="0.3">
      <c r="A1001" s="11" t="s">
        <v>1018</v>
      </c>
      <c r="B1001" s="13">
        <v>193.55</v>
      </c>
      <c r="C1001">
        <f t="shared" si="121"/>
        <v>0.98268683996750616</v>
      </c>
      <c r="D1001">
        <f t="shared" si="122"/>
        <v>-1.7464785412486195E-2</v>
      </c>
      <c r="E1001">
        <f t="shared" si="120"/>
        <v>1.0782729805013929</v>
      </c>
      <c r="F1001">
        <f t="shared" si="123"/>
        <v>7.5360669095323643E-2</v>
      </c>
      <c r="G1001" s="5">
        <f t="shared" si="124"/>
        <v>0.93529525466318741</v>
      </c>
      <c r="H1001">
        <f t="shared" si="125"/>
        <v>-6.6893019153147409E-2</v>
      </c>
      <c r="I1001">
        <f t="shared" si="126"/>
        <v>1.0790544684172381</v>
      </c>
      <c r="J1001" s="5">
        <f t="shared" si="127"/>
        <v>7.6085165462734333E-2</v>
      </c>
    </row>
    <row r="1002" spans="1:10" x14ac:dyDescent="0.3">
      <c r="A1002" s="11" t="s">
        <v>1019</v>
      </c>
      <c r="B1002" s="13">
        <v>196.96</v>
      </c>
      <c r="C1002">
        <f t="shared" si="121"/>
        <v>1.0063870011752083</v>
      </c>
      <c r="D1002">
        <f t="shared" si="122"/>
        <v>6.366690719265689E-3</v>
      </c>
      <c r="E1002">
        <f t="shared" si="120"/>
        <v>1.1172499858188214</v>
      </c>
      <c r="F1002">
        <f t="shared" si="123"/>
        <v>0.11087029613849146</v>
      </c>
      <c r="G1002" s="5">
        <f t="shared" si="124"/>
        <v>0.95895613223623366</v>
      </c>
      <c r="H1002">
        <f t="shared" si="125"/>
        <v>-4.1909948381413827E-2</v>
      </c>
      <c r="I1002">
        <f t="shared" si="126"/>
        <v>1.105895564289725</v>
      </c>
      <c r="J1002" s="5">
        <f t="shared" si="127"/>
        <v>0.10065547214052754</v>
      </c>
    </row>
    <row r="1003" spans="1:10" x14ac:dyDescent="0.3">
      <c r="A1003" s="11" t="s">
        <v>1020</v>
      </c>
      <c r="B1003" s="13">
        <v>195.71</v>
      </c>
      <c r="C1003">
        <f t="shared" si="121"/>
        <v>1.0258412831533703</v>
      </c>
      <c r="D1003">
        <f t="shared" si="122"/>
        <v>2.5513039999815693E-2</v>
      </c>
      <c r="E1003">
        <f t="shared" si="120"/>
        <v>1.1057062146892656</v>
      </c>
      <c r="F1003">
        <f t="shared" si="123"/>
        <v>0.10048423914304865</v>
      </c>
      <c r="G1003" s="5">
        <f t="shared" si="124"/>
        <v>0.97377848542143508</v>
      </c>
      <c r="H1003">
        <f t="shared" si="125"/>
        <v>-2.6571428903934755E-2</v>
      </c>
      <c r="I1003">
        <f t="shared" si="126"/>
        <v>1.1088385269121814</v>
      </c>
      <c r="J1003" s="5">
        <f t="shared" si="127"/>
        <v>0.10331309534352642</v>
      </c>
    </row>
    <row r="1004" spans="1:10" x14ac:dyDescent="0.3">
      <c r="A1004" s="11" t="s">
        <v>1021</v>
      </c>
      <c r="B1004" s="13">
        <v>190.78</v>
      </c>
      <c r="C1004">
        <f t="shared" si="121"/>
        <v>1.0814579672354174</v>
      </c>
      <c r="D1004">
        <f t="shared" si="122"/>
        <v>7.8310100408747446E-2</v>
      </c>
      <c r="E1004">
        <f t="shared" si="120"/>
        <v>1.0612449240696444</v>
      </c>
      <c r="F1004">
        <f t="shared" si="123"/>
        <v>5.9442675658737218E-2</v>
      </c>
      <c r="G1004" s="5">
        <f t="shared" si="124"/>
        <v>0.96941056910569101</v>
      </c>
      <c r="H1004">
        <f t="shared" si="125"/>
        <v>-3.1067052901091085E-2</v>
      </c>
      <c r="I1004">
        <f t="shared" si="126"/>
        <v>1.0610678531701891</v>
      </c>
      <c r="J1004" s="5">
        <f t="shared" si="127"/>
        <v>5.9275809679542157E-2</v>
      </c>
    </row>
    <row r="1005" spans="1:10" x14ac:dyDescent="0.3">
      <c r="A1005" s="11" t="s">
        <v>1022</v>
      </c>
      <c r="B1005" s="13">
        <v>176.41</v>
      </c>
      <c r="C1005">
        <f t="shared" si="121"/>
        <v>0.9827855153203342</v>
      </c>
      <c r="D1005">
        <f t="shared" si="122"/>
        <v>-1.7364376620019117E-2</v>
      </c>
      <c r="E1005">
        <f t="shared" si="120"/>
        <v>0.96769061985737792</v>
      </c>
      <c r="F1005">
        <f t="shared" si="123"/>
        <v>-3.2842850376302871E-2</v>
      </c>
      <c r="G1005" s="5">
        <f t="shared" si="124"/>
        <v>0.89471014860272868</v>
      </c>
      <c r="H1005">
        <f t="shared" si="125"/>
        <v>-0.11125546946986181</v>
      </c>
      <c r="I1005">
        <f t="shared" si="126"/>
        <v>0.98448574139181877</v>
      </c>
      <c r="J1005" s="5">
        <f t="shared" si="127"/>
        <v>-1.5635864104009765E-2</v>
      </c>
    </row>
    <row r="1006" spans="1:10" x14ac:dyDescent="0.3">
      <c r="A1006" s="11" t="s">
        <v>1023</v>
      </c>
      <c r="B1006" s="13">
        <v>179.5</v>
      </c>
      <c r="C1006">
        <f t="shared" si="121"/>
        <v>1.0182086335016167</v>
      </c>
      <c r="D1006">
        <f t="shared" si="122"/>
        <v>1.8044841630681589E-2</v>
      </c>
      <c r="E1006">
        <f t="shared" si="120"/>
        <v>0.96765498652291104</v>
      </c>
      <c r="F1006">
        <f t="shared" si="123"/>
        <v>-3.2879674119156273E-2</v>
      </c>
      <c r="G1006" s="5">
        <f t="shared" si="124"/>
        <v>0.89979447591357964</v>
      </c>
      <c r="H1006">
        <f t="shared" si="125"/>
        <v>-0.10558890183198587</v>
      </c>
      <c r="I1006">
        <f t="shared" si="126"/>
        <v>0.97090004327131119</v>
      </c>
      <c r="J1006" s="5">
        <f t="shared" si="127"/>
        <v>-2.9531758037791657E-2</v>
      </c>
    </row>
    <row r="1007" spans="1:10" x14ac:dyDescent="0.3">
      <c r="A1007" s="11" t="s">
        <v>1024</v>
      </c>
      <c r="B1007" s="13">
        <v>176.29</v>
      </c>
      <c r="C1007">
        <f t="shared" si="121"/>
        <v>0.99598870056497169</v>
      </c>
      <c r="D1007">
        <f t="shared" si="122"/>
        <v>-4.019366276177167E-3</v>
      </c>
      <c r="E1007">
        <f t="shared" si="120"/>
        <v>0.92686645636172449</v>
      </c>
      <c r="F1007">
        <f t="shared" si="123"/>
        <v>-7.5945783813637896E-2</v>
      </c>
      <c r="G1007" s="5">
        <f t="shared" si="124"/>
        <v>0.87272277227722772</v>
      </c>
      <c r="H1007">
        <f t="shared" si="125"/>
        <v>-0.13613733110355272</v>
      </c>
      <c r="I1007">
        <f t="shared" si="126"/>
        <v>0.95565674635442077</v>
      </c>
      <c r="J1007" s="5">
        <f t="shared" si="127"/>
        <v>-4.5356482335835988E-2</v>
      </c>
    </row>
    <row r="1008" spans="1:10" x14ac:dyDescent="0.3">
      <c r="A1008" s="11" t="s">
        <v>1025</v>
      </c>
      <c r="B1008" s="13">
        <v>177</v>
      </c>
      <c r="C1008">
        <f t="shared" si="121"/>
        <v>0.9845914223730321</v>
      </c>
      <c r="D1008">
        <f t="shared" si="122"/>
        <v>-1.5528523484495658E-2</v>
      </c>
      <c r="E1008">
        <f t="shared" si="120"/>
        <v>0.92762433834704683</v>
      </c>
      <c r="F1008">
        <f t="shared" si="123"/>
        <v>-7.512843596842117E-2</v>
      </c>
      <c r="G1008" s="5">
        <f t="shared" si="124"/>
        <v>0.88628511341445093</v>
      </c>
      <c r="H1008">
        <f t="shared" si="125"/>
        <v>-0.12071658170689281</v>
      </c>
      <c r="I1008">
        <f t="shared" si="126"/>
        <v>0.99600472680209329</v>
      </c>
      <c r="J1008" s="5">
        <f t="shared" si="127"/>
        <v>-4.0032756235657968E-3</v>
      </c>
    </row>
    <row r="1009" spans="1:10" x14ac:dyDescent="0.3">
      <c r="A1009" s="11" t="s">
        <v>1026</v>
      </c>
      <c r="B1009" s="13">
        <v>179.77</v>
      </c>
      <c r="C1009">
        <f t="shared" si="121"/>
        <v>0.98612177729018102</v>
      </c>
      <c r="D1009">
        <f t="shared" si="122"/>
        <v>-1.3975425626292661E-2</v>
      </c>
      <c r="E1009">
        <f t="shared" si="120"/>
        <v>0.92194471511359555</v>
      </c>
      <c r="F1009">
        <f t="shared" si="123"/>
        <v>-8.1270019139170729E-2</v>
      </c>
      <c r="G1009" s="5">
        <f t="shared" si="124"/>
        <v>0.90020030045067612</v>
      </c>
      <c r="H1009">
        <f t="shared" si="125"/>
        <v>-0.10513798436344472</v>
      </c>
      <c r="J1009" s="5"/>
    </row>
    <row r="1010" spans="1:10" x14ac:dyDescent="0.3">
      <c r="A1010" s="11" t="s">
        <v>1027</v>
      </c>
      <c r="B1010" s="13">
        <v>182.3</v>
      </c>
      <c r="C1010">
        <f t="shared" si="121"/>
        <v>0.98274932614555266</v>
      </c>
      <c r="D1010">
        <f t="shared" si="122"/>
        <v>-1.7401200362872377E-2</v>
      </c>
      <c r="E1010">
        <f t="shared" si="120"/>
        <v>0.91908243004789525</v>
      </c>
      <c r="F1010">
        <f t="shared" si="123"/>
        <v>-8.4379465275721668E-2</v>
      </c>
      <c r="G1010" s="5">
        <f t="shared" si="124"/>
        <v>0.90696517412935329</v>
      </c>
      <c r="H1010">
        <f t="shared" si="125"/>
        <v>-9.7651226374458333E-2</v>
      </c>
      <c r="J1010" s="5"/>
    </row>
    <row r="1011" spans="1:10" x14ac:dyDescent="0.3">
      <c r="A1011" s="11" t="s">
        <v>1028</v>
      </c>
      <c r="B1011" s="13">
        <v>185.5</v>
      </c>
      <c r="C1011">
        <f t="shared" si="121"/>
        <v>0.97528916929547849</v>
      </c>
      <c r="D1011">
        <f t="shared" si="122"/>
        <v>-2.5021268063800058E-2</v>
      </c>
      <c r="E1011">
        <f t="shared" si="120"/>
        <v>0.94633200693806752</v>
      </c>
      <c r="F1011">
        <f t="shared" si="123"/>
        <v>-5.5161812793543992E-2</v>
      </c>
      <c r="G1011" s="5">
        <f t="shared" si="124"/>
        <v>0.88628762541806017</v>
      </c>
      <c r="H1011">
        <f t="shared" si="125"/>
        <v>-0.12071374740446426</v>
      </c>
      <c r="J1011" s="5"/>
    </row>
    <row r="1012" spans="1:10" x14ac:dyDescent="0.3">
      <c r="A1012" s="11" t="s">
        <v>1029</v>
      </c>
      <c r="B1012" s="13">
        <v>190.2</v>
      </c>
      <c r="C1012">
        <f t="shared" si="121"/>
        <v>0.99680310256275872</v>
      </c>
      <c r="D1012">
        <f t="shared" si="122"/>
        <v>-3.2020184309604575E-3</v>
      </c>
      <c r="E1012">
        <f t="shared" si="120"/>
        <v>0.95147573786893436</v>
      </c>
      <c r="F1012">
        <f t="shared" si="123"/>
        <v>-4.9741091395064566E-2</v>
      </c>
      <c r="G1012" s="5">
        <f t="shared" si="124"/>
        <v>0.90339127956682819</v>
      </c>
      <c r="H1012">
        <f t="shared" si="125"/>
        <v>-0.10159950871188879</v>
      </c>
      <c r="J1012" s="5"/>
    </row>
    <row r="1013" spans="1:10" x14ac:dyDescent="0.3">
      <c r="A1013" s="11" t="s">
        <v>1030</v>
      </c>
      <c r="B1013" s="13">
        <v>190.81</v>
      </c>
      <c r="C1013">
        <f t="shared" si="121"/>
        <v>0.97856300323093492</v>
      </c>
      <c r="D1013">
        <f t="shared" si="122"/>
        <v>-2.1670106655245051E-2</v>
      </c>
      <c r="E1013">
        <f t="shared" si="120"/>
        <v>0.93649079754601228</v>
      </c>
      <c r="F1013">
        <f t="shared" si="123"/>
        <v>-6.5615583578721728E-2</v>
      </c>
      <c r="G1013" s="5">
        <f t="shared" si="124"/>
        <v>0.89569544195653195</v>
      </c>
      <c r="H1013">
        <f t="shared" si="125"/>
        <v>-0.1101548323198616</v>
      </c>
      <c r="J1013" s="5"/>
    </row>
    <row r="1014" spans="1:10" x14ac:dyDescent="0.3">
      <c r="A1014" s="11" t="s">
        <v>1031</v>
      </c>
      <c r="B1014" s="13">
        <v>194.99</v>
      </c>
      <c r="C1014">
        <f t="shared" si="121"/>
        <v>0.98306024703806405</v>
      </c>
      <c r="D1014">
        <f t="shared" si="122"/>
        <v>-1.708487176284372E-2</v>
      </c>
      <c r="E1014">
        <f t="shared" si="120"/>
        <v>0.95121713254305085</v>
      </c>
      <c r="F1014">
        <f t="shared" si="123"/>
        <v>-5.0012922263301243E-2</v>
      </c>
      <c r="G1014" s="5">
        <f t="shared" si="124"/>
        <v>0.90482598607888631</v>
      </c>
      <c r="H1014">
        <f t="shared" si="125"/>
        <v>-0.10001263434630707</v>
      </c>
      <c r="J1014" s="5"/>
    </row>
    <row r="1015" spans="1:10" x14ac:dyDescent="0.3">
      <c r="A1015" s="11" t="s">
        <v>1032</v>
      </c>
      <c r="B1015" s="13">
        <v>198.35</v>
      </c>
      <c r="C1015">
        <f t="shared" si="121"/>
        <v>1.0118865421895724</v>
      </c>
      <c r="D1015">
        <f t="shared" si="122"/>
        <v>1.1816452119305272E-2</v>
      </c>
      <c r="E1015">
        <f t="shared" si="120"/>
        <v>0.97373588610702011</v>
      </c>
      <c r="F1015">
        <f t="shared" si="123"/>
        <v>-2.6615176272421007E-2</v>
      </c>
      <c r="G1015" s="5">
        <f t="shared" si="124"/>
        <v>0.91952157989893835</v>
      </c>
      <c r="H1015">
        <f t="shared" si="125"/>
        <v>-8.3901766046286352E-2</v>
      </c>
      <c r="J1015" s="5"/>
    </row>
    <row r="1016" spans="1:10" x14ac:dyDescent="0.3">
      <c r="A1016" s="11" t="s">
        <v>1033</v>
      </c>
      <c r="B1016" s="13">
        <v>196.02</v>
      </c>
      <c r="C1016">
        <f t="shared" si="121"/>
        <v>0.98059029514757379</v>
      </c>
      <c r="D1016">
        <f t="shared" si="122"/>
        <v>-1.9600546665320583E-2</v>
      </c>
      <c r="E1016">
        <f t="shared" si="120"/>
        <v>0.94576859982630523</v>
      </c>
      <c r="F1016">
        <f t="shared" si="123"/>
        <v>-5.5757348915037447E-2</v>
      </c>
      <c r="G1016" s="5">
        <f t="shared" si="124"/>
        <v>0.927817484735173</v>
      </c>
      <c r="H1016">
        <f t="shared" si="125"/>
        <v>-7.4920241471109497E-2</v>
      </c>
      <c r="J1016" s="5"/>
    </row>
    <row r="1017" spans="1:10" x14ac:dyDescent="0.3">
      <c r="A1017" s="11" t="s">
        <v>1034</v>
      </c>
      <c r="B1017" s="13">
        <v>199.9</v>
      </c>
      <c r="C1017">
        <f t="shared" si="121"/>
        <v>0.98110429447852765</v>
      </c>
      <c r="D1017">
        <f t="shared" si="122"/>
        <v>-1.9076510614617667E-2</v>
      </c>
      <c r="E1017">
        <f t="shared" si="120"/>
        <v>0.96598047743307247</v>
      </c>
      <c r="F1017">
        <f t="shared" si="123"/>
        <v>-3.4611654670450076E-2</v>
      </c>
      <c r="G1017" s="5">
        <f t="shared" si="124"/>
        <v>0.95000475239996207</v>
      </c>
      <c r="H1017">
        <f t="shared" si="125"/>
        <v>-5.1288291873787265E-2</v>
      </c>
      <c r="J1017" s="5"/>
    </row>
    <row r="1018" spans="1:10" x14ac:dyDescent="0.3">
      <c r="A1018" s="11" t="s">
        <v>1035</v>
      </c>
      <c r="B1018" s="13">
        <v>203.75</v>
      </c>
      <c r="C1018">
        <f t="shared" si="121"/>
        <v>0.99395092443533828</v>
      </c>
      <c r="D1018">
        <f t="shared" si="122"/>
        <v>-6.0674453398245525E-3</v>
      </c>
      <c r="E1018">
        <f t="shared" si="120"/>
        <v>0.99201519061298027</v>
      </c>
      <c r="F1018">
        <f t="shared" si="123"/>
        <v>-8.016858696585194E-3</v>
      </c>
      <c r="G1018" s="5">
        <f t="shared" si="124"/>
        <v>0.99167721210941295</v>
      </c>
      <c r="H1018">
        <f t="shared" si="125"/>
        <v>-8.3576156671456014E-3</v>
      </c>
      <c r="J1018" s="5"/>
    </row>
    <row r="1019" spans="1:10" x14ac:dyDescent="0.3">
      <c r="A1019" s="11" t="s">
        <v>1036</v>
      </c>
      <c r="B1019" s="13">
        <v>204.99</v>
      </c>
      <c r="C1019">
        <f t="shared" si="121"/>
        <v>1.0063328424153168</v>
      </c>
      <c r="D1019">
        <f t="shared" si="122"/>
        <v>6.3128742280366759E-3</v>
      </c>
      <c r="E1019">
        <f t="shared" si="120"/>
        <v>1.0199522340531397</v>
      </c>
      <c r="F1019">
        <f t="shared" si="123"/>
        <v>1.9755796839984081E-2</v>
      </c>
      <c r="G1019" s="5">
        <f t="shared" si="124"/>
        <v>1.0025431603658239</v>
      </c>
      <c r="H1019">
        <f t="shared" si="125"/>
        <v>2.5399320058337891E-3</v>
      </c>
      <c r="J1019" s="5"/>
    </row>
    <row r="1020" spans="1:10" x14ac:dyDescent="0.3">
      <c r="A1020" s="11" t="s">
        <v>1037</v>
      </c>
      <c r="B1020" s="13">
        <v>203.7</v>
      </c>
      <c r="C1020">
        <f t="shared" si="121"/>
        <v>0.98282350670655216</v>
      </c>
      <c r="D1020">
        <f t="shared" si="122"/>
        <v>-1.732572052331122E-2</v>
      </c>
      <c r="E1020">
        <f t="shared" si="120"/>
        <v>1.035060975609756</v>
      </c>
      <c r="F1020">
        <f t="shared" si="123"/>
        <v>3.4460338614606956E-2</v>
      </c>
      <c r="G1020" s="5">
        <f t="shared" si="124"/>
        <v>1.0092152199762188</v>
      </c>
      <c r="H1020">
        <f t="shared" si="125"/>
        <v>9.1730188999578112E-3</v>
      </c>
      <c r="J1020" s="5"/>
    </row>
    <row r="1021" spans="1:10" x14ac:dyDescent="0.3">
      <c r="A1021" s="11" t="s">
        <v>1038</v>
      </c>
      <c r="B1021" s="13">
        <v>207.26</v>
      </c>
      <c r="C1021">
        <f t="shared" si="121"/>
        <v>1.0015463419348603</v>
      </c>
      <c r="D1021">
        <f t="shared" si="122"/>
        <v>1.5451475792667264E-3</v>
      </c>
      <c r="E1021">
        <f t="shared" si="120"/>
        <v>1.0511741137089821</v>
      </c>
      <c r="F1021">
        <f t="shared" si="123"/>
        <v>4.9907742977894916E-2</v>
      </c>
      <c r="G1021" s="5">
        <f t="shared" si="124"/>
        <v>1.0347478781827257</v>
      </c>
      <c r="H1021">
        <f t="shared" si="125"/>
        <v>3.4157801084298618E-2</v>
      </c>
      <c r="J1021" s="5"/>
    </row>
    <row r="1022" spans="1:10" x14ac:dyDescent="0.3">
      <c r="A1022" s="11" t="s">
        <v>1039</v>
      </c>
      <c r="B1022" s="13">
        <v>206.94</v>
      </c>
      <c r="C1022">
        <f t="shared" si="121"/>
        <v>1.007546618627976</v>
      </c>
      <c r="D1022">
        <f t="shared" si="122"/>
        <v>7.5182853592471342E-3</v>
      </c>
      <c r="E1022">
        <f t="shared" si="120"/>
        <v>1.0373452303373603</v>
      </c>
      <c r="F1022">
        <f t="shared" si="123"/>
        <v>3.6664786416485087E-2</v>
      </c>
      <c r="G1022" s="5">
        <f t="shared" si="124"/>
        <v>1.009512659154105</v>
      </c>
      <c r="H1022">
        <f t="shared" si="125"/>
        <v>9.4676987160078902E-3</v>
      </c>
      <c r="J1022" s="5"/>
    </row>
    <row r="1023" spans="1:10" x14ac:dyDescent="0.3">
      <c r="A1023" s="11" t="s">
        <v>1040</v>
      </c>
      <c r="B1023" s="13">
        <v>205.39</v>
      </c>
      <c r="C1023">
        <f t="shared" si="121"/>
        <v>1.0219424818389888</v>
      </c>
      <c r="D1023">
        <f t="shared" si="122"/>
        <v>2.1705210196744616E-2</v>
      </c>
      <c r="E1023">
        <f t="shared" si="120"/>
        <v>1.0167821782178217</v>
      </c>
      <c r="F1023">
        <f t="shared" si="123"/>
        <v>1.6642913416352514E-2</v>
      </c>
      <c r="G1023" s="5">
        <f t="shared" si="124"/>
        <v>0.99631336405529947</v>
      </c>
      <c r="H1023">
        <f t="shared" si="125"/>
        <v>-3.693448335351721E-3</v>
      </c>
      <c r="J1023" s="5"/>
    </row>
    <row r="1024" spans="1:10" x14ac:dyDescent="0.3">
      <c r="A1024" s="11" t="s">
        <v>1041</v>
      </c>
      <c r="B1024" s="13">
        <v>200.98</v>
      </c>
      <c r="C1024">
        <f t="shared" si="121"/>
        <v>1.0212398373983738</v>
      </c>
      <c r="D1024">
        <f t="shared" si="122"/>
        <v>2.1017416002659373E-2</v>
      </c>
      <c r="E1024">
        <f t="shared" si="120"/>
        <v>1.0063592208702619</v>
      </c>
      <c r="F1024">
        <f t="shared" si="123"/>
        <v>6.3390863400906864E-3</v>
      </c>
      <c r="G1024" s="5">
        <f t="shared" si="124"/>
        <v>0.95133958155826948</v>
      </c>
      <c r="H1024">
        <f t="shared" si="125"/>
        <v>-4.9884201774203461E-2</v>
      </c>
      <c r="J1024" s="5"/>
    </row>
    <row r="1025" spans="1:10" x14ac:dyDescent="0.3">
      <c r="A1025" s="11" t="s">
        <v>1042</v>
      </c>
      <c r="B1025" s="13">
        <v>196.8</v>
      </c>
      <c r="C1025">
        <f t="shared" si="121"/>
        <v>0.99812344677182141</v>
      </c>
      <c r="D1025">
        <f t="shared" si="122"/>
        <v>-1.878316160023219E-3</v>
      </c>
      <c r="E1025">
        <f t="shared" si="120"/>
        <v>0.98547821732598906</v>
      </c>
      <c r="F1025">
        <f t="shared" si="123"/>
        <v>-1.4628255803616406E-2</v>
      </c>
      <c r="G1025" s="5">
        <f t="shared" si="124"/>
        <v>0.92290377039954985</v>
      </c>
      <c r="H1025">
        <f t="shared" si="125"/>
        <v>-8.0230307336407181E-2</v>
      </c>
      <c r="J1025" s="5"/>
    </row>
    <row r="1026" spans="1:10" x14ac:dyDescent="0.3">
      <c r="A1026" s="11" t="s">
        <v>1043</v>
      </c>
      <c r="B1026" s="13">
        <v>197.17</v>
      </c>
      <c r="C1026">
        <f t="shared" si="121"/>
        <v>0.98837034437816418</v>
      </c>
      <c r="D1026">
        <f t="shared" si="122"/>
        <v>-1.1697808982143176E-2</v>
      </c>
      <c r="E1026">
        <f t="shared" si="120"/>
        <v>0.9809452736318407</v>
      </c>
      <c r="F1026">
        <f t="shared" si="123"/>
        <v>-1.9238607280899444E-2</v>
      </c>
      <c r="G1026" s="5">
        <f t="shared" si="124"/>
        <v>0.92785882352941174</v>
      </c>
      <c r="H1026">
        <f t="shared" si="125"/>
        <v>-7.4875687586295148E-2</v>
      </c>
      <c r="J1026" s="5"/>
    </row>
    <row r="1027" spans="1:10" x14ac:dyDescent="0.3">
      <c r="A1027" s="11" t="s">
        <v>1044</v>
      </c>
      <c r="B1027" s="13">
        <v>199.49</v>
      </c>
      <c r="C1027">
        <f t="shared" si="121"/>
        <v>0.98757425742574267</v>
      </c>
      <c r="D1027">
        <f t="shared" si="122"/>
        <v>-1.2503587640885218E-2</v>
      </c>
      <c r="E1027">
        <f t="shared" si="120"/>
        <v>0.95312947921643576</v>
      </c>
      <c r="F1027">
        <f t="shared" si="123"/>
        <v>-4.8004519691634585E-2</v>
      </c>
      <c r="G1027" s="5">
        <f t="shared" si="124"/>
        <v>0.93855563396847796</v>
      </c>
      <c r="H1027">
        <f t="shared" si="125"/>
        <v>-6.3413145044479743E-2</v>
      </c>
      <c r="J1027" s="5"/>
    </row>
    <row r="1028" spans="1:10" x14ac:dyDescent="0.3">
      <c r="A1028" s="11" t="s">
        <v>1045</v>
      </c>
      <c r="B1028" s="13">
        <v>202</v>
      </c>
      <c r="C1028">
        <f t="shared" si="121"/>
        <v>1.0114666266085823</v>
      </c>
      <c r="D1028">
        <f t="shared" si="122"/>
        <v>1.1401383120482713E-2</v>
      </c>
      <c r="E1028">
        <f t="shared" ref="E1028:E1091" si="128">B1028/B1033</f>
        <v>0.95943763655362402</v>
      </c>
      <c r="F1028">
        <f t="shared" si="123"/>
        <v>-4.1407961421973984E-2</v>
      </c>
      <c r="G1028" s="5">
        <f t="shared" si="124"/>
        <v>0.93173431734317336</v>
      </c>
      <c r="H1028">
        <f t="shared" si="125"/>
        <v>-7.070757216428647E-2</v>
      </c>
      <c r="J1028" s="5"/>
    </row>
    <row r="1029" spans="1:10" x14ac:dyDescent="0.3">
      <c r="A1029" s="11" t="s">
        <v>1046</v>
      </c>
      <c r="B1029" s="13">
        <v>199.71</v>
      </c>
      <c r="C1029">
        <f t="shared" ref="C1029:C1092" si="129">B1029/B1030</f>
        <v>1.0000500751126691</v>
      </c>
      <c r="D1029">
        <f t="shared" ref="D1029:D1092" si="130">LN(C1029)</f>
        <v>5.0073858952477795E-5</v>
      </c>
      <c r="E1029">
        <f t="shared" si="128"/>
        <v>0.93747359526827212</v>
      </c>
      <c r="F1029">
        <f t="shared" ref="F1029:F1092" si="131">LN(E1029)</f>
        <v>-6.4566686581389962E-2</v>
      </c>
      <c r="G1029" s="5">
        <f t="shared" ref="G1029:G1092" si="132">B1029/B1050</f>
        <v>0.92953223178962074</v>
      </c>
      <c r="H1029">
        <f t="shared" ref="H1029:H1092" si="133">LN(G1029)</f>
        <v>-7.3073795940282099E-2</v>
      </c>
      <c r="J1029" s="5"/>
    </row>
    <row r="1030" spans="1:10" x14ac:dyDescent="0.3">
      <c r="A1030" s="11" t="s">
        <v>1047</v>
      </c>
      <c r="B1030" s="13">
        <v>199.7</v>
      </c>
      <c r="C1030">
        <f t="shared" si="129"/>
        <v>0.99353233830845766</v>
      </c>
      <c r="D1030">
        <f t="shared" si="130"/>
        <v>-6.4886676373062677E-3</v>
      </c>
      <c r="E1030">
        <f t="shared" si="128"/>
        <v>0.92668213457076565</v>
      </c>
      <c r="F1030">
        <f t="shared" si="131"/>
        <v>-7.6144669122032965E-2</v>
      </c>
      <c r="G1030" s="5">
        <f t="shared" si="132"/>
        <v>0.92235924437670314</v>
      </c>
      <c r="H1030">
        <f t="shared" si="133"/>
        <v>-8.0820495330522046E-2</v>
      </c>
      <c r="J1030" s="5"/>
    </row>
    <row r="1031" spans="1:10" x14ac:dyDescent="0.3">
      <c r="A1031" s="11" t="s">
        <v>1048</v>
      </c>
      <c r="B1031" s="13">
        <v>201</v>
      </c>
      <c r="C1031">
        <f t="shared" si="129"/>
        <v>0.96034400382226459</v>
      </c>
      <c r="D1031">
        <f t="shared" si="130"/>
        <v>-4.0463721392878405E-2</v>
      </c>
      <c r="E1031">
        <f t="shared" si="128"/>
        <v>0.93180659218395068</v>
      </c>
      <c r="F1031">
        <f t="shared" si="131"/>
        <v>-7.0630004947549702E-2</v>
      </c>
      <c r="G1031" s="5">
        <f t="shared" si="132"/>
        <v>0.92665160665713897</v>
      </c>
      <c r="H1031">
        <f t="shared" si="133"/>
        <v>-7.6177612906468906E-2</v>
      </c>
      <c r="J1031" s="5"/>
    </row>
    <row r="1032" spans="1:10" x14ac:dyDescent="0.3">
      <c r="A1032" s="11" t="s">
        <v>1049</v>
      </c>
      <c r="B1032" s="13">
        <v>209.3</v>
      </c>
      <c r="C1032">
        <f t="shared" si="129"/>
        <v>0.99411038282511643</v>
      </c>
      <c r="D1032">
        <f t="shared" si="130"/>
        <v>-5.9070293712246329E-3</v>
      </c>
      <c r="E1032">
        <f t="shared" si="128"/>
        <v>0.99067543901169119</v>
      </c>
      <c r="F1032">
        <f t="shared" si="131"/>
        <v>-9.3683068601892513E-3</v>
      </c>
      <c r="G1032" s="5">
        <f t="shared" si="132"/>
        <v>0.95693123628383325</v>
      </c>
      <c r="H1032">
        <f t="shared" si="133"/>
        <v>-4.4023743523685335E-2</v>
      </c>
      <c r="J1032" s="5"/>
    </row>
    <row r="1033" spans="1:10" x14ac:dyDescent="0.3">
      <c r="A1033" s="11" t="s">
        <v>1050</v>
      </c>
      <c r="B1033" s="13">
        <v>210.54</v>
      </c>
      <c r="C1033">
        <f t="shared" si="129"/>
        <v>0.98831150542177149</v>
      </c>
      <c r="D1033">
        <f t="shared" si="130"/>
        <v>-1.1757342038933298E-2</v>
      </c>
      <c r="E1033">
        <f t="shared" si="128"/>
        <v>1.0005702879954377</v>
      </c>
      <c r="F1033">
        <f t="shared" si="131"/>
        <v>5.7012544303699489E-4</v>
      </c>
      <c r="G1033" s="5">
        <f t="shared" si="132"/>
        <v>0.97179783060235392</v>
      </c>
      <c r="H1033">
        <f t="shared" si="133"/>
        <v>-2.8607489362739779E-2</v>
      </c>
      <c r="J1033" s="5"/>
    </row>
    <row r="1034" spans="1:10" x14ac:dyDescent="0.3">
      <c r="A1034" s="11" t="s">
        <v>1051</v>
      </c>
      <c r="B1034" s="13">
        <v>213.03</v>
      </c>
      <c r="C1034">
        <f t="shared" si="129"/>
        <v>0.98853828306264502</v>
      </c>
      <c r="D1034">
        <f t="shared" si="130"/>
        <v>-1.1527908681690523E-2</v>
      </c>
      <c r="E1034">
        <f t="shared" si="128"/>
        <v>1.0368441545799669</v>
      </c>
      <c r="F1034">
        <f t="shared" si="131"/>
        <v>3.618163307399435E-2</v>
      </c>
      <c r="G1034" s="5">
        <f t="shared" si="132"/>
        <v>0.97407407407407409</v>
      </c>
      <c r="H1034">
        <f t="shared" si="133"/>
        <v>-2.6267926820610188E-2</v>
      </c>
      <c r="J1034" s="5"/>
    </row>
    <row r="1035" spans="1:10" x14ac:dyDescent="0.3">
      <c r="A1035" s="11" t="s">
        <v>1052</v>
      </c>
      <c r="B1035" s="13">
        <v>215.5</v>
      </c>
      <c r="C1035">
        <f t="shared" si="129"/>
        <v>0.99902647072458395</v>
      </c>
      <c r="D1035">
        <f t="shared" si="130"/>
        <v>-9.7400346282296016E-4</v>
      </c>
      <c r="E1035">
        <f t="shared" si="128"/>
        <v>1.0539443439135325</v>
      </c>
      <c r="F1035">
        <f t="shared" si="131"/>
        <v>5.2539644088839564E-2</v>
      </c>
      <c r="G1035" s="5">
        <f t="shared" si="132"/>
        <v>0.98559341413217472</v>
      </c>
      <c r="H1035">
        <f t="shared" si="133"/>
        <v>-1.4511368315127117E-2</v>
      </c>
      <c r="J1035" s="5"/>
    </row>
    <row r="1036" spans="1:10" x14ac:dyDescent="0.3">
      <c r="A1036" s="11" t="s">
        <v>1053</v>
      </c>
      <c r="B1036" s="13">
        <v>215.71</v>
      </c>
      <c r="C1036">
        <f t="shared" si="129"/>
        <v>1.021015761821366</v>
      </c>
      <c r="D1036">
        <f t="shared" si="130"/>
        <v>2.0797976694482134E-2</v>
      </c>
      <c r="E1036">
        <f t="shared" si="128"/>
        <v>1.0687177962742767</v>
      </c>
      <c r="F1036">
        <f t="shared" si="131"/>
        <v>6.6459608673823153E-2</v>
      </c>
      <c r="G1036" s="5">
        <f t="shared" si="132"/>
        <v>0.98931388736011749</v>
      </c>
      <c r="H1036">
        <f t="shared" si="133"/>
        <v>-1.0743619189454587E-2</v>
      </c>
      <c r="J1036" s="5"/>
    </row>
    <row r="1037" spans="1:10" x14ac:dyDescent="0.3">
      <c r="A1037" s="11" t="s">
        <v>1054</v>
      </c>
      <c r="B1037" s="13">
        <v>211.27</v>
      </c>
      <c r="C1037">
        <f t="shared" si="129"/>
        <v>1.0040395399676838</v>
      </c>
      <c r="D1037">
        <f t="shared" si="130"/>
        <v>4.0314029320016789E-3</v>
      </c>
      <c r="E1037">
        <f t="shared" si="128"/>
        <v>1.0547678482276586</v>
      </c>
      <c r="F1037">
        <f t="shared" si="131"/>
        <v>5.3320693640370773E-2</v>
      </c>
      <c r="G1037" s="5">
        <f t="shared" si="132"/>
        <v>0.96691075514874147</v>
      </c>
      <c r="H1037">
        <f t="shared" si="133"/>
        <v>-3.3649078223501494E-2</v>
      </c>
      <c r="J1037" s="5"/>
    </row>
    <row r="1038" spans="1:10" x14ac:dyDescent="0.3">
      <c r="A1038" s="11" t="s">
        <v>1055</v>
      </c>
      <c r="B1038" s="13">
        <v>210.42</v>
      </c>
      <c r="C1038">
        <f t="shared" si="129"/>
        <v>1.0241409520101235</v>
      </c>
      <c r="D1038">
        <f t="shared" si="130"/>
        <v>2.3854165592023947E-2</v>
      </c>
      <c r="E1038">
        <f t="shared" si="128"/>
        <v>1.0264890970291232</v>
      </c>
      <c r="F1038">
        <f t="shared" si="131"/>
        <v>2.6144335919344924E-2</v>
      </c>
      <c r="G1038" s="5">
        <f t="shared" si="132"/>
        <v>0.96086579295858243</v>
      </c>
      <c r="H1038">
        <f t="shared" si="133"/>
        <v>-3.9920533293357173E-2</v>
      </c>
      <c r="J1038" s="5"/>
    </row>
    <row r="1039" spans="1:10" x14ac:dyDescent="0.3">
      <c r="A1039" s="11" t="s">
        <v>1056</v>
      </c>
      <c r="B1039" s="13">
        <v>205.46</v>
      </c>
      <c r="C1039">
        <f t="shared" si="129"/>
        <v>1.0048417860810877</v>
      </c>
      <c r="D1039">
        <f t="shared" si="130"/>
        <v>4.8301023331546794E-3</v>
      </c>
      <c r="E1039">
        <f t="shared" si="128"/>
        <v>0.9966529226291535</v>
      </c>
      <c r="F1039">
        <f t="shared" si="131"/>
        <v>-3.3526913647914233E-3</v>
      </c>
      <c r="G1039" s="5">
        <f t="shared" si="132"/>
        <v>0.94334251606978881</v>
      </c>
      <c r="H1039">
        <f t="shared" si="133"/>
        <v>-5.8325842710742468E-2</v>
      </c>
      <c r="J1039" s="5"/>
    </row>
    <row r="1040" spans="1:10" x14ac:dyDescent="0.3">
      <c r="A1040" s="11" t="s">
        <v>1057</v>
      </c>
      <c r="B1040" s="13">
        <v>204.47</v>
      </c>
      <c r="C1040">
        <f t="shared" si="129"/>
        <v>1.0130301228695997</v>
      </c>
      <c r="D1040">
        <f t="shared" si="130"/>
        <v>1.2945961122160614E-2</v>
      </c>
      <c r="E1040">
        <f t="shared" si="128"/>
        <v>0.96785950960901268</v>
      </c>
      <c r="F1040">
        <f t="shared" si="131"/>
        <v>-3.2668336940053153E-2</v>
      </c>
      <c r="G1040" s="5">
        <f t="shared" si="132"/>
        <v>0.92311512415349883</v>
      </c>
      <c r="H1040">
        <f t="shared" si="133"/>
        <v>-8.0001324030227472E-2</v>
      </c>
      <c r="J1040" s="5"/>
    </row>
    <row r="1041" spans="1:10" x14ac:dyDescent="0.3">
      <c r="A1041" s="11" t="s">
        <v>1058</v>
      </c>
      <c r="B1041" s="13">
        <v>201.84</v>
      </c>
      <c r="C1041">
        <f t="shared" si="129"/>
        <v>1.0076884672990514</v>
      </c>
      <c r="D1041">
        <f t="shared" si="130"/>
        <v>7.6590616610296858E-3</v>
      </c>
      <c r="E1041">
        <f t="shared" si="128"/>
        <v>0.94653911086100162</v>
      </c>
      <c r="F1041">
        <f t="shared" si="131"/>
        <v>-5.494298762175804E-2</v>
      </c>
      <c r="G1041" s="5">
        <f t="shared" si="132"/>
        <v>0.90923014550204961</v>
      </c>
      <c r="H1041">
        <f t="shared" si="133"/>
        <v>-9.5157031479873616E-2</v>
      </c>
      <c r="J1041" s="5"/>
    </row>
    <row r="1042" spans="1:10" x14ac:dyDescent="0.3">
      <c r="A1042" s="11" t="s">
        <v>1059</v>
      </c>
      <c r="B1042" s="13">
        <v>200.3</v>
      </c>
      <c r="C1042">
        <f t="shared" si="129"/>
        <v>0.97712083516269088</v>
      </c>
      <c r="D1042">
        <f t="shared" si="130"/>
        <v>-2.3144954789024022E-2</v>
      </c>
      <c r="E1042">
        <f t="shared" si="128"/>
        <v>0.94258823529411773</v>
      </c>
      <c r="F1042">
        <f t="shared" si="131"/>
        <v>-5.9125745692698864E-2</v>
      </c>
      <c r="G1042" s="5">
        <f t="shared" si="132"/>
        <v>0.9099995456817046</v>
      </c>
      <c r="H1042">
        <f t="shared" si="133"/>
        <v>-9.4311178722240013E-2</v>
      </c>
      <c r="J1042" s="5"/>
    </row>
    <row r="1043" spans="1:10" x14ac:dyDescent="0.3">
      <c r="A1043" s="11" t="s">
        <v>1060</v>
      </c>
      <c r="B1043" s="13">
        <v>204.99</v>
      </c>
      <c r="C1043">
        <f t="shared" si="129"/>
        <v>0.99437302934756244</v>
      </c>
      <c r="D1043">
        <f t="shared" si="130"/>
        <v>-5.6428616921124176E-3</v>
      </c>
      <c r="E1043">
        <f t="shared" si="128"/>
        <v>0.9644318983768525</v>
      </c>
      <c r="F1043">
        <f t="shared" si="131"/>
        <v>-3.6216057344002524E-2</v>
      </c>
      <c r="G1043" s="5">
        <f t="shared" si="132"/>
        <v>0.91599267170114851</v>
      </c>
      <c r="H1043">
        <f t="shared" si="133"/>
        <v>-8.7746914666266648E-2</v>
      </c>
      <c r="J1043" s="5"/>
    </row>
    <row r="1044" spans="1:10" x14ac:dyDescent="0.3">
      <c r="A1044" s="11" t="s">
        <v>1061</v>
      </c>
      <c r="B1044" s="13">
        <v>206.15</v>
      </c>
      <c r="C1044">
        <f t="shared" si="129"/>
        <v>0.97581179589131883</v>
      </c>
      <c r="D1044">
        <f t="shared" si="130"/>
        <v>-2.4485543242107045E-2</v>
      </c>
      <c r="E1044">
        <f t="shared" si="128"/>
        <v>0.95087638376383765</v>
      </c>
      <c r="F1044">
        <f t="shared" si="131"/>
        <v>-5.0371210412582114E-2</v>
      </c>
      <c r="G1044" s="5">
        <f t="shared" si="132"/>
        <v>0.9153272355918658</v>
      </c>
      <c r="H1044">
        <f t="shared" si="133"/>
        <v>-8.8473643115970418E-2</v>
      </c>
      <c r="J1044" s="5"/>
    </row>
    <row r="1045" spans="1:10" x14ac:dyDescent="0.3">
      <c r="A1045" s="11" t="s">
        <v>1062</v>
      </c>
      <c r="B1045" s="13">
        <v>211.26</v>
      </c>
      <c r="C1045">
        <f t="shared" si="129"/>
        <v>0.99071468767585813</v>
      </c>
      <c r="D1045">
        <f t="shared" si="130"/>
        <v>-9.3286895595441899E-3</v>
      </c>
      <c r="E1045">
        <f t="shared" si="128"/>
        <v>0.9832906679078427</v>
      </c>
      <c r="F1045">
        <f t="shared" si="131"/>
        <v>-1.6850507825987956E-2</v>
      </c>
      <c r="G1045" s="5">
        <f t="shared" si="132"/>
        <v>0.95187888618545546</v>
      </c>
      <c r="H1045">
        <f t="shared" si="133"/>
        <v>-4.9317472677401546E-2</v>
      </c>
      <c r="J1045" s="5"/>
    </row>
    <row r="1046" spans="1:10" x14ac:dyDescent="0.3">
      <c r="A1046" s="11" t="s">
        <v>1063</v>
      </c>
      <c r="B1046" s="13">
        <v>213.24</v>
      </c>
      <c r="C1046">
        <f t="shared" si="129"/>
        <v>1.0034823529411765</v>
      </c>
      <c r="D1046">
        <f t="shared" si="130"/>
        <v>3.4763035900887765E-3</v>
      </c>
      <c r="E1046">
        <f t="shared" si="128"/>
        <v>0.98489677151170851</v>
      </c>
      <c r="F1046">
        <f t="shared" si="131"/>
        <v>-1.521844379773123E-2</v>
      </c>
      <c r="G1046" s="5">
        <f t="shared" si="132"/>
        <v>0.96773315180394837</v>
      </c>
      <c r="H1046">
        <f t="shared" si="133"/>
        <v>-3.2798899333435619E-2</v>
      </c>
      <c r="J1046" s="5"/>
    </row>
    <row r="1047" spans="1:10" x14ac:dyDescent="0.3">
      <c r="A1047" s="11" t="s">
        <v>1064</v>
      </c>
      <c r="B1047" s="13">
        <v>212.5</v>
      </c>
      <c r="C1047">
        <f t="shared" si="129"/>
        <v>0.99976476123265112</v>
      </c>
      <c r="D1047">
        <f t="shared" si="130"/>
        <v>-2.3526644032763287E-4</v>
      </c>
      <c r="E1047">
        <f t="shared" si="128"/>
        <v>0.97966898713752248</v>
      </c>
      <c r="F1047">
        <f t="shared" si="131"/>
        <v>-2.0540532601073198E-2</v>
      </c>
      <c r="G1047" s="5">
        <f t="shared" si="132"/>
        <v>0.96415607985480944</v>
      </c>
      <c r="H1047">
        <f t="shared" si="133"/>
        <v>-3.6502088914287897E-2</v>
      </c>
      <c r="J1047" s="5"/>
    </row>
    <row r="1048" spans="1:10" x14ac:dyDescent="0.3">
      <c r="A1048" s="11" t="s">
        <v>1065</v>
      </c>
      <c r="B1048" s="13">
        <v>212.55</v>
      </c>
      <c r="C1048">
        <f t="shared" si="129"/>
        <v>0.98039667896678961</v>
      </c>
      <c r="D1048">
        <f t="shared" si="130"/>
        <v>-1.9798014760692064E-2</v>
      </c>
      <c r="E1048">
        <f t="shared" si="128"/>
        <v>0.97179041697147039</v>
      </c>
      <c r="F1048">
        <f t="shared" si="131"/>
        <v>-2.8615118170840274E-2</v>
      </c>
      <c r="G1048" s="5">
        <f t="shared" si="132"/>
        <v>0.96311568263174596</v>
      </c>
      <c r="H1048">
        <f t="shared" si="133"/>
        <v>-3.7581747055269281E-2</v>
      </c>
      <c r="J1048" s="5"/>
    </row>
    <row r="1049" spans="1:10" x14ac:dyDescent="0.3">
      <c r="A1049" s="11" t="s">
        <v>1066</v>
      </c>
      <c r="B1049" s="13">
        <v>216.8</v>
      </c>
      <c r="C1049">
        <f t="shared" si="129"/>
        <v>1.0090760996043753</v>
      </c>
      <c r="D1049">
        <f t="shared" si="130"/>
        <v>9.0351593444871585E-3</v>
      </c>
      <c r="E1049">
        <f t="shared" si="128"/>
        <v>1.0006923609508425</v>
      </c>
      <c r="F1049">
        <f t="shared" si="131"/>
        <v>6.9212137957282117E-4</v>
      </c>
      <c r="G1049" s="5">
        <f t="shared" si="132"/>
        <v>0.98330914368650224</v>
      </c>
      <c r="H1049">
        <f t="shared" si="133"/>
        <v>-1.683171825980254E-2</v>
      </c>
      <c r="J1049" s="5"/>
    </row>
    <row r="1050" spans="1:10" x14ac:dyDescent="0.3">
      <c r="A1050" s="11" t="s">
        <v>1067</v>
      </c>
      <c r="B1050" s="13">
        <v>214.85</v>
      </c>
      <c r="C1050">
        <f t="shared" si="129"/>
        <v>0.99233291764814557</v>
      </c>
      <c r="D1050">
        <f t="shared" si="130"/>
        <v>-7.6966255312874475E-3</v>
      </c>
      <c r="E1050">
        <f t="shared" si="128"/>
        <v>0.98239597622313679</v>
      </c>
      <c r="F1050">
        <f t="shared" si="131"/>
        <v>-1.7760817461717964E-2</v>
      </c>
      <c r="G1050" s="5">
        <f t="shared" si="132"/>
        <v>0.97503970955298391</v>
      </c>
      <c r="H1050">
        <f t="shared" si="133"/>
        <v>-2.5277081066991863E-2</v>
      </c>
      <c r="J1050" s="5"/>
    </row>
    <row r="1051" spans="1:10" x14ac:dyDescent="0.3">
      <c r="A1051" s="11" t="s">
        <v>1068</v>
      </c>
      <c r="B1051" s="13">
        <v>216.51</v>
      </c>
      <c r="C1051">
        <f t="shared" si="129"/>
        <v>0.99815591720068231</v>
      </c>
      <c r="D1051">
        <f t="shared" si="130"/>
        <v>-1.8457852132531768E-3</v>
      </c>
      <c r="E1051">
        <f t="shared" si="128"/>
        <v>0.99021266864852497</v>
      </c>
      <c r="F1051">
        <f t="shared" si="131"/>
        <v>-9.8355421066381159E-3</v>
      </c>
      <c r="G1051" s="5">
        <f t="shared" si="132"/>
        <v>0.99043915827996343</v>
      </c>
      <c r="H1051">
        <f t="shared" si="133"/>
        <v>-9.6068399901466078E-3</v>
      </c>
      <c r="J1051" s="5"/>
    </row>
    <row r="1052" spans="1:10" x14ac:dyDescent="0.3">
      <c r="A1052" s="11" t="s">
        <v>1069</v>
      </c>
      <c r="B1052" s="13">
        <v>216.91</v>
      </c>
      <c r="C1052">
        <f t="shared" si="129"/>
        <v>0.9917245793708851</v>
      </c>
      <c r="D1052">
        <f t="shared" si="130"/>
        <v>-8.3098520100947579E-3</v>
      </c>
      <c r="E1052">
        <f t="shared" si="128"/>
        <v>0.9948174646853789</v>
      </c>
      <c r="F1052">
        <f t="shared" si="131"/>
        <v>-5.1960112305353238E-3</v>
      </c>
      <c r="G1052" s="5">
        <f t="shared" si="132"/>
        <v>1.0002305634971871</v>
      </c>
      <c r="H1052">
        <f t="shared" si="133"/>
        <v>2.3053692150881109E-4</v>
      </c>
      <c r="J1052" s="5"/>
    </row>
    <row r="1053" spans="1:10" x14ac:dyDescent="0.3">
      <c r="A1053" s="11" t="s">
        <v>1070</v>
      </c>
      <c r="B1053" s="13">
        <v>218.72</v>
      </c>
      <c r="C1053">
        <f t="shared" si="129"/>
        <v>1.0095545811216247</v>
      </c>
      <c r="D1053">
        <f t="shared" si="130"/>
        <v>9.5092247897209381E-3</v>
      </c>
      <c r="E1053">
        <f t="shared" si="128"/>
        <v>1.0010068649885584</v>
      </c>
      <c r="F1053">
        <f t="shared" si="131"/>
        <v>1.0063584399946342E-3</v>
      </c>
      <c r="G1053" s="5">
        <f t="shared" si="132"/>
        <v>1.0064884266715752</v>
      </c>
      <c r="H1053">
        <f t="shared" si="133"/>
        <v>6.4674674439945236E-3</v>
      </c>
      <c r="J1053" s="5"/>
    </row>
    <row r="1054" spans="1:10" x14ac:dyDescent="0.3">
      <c r="A1054" s="11" t="s">
        <v>1071</v>
      </c>
      <c r="B1054" s="13">
        <v>216.65</v>
      </c>
      <c r="C1054">
        <f t="shared" si="129"/>
        <v>0.99062642889803387</v>
      </c>
      <c r="D1054">
        <f t="shared" si="130"/>
        <v>-9.4177794968037052E-3</v>
      </c>
      <c r="E1054">
        <f t="shared" si="128"/>
        <v>0.98931458057445543</v>
      </c>
      <c r="F1054">
        <f t="shared" si="131"/>
        <v>-1.0742918487580367E-2</v>
      </c>
      <c r="G1054" s="5">
        <f t="shared" si="132"/>
        <v>0.98249512493764457</v>
      </c>
      <c r="H1054">
        <f t="shared" si="133"/>
        <v>-1.7659897146558152E-2</v>
      </c>
      <c r="J1054" s="5"/>
    </row>
    <row r="1055" spans="1:10" x14ac:dyDescent="0.3">
      <c r="A1055" s="11" t="s">
        <v>1072</v>
      </c>
      <c r="B1055" s="13">
        <v>218.7</v>
      </c>
      <c r="C1055">
        <f t="shared" si="129"/>
        <v>1.0002286759661558</v>
      </c>
      <c r="D1055">
        <f t="shared" si="130"/>
        <v>2.2864982379242906E-4</v>
      </c>
      <c r="E1055">
        <f t="shared" si="128"/>
        <v>1.0041322314049586</v>
      </c>
      <c r="F1055">
        <f t="shared" si="131"/>
        <v>4.1237171838619351E-3</v>
      </c>
      <c r="G1055" s="5">
        <f t="shared" si="132"/>
        <v>1.0036253499151024</v>
      </c>
      <c r="H1055">
        <f t="shared" si="133"/>
        <v>3.6187941738919233E-3</v>
      </c>
      <c r="J1055" s="5"/>
    </row>
    <row r="1056" spans="1:10" x14ac:dyDescent="0.3">
      <c r="A1056" s="11" t="s">
        <v>1073</v>
      </c>
      <c r="B1056" s="13">
        <v>218.65</v>
      </c>
      <c r="C1056">
        <f t="shared" si="129"/>
        <v>1.0027976518070079</v>
      </c>
      <c r="D1056">
        <f t="shared" si="130"/>
        <v>2.7937456628494492E-3</v>
      </c>
      <c r="E1056">
        <f t="shared" si="128"/>
        <v>0.98713318284424378</v>
      </c>
      <c r="F1056">
        <f t="shared" si="131"/>
        <v>-1.2950311626260733E-2</v>
      </c>
      <c r="G1056" s="5">
        <f t="shared" si="132"/>
        <v>0.99977137631458624</v>
      </c>
      <c r="H1056">
        <f t="shared" si="133"/>
        <v>-2.2864982379250832E-4</v>
      </c>
      <c r="J1056" s="5"/>
    </row>
    <row r="1057" spans="1:10" x14ac:dyDescent="0.3">
      <c r="A1057" s="11" t="s">
        <v>1074</v>
      </c>
      <c r="B1057" s="13">
        <v>218.04</v>
      </c>
      <c r="C1057">
        <f t="shared" si="129"/>
        <v>0.99789473684210528</v>
      </c>
      <c r="D1057">
        <f t="shared" si="130"/>
        <v>-2.1074823395646983E-3</v>
      </c>
      <c r="E1057">
        <f t="shared" si="128"/>
        <v>0.98220640569395012</v>
      </c>
      <c r="F1057">
        <f t="shared" si="131"/>
        <v>-1.795380361659582E-2</v>
      </c>
      <c r="G1057" s="5">
        <f t="shared" si="132"/>
        <v>0.98674028148617454</v>
      </c>
      <c r="H1057">
        <f t="shared" si="133"/>
        <v>-1.3348413500933442E-2</v>
      </c>
      <c r="J1057" s="5"/>
    </row>
    <row r="1058" spans="1:10" x14ac:dyDescent="0.3">
      <c r="A1058" s="11" t="s">
        <v>1075</v>
      </c>
      <c r="B1058" s="13">
        <v>218.5</v>
      </c>
      <c r="C1058">
        <f t="shared" si="129"/>
        <v>0.99776245490661675</v>
      </c>
      <c r="D1058">
        <f t="shared" si="130"/>
        <v>-2.240052137853906E-3</v>
      </c>
      <c r="E1058">
        <f t="shared" si="128"/>
        <v>0.99268547544409602</v>
      </c>
      <c r="F1058">
        <f t="shared" si="131"/>
        <v>-7.3414068583678568E-3</v>
      </c>
      <c r="G1058" s="5">
        <f t="shared" si="132"/>
        <v>0.98605532740647139</v>
      </c>
      <c r="H1058">
        <f t="shared" si="133"/>
        <v>-1.4042812965468771E-2</v>
      </c>
      <c r="J1058" s="5"/>
    </row>
    <row r="1059" spans="1:10" x14ac:dyDescent="0.3">
      <c r="A1059" s="11" t="s">
        <v>1076</v>
      </c>
      <c r="B1059" s="13">
        <v>218.99</v>
      </c>
      <c r="C1059">
        <f t="shared" si="129"/>
        <v>1.0054637281910008</v>
      </c>
      <c r="D1059">
        <f t="shared" si="130"/>
        <v>5.4488561746385668E-3</v>
      </c>
      <c r="E1059">
        <f t="shared" si="128"/>
        <v>0.97855132043433579</v>
      </c>
      <c r="F1059">
        <f t="shared" si="131"/>
        <v>-2.16820454535646E-2</v>
      </c>
      <c r="G1059" s="5">
        <f t="shared" si="132"/>
        <v>1.0045412844036699</v>
      </c>
      <c r="H1059">
        <f t="shared" si="133"/>
        <v>4.5310038844098731E-3</v>
      </c>
      <c r="J1059" s="5"/>
    </row>
    <row r="1060" spans="1:10" x14ac:dyDescent="0.3">
      <c r="A1060" s="11" t="s">
        <v>1077</v>
      </c>
      <c r="B1060" s="13">
        <v>217.8</v>
      </c>
      <c r="C1060">
        <f t="shared" si="129"/>
        <v>0.98329571106094815</v>
      </c>
      <c r="D1060">
        <f t="shared" si="130"/>
        <v>-1.6845378986330161E-2</v>
      </c>
      <c r="E1060">
        <f t="shared" si="128"/>
        <v>0.96705443566290739</v>
      </c>
      <c r="F1060">
        <f t="shared" si="131"/>
        <v>-3.3500491770019403E-2</v>
      </c>
      <c r="G1060" s="5">
        <f t="shared" si="132"/>
        <v>1.0040105103028627</v>
      </c>
      <c r="H1060">
        <f t="shared" si="133"/>
        <v>4.0024896438899489E-3</v>
      </c>
      <c r="J1060" s="5"/>
    </row>
    <row r="1061" spans="1:10" x14ac:dyDescent="0.3">
      <c r="A1061" s="11" t="s">
        <v>1078</v>
      </c>
      <c r="B1061" s="13">
        <v>221.5</v>
      </c>
      <c r="C1061">
        <f t="shared" si="129"/>
        <v>0.99779269336456589</v>
      </c>
      <c r="D1061">
        <f t="shared" si="130"/>
        <v>-2.2097463274856483E-3</v>
      </c>
      <c r="E1061">
        <f t="shared" si="128"/>
        <v>0.99801748220239705</v>
      </c>
      <c r="F1061">
        <f t="shared" si="131"/>
        <v>-1.9844855872272831E-3</v>
      </c>
      <c r="G1061" s="5">
        <f t="shared" si="132"/>
        <v>1.01932811780948</v>
      </c>
      <c r="H1061">
        <f t="shared" si="133"/>
        <v>1.9143702222806355E-2</v>
      </c>
      <c r="J1061" s="5"/>
    </row>
    <row r="1062" spans="1:10" x14ac:dyDescent="0.3">
      <c r="A1062" s="11" t="s">
        <v>1079</v>
      </c>
      <c r="B1062" s="13">
        <v>221.99</v>
      </c>
      <c r="C1062">
        <f t="shared" si="129"/>
        <v>1.0085411839534777</v>
      </c>
      <c r="D1062">
        <f t="shared" si="130"/>
        <v>8.5049144186631932E-3</v>
      </c>
      <c r="E1062">
        <f t="shared" si="128"/>
        <v>1.0074427047878376</v>
      </c>
      <c r="F1062">
        <f t="shared" si="131"/>
        <v>7.4151445246799525E-3</v>
      </c>
      <c r="G1062" s="5">
        <f t="shared" si="132"/>
        <v>1.0273034383821555</v>
      </c>
      <c r="H1062">
        <f t="shared" si="133"/>
        <v>2.6937348243294617E-2</v>
      </c>
      <c r="J1062" s="5"/>
    </row>
    <row r="1063" spans="1:10" x14ac:dyDescent="0.3">
      <c r="A1063" s="11" t="s">
        <v>1080</v>
      </c>
      <c r="B1063" s="13">
        <v>220.11</v>
      </c>
      <c r="C1063">
        <f t="shared" si="129"/>
        <v>0.98355601233299084</v>
      </c>
      <c r="D1063">
        <f t="shared" si="130"/>
        <v>-1.6580690733050713E-2</v>
      </c>
      <c r="E1063">
        <f t="shared" si="128"/>
        <v>0.99868421052631584</v>
      </c>
      <c r="F1063">
        <f t="shared" si="131"/>
        <v>-1.3166558847467851E-3</v>
      </c>
      <c r="G1063" s="5">
        <f t="shared" si="132"/>
        <v>1.0185090925917357</v>
      </c>
      <c r="H1063">
        <f t="shared" si="133"/>
        <v>1.8339884079077121E-2</v>
      </c>
      <c r="J1063" s="5"/>
    </row>
    <row r="1064" spans="1:10" x14ac:dyDescent="0.3">
      <c r="A1064" s="11" t="s">
        <v>1081</v>
      </c>
      <c r="B1064" s="13">
        <v>223.79</v>
      </c>
      <c r="C1064">
        <f t="shared" si="129"/>
        <v>0.99365065269514252</v>
      </c>
      <c r="D1064">
        <f t="shared" si="130"/>
        <v>-6.3695901418161227E-3</v>
      </c>
      <c r="E1064">
        <f t="shared" si="128"/>
        <v>1.0140468530517921</v>
      </c>
      <c r="F1064">
        <f t="shared" si="131"/>
        <v>1.394911026699488E-2</v>
      </c>
      <c r="G1064" s="5">
        <f t="shared" si="132"/>
        <v>1.0265596330275228</v>
      </c>
      <c r="H1064">
        <f t="shared" si="133"/>
        <v>2.6213049337974286E-2</v>
      </c>
      <c r="J1064" s="5"/>
    </row>
    <row r="1065" spans="1:10" x14ac:dyDescent="0.3">
      <c r="A1065" s="11" t="s">
        <v>1082</v>
      </c>
      <c r="B1065" s="13">
        <v>225.22</v>
      </c>
      <c r="C1065">
        <f t="shared" si="129"/>
        <v>1.0147787690366765</v>
      </c>
      <c r="D1065">
        <f t="shared" si="130"/>
        <v>1.4670627196461823E-2</v>
      </c>
      <c r="E1065">
        <f t="shared" si="128"/>
        <v>1.0214985486211903</v>
      </c>
      <c r="F1065">
        <f t="shared" si="131"/>
        <v>2.1270714443585893E-2</v>
      </c>
      <c r="G1065" s="5">
        <f t="shared" si="132"/>
        <v>1.0307551487414188</v>
      </c>
      <c r="H1065">
        <f t="shared" si="133"/>
        <v>3.0291687733234721E-2</v>
      </c>
      <c r="J1065" s="5"/>
    </row>
    <row r="1066" spans="1:10" x14ac:dyDescent="0.3">
      <c r="A1066" s="11" t="s">
        <v>1083</v>
      </c>
      <c r="B1066" s="13">
        <v>221.94</v>
      </c>
      <c r="C1066">
        <f t="shared" si="129"/>
        <v>1.0072157930565011</v>
      </c>
      <c r="D1066">
        <f t="shared" si="130"/>
        <v>7.1898837844217058E-3</v>
      </c>
      <c r="E1066">
        <f t="shared" si="128"/>
        <v>1.0072157930565011</v>
      </c>
      <c r="F1066">
        <f t="shared" si="131"/>
        <v>7.1898837844217058E-3</v>
      </c>
      <c r="G1066" s="5">
        <f t="shared" si="132"/>
        <v>1.0208831646734131</v>
      </c>
      <c r="H1066">
        <f t="shared" si="133"/>
        <v>2.0668100385308603E-2</v>
      </c>
      <c r="J1066" s="5"/>
    </row>
    <row r="1067" spans="1:10" x14ac:dyDescent="0.3">
      <c r="A1067" s="11" t="s">
        <v>1084</v>
      </c>
      <c r="B1067" s="13">
        <v>220.35</v>
      </c>
      <c r="C1067">
        <f t="shared" si="129"/>
        <v>0.99977313974591642</v>
      </c>
      <c r="D1067">
        <f t="shared" si="130"/>
        <v>-2.2688599076351777E-4</v>
      </c>
      <c r="E1067">
        <f t="shared" si="128"/>
        <v>1.0080054894784996</v>
      </c>
      <c r="F1067">
        <f t="shared" si="131"/>
        <v>7.9736155455578245E-3</v>
      </c>
      <c r="G1067" s="5">
        <f t="shared" si="132"/>
        <v>1.0177829099307159</v>
      </c>
      <c r="H1067">
        <f t="shared" si="133"/>
        <v>1.7626643845451383E-2</v>
      </c>
      <c r="J1067" s="5"/>
    </row>
    <row r="1068" spans="1:10" x14ac:dyDescent="0.3">
      <c r="A1068" s="11" t="s">
        <v>1085</v>
      </c>
      <c r="B1068" s="13">
        <v>220.4</v>
      </c>
      <c r="C1068">
        <f t="shared" si="129"/>
        <v>0.99868593955321949</v>
      </c>
      <c r="D1068">
        <f t="shared" si="130"/>
        <v>-1.3149245813090288E-3</v>
      </c>
      <c r="E1068">
        <f t="shared" si="128"/>
        <v>1.0163238956008485</v>
      </c>
      <c r="F1068">
        <f t="shared" si="131"/>
        <v>1.619209323472353E-2</v>
      </c>
      <c r="G1068" s="5">
        <f t="shared" si="132"/>
        <v>1.0381535562882713</v>
      </c>
      <c r="H1068">
        <f t="shared" si="133"/>
        <v>3.7443708569549025E-2</v>
      </c>
      <c r="J1068" s="5"/>
    </row>
    <row r="1069" spans="1:10" x14ac:dyDescent="0.3">
      <c r="A1069" s="11" t="s">
        <v>1086</v>
      </c>
      <c r="B1069" s="13">
        <v>220.69</v>
      </c>
      <c r="C1069">
        <f t="shared" si="129"/>
        <v>1.0009524673439769</v>
      </c>
      <c r="D1069">
        <f t="shared" si="130"/>
        <v>9.5201403477488311E-4</v>
      </c>
      <c r="E1069">
        <f t="shared" si="128"/>
        <v>1.0155538171276057</v>
      </c>
      <c r="F1069">
        <f t="shared" si="131"/>
        <v>1.5434096328423531E-2</v>
      </c>
      <c r="G1069" s="5">
        <f t="shared" si="132"/>
        <v>1.0304431059438763</v>
      </c>
      <c r="H1069">
        <f t="shared" si="133"/>
        <v>2.9988909677589611E-2</v>
      </c>
      <c r="J1069" s="5"/>
    </row>
    <row r="1070" spans="1:10" x14ac:dyDescent="0.3">
      <c r="A1070" s="11" t="s">
        <v>1087</v>
      </c>
      <c r="B1070" s="13">
        <v>220.48</v>
      </c>
      <c r="C1070">
        <f t="shared" si="129"/>
        <v>1.0005899705014749</v>
      </c>
      <c r="D1070">
        <f t="shared" si="130"/>
        <v>5.8979653729773274E-4</v>
      </c>
      <c r="E1070">
        <f t="shared" si="128"/>
        <v>0.99986395174822007</v>
      </c>
      <c r="F1070">
        <f t="shared" si="131"/>
        <v>-1.3605750718279991E-4</v>
      </c>
      <c r="G1070" s="5">
        <f t="shared" si="132"/>
        <v>1.013980868285504</v>
      </c>
      <c r="H1070">
        <f t="shared" si="133"/>
        <v>1.3884037422460166E-2</v>
      </c>
      <c r="J1070" s="5"/>
    </row>
    <row r="1071" spans="1:10" x14ac:dyDescent="0.3">
      <c r="A1071" s="11" t="s">
        <v>1088</v>
      </c>
      <c r="B1071" s="13">
        <v>220.35</v>
      </c>
      <c r="C1071">
        <f t="shared" si="129"/>
        <v>1.0080054894784996</v>
      </c>
      <c r="D1071">
        <f t="shared" si="130"/>
        <v>7.9736155455578245E-3</v>
      </c>
      <c r="E1071">
        <f t="shared" si="128"/>
        <v>1.011197283282089</v>
      </c>
      <c r="F1071">
        <f t="shared" si="131"/>
        <v>1.1135057779165982E-2</v>
      </c>
      <c r="G1071" s="5">
        <f t="shared" si="132"/>
        <v>1.0296728971962616</v>
      </c>
      <c r="H1071">
        <f t="shared" si="133"/>
        <v>2.9241176266144489E-2</v>
      </c>
      <c r="J1071" s="5"/>
    </row>
    <row r="1072" spans="1:10" x14ac:dyDescent="0.3">
      <c r="A1072" s="11" t="s">
        <v>1089</v>
      </c>
      <c r="B1072" s="13">
        <v>218.6</v>
      </c>
      <c r="C1072">
        <f t="shared" si="129"/>
        <v>1.0080236097021118</v>
      </c>
      <c r="D1072">
        <f t="shared" si="130"/>
        <v>7.9915916984021479E-3</v>
      </c>
      <c r="E1072">
        <f t="shared" si="128"/>
        <v>0.99954275262917236</v>
      </c>
      <c r="F1072">
        <f t="shared" si="131"/>
        <v>-4.5735194028399226E-4</v>
      </c>
      <c r="G1072" s="5">
        <f t="shared" si="132"/>
        <v>1.0458829721065979</v>
      </c>
      <c r="H1072">
        <f t="shared" si="133"/>
        <v>4.4861478032301047E-2</v>
      </c>
      <c r="J1072" s="5"/>
    </row>
    <row r="1073" spans="1:10" x14ac:dyDescent="0.3">
      <c r="A1073" s="11" t="s">
        <v>1090</v>
      </c>
      <c r="B1073" s="13">
        <v>216.86</v>
      </c>
      <c r="C1073">
        <f t="shared" si="129"/>
        <v>0.99792922553034835</v>
      </c>
      <c r="D1073">
        <f t="shared" si="130"/>
        <v>-2.0729214876090895E-3</v>
      </c>
      <c r="E1073">
        <f t="shared" si="128"/>
        <v>0.98140019007105039</v>
      </c>
      <c r="F1073">
        <f t="shared" si="131"/>
        <v>-1.8774961652977613E-2</v>
      </c>
      <c r="G1073" s="5">
        <f t="shared" si="132"/>
        <v>1.0399462907015777</v>
      </c>
      <c r="H1073">
        <f t="shared" si="133"/>
        <v>3.9169068263531684E-2</v>
      </c>
      <c r="J1073" s="5"/>
    </row>
    <row r="1074" spans="1:10" x14ac:dyDescent="0.3">
      <c r="A1074" s="11" t="s">
        <v>1091</v>
      </c>
      <c r="B1074" s="13">
        <v>217.31</v>
      </c>
      <c r="C1074">
        <f t="shared" si="129"/>
        <v>0.98548818647680381</v>
      </c>
      <c r="D1074">
        <f t="shared" si="130"/>
        <v>-1.461813980083158E-2</v>
      </c>
      <c r="E1074">
        <f t="shared" si="128"/>
        <v>0.98068504896430342</v>
      </c>
      <c r="F1074">
        <f t="shared" si="131"/>
        <v>-1.9503921969468652E-2</v>
      </c>
      <c r="G1074" s="5">
        <f t="shared" si="132"/>
        <v>1.0626405867970661</v>
      </c>
      <c r="H1074">
        <f t="shared" si="133"/>
        <v>6.0756930048788592E-2</v>
      </c>
      <c r="J1074" s="5"/>
    </row>
    <row r="1075" spans="1:10" x14ac:dyDescent="0.3">
      <c r="A1075" s="11" t="s">
        <v>1092</v>
      </c>
      <c r="B1075" s="13">
        <v>220.51</v>
      </c>
      <c r="C1075">
        <f t="shared" si="129"/>
        <v>1.0119315313661603</v>
      </c>
      <c r="D1075">
        <f t="shared" si="130"/>
        <v>1.1860911823646457E-2</v>
      </c>
      <c r="E1075">
        <f t="shared" si="128"/>
        <v>1.01151376146789</v>
      </c>
      <c r="F1075">
        <f t="shared" si="131"/>
        <v>1.1447982543387625E-2</v>
      </c>
      <c r="G1075" s="5">
        <f t="shared" si="132"/>
        <v>1.0716333770714874</v>
      </c>
      <c r="H1075">
        <f t="shared" si="133"/>
        <v>6.9184005153136732E-2</v>
      </c>
      <c r="J1075" s="5"/>
    </row>
    <row r="1076" spans="1:10" x14ac:dyDescent="0.3">
      <c r="A1076" s="11" t="s">
        <v>1093</v>
      </c>
      <c r="B1076" s="13">
        <v>217.91</v>
      </c>
      <c r="C1076">
        <f t="shared" si="129"/>
        <v>0.99638774577046185</v>
      </c>
      <c r="D1076">
        <f t="shared" si="130"/>
        <v>-3.6187941738920174E-3</v>
      </c>
      <c r="E1076">
        <f t="shared" si="128"/>
        <v>1.004517586318167</v>
      </c>
      <c r="F1076">
        <f t="shared" si="131"/>
        <v>4.5074126538597915E-3</v>
      </c>
      <c r="G1076" s="5">
        <f t="shared" si="132"/>
        <v>1.0630274647543783</v>
      </c>
      <c r="H1076">
        <f t="shared" si="133"/>
        <v>6.1120936048033488E-2</v>
      </c>
      <c r="J1076" s="5"/>
    </row>
    <row r="1077" spans="1:10" x14ac:dyDescent="0.3">
      <c r="A1077" s="11" t="s">
        <v>1094</v>
      </c>
      <c r="B1077" s="13">
        <v>218.7</v>
      </c>
      <c r="C1077">
        <f t="shared" si="129"/>
        <v>0.98972711227768473</v>
      </c>
      <c r="D1077">
        <f t="shared" si="130"/>
        <v>-1.0326018014291387E-2</v>
      </c>
      <c r="E1077">
        <f t="shared" si="128"/>
        <v>1.0064427059364933</v>
      </c>
      <c r="F1077">
        <f t="shared" si="131"/>
        <v>6.4220404203381952E-3</v>
      </c>
      <c r="G1077" s="5">
        <f t="shared" si="132"/>
        <v>1.0855214175807812</v>
      </c>
      <c r="H1077">
        <f t="shared" si="133"/>
        <v>8.206044075490411E-2</v>
      </c>
      <c r="J1077" s="5"/>
    </row>
    <row r="1078" spans="1:10" x14ac:dyDescent="0.3">
      <c r="A1078" s="11" t="s">
        <v>1095</v>
      </c>
      <c r="B1078" s="13">
        <v>220.97</v>
      </c>
      <c r="C1078">
        <f t="shared" si="129"/>
        <v>0.99720203980324018</v>
      </c>
      <c r="D1078">
        <f t="shared" si="130"/>
        <v>-2.801881804100115E-3</v>
      </c>
      <c r="E1078">
        <f t="shared" si="128"/>
        <v>1.0225831829330372</v>
      </c>
      <c r="F1078">
        <f t="shared" si="131"/>
        <v>2.2331958127632303E-2</v>
      </c>
      <c r="G1078" s="5">
        <f t="shared" si="132"/>
        <v>1.0993532338308458</v>
      </c>
      <c r="H1078">
        <f t="shared" si="133"/>
        <v>9.4722037637937809E-2</v>
      </c>
      <c r="J1078" s="5"/>
    </row>
    <row r="1079" spans="1:10" x14ac:dyDescent="0.3">
      <c r="A1079" s="11" t="s">
        <v>1096</v>
      </c>
      <c r="B1079" s="13">
        <v>221.59</v>
      </c>
      <c r="C1079">
        <f t="shared" si="129"/>
        <v>1.0164678899082569</v>
      </c>
      <c r="D1079">
        <f t="shared" si="130"/>
        <v>1.6333764712024575E-2</v>
      </c>
      <c r="E1079">
        <f t="shared" si="128"/>
        <v>1.0253574568506778</v>
      </c>
      <c r="F1079">
        <f t="shared" si="131"/>
        <v>2.5041290186178011E-2</v>
      </c>
      <c r="G1079" s="5">
        <f t="shared" si="132"/>
        <v>1.1361259228876128</v>
      </c>
      <c r="H1079">
        <f t="shared" si="133"/>
        <v>0.12762416176815222</v>
      </c>
      <c r="J1079" s="5"/>
    </row>
    <row r="1080" spans="1:10" x14ac:dyDescent="0.3">
      <c r="A1080" s="11" t="s">
        <v>1097</v>
      </c>
      <c r="B1080" s="13">
        <v>218</v>
      </c>
      <c r="C1080">
        <f t="shared" si="129"/>
        <v>1.0049324666943253</v>
      </c>
      <c r="D1080">
        <f t="shared" si="130"/>
        <v>4.9203419341188204E-3</v>
      </c>
      <c r="E1080">
        <f t="shared" si="128"/>
        <v>1</v>
      </c>
      <c r="F1080">
        <f t="shared" si="131"/>
        <v>0</v>
      </c>
      <c r="G1080" s="5">
        <f t="shared" si="132"/>
        <v>1.0968001609981888</v>
      </c>
      <c r="H1080">
        <f t="shared" si="133"/>
        <v>9.2396996054969191E-2</v>
      </c>
      <c r="J1080" s="5"/>
    </row>
    <row r="1081" spans="1:10" x14ac:dyDescent="0.3">
      <c r="A1081" s="11" t="s">
        <v>1098</v>
      </c>
      <c r="B1081" s="13">
        <v>216.93</v>
      </c>
      <c r="C1081">
        <f t="shared" si="129"/>
        <v>0.99829728485964098</v>
      </c>
      <c r="D1081">
        <f t="shared" si="130"/>
        <v>-1.7041664074138518E-3</v>
      </c>
      <c r="E1081">
        <f t="shared" si="128"/>
        <v>0.99281464530892449</v>
      </c>
      <c r="F1081">
        <f t="shared" si="131"/>
        <v>-7.2112936806746587E-3</v>
      </c>
      <c r="G1081" s="5">
        <f t="shared" si="132"/>
        <v>1.0901005025125627</v>
      </c>
      <c r="H1081">
        <f t="shared" si="133"/>
        <v>8.6269896130477711E-2</v>
      </c>
      <c r="J1081" s="5"/>
    </row>
    <row r="1082" spans="1:10" x14ac:dyDescent="0.3">
      <c r="A1082" s="11" t="s">
        <v>1099</v>
      </c>
      <c r="B1082" s="13">
        <v>217.3</v>
      </c>
      <c r="C1082">
        <f t="shared" si="129"/>
        <v>1.0055995187190523</v>
      </c>
      <c r="D1082">
        <f t="shared" si="130"/>
        <v>5.5838996930027592E-3</v>
      </c>
      <c r="E1082">
        <f t="shared" si="128"/>
        <v>0.9995400183992641</v>
      </c>
      <c r="F1082">
        <f t="shared" si="131"/>
        <v>-4.6008742472504764E-4</v>
      </c>
      <c r="G1082" s="5">
        <f t="shared" si="132"/>
        <v>1.0768087215064419</v>
      </c>
      <c r="H1082">
        <f t="shared" si="133"/>
        <v>7.4001779342875273E-2</v>
      </c>
      <c r="J1082" s="5"/>
    </row>
    <row r="1083" spans="1:10" x14ac:dyDescent="0.3">
      <c r="A1083" s="11" t="s">
        <v>1100</v>
      </c>
      <c r="B1083" s="13">
        <v>216.09</v>
      </c>
      <c r="C1083">
        <f t="shared" si="129"/>
        <v>0.99990745453704133</v>
      </c>
      <c r="D1083">
        <f t="shared" si="130"/>
        <v>-9.2549745554253179E-5</v>
      </c>
      <c r="E1083">
        <f t="shared" si="128"/>
        <v>0.9981062355658199</v>
      </c>
      <c r="F1083">
        <f t="shared" si="131"/>
        <v>-1.8955598731632644E-3</v>
      </c>
      <c r="G1083" s="5">
        <f t="shared" si="132"/>
        <v>1.0751816101104588</v>
      </c>
      <c r="H1083">
        <f t="shared" si="133"/>
        <v>7.2489586948568607E-2</v>
      </c>
      <c r="J1083" s="5"/>
    </row>
    <row r="1084" spans="1:10" x14ac:dyDescent="0.3">
      <c r="A1084" s="11" t="s">
        <v>1101</v>
      </c>
      <c r="B1084" s="13">
        <v>216.11</v>
      </c>
      <c r="C1084">
        <f t="shared" si="129"/>
        <v>0.9913302752293579</v>
      </c>
      <c r="D1084">
        <f t="shared" si="130"/>
        <v>-8.7075254741534065E-3</v>
      </c>
      <c r="E1084">
        <f t="shared" si="128"/>
        <v>1.017946302402261</v>
      </c>
      <c r="F1084">
        <f t="shared" si="131"/>
        <v>1.778716860572516E-2</v>
      </c>
      <c r="G1084" s="5">
        <f t="shared" si="132"/>
        <v>1.072665905593885</v>
      </c>
      <c r="H1084">
        <f t="shared" si="133"/>
        <v>7.0147050387117493E-2</v>
      </c>
      <c r="J1084" s="5"/>
    </row>
    <row r="1085" spans="1:10" x14ac:dyDescent="0.3">
      <c r="A1085" s="11" t="s">
        <v>1102</v>
      </c>
      <c r="B1085" s="13">
        <v>218</v>
      </c>
      <c r="C1085">
        <f t="shared" si="129"/>
        <v>0.99771167048054921</v>
      </c>
      <c r="D1085">
        <f t="shared" si="130"/>
        <v>-2.2909517465558244E-3</v>
      </c>
      <c r="E1085">
        <f t="shared" si="128"/>
        <v>1.0178829901480133</v>
      </c>
      <c r="F1085">
        <f t="shared" si="131"/>
        <v>1.7724970606610199E-2</v>
      </c>
      <c r="G1085" s="5">
        <f t="shared" si="132"/>
        <v>1.1070485476335568</v>
      </c>
      <c r="H1085">
        <f t="shared" si="133"/>
        <v>0.10169750789908916</v>
      </c>
      <c r="J1085" s="5"/>
    </row>
    <row r="1086" spans="1:10" x14ac:dyDescent="0.3">
      <c r="A1086" s="11" t="s">
        <v>1103</v>
      </c>
      <c r="B1086" s="13">
        <v>218.5</v>
      </c>
      <c r="C1086">
        <f t="shared" si="129"/>
        <v>1.0050597976080957</v>
      </c>
      <c r="D1086">
        <f t="shared" si="130"/>
        <v>5.0470398485358142E-3</v>
      </c>
      <c r="E1086">
        <f t="shared" si="128"/>
        <v>1.0048749080206034</v>
      </c>
      <c r="F1086">
        <f t="shared" si="131"/>
        <v>4.8630641328112944E-3</v>
      </c>
      <c r="G1086" s="5">
        <f t="shared" si="132"/>
        <v>1.1032010501868121</v>
      </c>
      <c r="H1086">
        <f t="shared" si="133"/>
        <v>9.8215999442488253E-2</v>
      </c>
      <c r="J1086" s="5"/>
    </row>
    <row r="1087" spans="1:10" x14ac:dyDescent="0.3">
      <c r="A1087" s="11" t="s">
        <v>1104</v>
      </c>
      <c r="B1087" s="13">
        <v>217.4</v>
      </c>
      <c r="C1087">
        <f t="shared" si="129"/>
        <v>1.0041570438799077</v>
      </c>
      <c r="D1087">
        <f t="shared" si="130"/>
        <v>4.1484272445645835E-3</v>
      </c>
      <c r="E1087">
        <f t="shared" si="128"/>
        <v>1.0158878504672897</v>
      </c>
      <c r="F1087">
        <f t="shared" si="131"/>
        <v>1.5762959665257554E-2</v>
      </c>
      <c r="G1087" s="5">
        <f t="shared" si="132"/>
        <v>1.1220645161290324</v>
      </c>
      <c r="H1087">
        <f t="shared" si="133"/>
        <v>0.11517030645365278</v>
      </c>
      <c r="J1087" s="5"/>
    </row>
    <row r="1088" spans="1:10" x14ac:dyDescent="0.3">
      <c r="A1088" s="11" t="s">
        <v>1105</v>
      </c>
      <c r="B1088" s="13">
        <v>216.5</v>
      </c>
      <c r="C1088">
        <f t="shared" si="129"/>
        <v>1.0197833254828073</v>
      </c>
      <c r="D1088">
        <f t="shared" si="130"/>
        <v>1.9590178733334036E-2</v>
      </c>
      <c r="E1088">
        <f t="shared" si="128"/>
        <v>1.0358356059518683</v>
      </c>
      <c r="F1088">
        <f t="shared" si="131"/>
        <v>3.5208449732407276E-2</v>
      </c>
      <c r="G1088" s="5">
        <f t="shared" si="132"/>
        <v>1.1144857407598066</v>
      </c>
      <c r="H1088">
        <f t="shared" si="133"/>
        <v>0.10839307946836013</v>
      </c>
      <c r="J1088" s="5"/>
    </row>
    <row r="1089" spans="1:10" x14ac:dyDescent="0.3">
      <c r="A1089" s="11" t="s">
        <v>1106</v>
      </c>
      <c r="B1089" s="13">
        <v>212.3</v>
      </c>
      <c r="C1089">
        <f t="shared" si="129"/>
        <v>0.99126861838726255</v>
      </c>
      <c r="D1089">
        <f t="shared" si="130"/>
        <v>-8.7697234732683586E-3</v>
      </c>
      <c r="E1089">
        <f t="shared" si="128"/>
        <v>1.0180789334867886</v>
      </c>
      <c r="F1089">
        <f t="shared" si="131"/>
        <v>1.7917452928706289E-2</v>
      </c>
      <c r="G1089" s="5">
        <f t="shared" si="132"/>
        <v>1.1001140014509276</v>
      </c>
      <c r="H1089">
        <f t="shared" si="133"/>
        <v>9.5413812116972738E-2</v>
      </c>
      <c r="J1089" s="5"/>
    </row>
    <row r="1090" spans="1:10" x14ac:dyDescent="0.3">
      <c r="A1090" s="11" t="s">
        <v>1107</v>
      </c>
      <c r="B1090" s="13">
        <v>214.17</v>
      </c>
      <c r="C1090">
        <f t="shared" si="129"/>
        <v>0.98496136865342154</v>
      </c>
      <c r="D1090">
        <f t="shared" si="130"/>
        <v>-1.5152858220354811E-2</v>
      </c>
      <c r="E1090">
        <f t="shared" si="128"/>
        <v>1.0472860635696821</v>
      </c>
      <c r="F1090">
        <f t="shared" si="131"/>
        <v>4.6202116699622396E-2</v>
      </c>
      <c r="G1090" s="5">
        <f t="shared" si="132"/>
        <v>1.1118205886933499</v>
      </c>
      <c r="H1090">
        <f t="shared" si="133"/>
        <v>0.1059988417084121</v>
      </c>
      <c r="J1090" s="5"/>
    </row>
    <row r="1091" spans="1:10" x14ac:dyDescent="0.3">
      <c r="A1091" s="11" t="s">
        <v>1108</v>
      </c>
      <c r="B1091" s="13">
        <v>217.44</v>
      </c>
      <c r="C1091">
        <f t="shared" si="129"/>
        <v>1.0160747663551402</v>
      </c>
      <c r="D1091">
        <f t="shared" si="130"/>
        <v>1.5946935380982071E-2</v>
      </c>
      <c r="E1091">
        <f t="shared" si="128"/>
        <v>1.0567138066773583</v>
      </c>
      <c r="F1091">
        <f t="shared" si="131"/>
        <v>5.5163910223493921E-2</v>
      </c>
      <c r="G1091" s="5">
        <f t="shared" si="132"/>
        <v>1.1219814241486068</v>
      </c>
      <c r="H1091">
        <f t="shared" si="133"/>
        <v>0.11509625094616771</v>
      </c>
      <c r="J1091" s="5"/>
    </row>
    <row r="1092" spans="1:10" x14ac:dyDescent="0.3">
      <c r="A1092" s="11" t="s">
        <v>1109</v>
      </c>
      <c r="B1092" s="13">
        <v>214</v>
      </c>
      <c r="C1092">
        <f t="shared" si="129"/>
        <v>1.0238744557676667</v>
      </c>
      <c r="D1092">
        <f t="shared" si="130"/>
        <v>2.3593917311714303E-2</v>
      </c>
      <c r="E1092">
        <f t="shared" ref="E1092:E1155" si="134">B1092/B1097</f>
        <v>1.043953363578711</v>
      </c>
      <c r="F1092">
        <f t="shared" si="131"/>
        <v>4.3014817561054762E-2</v>
      </c>
      <c r="G1092" s="5">
        <f t="shared" si="132"/>
        <v>1.1065722115931538</v>
      </c>
      <c r="H1092">
        <f t="shared" si="133"/>
        <v>0.1012671396476444</v>
      </c>
      <c r="J1092" s="5"/>
    </row>
    <row r="1093" spans="1:10" x14ac:dyDescent="0.3">
      <c r="A1093" s="11" t="s">
        <v>1110</v>
      </c>
      <c r="B1093" s="13">
        <v>209.01</v>
      </c>
      <c r="C1093">
        <f t="shared" ref="C1093:C1156" si="135">B1093/B1094</f>
        <v>1.0023018270752408</v>
      </c>
      <c r="D1093">
        <f t="shared" ref="D1093:D1156" si="136">LN(C1093)</f>
        <v>2.2991819296328841E-3</v>
      </c>
      <c r="E1093">
        <f t="shared" si="134"/>
        <v>1.0374249267881073</v>
      </c>
      <c r="F1093">
        <f t="shared" ref="F1093:F1156" si="137">LN(E1093)</f>
        <v>3.6741610782319065E-2</v>
      </c>
      <c r="G1093" s="5">
        <f t="shared" ref="G1093:G1156" si="138">B1093/B1114</f>
        <v>1.0647478349465103</v>
      </c>
      <c r="H1093">
        <f t="shared" ref="H1093:H1156" si="139">LN(G1093)</f>
        <v>6.2737996427721682E-2</v>
      </c>
      <c r="J1093" s="5"/>
    </row>
    <row r="1094" spans="1:10" x14ac:dyDescent="0.3">
      <c r="A1094" s="11" t="s">
        <v>1111</v>
      </c>
      <c r="B1094" s="13">
        <v>208.53</v>
      </c>
      <c r="C1094">
        <f t="shared" si="135"/>
        <v>1.0197066014669927</v>
      </c>
      <c r="D1094">
        <f t="shared" si="136"/>
        <v>1.9514940297647776E-2</v>
      </c>
      <c r="E1094">
        <f t="shared" si="134"/>
        <v>1.0374626865671641</v>
      </c>
      <c r="F1094">
        <f t="shared" si="137"/>
        <v>3.6778007721428412E-2</v>
      </c>
      <c r="G1094" s="5">
        <f t="shared" si="138"/>
        <v>1.0691104844911561</v>
      </c>
      <c r="H1094">
        <f t="shared" si="139"/>
        <v>6.6826979827838681E-2</v>
      </c>
      <c r="J1094" s="5"/>
    </row>
    <row r="1095" spans="1:10" x14ac:dyDescent="0.3">
      <c r="A1095" s="11" t="s">
        <v>1112</v>
      </c>
      <c r="B1095" s="13">
        <v>204.5</v>
      </c>
      <c r="C1095">
        <f t="shared" si="135"/>
        <v>0.99382806045584871</v>
      </c>
      <c r="D1095">
        <f t="shared" si="136"/>
        <v>-6.1910646964833255E-3</v>
      </c>
      <c r="E1095">
        <f t="shared" si="134"/>
        <v>1.0485028712059066</v>
      </c>
      <c r="F1095">
        <f t="shared" si="137"/>
        <v>4.7363309749895131E-2</v>
      </c>
      <c r="G1095" s="5">
        <f t="shared" si="138"/>
        <v>1.0463569381907492</v>
      </c>
      <c r="H1095">
        <f t="shared" si="139"/>
        <v>4.5314548533371475E-2</v>
      </c>
      <c r="J1095" s="5"/>
    </row>
    <row r="1096" spans="1:10" x14ac:dyDescent="0.3">
      <c r="A1096" s="11" t="s">
        <v>1113</v>
      </c>
      <c r="B1096" s="13">
        <v>205.77</v>
      </c>
      <c r="C1096">
        <f t="shared" si="135"/>
        <v>1.003805063661642</v>
      </c>
      <c r="D1096">
        <f t="shared" si="136"/>
        <v>3.7978427185430762E-3</v>
      </c>
      <c r="E1096">
        <f t="shared" si="134"/>
        <v>1.0352686657275108</v>
      </c>
      <c r="F1096">
        <f t="shared" si="137"/>
        <v>3.4660973445220053E-2</v>
      </c>
      <c r="G1096" s="5">
        <f t="shared" si="138"/>
        <v>1.0514025854580757</v>
      </c>
      <c r="H1096">
        <f t="shared" si="139"/>
        <v>5.0125068462461952E-2</v>
      </c>
      <c r="J1096" s="5"/>
    </row>
    <row r="1097" spans="1:10" x14ac:dyDescent="0.3">
      <c r="A1097" s="11" t="s">
        <v>1114</v>
      </c>
      <c r="B1097" s="13">
        <v>204.99</v>
      </c>
      <c r="C1097">
        <f t="shared" si="135"/>
        <v>1.017471583858639</v>
      </c>
      <c r="D1097">
        <f t="shared" si="136"/>
        <v>1.7320710532978584E-2</v>
      </c>
      <c r="E1097">
        <f t="shared" si="134"/>
        <v>1.0301005025125629</v>
      </c>
      <c r="F1097">
        <f t="shared" si="137"/>
        <v>2.9656372736304309E-2</v>
      </c>
      <c r="G1097" s="5">
        <f t="shared" si="138"/>
        <v>1.0353030303030304</v>
      </c>
      <c r="H1097">
        <f t="shared" si="139"/>
        <v>3.4694166766261463E-2</v>
      </c>
      <c r="J1097" s="5"/>
    </row>
    <row r="1098" spans="1:10" x14ac:dyDescent="0.3">
      <c r="A1098" s="11" t="s">
        <v>1115</v>
      </c>
      <c r="B1098" s="13">
        <v>201.47</v>
      </c>
      <c r="C1098">
        <f t="shared" si="135"/>
        <v>1.0023383084577115</v>
      </c>
      <c r="D1098">
        <f t="shared" si="136"/>
        <v>2.3355788687423836E-3</v>
      </c>
      <c r="E1098">
        <f t="shared" si="134"/>
        <v>0.99836471754212086</v>
      </c>
      <c r="F1098">
        <f t="shared" si="137"/>
        <v>-1.6366209916906015E-3</v>
      </c>
      <c r="G1098" s="5">
        <f t="shared" si="138"/>
        <v>1.031117252674139</v>
      </c>
      <c r="H1098">
        <f t="shared" si="139"/>
        <v>3.0642925701398274E-2</v>
      </c>
      <c r="J1098" s="5"/>
    </row>
    <row r="1099" spans="1:10" x14ac:dyDescent="0.3">
      <c r="A1099" s="11" t="s">
        <v>1116</v>
      </c>
      <c r="B1099" s="13">
        <v>201</v>
      </c>
      <c r="C1099">
        <f t="shared" si="135"/>
        <v>1.030557834290402</v>
      </c>
      <c r="D1099">
        <f t="shared" si="136"/>
        <v>3.0100242326114426E-2</v>
      </c>
      <c r="E1099">
        <f t="shared" si="134"/>
        <v>1.0000995123892926</v>
      </c>
      <c r="F1099">
        <f t="shared" si="137"/>
        <v>9.9507438263267048E-5</v>
      </c>
      <c r="G1099" s="5">
        <f t="shared" si="138"/>
        <v>1.0248304695864987</v>
      </c>
      <c r="H1099">
        <f t="shared" si="139"/>
        <v>2.4527203385656123E-2</v>
      </c>
      <c r="J1099" s="5"/>
    </row>
    <row r="1100" spans="1:10" x14ac:dyDescent="0.3">
      <c r="A1100" s="11" t="s">
        <v>1117</v>
      </c>
      <c r="B1100" s="13">
        <v>195.04</v>
      </c>
      <c r="C1100">
        <f t="shared" si="135"/>
        <v>0.98128396055544376</v>
      </c>
      <c r="D1100">
        <f t="shared" si="136"/>
        <v>-1.8893401001158428E-2</v>
      </c>
      <c r="E1100">
        <f t="shared" si="134"/>
        <v>0.96808457834913386</v>
      </c>
      <c r="F1100">
        <f t="shared" si="137"/>
        <v>-3.2435821194856641E-2</v>
      </c>
      <c r="G1100" s="5">
        <f t="shared" si="138"/>
        <v>0.98764431841199107</v>
      </c>
      <c r="H1100">
        <f t="shared" si="139"/>
        <v>-1.2432647657700758E-2</v>
      </c>
      <c r="J1100" s="5"/>
    </row>
    <row r="1101" spans="1:10" x14ac:dyDescent="0.3">
      <c r="A1101" s="11" t="s">
        <v>1118</v>
      </c>
      <c r="B1101" s="13">
        <v>198.76</v>
      </c>
      <c r="C1101">
        <f t="shared" si="135"/>
        <v>0.99879396984924618</v>
      </c>
      <c r="D1101">
        <f t="shared" si="136"/>
        <v>-1.2067579903726217E-3</v>
      </c>
      <c r="E1101">
        <f t="shared" si="134"/>
        <v>1.0093438959983749</v>
      </c>
      <c r="F1101">
        <f t="shared" si="137"/>
        <v>9.3005118441199432E-3</v>
      </c>
      <c r="G1101" s="5">
        <f t="shared" si="138"/>
        <v>1.0055651118081554</v>
      </c>
      <c r="H1101">
        <f t="shared" si="139"/>
        <v>5.5496837860820195E-3</v>
      </c>
      <c r="J1101" s="5"/>
    </row>
    <row r="1102" spans="1:10" x14ac:dyDescent="0.3">
      <c r="A1102" s="11" t="s">
        <v>1119</v>
      </c>
      <c r="B1102" s="13">
        <v>199</v>
      </c>
      <c r="C1102">
        <f t="shared" si="135"/>
        <v>0.98612487611496524</v>
      </c>
      <c r="D1102">
        <f t="shared" si="136"/>
        <v>-1.3972283195016257E-2</v>
      </c>
      <c r="E1102">
        <f t="shared" si="134"/>
        <v>1.0047460365545795</v>
      </c>
      <c r="F1102">
        <f t="shared" si="137"/>
        <v>4.7348096313358312E-3</v>
      </c>
      <c r="G1102" s="5">
        <f t="shared" si="138"/>
        <v>0.98710317460317465</v>
      </c>
      <c r="H1102">
        <f t="shared" si="139"/>
        <v>-1.2980711472721109E-2</v>
      </c>
      <c r="J1102" s="5"/>
    </row>
    <row r="1103" spans="1:10" x14ac:dyDescent="0.3">
      <c r="A1103" s="11" t="s">
        <v>1120</v>
      </c>
      <c r="B1103" s="13">
        <v>201.8</v>
      </c>
      <c r="C1103">
        <f t="shared" si="135"/>
        <v>1.0040800079609913</v>
      </c>
      <c r="D1103">
        <f t="shared" si="136"/>
        <v>4.0717072986960817E-3</v>
      </c>
      <c r="E1103">
        <f t="shared" si="134"/>
        <v>1.0415483870967743</v>
      </c>
      <c r="F1103">
        <f t="shared" si="137"/>
        <v>4.0708439686052339E-2</v>
      </c>
      <c r="G1103" s="5">
        <f t="shared" si="138"/>
        <v>1.0100605635917714</v>
      </c>
      <c r="H1103">
        <f t="shared" si="139"/>
        <v>1.0010293007651107E-2</v>
      </c>
      <c r="J1103" s="5"/>
    </row>
    <row r="1104" spans="1:10" x14ac:dyDescent="0.3">
      <c r="A1104" s="11" t="s">
        <v>1121</v>
      </c>
      <c r="B1104" s="13">
        <v>200.98</v>
      </c>
      <c r="C1104">
        <f t="shared" si="135"/>
        <v>0.99756787611058717</v>
      </c>
      <c r="D1104">
        <f t="shared" si="136"/>
        <v>-2.4350863070054058E-3</v>
      </c>
      <c r="E1104">
        <f t="shared" si="134"/>
        <v>1.0345928137547618</v>
      </c>
      <c r="F1104">
        <f t="shared" si="137"/>
        <v>3.4007932646628228E-2</v>
      </c>
      <c r="G1104" s="5">
        <f t="shared" si="138"/>
        <v>0.99495049504950495</v>
      </c>
      <c r="H1104">
        <f t="shared" si="139"/>
        <v>-5.0622967803921259E-3</v>
      </c>
      <c r="J1104" s="5"/>
    </row>
    <row r="1105" spans="1:10" x14ac:dyDescent="0.3">
      <c r="A1105" s="11" t="s">
        <v>1122</v>
      </c>
      <c r="B1105" s="13">
        <v>201.47</v>
      </c>
      <c r="C1105">
        <f t="shared" si="135"/>
        <v>1.0231058297785904</v>
      </c>
      <c r="D1105">
        <f t="shared" si="136"/>
        <v>2.2842932037818335E-2</v>
      </c>
      <c r="E1105">
        <f t="shared" si="134"/>
        <v>1.043994196289771</v>
      </c>
      <c r="F1105">
        <f t="shared" si="137"/>
        <v>4.305393033558029E-2</v>
      </c>
      <c r="G1105" s="5">
        <f t="shared" si="138"/>
        <v>1.0022385832255496</v>
      </c>
      <c r="H1105">
        <f t="shared" si="139"/>
        <v>2.2360813312241471E-3</v>
      </c>
      <c r="J1105" s="5"/>
    </row>
    <row r="1106" spans="1:10" x14ac:dyDescent="0.3">
      <c r="A1106" s="11" t="s">
        <v>1123</v>
      </c>
      <c r="B1106" s="13">
        <v>196.92</v>
      </c>
      <c r="C1106">
        <f t="shared" si="135"/>
        <v>0.99424416843380792</v>
      </c>
      <c r="D1106">
        <f t="shared" si="136"/>
        <v>-5.7724602031568257E-3</v>
      </c>
      <c r="E1106">
        <f t="shared" si="134"/>
        <v>1.0222706743497898</v>
      </c>
      <c r="F1106">
        <f t="shared" si="137"/>
        <v>2.2026304415933191E-2</v>
      </c>
      <c r="G1106" s="5">
        <f t="shared" si="138"/>
        <v>0.96619400421961621</v>
      </c>
      <c r="H1106">
        <f t="shared" si="139"/>
        <v>-3.439063240828838E-2</v>
      </c>
      <c r="J1106" s="5"/>
    </row>
    <row r="1107" spans="1:10" x14ac:dyDescent="0.3">
      <c r="A1107" s="11" t="s">
        <v>1124</v>
      </c>
      <c r="B1107" s="13">
        <v>198.06</v>
      </c>
      <c r="C1107">
        <f t="shared" si="135"/>
        <v>1.0222451612903225</v>
      </c>
      <c r="D1107">
        <f t="shared" si="136"/>
        <v>2.2001346859700191E-2</v>
      </c>
      <c r="E1107">
        <f t="shared" si="134"/>
        <v>1.0219814241486067</v>
      </c>
      <c r="F1107">
        <f t="shared" si="137"/>
        <v>2.1743315636490689E-2</v>
      </c>
      <c r="G1107" s="5">
        <f t="shared" si="138"/>
        <v>0.95676537365344672</v>
      </c>
      <c r="H1107">
        <f t="shared" si="139"/>
        <v>-4.4197086184105568E-2</v>
      </c>
      <c r="J1107" s="5"/>
    </row>
    <row r="1108" spans="1:10" x14ac:dyDescent="0.3">
      <c r="A1108" s="11" t="s">
        <v>1125</v>
      </c>
      <c r="B1108" s="13">
        <v>193.75</v>
      </c>
      <c r="C1108">
        <f t="shared" si="135"/>
        <v>0.99737465252754043</v>
      </c>
      <c r="D1108">
        <f t="shared" si="136"/>
        <v>-2.6287997407281041E-3</v>
      </c>
      <c r="E1108">
        <f t="shared" si="134"/>
        <v>1.0018615233466053</v>
      </c>
      <c r="F1108">
        <f t="shared" si="137"/>
        <v>1.8597928592492263E-3</v>
      </c>
      <c r="G1108" s="5">
        <f t="shared" si="138"/>
        <v>0.95031391014322153</v>
      </c>
      <c r="H1108">
        <f t="shared" si="139"/>
        <v>-5.0962917238384559E-2</v>
      </c>
      <c r="J1108" s="5"/>
    </row>
    <row r="1109" spans="1:10" x14ac:dyDescent="0.3">
      <c r="A1109" s="11" t="s">
        <v>1126</v>
      </c>
      <c r="B1109" s="13">
        <v>194.26</v>
      </c>
      <c r="C1109">
        <f t="shared" si="135"/>
        <v>1.0066328116903307</v>
      </c>
      <c r="D1109">
        <f t="shared" si="136"/>
        <v>6.6109113819468428E-3</v>
      </c>
      <c r="E1109">
        <f t="shared" si="134"/>
        <v>0.98960774325012724</v>
      </c>
      <c r="F1109">
        <f t="shared" si="137"/>
        <v>-1.0446633308231004E-2</v>
      </c>
      <c r="G1109" s="5">
        <f t="shared" si="138"/>
        <v>0.9325972155544886</v>
      </c>
      <c r="H1109">
        <f t="shared" si="139"/>
        <v>-6.9781880292741932E-2</v>
      </c>
      <c r="J1109" s="5"/>
    </row>
    <row r="1110" spans="1:10" x14ac:dyDescent="0.3">
      <c r="A1110" s="11" t="s">
        <v>1127</v>
      </c>
      <c r="B1110" s="13">
        <v>192.98</v>
      </c>
      <c r="C1110">
        <f t="shared" si="135"/>
        <v>1.0018169547837823</v>
      </c>
      <c r="D1110">
        <f t="shared" si="136"/>
        <v>1.8153061181709728E-3</v>
      </c>
      <c r="E1110">
        <f t="shared" si="134"/>
        <v>0.98938733658036393</v>
      </c>
      <c r="F1110">
        <f t="shared" si="137"/>
        <v>-1.0669379360427849E-2</v>
      </c>
      <c r="G1110" s="5">
        <f t="shared" si="138"/>
        <v>0.92783306889754302</v>
      </c>
      <c r="H1110">
        <f t="shared" si="139"/>
        <v>-7.4903445030271132E-2</v>
      </c>
      <c r="J1110" s="5"/>
    </row>
    <row r="1111" spans="1:10" x14ac:dyDescent="0.3">
      <c r="A1111" s="11" t="s">
        <v>1128</v>
      </c>
      <c r="B1111" s="13">
        <v>192.63</v>
      </c>
      <c r="C1111">
        <f t="shared" si="135"/>
        <v>0.99396284829721349</v>
      </c>
      <c r="D1111">
        <f t="shared" si="136"/>
        <v>-6.0554489825992994E-3</v>
      </c>
      <c r="E1111">
        <f t="shared" si="134"/>
        <v>0.9856221858370855</v>
      </c>
      <c r="F1111">
        <f t="shared" si="137"/>
        <v>-1.448217647541839E-2</v>
      </c>
      <c r="G1111" s="5">
        <f t="shared" si="138"/>
        <v>0.95224677443274508</v>
      </c>
      <c r="H1111">
        <f t="shared" si="139"/>
        <v>-4.8931060940533559E-2</v>
      </c>
      <c r="J1111" s="5"/>
    </row>
    <row r="1112" spans="1:10" x14ac:dyDescent="0.3">
      <c r="A1112" s="11" t="s">
        <v>1129</v>
      </c>
      <c r="B1112" s="13">
        <v>193.8</v>
      </c>
      <c r="C1112">
        <f t="shared" si="135"/>
        <v>1.0021200682558562</v>
      </c>
      <c r="D1112">
        <f t="shared" si="136"/>
        <v>2.1178240824588938E-3</v>
      </c>
      <c r="E1112">
        <f t="shared" si="134"/>
        <v>0.99024066220428186</v>
      </c>
      <c r="F1112">
        <f t="shared" si="137"/>
        <v>-9.807272260211896E-3</v>
      </c>
      <c r="G1112" s="5">
        <f t="shared" si="138"/>
        <v>0.96658354114713219</v>
      </c>
      <c r="H1112">
        <f t="shared" si="139"/>
        <v>-3.3987547289958002E-2</v>
      </c>
      <c r="J1112" s="5"/>
    </row>
    <row r="1113" spans="1:10" x14ac:dyDescent="0.3">
      <c r="A1113" s="11" t="s">
        <v>1130</v>
      </c>
      <c r="B1113" s="13">
        <v>193.39</v>
      </c>
      <c r="C1113">
        <f t="shared" si="135"/>
        <v>0.98517575140091684</v>
      </c>
      <c r="D1113">
        <f t="shared" si="136"/>
        <v>-1.4935225908208382E-2</v>
      </c>
      <c r="E1113">
        <f t="shared" si="134"/>
        <v>0.97671717171717165</v>
      </c>
      <c r="F1113">
        <f t="shared" si="137"/>
        <v>-2.3558155320328185E-2</v>
      </c>
      <c r="G1113" s="5">
        <f t="shared" si="138"/>
        <v>0.97671717171717165</v>
      </c>
      <c r="H1113">
        <f t="shared" si="139"/>
        <v>-2.3558155320328185E-2</v>
      </c>
      <c r="J1113" s="5"/>
    </row>
    <row r="1114" spans="1:10" x14ac:dyDescent="0.3">
      <c r="A1114" s="11" t="s">
        <v>1131</v>
      </c>
      <c r="B1114" s="13">
        <v>196.3</v>
      </c>
      <c r="C1114">
        <f t="shared" si="135"/>
        <v>1.0064086131761087</v>
      </c>
      <c r="D1114">
        <f t="shared" si="136"/>
        <v>6.3881653297499195E-3</v>
      </c>
      <c r="E1114">
        <f t="shared" si="134"/>
        <v>1.0046573519627413</v>
      </c>
      <c r="F1114">
        <f t="shared" si="137"/>
        <v>4.646540055995645E-3</v>
      </c>
      <c r="G1114" s="5">
        <f t="shared" si="138"/>
        <v>0.97758964143426297</v>
      </c>
      <c r="H1114">
        <f t="shared" si="139"/>
        <v>-2.266528653515873E-2</v>
      </c>
      <c r="J1114" s="5"/>
    </row>
    <row r="1115" spans="1:10" x14ac:dyDescent="0.3">
      <c r="A1115" s="11" t="s">
        <v>1132</v>
      </c>
      <c r="B1115" s="13">
        <v>195.05</v>
      </c>
      <c r="C1115">
        <f t="shared" si="135"/>
        <v>0.99800450266066321</v>
      </c>
      <c r="D1115">
        <f t="shared" si="136"/>
        <v>-1.9974909968194241E-3</v>
      </c>
      <c r="E1115">
        <f t="shared" si="134"/>
        <v>0.99449344822311736</v>
      </c>
      <c r="F1115">
        <f t="shared" si="137"/>
        <v>-5.5217687207540275E-3</v>
      </c>
      <c r="G1115" s="5">
        <f t="shared" si="138"/>
        <v>0.96320987654320989</v>
      </c>
      <c r="H1115">
        <f t="shared" si="139"/>
        <v>-3.7483950593928304E-2</v>
      </c>
      <c r="J1115" s="5"/>
    </row>
    <row r="1116" spans="1:10" x14ac:dyDescent="0.3">
      <c r="A1116" s="11" t="s">
        <v>1133</v>
      </c>
      <c r="B1116" s="13">
        <v>195.44</v>
      </c>
      <c r="C1116">
        <f t="shared" si="135"/>
        <v>0.99862040774615501</v>
      </c>
      <c r="D1116">
        <f t="shared" si="136"/>
        <v>-1.3805447673927522E-3</v>
      </c>
      <c r="E1116">
        <f t="shared" si="134"/>
        <v>0.98966983998379587</v>
      </c>
      <c r="F1116">
        <f t="shared" si="137"/>
        <v>-1.0383886441177064E-2</v>
      </c>
      <c r="G1116" s="5">
        <f t="shared" si="138"/>
        <v>0.96275862068965512</v>
      </c>
      <c r="H1116">
        <f t="shared" si="139"/>
        <v>-3.7952552092302361E-2</v>
      </c>
      <c r="J1116" s="5"/>
    </row>
    <row r="1117" spans="1:10" x14ac:dyDescent="0.3">
      <c r="A1117" s="11" t="s">
        <v>1134</v>
      </c>
      <c r="B1117" s="13">
        <v>195.71</v>
      </c>
      <c r="C1117">
        <f t="shared" si="135"/>
        <v>0.98843434343434344</v>
      </c>
      <c r="D1117">
        <f t="shared" si="136"/>
        <v>-1.1633058977657458E-2</v>
      </c>
      <c r="E1117">
        <f t="shared" si="134"/>
        <v>0.99013457452190634</v>
      </c>
      <c r="F1117">
        <f t="shared" si="137"/>
        <v>-9.9144112311600249E-3</v>
      </c>
      <c r="G1117" s="5">
        <f t="shared" si="138"/>
        <v>0.96876546876546876</v>
      </c>
      <c r="H1117">
        <f t="shared" si="139"/>
        <v>-3.1732730684160354E-2</v>
      </c>
      <c r="J1117" s="5"/>
    </row>
    <row r="1118" spans="1:10" x14ac:dyDescent="0.3">
      <c r="A1118" s="11" t="s">
        <v>1135</v>
      </c>
      <c r="B1118" s="13">
        <v>198</v>
      </c>
      <c r="C1118">
        <f t="shared" si="135"/>
        <v>1.0133578995854446</v>
      </c>
      <c r="D1118">
        <f t="shared" si="136"/>
        <v>1.3269469468115525E-2</v>
      </c>
      <c r="E1118">
        <f t="shared" si="134"/>
        <v>0.98214285714285721</v>
      </c>
      <c r="F1118">
        <f t="shared" si="137"/>
        <v>-1.801850550267825E-2</v>
      </c>
      <c r="G1118" s="5">
        <f t="shared" si="138"/>
        <v>0.96689129797831819</v>
      </c>
      <c r="H1118">
        <f t="shared" si="139"/>
        <v>-3.3669201452135443E-2</v>
      </c>
      <c r="J1118" s="5"/>
    </row>
    <row r="1119" spans="1:10" x14ac:dyDescent="0.3">
      <c r="A1119" s="11" t="s">
        <v>1136</v>
      </c>
      <c r="B1119" s="13">
        <v>195.39</v>
      </c>
      <c r="C1119">
        <f t="shared" si="135"/>
        <v>0.99622699230102474</v>
      </c>
      <c r="D1119">
        <f t="shared" si="136"/>
        <v>-3.7801434469998184E-3</v>
      </c>
      <c r="E1119">
        <f t="shared" si="134"/>
        <v>0.97797687571950542</v>
      </c>
      <c r="F1119">
        <f t="shared" si="137"/>
        <v>-2.2269253685437747E-2</v>
      </c>
      <c r="G1119" s="5">
        <f t="shared" si="138"/>
        <v>0.97699884994249697</v>
      </c>
      <c r="H1119">
        <f t="shared" si="139"/>
        <v>-2.3269804071575306E-2</v>
      </c>
      <c r="J1119" s="5"/>
    </row>
    <row r="1120" spans="1:10" x14ac:dyDescent="0.3">
      <c r="A1120" s="11" t="s">
        <v>1137</v>
      </c>
      <c r="B1120" s="13">
        <v>196.13</v>
      </c>
      <c r="C1120">
        <f t="shared" si="135"/>
        <v>0.99316386469515905</v>
      </c>
      <c r="D1120">
        <f t="shared" si="136"/>
        <v>-6.8596087172425081E-3</v>
      </c>
      <c r="E1120">
        <f t="shared" si="134"/>
        <v>0.97094059405940591</v>
      </c>
      <c r="F1120">
        <f t="shared" si="137"/>
        <v>-2.9489992727785203E-2</v>
      </c>
      <c r="G1120" s="5">
        <f t="shared" si="138"/>
        <v>0.96553930980160485</v>
      </c>
      <c r="H1120">
        <f t="shared" si="139"/>
        <v>-3.5068463492244156E-2</v>
      </c>
      <c r="J1120" s="5"/>
    </row>
    <row r="1121" spans="1:10" x14ac:dyDescent="0.3">
      <c r="A1121" s="11" t="s">
        <v>1138</v>
      </c>
      <c r="B1121" s="13">
        <v>197.48</v>
      </c>
      <c r="C1121">
        <f t="shared" si="135"/>
        <v>0.99908934534048366</v>
      </c>
      <c r="D1121">
        <f t="shared" si="136"/>
        <v>-9.1106955737569413E-4</v>
      </c>
      <c r="E1121">
        <f t="shared" si="134"/>
        <v>0.98238981195900899</v>
      </c>
      <c r="F1121">
        <f t="shared" si="137"/>
        <v>-1.7767092205931714E-2</v>
      </c>
      <c r="G1121" s="5">
        <f t="shared" si="138"/>
        <v>0.95019968243275743</v>
      </c>
      <c r="H1121">
        <f t="shared" si="139"/>
        <v>-5.1083124440319719E-2</v>
      </c>
      <c r="J1121" s="5"/>
    </row>
    <row r="1122" spans="1:10" x14ac:dyDescent="0.3">
      <c r="A1122" s="11" t="s">
        <v>1139</v>
      </c>
      <c r="B1122" s="13">
        <v>197.66</v>
      </c>
      <c r="C1122">
        <f t="shared" si="135"/>
        <v>0.98045634920634916</v>
      </c>
      <c r="D1122">
        <f t="shared" si="136"/>
        <v>-1.973715324917576E-2</v>
      </c>
      <c r="E1122">
        <f t="shared" si="134"/>
        <v>0.96982483685785781</v>
      </c>
      <c r="F1122">
        <f t="shared" si="137"/>
        <v>-3.0639804350250287E-2</v>
      </c>
      <c r="G1122" s="5">
        <f t="shared" si="138"/>
        <v>0.95138621486330388</v>
      </c>
      <c r="H1122">
        <f t="shared" si="139"/>
        <v>-4.9835184406455103E-2</v>
      </c>
      <c r="J1122" s="5"/>
    </row>
    <row r="1123" spans="1:10" x14ac:dyDescent="0.3">
      <c r="A1123" s="11" t="s">
        <v>1140</v>
      </c>
      <c r="B1123" s="13">
        <v>201.6</v>
      </c>
      <c r="C1123">
        <f t="shared" si="135"/>
        <v>1.0090595124881125</v>
      </c>
      <c r="D1123">
        <f t="shared" si="136"/>
        <v>9.0187212853560291E-3</v>
      </c>
      <c r="E1123">
        <f t="shared" si="134"/>
        <v>0.97386599681174824</v>
      </c>
      <c r="F1123">
        <f t="shared" si="137"/>
        <v>-2.6481565080048678E-2</v>
      </c>
      <c r="G1123" s="5">
        <f t="shared" si="138"/>
        <v>1.0013908205841446</v>
      </c>
      <c r="H1123">
        <f t="shared" si="139"/>
        <v>1.3898542890542977E-3</v>
      </c>
      <c r="J1123" s="5"/>
    </row>
    <row r="1124" spans="1:10" x14ac:dyDescent="0.3">
      <c r="A1124" s="11" t="s">
        <v>1141</v>
      </c>
      <c r="B1124" s="13">
        <v>199.79</v>
      </c>
      <c r="C1124">
        <f t="shared" si="135"/>
        <v>0.98905940594059405</v>
      </c>
      <c r="D1124">
        <f t="shared" si="136"/>
        <v>-1.1000882489347224E-2</v>
      </c>
      <c r="E1124">
        <f t="shared" si="134"/>
        <v>0.97993917990975077</v>
      </c>
      <c r="F1124">
        <f t="shared" si="137"/>
        <v>-2.0264770559983488E-2</v>
      </c>
      <c r="G1124" s="5">
        <f t="shared" si="138"/>
        <v>0.99830110428221652</v>
      </c>
      <c r="H1124">
        <f t="shared" si="139"/>
        <v>-1.700340477676232E-3</v>
      </c>
      <c r="J1124" s="5"/>
    </row>
    <row r="1125" spans="1:10" x14ac:dyDescent="0.3">
      <c r="A1125" s="11" t="s">
        <v>1142</v>
      </c>
      <c r="B1125" s="13">
        <v>202</v>
      </c>
      <c r="C1125">
        <f t="shared" si="135"/>
        <v>1.0048751368023081</v>
      </c>
      <c r="D1125">
        <f t="shared" si="136"/>
        <v>4.8632918046108611E-3</v>
      </c>
      <c r="E1125">
        <f t="shared" si="134"/>
        <v>0.9697551608257321</v>
      </c>
      <c r="F1125">
        <f t="shared" si="137"/>
        <v>-3.0711650865721567E-2</v>
      </c>
      <c r="G1125" s="5">
        <f t="shared" si="138"/>
        <v>1.0274146788057574</v>
      </c>
      <c r="H1125">
        <f t="shared" si="139"/>
        <v>2.7045626281805141E-2</v>
      </c>
      <c r="J1125" s="5"/>
    </row>
    <row r="1126" spans="1:10" x14ac:dyDescent="0.3">
      <c r="A1126" s="11" t="s">
        <v>1143</v>
      </c>
      <c r="B1126" s="13">
        <v>201.02</v>
      </c>
      <c r="C1126">
        <f t="shared" si="135"/>
        <v>0.98631077964771119</v>
      </c>
      <c r="D1126">
        <f t="shared" si="136"/>
        <v>-1.378378170169425E-2</v>
      </c>
      <c r="E1126">
        <f t="shared" si="134"/>
        <v>0.96648877349872586</v>
      </c>
      <c r="F1126">
        <f t="shared" si="137"/>
        <v>-3.4085596025914995E-2</v>
      </c>
      <c r="G1126" s="5">
        <f t="shared" si="138"/>
        <v>0.98800747075592255</v>
      </c>
      <c r="H1126">
        <f t="shared" si="139"/>
        <v>-1.2065019769008457E-2</v>
      </c>
      <c r="J1126" s="5"/>
    </row>
    <row r="1127" spans="1:10" x14ac:dyDescent="0.3">
      <c r="A1127" s="11" t="s">
        <v>1144</v>
      </c>
      <c r="B1127" s="13">
        <v>203.81</v>
      </c>
      <c r="C1127">
        <f t="shared" si="135"/>
        <v>0.98454180957441673</v>
      </c>
      <c r="D1127">
        <f t="shared" si="136"/>
        <v>-1.5578913978974089E-2</v>
      </c>
      <c r="E1127">
        <f t="shared" si="134"/>
        <v>1.0075139650996094</v>
      </c>
      <c r="F1127">
        <f t="shared" si="137"/>
        <v>7.4858758836878238E-3</v>
      </c>
      <c r="G1127" s="5">
        <f t="shared" si="138"/>
        <v>0.98697336561743343</v>
      </c>
      <c r="H1127">
        <f t="shared" si="139"/>
        <v>-1.3112225102799312E-2</v>
      </c>
      <c r="J1127" s="5"/>
    </row>
    <row r="1128" spans="1:10" x14ac:dyDescent="0.3">
      <c r="A1128" s="11" t="s">
        <v>1145</v>
      </c>
      <c r="B1128" s="13">
        <v>207.01</v>
      </c>
      <c r="C1128">
        <f t="shared" si="135"/>
        <v>1.0153521679419266</v>
      </c>
      <c r="D1128">
        <f t="shared" si="136"/>
        <v>1.5235515805421269E-2</v>
      </c>
      <c r="E1128">
        <f t="shared" si="134"/>
        <v>1.0324688279301746</v>
      </c>
      <c r="F1128">
        <f t="shared" si="137"/>
        <v>3.1952854530638383E-2</v>
      </c>
      <c r="G1128" s="5">
        <f t="shared" si="138"/>
        <v>0.98552725541537722</v>
      </c>
      <c r="H1128">
        <f t="shared" si="139"/>
        <v>-1.4578496338128898E-2</v>
      </c>
      <c r="J1128" s="5"/>
    </row>
    <row r="1129" spans="1:10" x14ac:dyDescent="0.3">
      <c r="A1129" s="11" t="s">
        <v>1146</v>
      </c>
      <c r="B1129" s="13">
        <v>203.88</v>
      </c>
      <c r="C1129">
        <f t="shared" si="135"/>
        <v>0.97878060489678342</v>
      </c>
      <c r="D1129">
        <f t="shared" si="136"/>
        <v>-2.1447762795085406E-2</v>
      </c>
      <c r="E1129">
        <f t="shared" si="134"/>
        <v>1.0296969696969698</v>
      </c>
      <c r="F1129">
        <f t="shared" si="137"/>
        <v>2.9264554777305808E-2</v>
      </c>
      <c r="G1129" s="5">
        <f t="shared" si="138"/>
        <v>0.97901560624249695</v>
      </c>
      <c r="H1129">
        <f t="shared" si="139"/>
        <v>-2.1207695575111155E-2</v>
      </c>
      <c r="J1129" s="5"/>
    </row>
    <row r="1130" spans="1:10" x14ac:dyDescent="0.3">
      <c r="A1130" s="11" t="s">
        <v>1147</v>
      </c>
      <c r="B1130" s="13">
        <v>208.3</v>
      </c>
      <c r="C1130">
        <f t="shared" si="135"/>
        <v>1.0014904562719362</v>
      </c>
      <c r="D1130">
        <f t="shared" si="136"/>
        <v>1.489346644417642E-3</v>
      </c>
      <c r="E1130">
        <f t="shared" si="134"/>
        <v>1.0373505976095618</v>
      </c>
      <c r="F1130">
        <f t="shared" si="137"/>
        <v>3.6669960449352251E-2</v>
      </c>
      <c r="G1130" s="5">
        <f t="shared" si="138"/>
        <v>0.99479440278905407</v>
      </c>
      <c r="H1130">
        <f t="shared" si="139"/>
        <v>-5.2191935372986479E-3</v>
      </c>
      <c r="J1130" s="5"/>
    </row>
    <row r="1131" spans="1:10" x14ac:dyDescent="0.3">
      <c r="A1131" s="11" t="s">
        <v>1148</v>
      </c>
      <c r="B1131" s="13">
        <v>207.99</v>
      </c>
      <c r="C1131">
        <f t="shared" si="135"/>
        <v>1.0281773691235356</v>
      </c>
      <c r="D1131">
        <f t="shared" si="136"/>
        <v>2.7787690207908586E-2</v>
      </c>
      <c r="E1131">
        <f t="shared" si="134"/>
        <v>1.0271111111111111</v>
      </c>
      <c r="F1131">
        <f t="shared" si="137"/>
        <v>2.6750115075914887E-2</v>
      </c>
      <c r="G1131" s="5">
        <f t="shared" si="138"/>
        <v>0.98624875527526212</v>
      </c>
      <c r="H1131">
        <f t="shared" si="139"/>
        <v>-1.3846668901164179E-2</v>
      </c>
      <c r="J1131" s="5"/>
    </row>
    <row r="1132" spans="1:10" x14ac:dyDescent="0.3">
      <c r="A1132" s="11" t="s">
        <v>1149</v>
      </c>
      <c r="B1132" s="13">
        <v>202.29</v>
      </c>
      <c r="C1132">
        <f t="shared" si="135"/>
        <v>1.008927680798005</v>
      </c>
      <c r="D1132">
        <f t="shared" si="136"/>
        <v>8.8880646679763923E-3</v>
      </c>
      <c r="E1132">
        <f t="shared" si="134"/>
        <v>0.9965024630541871</v>
      </c>
      <c r="F1132">
        <f t="shared" si="137"/>
        <v>-3.5036676271871536E-3</v>
      </c>
      <c r="G1132" s="5">
        <f t="shared" si="138"/>
        <v>0.95949343072617743</v>
      </c>
      <c r="H1132">
        <f t="shared" si="139"/>
        <v>-4.1349810117301815E-2</v>
      </c>
      <c r="J1132" s="5"/>
    </row>
    <row r="1133" spans="1:10" x14ac:dyDescent="0.3">
      <c r="A1133" s="11" t="s">
        <v>1150</v>
      </c>
      <c r="B1133" s="13">
        <v>200.5</v>
      </c>
      <c r="C1133">
        <f t="shared" si="135"/>
        <v>1.0126262626262625</v>
      </c>
      <c r="D1133">
        <f t="shared" si="136"/>
        <v>1.2547216052088556E-2</v>
      </c>
      <c r="E1133">
        <f t="shared" si="134"/>
        <v>0.99247599247599239</v>
      </c>
      <c r="F1133">
        <f t="shared" si="137"/>
        <v>-7.5524556544143331E-3</v>
      </c>
      <c r="G1133" s="5">
        <f t="shared" si="138"/>
        <v>0.95326391860409831</v>
      </c>
      <c r="H1133">
        <f t="shared" si="139"/>
        <v>-4.7863479140362097E-2</v>
      </c>
      <c r="J1133" s="5"/>
    </row>
    <row r="1134" spans="1:10" x14ac:dyDescent="0.3">
      <c r="A1134" s="11" t="s">
        <v>1151</v>
      </c>
      <c r="B1134" s="13">
        <v>198</v>
      </c>
      <c r="C1134">
        <f t="shared" si="135"/>
        <v>0.98605577689243018</v>
      </c>
      <c r="D1134">
        <f t="shared" si="136"/>
        <v>-1.4042357123038994E-2</v>
      </c>
      <c r="E1134">
        <f t="shared" si="134"/>
        <v>0.96689129797831819</v>
      </c>
      <c r="F1134">
        <f t="shared" si="137"/>
        <v>-3.3669201452135443E-2</v>
      </c>
      <c r="G1134" s="5">
        <f t="shared" si="138"/>
        <v>0.95976732913233154</v>
      </c>
      <c r="H1134">
        <f t="shared" si="139"/>
        <v>-4.1064389382670922E-2</v>
      </c>
      <c r="J1134" s="5"/>
    </row>
    <row r="1135" spans="1:10" x14ac:dyDescent="0.3">
      <c r="A1135" s="11" t="s">
        <v>1152</v>
      </c>
      <c r="B1135" s="13">
        <v>200.8</v>
      </c>
      <c r="C1135">
        <f t="shared" si="135"/>
        <v>0.99160493827160501</v>
      </c>
      <c r="D1135">
        <f t="shared" si="136"/>
        <v>-8.4304987290196309E-3</v>
      </c>
      <c r="E1135">
        <f t="shared" si="134"/>
        <v>1.0040502025101254</v>
      </c>
      <c r="F1135">
        <f t="shared" si="137"/>
        <v>4.0420225195790596E-3</v>
      </c>
      <c r="G1135" s="5">
        <f t="shared" si="138"/>
        <v>0.9771765049394131</v>
      </c>
      <c r="H1135">
        <f t="shared" si="139"/>
        <v>-2.308798313420473E-2</v>
      </c>
      <c r="J1135" s="5"/>
    </row>
    <row r="1136" spans="1:10" x14ac:dyDescent="0.3">
      <c r="A1136" s="11" t="s">
        <v>1153</v>
      </c>
      <c r="B1136" s="13">
        <v>202.5</v>
      </c>
      <c r="C1136">
        <f t="shared" si="135"/>
        <v>0.99753694581280783</v>
      </c>
      <c r="D1136">
        <f t="shared" si="136"/>
        <v>-2.4660924951935542E-3</v>
      </c>
      <c r="E1136">
        <f t="shared" si="134"/>
        <v>0.99689853788214444</v>
      </c>
      <c r="F1136">
        <f t="shared" si="137"/>
        <v>-3.1062816190698746E-3</v>
      </c>
      <c r="G1136" s="5">
        <f t="shared" si="138"/>
        <v>0.99123794605707571</v>
      </c>
      <c r="H1136">
        <f t="shared" si="139"/>
        <v>-8.8006664529682779E-3</v>
      </c>
      <c r="J1136" s="5"/>
    </row>
    <row r="1137" spans="1:10" x14ac:dyDescent="0.3">
      <c r="A1137" s="11" t="s">
        <v>1154</v>
      </c>
      <c r="B1137" s="13">
        <v>203</v>
      </c>
      <c r="C1137">
        <f t="shared" si="135"/>
        <v>1.0048510048510049</v>
      </c>
      <c r="D1137">
        <f t="shared" si="136"/>
        <v>4.8392766407492323E-3</v>
      </c>
      <c r="E1137">
        <f t="shared" si="134"/>
        <v>0.97675985180195346</v>
      </c>
      <c r="F1137">
        <f t="shared" si="137"/>
        <v>-2.3514458789194469E-2</v>
      </c>
      <c r="G1137" s="5">
        <f t="shared" si="138"/>
        <v>0.99422078558134974</v>
      </c>
      <c r="H1137">
        <f t="shared" si="139"/>
        <v>-5.7959786990820755E-3</v>
      </c>
      <c r="J1137" s="5"/>
    </row>
    <row r="1138" spans="1:10" x14ac:dyDescent="0.3">
      <c r="A1138" s="11" t="s">
        <v>1155</v>
      </c>
      <c r="B1138" s="13">
        <v>202.02</v>
      </c>
      <c r="C1138">
        <f t="shared" si="135"/>
        <v>0.98652212130090833</v>
      </c>
      <c r="D1138">
        <f t="shared" si="136"/>
        <v>-1.356952974563252E-2</v>
      </c>
      <c r="E1138">
        <f t="shared" si="134"/>
        <v>0.97237196765498657</v>
      </c>
      <c r="F1138">
        <f t="shared" si="137"/>
        <v>-2.8016864953454838E-2</v>
      </c>
      <c r="G1138" s="5">
        <f t="shared" si="138"/>
        <v>0.98825946580569424</v>
      </c>
      <c r="H1138">
        <f t="shared" si="139"/>
        <v>-1.1809998499892001E-2</v>
      </c>
      <c r="J1138" s="5"/>
    </row>
    <row r="1139" spans="1:10" x14ac:dyDescent="0.3">
      <c r="A1139" s="11" t="s">
        <v>1156</v>
      </c>
      <c r="B1139" s="13">
        <v>204.78</v>
      </c>
      <c r="C1139">
        <f t="shared" si="135"/>
        <v>1.0239511975598778</v>
      </c>
      <c r="D1139">
        <f t="shared" si="136"/>
        <v>2.3668866848675519E-2</v>
      </c>
      <c r="E1139">
        <f t="shared" si="134"/>
        <v>1.0171865686469304</v>
      </c>
      <c r="F1139">
        <f t="shared" si="137"/>
        <v>1.7040550238511525E-2</v>
      </c>
      <c r="G1139" s="5">
        <f t="shared" si="138"/>
        <v>1.0187552858066764</v>
      </c>
      <c r="H1139">
        <f t="shared" si="139"/>
        <v>1.8581574081366025E-2</v>
      </c>
      <c r="J1139" s="5"/>
    </row>
    <row r="1140" spans="1:10" x14ac:dyDescent="0.3">
      <c r="A1140" s="11" t="s">
        <v>1157</v>
      </c>
      <c r="B1140" s="13">
        <v>199.99</v>
      </c>
      <c r="C1140">
        <f t="shared" si="135"/>
        <v>0.98454191896814858</v>
      </c>
      <c r="D1140">
        <f t="shared" si="136"/>
        <v>-1.5578802867668596E-2</v>
      </c>
      <c r="E1140">
        <f t="shared" si="134"/>
        <v>0.99930045470444218</v>
      </c>
      <c r="F1140">
        <f t="shared" si="137"/>
        <v>-6.9979009153866819E-4</v>
      </c>
      <c r="G1140" s="5">
        <f t="shared" si="138"/>
        <v>1.0308231534456989</v>
      </c>
      <c r="H1140">
        <f t="shared" si="139"/>
        <v>3.0357661171384078E-2</v>
      </c>
      <c r="J1140" s="5"/>
    </row>
    <row r="1141" spans="1:10" x14ac:dyDescent="0.3">
      <c r="A1141" s="11" t="s">
        <v>1158</v>
      </c>
      <c r="B1141" s="13">
        <v>203.13</v>
      </c>
      <c r="C1141">
        <f t="shared" si="135"/>
        <v>0.97738536303709755</v>
      </c>
      <c r="D1141">
        <f t="shared" si="136"/>
        <v>-2.2874269665318105E-2</v>
      </c>
      <c r="E1141">
        <f t="shared" si="134"/>
        <v>1.0331620975535323</v>
      </c>
      <c r="F1141">
        <f t="shared" si="137"/>
        <v>3.262409704626415E-2</v>
      </c>
      <c r="G1141" s="5">
        <f t="shared" si="138"/>
        <v>1.0299665348341953</v>
      </c>
      <c r="H1141">
        <f t="shared" si="139"/>
        <v>2.9526311261480667E-2</v>
      </c>
      <c r="J1141" s="5"/>
    </row>
    <row r="1142" spans="1:10" x14ac:dyDescent="0.3">
      <c r="A1142" s="11" t="s">
        <v>1159</v>
      </c>
      <c r="B1142" s="13">
        <v>207.83</v>
      </c>
      <c r="C1142">
        <f t="shared" si="135"/>
        <v>1.0003369272237197</v>
      </c>
      <c r="D1142">
        <f t="shared" si="136"/>
        <v>3.3687047648875472E-4</v>
      </c>
      <c r="E1142">
        <f t="shared" si="134"/>
        <v>1.0214784232773026</v>
      </c>
      <c r="F1142">
        <f t="shared" si="137"/>
        <v>2.1251012465379481E-2</v>
      </c>
      <c r="G1142" s="5">
        <f t="shared" si="138"/>
        <v>1.0565836298932385</v>
      </c>
      <c r="H1142">
        <f t="shared" si="139"/>
        <v>5.504071243596842E-2</v>
      </c>
      <c r="J1142" s="5"/>
    </row>
    <row r="1143" spans="1:10" x14ac:dyDescent="0.3">
      <c r="A1143" s="11" t="s">
        <v>1160</v>
      </c>
      <c r="B1143" s="13">
        <v>207.76</v>
      </c>
      <c r="C1143">
        <f t="shared" si="135"/>
        <v>1.0319888734353269</v>
      </c>
      <c r="D1143">
        <f t="shared" si="136"/>
        <v>3.1487885446333776E-2</v>
      </c>
      <c r="E1143">
        <f t="shared" si="134"/>
        <v>1.0061016949152541</v>
      </c>
      <c r="F1143">
        <f t="shared" si="137"/>
        <v>6.0831549534054626E-3</v>
      </c>
      <c r="G1143" s="5">
        <f t="shared" si="138"/>
        <v>1.061245338918118</v>
      </c>
      <c r="H1143">
        <f t="shared" si="139"/>
        <v>5.9443066566041536E-2</v>
      </c>
      <c r="J1143" s="5"/>
    </row>
    <row r="1144" spans="1:10" x14ac:dyDescent="0.3">
      <c r="A1144" s="11" t="s">
        <v>1161</v>
      </c>
      <c r="B1144" s="13">
        <v>201.32</v>
      </c>
      <c r="C1144">
        <f t="shared" si="135"/>
        <v>1.0059461350122421</v>
      </c>
      <c r="D1144">
        <f t="shared" si="136"/>
        <v>5.9285265186255209E-3</v>
      </c>
      <c r="E1144">
        <f t="shared" si="134"/>
        <v>0.95843846703165902</v>
      </c>
      <c r="F1144">
        <f t="shared" si="137"/>
        <v>-4.2449915707231931E-2</v>
      </c>
      <c r="G1144" s="5">
        <f t="shared" si="138"/>
        <v>1.0107947984134158</v>
      </c>
      <c r="H1144">
        <f t="shared" si="139"/>
        <v>1.073695050898169E-2</v>
      </c>
      <c r="J1144" s="5"/>
    </row>
    <row r="1145" spans="1:10" x14ac:dyDescent="0.3">
      <c r="A1145" s="11" t="s">
        <v>1162</v>
      </c>
      <c r="B1145" s="13">
        <v>200.13</v>
      </c>
      <c r="C1145">
        <f t="shared" si="135"/>
        <v>1.0179034637098825</v>
      </c>
      <c r="D1145">
        <f t="shared" si="136"/>
        <v>1.7745084270134263E-2</v>
      </c>
      <c r="E1145">
        <f t="shared" si="134"/>
        <v>0.96100840336134452</v>
      </c>
      <c r="F1145">
        <f t="shared" si="137"/>
        <v>-3.9772125657418347E-2</v>
      </c>
      <c r="G1145" s="5">
        <f t="shared" si="138"/>
        <v>0.99940074906367038</v>
      </c>
      <c r="H1145">
        <f t="shared" si="139"/>
        <v>-5.9943055893489411E-4</v>
      </c>
      <c r="J1145" s="5"/>
    </row>
    <row r="1146" spans="1:10" x14ac:dyDescent="0.3">
      <c r="A1146" s="11" t="s">
        <v>1163</v>
      </c>
      <c r="B1146" s="13">
        <v>196.61</v>
      </c>
      <c r="C1146">
        <f t="shared" si="135"/>
        <v>0.96633244863855305</v>
      </c>
      <c r="D1146">
        <f t="shared" si="136"/>
        <v>-3.424735424620276E-2</v>
      </c>
      <c r="E1146">
        <f t="shared" si="134"/>
        <v>0.93896556664597175</v>
      </c>
      <c r="F1146">
        <f t="shared" si="137"/>
        <v>-6.2976470684825522E-2</v>
      </c>
      <c r="G1146" s="5">
        <f t="shared" si="138"/>
        <v>0.97375068099648365</v>
      </c>
      <c r="H1146">
        <f t="shared" si="139"/>
        <v>-2.6599982442883245E-2</v>
      </c>
      <c r="J1146" s="5"/>
    </row>
    <row r="1147" spans="1:10" x14ac:dyDescent="0.3">
      <c r="A1147" s="11" t="s">
        <v>1164</v>
      </c>
      <c r="B1147" s="13">
        <v>203.46</v>
      </c>
      <c r="C1147">
        <f t="shared" si="135"/>
        <v>0.98527845036319617</v>
      </c>
      <c r="D1147">
        <f t="shared" si="136"/>
        <v>-1.4830987035485159E-2</v>
      </c>
      <c r="E1147">
        <f t="shared" si="134"/>
        <v>0.96476836265351618</v>
      </c>
      <c r="F1147">
        <f t="shared" si="137"/>
        <v>-3.5867245158070687E-2</v>
      </c>
      <c r="G1147" s="5">
        <f t="shared" si="138"/>
        <v>1.0055352377186912</v>
      </c>
      <c r="H1147">
        <f t="shared" si="139"/>
        <v>5.5199745878578487E-3</v>
      </c>
      <c r="J1147" s="5"/>
    </row>
    <row r="1148" spans="1:10" x14ac:dyDescent="0.3">
      <c r="A1148" s="11" t="s">
        <v>1165</v>
      </c>
      <c r="B1148" s="13">
        <v>206.5</v>
      </c>
      <c r="C1148">
        <f t="shared" si="135"/>
        <v>0.98309926208045695</v>
      </c>
      <c r="D1148">
        <f t="shared" si="136"/>
        <v>-1.7045185214303708E-2</v>
      </c>
      <c r="E1148">
        <f t="shared" si="134"/>
        <v>0.97946212588341308</v>
      </c>
      <c r="F1148">
        <f t="shared" si="137"/>
        <v>-2.0751709130814675E-2</v>
      </c>
      <c r="G1148" s="5">
        <f t="shared" si="138"/>
        <v>1.0162901717604214</v>
      </c>
      <c r="H1148">
        <f t="shared" si="139"/>
        <v>1.6158910506165546E-2</v>
      </c>
      <c r="J1148" s="5"/>
    </row>
    <row r="1149" spans="1:10" x14ac:dyDescent="0.3">
      <c r="A1149" s="11" t="s">
        <v>1166</v>
      </c>
      <c r="B1149" s="13">
        <v>210.05</v>
      </c>
      <c r="C1149">
        <f t="shared" si="135"/>
        <v>1.0086434573829532</v>
      </c>
      <c r="D1149">
        <f t="shared" si="136"/>
        <v>8.6063165684390607E-3</v>
      </c>
      <c r="E1149">
        <f t="shared" si="134"/>
        <v>0.99866875861741078</v>
      </c>
      <c r="F1149">
        <f t="shared" si="137"/>
        <v>-1.3321282715948589E-3</v>
      </c>
      <c r="G1149" s="5">
        <f t="shared" si="138"/>
        <v>1.0330497221265922</v>
      </c>
      <c r="H1149">
        <f t="shared" si="139"/>
        <v>3.2515322693140676E-2</v>
      </c>
      <c r="J1149" s="5"/>
    </row>
    <row r="1150" spans="1:10" x14ac:dyDescent="0.3">
      <c r="A1150" s="11" t="s">
        <v>1167</v>
      </c>
      <c r="B1150" s="13">
        <v>208.25</v>
      </c>
      <c r="C1150">
        <f t="shared" si="135"/>
        <v>0.99455561392616654</v>
      </c>
      <c r="D1150">
        <f t="shared" si="136"/>
        <v>-5.4592607572729809E-3</v>
      </c>
      <c r="E1150">
        <f t="shared" si="134"/>
        <v>1.0094522539990305</v>
      </c>
      <c r="F1150">
        <f t="shared" si="137"/>
        <v>9.4078609697458866E-3</v>
      </c>
      <c r="G1150" s="5">
        <f t="shared" si="138"/>
        <v>1.0225375626043405</v>
      </c>
      <c r="H1150">
        <f t="shared" si="139"/>
        <v>2.2287344303432613E-2</v>
      </c>
      <c r="J1150" s="5"/>
    </row>
    <row r="1151" spans="1:10" x14ac:dyDescent="0.3">
      <c r="A1151" s="11" t="s">
        <v>1168</v>
      </c>
      <c r="B1151" s="13">
        <v>209.39</v>
      </c>
      <c r="C1151">
        <f t="shared" si="135"/>
        <v>0.99288728721134245</v>
      </c>
      <c r="D1151">
        <f t="shared" si="136"/>
        <v>-7.1381287194479098E-3</v>
      </c>
      <c r="E1151">
        <f t="shared" si="134"/>
        <v>1.0189790257433451</v>
      </c>
      <c r="F1151">
        <f t="shared" si="137"/>
        <v>1.8801170852446168E-2</v>
      </c>
      <c r="G1151" s="5">
        <f t="shared" si="138"/>
        <v>1.0262706464735578</v>
      </c>
      <c r="H1151">
        <f t="shared" si="139"/>
        <v>2.5931499948568099E-2</v>
      </c>
      <c r="J1151" s="5"/>
    </row>
    <row r="1152" spans="1:10" x14ac:dyDescent="0.3">
      <c r="A1152" s="11" t="s">
        <v>1169</v>
      </c>
      <c r="B1152" s="13">
        <v>210.89</v>
      </c>
      <c r="C1152">
        <f t="shared" si="135"/>
        <v>1.0002845894796755</v>
      </c>
      <c r="D1152">
        <f t="shared" si="136"/>
        <v>2.8454899177093575E-4</v>
      </c>
      <c r="E1152">
        <f t="shared" si="134"/>
        <v>1.0323070145381565</v>
      </c>
      <c r="F1152">
        <f t="shared" si="137"/>
        <v>3.1796117524110962E-2</v>
      </c>
      <c r="G1152" s="5">
        <f t="shared" si="138"/>
        <v>1.0566690049103116</v>
      </c>
      <c r="H1152">
        <f t="shared" si="139"/>
        <v>5.5121512067506512E-2</v>
      </c>
      <c r="J1152" s="5"/>
    </row>
    <row r="1153" spans="1:10" x14ac:dyDescent="0.3">
      <c r="A1153" s="11" t="s">
        <v>1170</v>
      </c>
      <c r="B1153" s="13">
        <v>210.83</v>
      </c>
      <c r="C1153">
        <f t="shared" si="135"/>
        <v>1.0023772167546237</v>
      </c>
      <c r="D1153">
        <f t="shared" si="136"/>
        <v>2.3743956449160252E-3</v>
      </c>
      <c r="E1153">
        <f t="shared" si="134"/>
        <v>1.0325693015966304</v>
      </c>
      <c r="F1153">
        <f t="shared" si="137"/>
        <v>3.2050163791032649E-2</v>
      </c>
      <c r="G1153" s="5">
        <f t="shared" si="138"/>
        <v>1.0464065912249356</v>
      </c>
      <c r="H1153">
        <f t="shared" si="139"/>
        <v>4.5362000654452402E-2</v>
      </c>
      <c r="J1153" s="5"/>
    </row>
    <row r="1154" spans="1:10" x14ac:dyDescent="0.3">
      <c r="A1154" s="11" t="s">
        <v>1171</v>
      </c>
      <c r="B1154" s="13">
        <v>210.33</v>
      </c>
      <c r="C1154">
        <f t="shared" si="135"/>
        <v>1.0195346582646632</v>
      </c>
      <c r="D1154">
        <f t="shared" si="136"/>
        <v>1.934630580977988E-2</v>
      </c>
      <c r="E1154">
        <f t="shared" si="134"/>
        <v>1.0289110654534783</v>
      </c>
      <c r="F1154">
        <f t="shared" si="137"/>
        <v>2.8501024986055959E-2</v>
      </c>
      <c r="G1154" s="5">
        <f t="shared" si="138"/>
        <v>1.0489751134606753</v>
      </c>
      <c r="H1154">
        <f t="shared" si="139"/>
        <v>4.7813605072373415E-2</v>
      </c>
      <c r="J1154" s="5"/>
    </row>
    <row r="1155" spans="1:10" x14ac:dyDescent="0.3">
      <c r="A1155" s="11" t="s">
        <v>1172</v>
      </c>
      <c r="B1155" s="13">
        <v>206.3</v>
      </c>
      <c r="C1155">
        <f t="shared" si="135"/>
        <v>1.0039417976543872</v>
      </c>
      <c r="D1155">
        <f t="shared" si="136"/>
        <v>3.9340491254273892E-3</v>
      </c>
      <c r="E1155">
        <f t="shared" si="134"/>
        <v>1.0263170986518084</v>
      </c>
      <c r="F1155">
        <f t="shared" si="137"/>
        <v>2.5976762011901432E-2</v>
      </c>
      <c r="G1155" s="5">
        <f t="shared" si="138"/>
        <v>1.0154058177880594</v>
      </c>
      <c r="H1155">
        <f t="shared" si="139"/>
        <v>1.5288353067687123E-2</v>
      </c>
      <c r="J1155" s="5"/>
    </row>
    <row r="1156" spans="1:10" x14ac:dyDescent="0.3">
      <c r="A1156" s="11" t="s">
        <v>1173</v>
      </c>
      <c r="B1156" s="13">
        <v>205.49</v>
      </c>
      <c r="C1156">
        <f t="shared" si="135"/>
        <v>1.0058740026433013</v>
      </c>
      <c r="D1156">
        <f t="shared" si="136"/>
        <v>5.8568179522168577E-3</v>
      </c>
      <c r="E1156">
        <f t="shared" ref="E1156:E1219" si="140">B1156/B1161</f>
        <v>1.0591722076181642</v>
      </c>
      <c r="F1156">
        <f t="shared" si="137"/>
        <v>5.7487666825167941E-2</v>
      </c>
      <c r="G1156" s="5">
        <f t="shared" si="138"/>
        <v>1.0060217370018605</v>
      </c>
      <c r="H1156">
        <f t="shared" si="139"/>
        <v>6.003678801826071E-3</v>
      </c>
      <c r="J1156" s="5"/>
    </row>
    <row r="1157" spans="1:10" x14ac:dyDescent="0.3">
      <c r="A1157" s="11" t="s">
        <v>1174</v>
      </c>
      <c r="B1157" s="13">
        <v>204.29</v>
      </c>
      <c r="C1157">
        <f t="shared" ref="C1157:C1220" si="141">B1157/B1158</f>
        <v>1.0005387403271622</v>
      </c>
      <c r="D1157">
        <f t="shared" ref="D1157:D1220" si="142">LN(C1157)</f>
        <v>5.3859525869259751E-4</v>
      </c>
      <c r="E1157">
        <f t="shared" si="140"/>
        <v>1.035848291248352</v>
      </c>
      <c r="F1157">
        <f t="shared" ref="F1157:F1220" si="143">LN(E1157)</f>
        <v>3.5220696095378951E-2</v>
      </c>
      <c r="G1157" s="5">
        <f t="shared" ref="G1157:G1220" si="144">B1157/B1178</f>
        <v>1.0198692027357594</v>
      </c>
      <c r="H1157">
        <f t="shared" ref="H1157:H1220" si="145">LN(G1157)</f>
        <v>1.9674386461674825E-2</v>
      </c>
      <c r="J1157" s="5"/>
    </row>
    <row r="1158" spans="1:10" x14ac:dyDescent="0.3">
      <c r="A1158" s="11" t="s">
        <v>1175</v>
      </c>
      <c r="B1158" s="13">
        <v>204.18</v>
      </c>
      <c r="C1158">
        <f t="shared" si="141"/>
        <v>0.99882594658056956</v>
      </c>
      <c r="D1158">
        <f t="shared" si="142"/>
        <v>-1.1747431600606969E-3</v>
      </c>
      <c r="E1158">
        <f t="shared" si="140"/>
        <v>1.0380274529740723</v>
      </c>
      <c r="F1158">
        <f t="shared" si="143"/>
        <v>3.7322232345856063E-2</v>
      </c>
      <c r="G1158" s="5">
        <f t="shared" si="144"/>
        <v>1.0163265306122449</v>
      </c>
      <c r="H1158">
        <f t="shared" si="145"/>
        <v>1.6194685919980606E-2</v>
      </c>
      <c r="J1158" s="5"/>
    </row>
    <row r="1159" spans="1:10" x14ac:dyDescent="0.3">
      <c r="A1159" s="11" t="s">
        <v>1176</v>
      </c>
      <c r="B1159" s="13">
        <v>204.42</v>
      </c>
      <c r="C1159">
        <f t="shared" si="141"/>
        <v>1.0169643301328293</v>
      </c>
      <c r="D1159">
        <f t="shared" si="142"/>
        <v>1.6822042835625498E-2</v>
      </c>
      <c r="E1159">
        <f t="shared" si="140"/>
        <v>1.0441845022219951</v>
      </c>
      <c r="F1159">
        <f t="shared" si="143"/>
        <v>4.323620011247882E-2</v>
      </c>
      <c r="G1159" s="5">
        <f t="shared" si="144"/>
        <v>1.0093319508221004</v>
      </c>
      <c r="H1159">
        <f t="shared" si="145"/>
        <v>9.2886771790413308E-3</v>
      </c>
      <c r="J1159" s="5"/>
    </row>
    <row r="1160" spans="1:10" x14ac:dyDescent="0.3">
      <c r="A1160" s="11" t="s">
        <v>1177</v>
      </c>
      <c r="B1160" s="13">
        <v>201.01</v>
      </c>
      <c r="C1160">
        <f t="shared" si="141"/>
        <v>1.0360806144013195</v>
      </c>
      <c r="D1160">
        <f t="shared" si="142"/>
        <v>3.5444953938693624E-2</v>
      </c>
      <c r="E1160">
        <f t="shared" si="140"/>
        <v>1.0092383391072952</v>
      </c>
      <c r="F1160">
        <f t="shared" si="143"/>
        <v>9.1959266661270269E-3</v>
      </c>
      <c r="G1160" s="5">
        <f t="shared" si="144"/>
        <v>0.99254394627691078</v>
      </c>
      <c r="H1160">
        <f t="shared" si="145"/>
        <v>-7.4839890364038009E-3</v>
      </c>
      <c r="J1160" s="5"/>
    </row>
    <row r="1161" spans="1:10" x14ac:dyDescent="0.3">
      <c r="A1161" s="11" t="s">
        <v>1178</v>
      </c>
      <c r="B1161" s="13">
        <v>194.01</v>
      </c>
      <c r="C1161">
        <f t="shared" si="141"/>
        <v>0.98372376026772124</v>
      </c>
      <c r="D1161">
        <f t="shared" si="142"/>
        <v>-1.6410152777572021E-2</v>
      </c>
      <c r="E1161">
        <f t="shared" si="140"/>
        <v>0.9688389513108614</v>
      </c>
      <c r="F1161">
        <f t="shared" si="143"/>
        <v>-3.1656881821857524E-2</v>
      </c>
      <c r="G1161" s="5">
        <f t="shared" si="144"/>
        <v>0.94851862716339097</v>
      </c>
      <c r="H1161">
        <f t="shared" si="145"/>
        <v>-5.2853851251255676E-2</v>
      </c>
      <c r="J1161" s="5"/>
    </row>
    <row r="1162" spans="1:10" x14ac:dyDescent="0.3">
      <c r="A1162" s="11" t="s">
        <v>1179</v>
      </c>
      <c r="B1162" s="13">
        <v>197.22</v>
      </c>
      <c r="C1162">
        <f t="shared" si="141"/>
        <v>1.0026436197254702</v>
      </c>
      <c r="D1162">
        <f t="shared" si="142"/>
        <v>2.6401315091696196E-3</v>
      </c>
      <c r="E1162">
        <f t="shared" si="140"/>
        <v>0.9767718290327374</v>
      </c>
      <c r="F1162">
        <f t="shared" si="143"/>
        <v>-2.3502196658099696E-2</v>
      </c>
      <c r="G1162" s="5">
        <f t="shared" si="144"/>
        <v>0.96866404715127707</v>
      </c>
      <c r="H1162">
        <f t="shared" si="145"/>
        <v>-3.1837427772184575E-2</v>
      </c>
      <c r="J1162" s="5"/>
    </row>
    <row r="1163" spans="1:10" x14ac:dyDescent="0.3">
      <c r="A1163" s="11" t="s">
        <v>1180</v>
      </c>
      <c r="B1163" s="13">
        <v>196.7</v>
      </c>
      <c r="C1163">
        <f t="shared" si="141"/>
        <v>1.0047504724932317</v>
      </c>
      <c r="D1163">
        <f t="shared" si="142"/>
        <v>4.7392246065619294E-3</v>
      </c>
      <c r="E1163">
        <f t="shared" si="140"/>
        <v>0.97212612434516155</v>
      </c>
      <c r="F1163">
        <f t="shared" si="143"/>
        <v>-2.8269725382731009E-2</v>
      </c>
      <c r="G1163" s="5">
        <f t="shared" si="144"/>
        <v>0.97559765896240447</v>
      </c>
      <c r="H1163">
        <f t="shared" si="145"/>
        <v>-2.4705012230782145E-2</v>
      </c>
      <c r="J1163" s="5"/>
    </row>
    <row r="1164" spans="1:10" x14ac:dyDescent="0.3">
      <c r="A1164" s="11" t="s">
        <v>1181</v>
      </c>
      <c r="B1164" s="13">
        <v>195.77</v>
      </c>
      <c r="C1164">
        <f t="shared" si="141"/>
        <v>0.98292915599738928</v>
      </c>
      <c r="D1164">
        <f t="shared" si="142"/>
        <v>-1.7218230610726269E-2</v>
      </c>
      <c r="E1164">
        <f t="shared" si="140"/>
        <v>0.96348245484521877</v>
      </c>
      <c r="F1164">
        <f t="shared" si="143"/>
        <v>-3.7201001106470677E-2</v>
      </c>
      <c r="G1164" s="5">
        <f t="shared" si="144"/>
        <v>0.99770665579451645</v>
      </c>
      <c r="H1164">
        <f t="shared" si="145"/>
        <v>-2.2959779467933731E-3</v>
      </c>
      <c r="J1164" s="5"/>
    </row>
    <row r="1165" spans="1:10" x14ac:dyDescent="0.3">
      <c r="A1165" s="11" t="s">
        <v>1182</v>
      </c>
      <c r="B1165" s="13">
        <v>199.17</v>
      </c>
      <c r="C1165">
        <f t="shared" si="141"/>
        <v>0.99460674157303364</v>
      </c>
      <c r="D1165">
        <f t="shared" si="142"/>
        <v>-5.4078545492910008E-3</v>
      </c>
      <c r="E1165">
        <f t="shared" si="140"/>
        <v>0.97954064820734754</v>
      </c>
      <c r="F1165">
        <f t="shared" si="143"/>
        <v>-2.067154352307279E-2</v>
      </c>
      <c r="G1165" s="5">
        <f t="shared" si="144"/>
        <v>1.0043366446472695</v>
      </c>
      <c r="H1165">
        <f t="shared" si="145"/>
        <v>4.3272685014392187E-3</v>
      </c>
      <c r="J1165" s="5"/>
    </row>
    <row r="1166" spans="1:10" x14ac:dyDescent="0.3">
      <c r="A1166" s="11" t="s">
        <v>1183</v>
      </c>
      <c r="B1166" s="13">
        <v>200.25</v>
      </c>
      <c r="C1166">
        <f t="shared" si="141"/>
        <v>0.99177851518003068</v>
      </c>
      <c r="D1166">
        <f t="shared" si="142"/>
        <v>-8.2554676138142016E-3</v>
      </c>
      <c r="E1166">
        <f t="shared" si="140"/>
        <v>0.98325640773838752</v>
      </c>
      <c r="F1166">
        <f t="shared" si="143"/>
        <v>-1.6885350795050758E-2</v>
      </c>
      <c r="G1166" s="5">
        <f t="shared" si="144"/>
        <v>1.0144376899696048</v>
      </c>
      <c r="H1166">
        <f t="shared" si="145"/>
        <v>1.4334458949087348E-2</v>
      </c>
      <c r="J1166" s="5"/>
    </row>
    <row r="1167" spans="1:10" x14ac:dyDescent="0.3">
      <c r="A1167" s="11" t="s">
        <v>1184</v>
      </c>
      <c r="B1167" s="13">
        <v>201.91</v>
      </c>
      <c r="C1167">
        <f t="shared" si="141"/>
        <v>0.99787486409014525</v>
      </c>
      <c r="D1167">
        <f t="shared" si="142"/>
        <v>-2.1273972154615957E-3</v>
      </c>
      <c r="E1167">
        <f t="shared" si="140"/>
        <v>0.98960937117090619</v>
      </c>
      <c r="F1167">
        <f t="shared" si="143"/>
        <v>-1.0444988293374273E-2</v>
      </c>
      <c r="G1167" s="5">
        <f t="shared" si="144"/>
        <v>0.99970292617715506</v>
      </c>
      <c r="H1167">
        <f t="shared" si="145"/>
        <v>-2.9711795801420178E-4</v>
      </c>
      <c r="J1167" s="5"/>
    </row>
    <row r="1168" spans="1:10" x14ac:dyDescent="0.3">
      <c r="A1168" s="11" t="s">
        <v>1185</v>
      </c>
      <c r="B1168" s="13">
        <v>202.34</v>
      </c>
      <c r="C1168">
        <f t="shared" si="141"/>
        <v>0.99581672326394022</v>
      </c>
      <c r="D1168">
        <f t="shared" si="142"/>
        <v>-4.1920511171775841E-3</v>
      </c>
      <c r="E1168">
        <f t="shared" si="140"/>
        <v>1.0138290409860706</v>
      </c>
      <c r="F1168">
        <f t="shared" si="143"/>
        <v>1.3734292321577742E-2</v>
      </c>
      <c r="G1168" s="5">
        <f t="shared" si="144"/>
        <v>1.0114471382154462</v>
      </c>
      <c r="H1168">
        <f t="shared" si="145"/>
        <v>1.138211547450034E-2</v>
      </c>
      <c r="J1168" s="5"/>
    </row>
    <row r="1169" spans="1:10" x14ac:dyDescent="0.3">
      <c r="A1169" s="11" t="s">
        <v>1186</v>
      </c>
      <c r="B1169" s="13">
        <v>203.19</v>
      </c>
      <c r="C1169">
        <f t="shared" si="141"/>
        <v>0.9993114641223626</v>
      </c>
      <c r="D1169">
        <f t="shared" si="142"/>
        <v>-6.88773027328423E-4</v>
      </c>
      <c r="E1169">
        <f t="shared" si="140"/>
        <v>1.008487194758785</v>
      </c>
      <c r="F1169">
        <f t="shared" si="143"/>
        <v>8.4513810174722346E-3</v>
      </c>
      <c r="G1169" s="5">
        <f t="shared" si="144"/>
        <v>1.0501860657432294</v>
      </c>
      <c r="H1169">
        <f t="shared" si="145"/>
        <v>4.8967353940139617E-2</v>
      </c>
      <c r="J1169" s="5"/>
    </row>
    <row r="1170" spans="1:10" x14ac:dyDescent="0.3">
      <c r="A1170" s="11" t="s">
        <v>1187</v>
      </c>
      <c r="B1170" s="13">
        <v>203.33</v>
      </c>
      <c r="C1170">
        <f t="shared" si="141"/>
        <v>0.9983796523617795</v>
      </c>
      <c r="D1170">
        <f t="shared" si="142"/>
        <v>-1.6216618212689636E-3</v>
      </c>
      <c r="E1170">
        <f t="shared" si="140"/>
        <v>1.0140641364520473</v>
      </c>
      <c r="F1170">
        <f t="shared" si="143"/>
        <v>1.3966154107637786E-2</v>
      </c>
      <c r="G1170" s="5">
        <f t="shared" si="144"/>
        <v>1.0886652031910906</v>
      </c>
      <c r="H1170">
        <f t="shared" si="145"/>
        <v>8.4952361596734666E-2</v>
      </c>
      <c r="J1170" s="5"/>
    </row>
    <row r="1171" spans="1:10" x14ac:dyDescent="0.3">
      <c r="A1171" s="11" t="s">
        <v>1188</v>
      </c>
      <c r="B1171" s="13">
        <v>203.66</v>
      </c>
      <c r="C1171">
        <f t="shared" si="141"/>
        <v>0.99818654119492234</v>
      </c>
      <c r="D1171">
        <f t="shared" si="142"/>
        <v>-1.8151051121376152E-3</v>
      </c>
      <c r="E1171">
        <f t="shared" si="140"/>
        <v>1.002411773391741</v>
      </c>
      <c r="F1171">
        <f t="shared" si="143"/>
        <v>2.4088697340003606E-3</v>
      </c>
      <c r="G1171" s="5">
        <f t="shared" si="144"/>
        <v>1.0999729948690251</v>
      </c>
      <c r="H1171">
        <f t="shared" si="145"/>
        <v>9.5285629383897674E-2</v>
      </c>
      <c r="J1171" s="5"/>
    </row>
    <row r="1172" spans="1:10" x14ac:dyDescent="0.3">
      <c r="A1172" s="11" t="s">
        <v>1189</v>
      </c>
      <c r="B1172" s="13">
        <v>204.03</v>
      </c>
      <c r="C1172">
        <f t="shared" si="141"/>
        <v>1.0222968233289909</v>
      </c>
      <c r="D1172">
        <f t="shared" si="142"/>
        <v>2.2051883399490515E-2</v>
      </c>
      <c r="E1172">
        <f t="shared" si="140"/>
        <v>0.99887398413786355</v>
      </c>
      <c r="F1172">
        <f t="shared" si="143"/>
        <v>-1.1266502942958443E-3</v>
      </c>
      <c r="G1172" s="5">
        <f t="shared" si="144"/>
        <v>1.1078351523049357</v>
      </c>
      <c r="H1172">
        <f t="shared" si="145"/>
        <v>0.10240779774814236</v>
      </c>
      <c r="J1172" s="5"/>
    </row>
    <row r="1173" spans="1:10" x14ac:dyDescent="0.3">
      <c r="A1173" s="11" t="s">
        <v>1190</v>
      </c>
      <c r="B1173" s="13">
        <v>199.58</v>
      </c>
      <c r="C1173">
        <f t="shared" si="141"/>
        <v>0.99056978360135017</v>
      </c>
      <c r="D1173">
        <f t="shared" si="142"/>
        <v>-9.4749624212831264E-3</v>
      </c>
      <c r="E1173">
        <f t="shared" si="140"/>
        <v>0.99635564874444615</v>
      </c>
      <c r="F1173">
        <f t="shared" si="143"/>
        <v>-3.6510080817206141E-3</v>
      </c>
      <c r="G1173" s="5">
        <f t="shared" si="144"/>
        <v>1.0410515883365501</v>
      </c>
      <c r="H1173">
        <f t="shared" si="145"/>
        <v>4.0231344924208511E-2</v>
      </c>
      <c r="J1173" s="5"/>
    </row>
    <row r="1174" spans="1:10" x14ac:dyDescent="0.3">
      <c r="A1174" s="11" t="s">
        <v>1191</v>
      </c>
      <c r="B1174" s="13">
        <v>201.48</v>
      </c>
      <c r="C1174">
        <f t="shared" si="141"/>
        <v>1.0048376639569099</v>
      </c>
      <c r="D1174">
        <f t="shared" si="142"/>
        <v>4.8260000628371899E-3</v>
      </c>
      <c r="E1174">
        <f t="shared" si="140"/>
        <v>1.0028870084619212</v>
      </c>
      <c r="F1174">
        <f t="shared" si="143"/>
        <v>2.8828490565609263E-3</v>
      </c>
      <c r="G1174" s="5">
        <f t="shared" si="144"/>
        <v>1.0216520460422898</v>
      </c>
      <c r="H1174">
        <f t="shared" si="145"/>
        <v>2.1420970055471968E-2</v>
      </c>
      <c r="J1174" s="5"/>
    </row>
    <row r="1175" spans="1:10" x14ac:dyDescent="0.3">
      <c r="A1175" s="11" t="s">
        <v>1192</v>
      </c>
      <c r="B1175" s="13">
        <v>200.51</v>
      </c>
      <c r="C1175">
        <f t="shared" si="141"/>
        <v>0.98690751587340653</v>
      </c>
      <c r="D1175">
        <f t="shared" si="142"/>
        <v>-1.3178946194906548E-2</v>
      </c>
      <c r="E1175">
        <f t="shared" si="140"/>
        <v>0.99002616896262274</v>
      </c>
      <c r="F1175">
        <f t="shared" si="143"/>
        <v>-1.0023902907276314E-2</v>
      </c>
      <c r="G1175" s="5">
        <f t="shared" si="144"/>
        <v>1.0389119170984455</v>
      </c>
      <c r="H1175">
        <f t="shared" si="145"/>
        <v>3.8173931909726969E-2</v>
      </c>
      <c r="J1175" s="5"/>
    </row>
    <row r="1176" spans="1:10" x14ac:dyDescent="0.3">
      <c r="A1176" s="11" t="s">
        <v>1193</v>
      </c>
      <c r="B1176" s="13">
        <v>203.17</v>
      </c>
      <c r="C1176">
        <f t="shared" si="141"/>
        <v>0.99466366395770101</v>
      </c>
      <c r="D1176">
        <f t="shared" si="142"/>
        <v>-5.3506251404337188E-3</v>
      </c>
      <c r="E1176">
        <f t="shared" si="140"/>
        <v>1.0032095595496739</v>
      </c>
      <c r="F1176">
        <f t="shared" si="143"/>
        <v>3.2044199078105546E-3</v>
      </c>
      <c r="G1176" s="5">
        <f t="shared" si="144"/>
        <v>1.0676300578034681</v>
      </c>
      <c r="H1176">
        <f t="shared" si="145"/>
        <v>6.5441292707415222E-2</v>
      </c>
      <c r="J1176" s="5"/>
    </row>
    <row r="1177" spans="1:10" x14ac:dyDescent="0.3">
      <c r="A1177" s="11" t="s">
        <v>1194</v>
      </c>
      <c r="B1177" s="13">
        <v>204.26</v>
      </c>
      <c r="C1177">
        <f t="shared" si="141"/>
        <v>1.0197194348759422</v>
      </c>
      <c r="D1177">
        <f t="shared" si="142"/>
        <v>1.9527525612065662E-2</v>
      </c>
      <c r="E1177">
        <f t="shared" si="140"/>
        <v>0.99863107460643397</v>
      </c>
      <c r="F1177">
        <f t="shared" si="143"/>
        <v>-1.3698632279138194E-3</v>
      </c>
      <c r="G1177" s="5">
        <f t="shared" si="144"/>
        <v>1.092883895131086</v>
      </c>
      <c r="H1177">
        <f t="shared" si="145"/>
        <v>8.8819977688435581E-2</v>
      </c>
      <c r="J1177" s="5"/>
    </row>
    <row r="1178" spans="1:10" x14ac:dyDescent="0.3">
      <c r="A1178" s="11" t="s">
        <v>1195</v>
      </c>
      <c r="B1178" s="13">
        <v>200.31</v>
      </c>
      <c r="C1178">
        <f t="shared" si="141"/>
        <v>0.99706321553011446</v>
      </c>
      <c r="D1178">
        <f t="shared" si="142"/>
        <v>-2.9411052830016302E-3</v>
      </c>
      <c r="E1178">
        <f t="shared" si="140"/>
        <v>0.98384086444007868</v>
      </c>
      <c r="F1178">
        <f t="shared" si="143"/>
        <v>-1.6291118138480453E-2</v>
      </c>
      <c r="G1178" s="5">
        <f t="shared" si="144"/>
        <v>1.0534315014462265</v>
      </c>
      <c r="H1178">
        <f t="shared" si="145"/>
        <v>5.2052932163618358E-2</v>
      </c>
      <c r="J1178" s="5"/>
    </row>
    <row r="1179" spans="1:10" x14ac:dyDescent="0.3">
      <c r="A1179" s="11" t="s">
        <v>1196</v>
      </c>
      <c r="B1179" s="13">
        <v>200.9</v>
      </c>
      <c r="C1179">
        <f t="shared" si="141"/>
        <v>0.99195180960845308</v>
      </c>
      <c r="D1179">
        <f t="shared" si="142"/>
        <v>-8.0807519010000599E-3</v>
      </c>
      <c r="E1179">
        <f t="shared" si="140"/>
        <v>0.99642892570181529</v>
      </c>
      <c r="F1179">
        <f t="shared" si="143"/>
        <v>-3.5774658049067469E-3</v>
      </c>
      <c r="G1179" s="5">
        <f t="shared" si="144"/>
        <v>1.0819689788884101</v>
      </c>
      <c r="H1179">
        <f t="shared" si="145"/>
        <v>7.8782509854707111E-2</v>
      </c>
      <c r="J1179" s="5"/>
    </row>
    <row r="1180" spans="1:10" x14ac:dyDescent="0.3">
      <c r="A1180" s="11" t="s">
        <v>1197</v>
      </c>
      <c r="B1180" s="13">
        <v>202.53</v>
      </c>
      <c r="C1180">
        <f t="shared" si="141"/>
        <v>1.0000493778392257</v>
      </c>
      <c r="D1180">
        <f t="shared" si="142"/>
        <v>4.9376620180276291E-5</v>
      </c>
      <c r="E1180">
        <f t="shared" si="140"/>
        <v>1.0321577820813372</v>
      </c>
      <c r="F1180">
        <f t="shared" si="143"/>
        <v>3.165154498664402E-2</v>
      </c>
      <c r="G1180" s="5">
        <f t="shared" si="144"/>
        <v>1.0840336134453781</v>
      </c>
      <c r="H1180">
        <f t="shared" si="145"/>
        <v>8.0688911250142659E-2</v>
      </c>
      <c r="J1180" s="5"/>
    </row>
    <row r="1181" spans="1:10" x14ac:dyDescent="0.3">
      <c r="A1181" s="11" t="s">
        <v>1198</v>
      </c>
      <c r="B1181" s="13">
        <v>202.52</v>
      </c>
      <c r="C1181">
        <f t="shared" si="141"/>
        <v>0.99012418108927358</v>
      </c>
      <c r="D1181">
        <f t="shared" si="142"/>
        <v>-9.9249082761582157E-3</v>
      </c>
      <c r="E1181">
        <f t="shared" si="140"/>
        <v>1.0212293883314003</v>
      </c>
      <c r="F1181">
        <f t="shared" si="143"/>
        <v>2.1007184203969912E-2</v>
      </c>
      <c r="G1181" s="5">
        <f t="shared" si="144"/>
        <v>1.0547367324618511</v>
      </c>
      <c r="H1181">
        <f t="shared" si="145"/>
        <v>5.329119309688337E-2</v>
      </c>
      <c r="J1181" s="5"/>
    </row>
    <row r="1182" spans="1:10" x14ac:dyDescent="0.3">
      <c r="A1182" s="11" t="s">
        <v>1199</v>
      </c>
      <c r="B1182" s="13">
        <v>204.54</v>
      </c>
      <c r="C1182">
        <f t="shared" si="141"/>
        <v>1.0046168958742632</v>
      </c>
      <c r="D1182">
        <f t="shared" si="142"/>
        <v>4.6062707014989613E-3</v>
      </c>
      <c r="E1182">
        <f t="shared" si="140"/>
        <v>1.0361702127659573</v>
      </c>
      <c r="F1182">
        <f t="shared" si="143"/>
        <v>3.5531428378485407E-2</v>
      </c>
      <c r="G1182" s="5">
        <f t="shared" si="144"/>
        <v>1.0613875771885215</v>
      </c>
      <c r="H1182">
        <f t="shared" si="145"/>
        <v>5.9577087168037376E-2</v>
      </c>
      <c r="J1182" s="5"/>
    </row>
    <row r="1183" spans="1:10" x14ac:dyDescent="0.3">
      <c r="A1183" s="11" t="s">
        <v>1200</v>
      </c>
      <c r="B1183" s="13">
        <v>203.6</v>
      </c>
      <c r="C1183">
        <f t="shared" si="141"/>
        <v>1.0098204543200078</v>
      </c>
      <c r="D1183">
        <f t="shared" si="142"/>
        <v>9.772547050572046E-3</v>
      </c>
      <c r="E1183">
        <f t="shared" si="140"/>
        <v>1.0080705055206218</v>
      </c>
      <c r="F1183">
        <f t="shared" si="143"/>
        <v>8.0381131560706125E-3</v>
      </c>
      <c r="G1183" s="5">
        <f t="shared" si="144"/>
        <v>1.045979964038017</v>
      </c>
      <c r="H1183">
        <f t="shared" si="145"/>
        <v>4.495421061990295E-2</v>
      </c>
      <c r="J1183" s="5"/>
    </row>
    <row r="1184" spans="1:10" x14ac:dyDescent="0.3">
      <c r="A1184" s="11" t="s">
        <v>1201</v>
      </c>
      <c r="B1184" s="13">
        <v>201.62</v>
      </c>
      <c r="C1184">
        <f t="shared" si="141"/>
        <v>1.0275201304658037</v>
      </c>
      <c r="D1184">
        <f t="shared" si="142"/>
        <v>2.7148258890550735E-2</v>
      </c>
      <c r="E1184">
        <f t="shared" si="140"/>
        <v>1.0078480379905024</v>
      </c>
      <c r="F1184">
        <f t="shared" si="143"/>
        <v>7.8174023225514415E-3</v>
      </c>
      <c r="G1184" s="5">
        <f t="shared" si="144"/>
        <v>1.0148487441485883</v>
      </c>
      <c r="H1184">
        <f t="shared" si="145"/>
        <v>1.4739580845823488E-2</v>
      </c>
      <c r="J1184" s="5"/>
    </row>
    <row r="1185" spans="1:10" x14ac:dyDescent="0.3">
      <c r="A1185" s="11" t="s">
        <v>1202</v>
      </c>
      <c r="B1185" s="13">
        <v>196.22</v>
      </c>
      <c r="C1185">
        <f t="shared" si="141"/>
        <v>0.98946094498512427</v>
      </c>
      <c r="D1185">
        <f t="shared" si="142"/>
        <v>-1.0594984162493768E-2</v>
      </c>
      <c r="E1185">
        <f t="shared" si="140"/>
        <v>1.0141616704568948</v>
      </c>
      <c r="F1185">
        <f t="shared" si="143"/>
        <v>1.406233078046229E-2</v>
      </c>
      <c r="G1185" s="5">
        <f t="shared" si="144"/>
        <v>1.0135330578512396</v>
      </c>
      <c r="H1185">
        <f t="shared" si="145"/>
        <v>1.3442303892768036E-2</v>
      </c>
      <c r="J1185" s="5"/>
    </row>
    <row r="1186" spans="1:10" x14ac:dyDescent="0.3">
      <c r="A1186" s="11" t="s">
        <v>1203</v>
      </c>
      <c r="B1186" s="13">
        <v>198.31</v>
      </c>
      <c r="C1186">
        <f t="shared" si="141"/>
        <v>1.0046099290780142</v>
      </c>
      <c r="D1186">
        <f t="shared" si="142"/>
        <v>4.5993358983572588E-3</v>
      </c>
      <c r="E1186">
        <f t="shared" si="140"/>
        <v>1.0617872249290572</v>
      </c>
      <c r="F1186">
        <f t="shared" si="143"/>
        <v>5.9953549572222903E-2</v>
      </c>
      <c r="G1186" s="5">
        <f t="shared" si="144"/>
        <v>1.0509273979862217</v>
      </c>
      <c r="H1186">
        <f t="shared" si="145"/>
        <v>4.9673010523234133E-2</v>
      </c>
      <c r="J1186" s="5"/>
    </row>
    <row r="1187" spans="1:10" x14ac:dyDescent="0.3">
      <c r="A1187" s="11" t="s">
        <v>1204</v>
      </c>
      <c r="B1187" s="13">
        <v>197.4</v>
      </c>
      <c r="C1187">
        <f t="shared" si="141"/>
        <v>0.97737287715997434</v>
      </c>
      <c r="D1187">
        <f t="shared" si="142"/>
        <v>-2.2887044520915723E-2</v>
      </c>
      <c r="E1187">
        <f t="shared" si="140"/>
        <v>1.0661625708884688</v>
      </c>
      <c r="F1187">
        <f t="shared" si="143"/>
        <v>6.4065819639759478E-2</v>
      </c>
      <c r="G1187" s="5">
        <f t="shared" si="144"/>
        <v>1.0786885245901641</v>
      </c>
      <c r="H1187">
        <f t="shared" si="145"/>
        <v>7.5745974157960388E-2</v>
      </c>
      <c r="J1187" s="5"/>
    </row>
    <row r="1188" spans="1:10" x14ac:dyDescent="0.3">
      <c r="A1188" s="11" t="s">
        <v>1205</v>
      </c>
      <c r="B1188" s="13">
        <v>201.97</v>
      </c>
      <c r="C1188">
        <f t="shared" si="141"/>
        <v>1.0095976005998499</v>
      </c>
      <c r="D1188">
        <f t="shared" si="142"/>
        <v>9.5518362170528802E-3</v>
      </c>
      <c r="E1188">
        <f t="shared" si="140"/>
        <v>1.0966498343921378</v>
      </c>
      <c r="F1188">
        <f t="shared" si="143"/>
        <v>9.2259927412782453E-2</v>
      </c>
      <c r="G1188" s="5">
        <f t="shared" si="144"/>
        <v>1.1208102108768037</v>
      </c>
      <c r="H1188">
        <f t="shared" si="145"/>
        <v>0.11405182634605958</v>
      </c>
      <c r="J1188" s="5"/>
    </row>
    <row r="1189" spans="1:10" x14ac:dyDescent="0.3">
      <c r="A1189" s="11" t="s">
        <v>1206</v>
      </c>
      <c r="B1189" s="13">
        <v>200.05</v>
      </c>
      <c r="C1189">
        <f t="shared" si="141"/>
        <v>1.0339569981393426</v>
      </c>
      <c r="D1189">
        <f t="shared" si="142"/>
        <v>3.3393187348461618E-2</v>
      </c>
      <c r="E1189">
        <f t="shared" si="140"/>
        <v>1.0435032079703719</v>
      </c>
      <c r="F1189">
        <f t="shared" si="143"/>
        <v>4.2583521771285951E-2</v>
      </c>
      <c r="G1189" s="5">
        <f t="shared" si="144"/>
        <v>1.1647743813682678</v>
      </c>
      <c r="H1189">
        <f t="shared" si="145"/>
        <v>0.15252740420078531</v>
      </c>
      <c r="J1189" s="5"/>
    </row>
    <row r="1190" spans="1:10" x14ac:dyDescent="0.3">
      <c r="A1190" s="11" t="s">
        <v>1207</v>
      </c>
      <c r="B1190" s="13">
        <v>193.48</v>
      </c>
      <c r="C1190">
        <f t="shared" si="141"/>
        <v>1.0359265406649889</v>
      </c>
      <c r="D1190">
        <f t="shared" si="142"/>
        <v>3.529623462926669E-2</v>
      </c>
      <c r="E1190">
        <f t="shared" si="140"/>
        <v>0.98108615181785908</v>
      </c>
      <c r="F1190">
        <f t="shared" si="143"/>
        <v>-1.9095002867195225E-2</v>
      </c>
      <c r="G1190" s="5">
        <f t="shared" si="144"/>
        <v>1.0845899433824766</v>
      </c>
      <c r="H1190">
        <f t="shared" si="145"/>
        <v>8.1201983191606264E-2</v>
      </c>
      <c r="J1190" s="5"/>
    </row>
    <row r="1191" spans="1:10" x14ac:dyDescent="0.3">
      <c r="A1191" s="11" t="s">
        <v>1208</v>
      </c>
      <c r="B1191" s="13">
        <v>186.77</v>
      </c>
      <c r="C1191">
        <f t="shared" si="141"/>
        <v>1.0087496624358629</v>
      </c>
      <c r="D1191">
        <f t="shared" si="142"/>
        <v>8.7116059658940842E-3</v>
      </c>
      <c r="E1191">
        <f t="shared" si="140"/>
        <v>0.96772020725388608</v>
      </c>
      <c r="F1191">
        <f t="shared" si="143"/>
        <v>-3.2812275579369839E-2</v>
      </c>
      <c r="G1191" s="5">
        <f t="shared" si="144"/>
        <v>1.0889744038248499</v>
      </c>
      <c r="H1191">
        <f t="shared" si="145"/>
        <v>8.5236339381526055E-2</v>
      </c>
      <c r="J1191" s="5"/>
    </row>
    <row r="1192" spans="1:10" x14ac:dyDescent="0.3">
      <c r="A1192" s="11" t="s">
        <v>1209</v>
      </c>
      <c r="B1192" s="13">
        <v>185.15</v>
      </c>
      <c r="C1192">
        <f t="shared" si="141"/>
        <v>1.0053211706575447</v>
      </c>
      <c r="D1192">
        <f t="shared" si="142"/>
        <v>5.3070632521070365E-3</v>
      </c>
      <c r="E1192">
        <f t="shared" si="140"/>
        <v>0.97293746715712026</v>
      </c>
      <c r="F1192">
        <f t="shared" si="143"/>
        <v>-2.7435466942482192E-2</v>
      </c>
      <c r="G1192" s="5">
        <f t="shared" si="144"/>
        <v>1.0846514352665495</v>
      </c>
      <c r="H1192">
        <f t="shared" si="145"/>
        <v>8.1258677559226763E-2</v>
      </c>
      <c r="J1192" s="5"/>
    </row>
    <row r="1193" spans="1:10" x14ac:dyDescent="0.3">
      <c r="A1193" s="11" t="s">
        <v>1210</v>
      </c>
      <c r="B1193" s="13">
        <v>184.17</v>
      </c>
      <c r="C1193">
        <f t="shared" si="141"/>
        <v>0.96066976161911211</v>
      </c>
      <c r="D1193">
        <f t="shared" si="142"/>
        <v>-4.0124569424443479E-2</v>
      </c>
      <c r="E1193">
        <f t="shared" si="140"/>
        <v>0.98539325842696623</v>
      </c>
      <c r="F1193">
        <f t="shared" si="143"/>
        <v>-1.4714470354002541E-2</v>
      </c>
      <c r="G1193" s="5">
        <f t="shared" si="144"/>
        <v>1.0454700272479565</v>
      </c>
      <c r="H1193">
        <f t="shared" si="145"/>
        <v>4.4466571133144887E-2</v>
      </c>
      <c r="J1193" s="5"/>
    </row>
    <row r="1194" spans="1:10" x14ac:dyDescent="0.3">
      <c r="A1194" s="11" t="s">
        <v>1211</v>
      </c>
      <c r="B1194" s="13">
        <v>191.71</v>
      </c>
      <c r="C1194">
        <f t="shared" si="141"/>
        <v>0.97211094772070383</v>
      </c>
      <c r="D1194">
        <f t="shared" si="142"/>
        <v>-2.8285337290019554E-2</v>
      </c>
      <c r="E1194">
        <f t="shared" si="140"/>
        <v>1.0082040494346569</v>
      </c>
      <c r="F1194">
        <f t="shared" si="143"/>
        <v>8.1705791576894473E-3</v>
      </c>
      <c r="G1194" s="5">
        <f t="shared" si="144"/>
        <v>1.0482257094428347</v>
      </c>
      <c r="H1194">
        <f t="shared" si="145"/>
        <v>4.7098934315473864E-2</v>
      </c>
      <c r="J1194" s="5"/>
    </row>
    <row r="1195" spans="1:10" x14ac:dyDescent="0.3">
      <c r="A1195" s="11" t="s">
        <v>1212</v>
      </c>
      <c r="B1195" s="13">
        <v>197.21</v>
      </c>
      <c r="C1195">
        <f t="shared" si="141"/>
        <v>1.0218134715025906</v>
      </c>
      <c r="D1195">
        <f t="shared" si="142"/>
        <v>2.1578961917092E-2</v>
      </c>
      <c r="E1195">
        <f t="shared" si="140"/>
        <v>1.062096079276174</v>
      </c>
      <c r="F1195">
        <f t="shared" si="143"/>
        <v>6.0244388855795958E-2</v>
      </c>
      <c r="G1195" s="5">
        <f t="shared" si="144"/>
        <v>1.0614672479681362</v>
      </c>
      <c r="H1195">
        <f t="shared" si="145"/>
        <v>5.9652147203898477E-2</v>
      </c>
      <c r="J1195" s="5"/>
    </row>
    <row r="1196" spans="1:10" x14ac:dyDescent="0.3">
      <c r="A1196" s="11" t="s">
        <v>1213</v>
      </c>
      <c r="B1196" s="13">
        <v>193</v>
      </c>
      <c r="C1196">
        <f t="shared" si="141"/>
        <v>1.0141881240147135</v>
      </c>
      <c r="D1196">
        <f t="shared" si="142"/>
        <v>1.4088414602781613E-2</v>
      </c>
      <c r="E1196">
        <f t="shared" si="140"/>
        <v>1.033024674838088</v>
      </c>
      <c r="F1196">
        <f t="shared" si="143"/>
        <v>3.24910764331394E-2</v>
      </c>
      <c r="G1196" s="5">
        <f t="shared" si="144"/>
        <v>1.0438074634937804</v>
      </c>
      <c r="H1196">
        <f t="shared" si="145"/>
        <v>4.2875050511806366E-2</v>
      </c>
      <c r="J1196" s="5"/>
    </row>
    <row r="1197" spans="1:10" x14ac:dyDescent="0.3">
      <c r="A1197" s="11" t="s">
        <v>1214</v>
      </c>
      <c r="B1197" s="13">
        <v>190.3</v>
      </c>
      <c r="C1197">
        <f t="shared" si="141"/>
        <v>1.0181915462814339</v>
      </c>
      <c r="D1197">
        <f t="shared" si="142"/>
        <v>1.8028059840586669E-2</v>
      </c>
      <c r="E1197">
        <f t="shared" si="140"/>
        <v>0.99109421384302909</v>
      </c>
      <c r="F1197">
        <f t="shared" si="143"/>
        <v>-8.9456797027212768E-3</v>
      </c>
      <c r="G1197" s="5">
        <f t="shared" si="144"/>
        <v>1.0215804165771958</v>
      </c>
      <c r="H1197">
        <f t="shared" si="145"/>
        <v>2.1350856187927505E-2</v>
      </c>
      <c r="J1197" s="5"/>
    </row>
    <row r="1198" spans="1:10" x14ac:dyDescent="0.3">
      <c r="A1198" s="11" t="s">
        <v>1215</v>
      </c>
      <c r="B1198" s="13">
        <v>186.9</v>
      </c>
      <c r="C1198">
        <f t="shared" si="141"/>
        <v>0.98290823034446495</v>
      </c>
      <c r="D1198">
        <f t="shared" si="142"/>
        <v>-1.7239519912751456E-2</v>
      </c>
      <c r="E1198">
        <f t="shared" si="140"/>
        <v>0.96985107155829997</v>
      </c>
      <c r="F1198">
        <f t="shared" si="143"/>
        <v>-3.0612753748312169E-2</v>
      </c>
      <c r="G1198" s="5">
        <f t="shared" si="144"/>
        <v>1.0110353781239856</v>
      </c>
      <c r="H1198">
        <f t="shared" si="145"/>
        <v>1.0974932624885463E-2</v>
      </c>
      <c r="J1198" s="5"/>
    </row>
    <row r="1199" spans="1:10" x14ac:dyDescent="0.3">
      <c r="A1199" s="11" t="s">
        <v>1216</v>
      </c>
      <c r="B1199" s="13">
        <v>190.15</v>
      </c>
      <c r="C1199">
        <f t="shared" si="141"/>
        <v>1.0240736751400259</v>
      </c>
      <c r="D1199">
        <f t="shared" si="142"/>
        <v>2.3788472408087107E-2</v>
      </c>
      <c r="E1199">
        <f t="shared" si="140"/>
        <v>0.97688158232725408</v>
      </c>
      <c r="F1199">
        <f t="shared" si="143"/>
        <v>-2.3389839682196035E-2</v>
      </c>
      <c r="G1199" s="5">
        <f t="shared" si="144"/>
        <v>1.0735053350646417</v>
      </c>
      <c r="H1199">
        <f t="shared" si="145"/>
        <v>7.0929308109763153E-2</v>
      </c>
      <c r="J1199" s="5"/>
    </row>
    <row r="1200" spans="1:10" x14ac:dyDescent="0.3">
      <c r="A1200" s="11" t="s">
        <v>1217</v>
      </c>
      <c r="B1200" s="13">
        <v>185.68</v>
      </c>
      <c r="C1200">
        <f t="shared" si="141"/>
        <v>0.99384467162661239</v>
      </c>
      <c r="D1200">
        <f t="shared" si="142"/>
        <v>-6.1743505055645177E-3</v>
      </c>
      <c r="E1200">
        <f t="shared" si="140"/>
        <v>0.93461519102028501</v>
      </c>
      <c r="F1200">
        <f t="shared" si="143"/>
        <v>-6.7620394813790424E-2</v>
      </c>
      <c r="G1200" s="5">
        <f t="shared" si="144"/>
        <v>1.0332776850306067</v>
      </c>
      <c r="H1200">
        <f t="shared" si="145"/>
        <v>3.2735968176668358E-2</v>
      </c>
      <c r="J1200" s="5"/>
    </row>
    <row r="1201" spans="1:10" x14ac:dyDescent="0.3">
      <c r="A1201" s="11" t="s">
        <v>1218</v>
      </c>
      <c r="B1201" s="13">
        <v>186.83</v>
      </c>
      <c r="C1201">
        <f t="shared" si="141"/>
        <v>0.97302223842508218</v>
      </c>
      <c r="D1201">
        <f t="shared" si="142"/>
        <v>-2.734834153307894E-2</v>
      </c>
      <c r="E1201">
        <f t="shared" si="140"/>
        <v>0.9650309917355373</v>
      </c>
      <c r="F1201">
        <f t="shared" si="143"/>
        <v>-3.559506237073045E-2</v>
      </c>
      <c r="G1201" s="5">
        <f t="shared" si="144"/>
        <v>1.0424617788193282</v>
      </c>
      <c r="H1201">
        <f t="shared" si="145"/>
        <v>4.1585011015672663E-2</v>
      </c>
      <c r="J1201" s="5"/>
    </row>
    <row r="1202" spans="1:10" x14ac:dyDescent="0.3">
      <c r="A1202" s="11" t="s">
        <v>1219</v>
      </c>
      <c r="B1202" s="13">
        <v>192.01</v>
      </c>
      <c r="C1202">
        <f t="shared" si="141"/>
        <v>0.99636759898292759</v>
      </c>
      <c r="D1202">
        <f t="shared" si="142"/>
        <v>-3.6390142050042045E-3</v>
      </c>
      <c r="E1202">
        <f t="shared" si="140"/>
        <v>1.017541070482247</v>
      </c>
      <c r="F1202">
        <f t="shared" si="143"/>
        <v>1.7389001630320641E-2</v>
      </c>
      <c r="G1202" s="5">
        <f t="shared" si="144"/>
        <v>1.0881219539839055</v>
      </c>
      <c r="H1202">
        <f t="shared" si="145"/>
        <v>8.4453232210866369E-2</v>
      </c>
      <c r="J1202" s="5"/>
    </row>
    <row r="1203" spans="1:10" x14ac:dyDescent="0.3">
      <c r="A1203" s="11" t="s">
        <v>1220</v>
      </c>
      <c r="B1203" s="13">
        <v>192.71</v>
      </c>
      <c r="C1203">
        <f t="shared" si="141"/>
        <v>0.99003339326997175</v>
      </c>
      <c r="D1203">
        <f t="shared" si="142"/>
        <v>-1.0016605846635477E-2</v>
      </c>
      <c r="E1203">
        <f t="shared" si="140"/>
        <v>1.0530601092896175</v>
      </c>
      <c r="F1203">
        <f t="shared" si="143"/>
        <v>5.1700315368408287E-2</v>
      </c>
      <c r="G1203" s="5">
        <f t="shared" si="144"/>
        <v>1.095877168040944</v>
      </c>
      <c r="H1203">
        <f t="shared" si="145"/>
        <v>9.155510928983783E-2</v>
      </c>
      <c r="J1203" s="5"/>
    </row>
    <row r="1204" spans="1:10" x14ac:dyDescent="0.3">
      <c r="A1204" s="11" t="s">
        <v>1221</v>
      </c>
      <c r="B1204" s="13">
        <v>194.65</v>
      </c>
      <c r="C1204">
        <f t="shared" si="141"/>
        <v>0.97976544017717837</v>
      </c>
      <c r="D1204">
        <f t="shared" si="142"/>
        <v>-2.0442082723507279E-2</v>
      </c>
      <c r="E1204">
        <f t="shared" si="140"/>
        <v>1.0801886792452831</v>
      </c>
      <c r="F1204">
        <f t="shared" si="143"/>
        <v>7.7135728882227236E-2</v>
      </c>
      <c r="G1204" s="5">
        <f t="shared" si="144"/>
        <v>1.1472945891783568</v>
      </c>
      <c r="H1204">
        <f t="shared" si="145"/>
        <v>0.13740663967687614</v>
      </c>
      <c r="J1204" s="5"/>
    </row>
    <row r="1205" spans="1:10" x14ac:dyDescent="0.3">
      <c r="A1205" s="11" t="s">
        <v>1222</v>
      </c>
      <c r="B1205" s="13">
        <v>198.67</v>
      </c>
      <c r="C1205">
        <f t="shared" si="141"/>
        <v>1.0261880165289257</v>
      </c>
      <c r="D1205">
        <f t="shared" si="142"/>
        <v>2.5850981937495549E-2</v>
      </c>
      <c r="E1205">
        <f t="shared" si="140"/>
        <v>1.1567394468704513</v>
      </c>
      <c r="F1205">
        <f t="shared" si="143"/>
        <v>0.14560522567751347</v>
      </c>
      <c r="G1205" s="5">
        <f t="shared" si="144"/>
        <v>1.1895694868570743</v>
      </c>
      <c r="H1205">
        <f t="shared" si="145"/>
        <v>0.17359146591644598</v>
      </c>
      <c r="J1205" s="5"/>
    </row>
    <row r="1206" spans="1:10" x14ac:dyDescent="0.3">
      <c r="A1206" s="11" t="s">
        <v>1223</v>
      </c>
      <c r="B1206" s="13">
        <v>193.6</v>
      </c>
      <c r="C1206">
        <f t="shared" si="141"/>
        <v>1.0259671436142024</v>
      </c>
      <c r="D1206">
        <f t="shared" si="142"/>
        <v>2.5635722467972057E-2</v>
      </c>
      <c r="E1206">
        <f t="shared" si="140"/>
        <v>1.0852626268288581</v>
      </c>
      <c r="F1206">
        <f t="shared" si="143"/>
        <v>8.1822010079300428E-2</v>
      </c>
      <c r="G1206" s="5">
        <f t="shared" si="144"/>
        <v>1.1429246118424936</v>
      </c>
      <c r="H1206">
        <f t="shared" si="145"/>
        <v>0.13359042624418613</v>
      </c>
      <c r="J1206" s="5"/>
    </row>
    <row r="1207" spans="1:10" x14ac:dyDescent="0.3">
      <c r="A1207" s="11" t="s">
        <v>1224</v>
      </c>
      <c r="B1207" s="13">
        <v>188.7</v>
      </c>
      <c r="C1207">
        <f t="shared" si="141"/>
        <v>1.0311475409836064</v>
      </c>
      <c r="D1207">
        <f t="shared" si="142"/>
        <v>3.0672299533083432E-2</v>
      </c>
      <c r="E1207">
        <f t="shared" si="140"/>
        <v>1.1002273919888053</v>
      </c>
      <c r="F1207">
        <f t="shared" si="143"/>
        <v>9.5516878430514873E-2</v>
      </c>
      <c r="G1207" s="5">
        <f t="shared" si="144"/>
        <v>1.165606275866329</v>
      </c>
      <c r="H1207">
        <f t="shared" si="145"/>
        <v>0.1532413601210901</v>
      </c>
      <c r="J1207" s="5"/>
    </row>
    <row r="1208" spans="1:10" x14ac:dyDescent="0.3">
      <c r="A1208" s="11" t="s">
        <v>1225</v>
      </c>
      <c r="B1208" s="13">
        <v>183</v>
      </c>
      <c r="C1208">
        <f t="shared" si="141"/>
        <v>1.0155382907880133</v>
      </c>
      <c r="D1208">
        <f t="shared" si="142"/>
        <v>1.5418807667183359E-2</v>
      </c>
      <c r="E1208">
        <f t="shared" si="140"/>
        <v>1.0720562390158173</v>
      </c>
      <c r="F1208">
        <f t="shared" si="143"/>
        <v>6.9578523041026047E-2</v>
      </c>
      <c r="G1208" s="5">
        <f t="shared" si="144"/>
        <v>1.1038060196634296</v>
      </c>
      <c r="H1208">
        <f t="shared" si="145"/>
        <v>9.8764225590047078E-2</v>
      </c>
      <c r="J1208" s="5"/>
    </row>
    <row r="1209" spans="1:10" x14ac:dyDescent="0.3">
      <c r="A1209" s="11" t="s">
        <v>1226</v>
      </c>
      <c r="B1209" s="13">
        <v>180.2</v>
      </c>
      <c r="C1209">
        <f t="shared" si="141"/>
        <v>1.0491994177583697</v>
      </c>
      <c r="D1209">
        <f t="shared" si="142"/>
        <v>4.8027414071778768E-2</v>
      </c>
      <c r="E1209">
        <f t="shared" si="140"/>
        <v>1.0229336966394187</v>
      </c>
      <c r="F1209">
        <f t="shared" si="143"/>
        <v>2.2674672199867685E-2</v>
      </c>
      <c r="G1209" s="5">
        <f t="shared" si="144"/>
        <v>1.0678518518518518</v>
      </c>
      <c r="H1209">
        <f t="shared" si="145"/>
        <v>6.5649015421598317E-2</v>
      </c>
      <c r="J1209" s="5"/>
    </row>
    <row r="1210" spans="1:10" x14ac:dyDescent="0.3">
      <c r="A1210" s="11" t="s">
        <v>1227</v>
      </c>
      <c r="B1210" s="13">
        <v>171.75</v>
      </c>
      <c r="C1210">
        <f t="shared" si="141"/>
        <v>0.96277818263355575</v>
      </c>
      <c r="D1210">
        <f t="shared" si="142"/>
        <v>-3.7932233660717421E-2</v>
      </c>
      <c r="E1210">
        <f t="shared" si="140"/>
        <v>0.93908906993274655</v>
      </c>
      <c r="F1210">
        <f t="shared" si="143"/>
        <v>-6.2844948114025537E-2</v>
      </c>
      <c r="G1210" s="5">
        <f t="shared" si="144"/>
        <v>0.99277456647398843</v>
      </c>
      <c r="H1210">
        <f t="shared" si="145"/>
        <v>-7.251663395320236E-3</v>
      </c>
      <c r="J1210" s="5"/>
    </row>
    <row r="1211" spans="1:10" x14ac:dyDescent="0.3">
      <c r="A1211" s="11" t="s">
        <v>1228</v>
      </c>
      <c r="B1211" s="13">
        <v>178.39</v>
      </c>
      <c r="C1211">
        <f t="shared" si="141"/>
        <v>1.0401142790507842</v>
      </c>
      <c r="D1211">
        <f t="shared" si="142"/>
        <v>3.933059081918662E-2</v>
      </c>
      <c r="E1211">
        <f t="shared" si="140"/>
        <v>0.96017008450400987</v>
      </c>
      <c r="F1211">
        <f t="shared" si="143"/>
        <v>-4.0644838854903088E-2</v>
      </c>
      <c r="G1211" s="5">
        <f t="shared" si="144"/>
        <v>1.0831208257437765</v>
      </c>
      <c r="H1211">
        <f t="shared" si="145"/>
        <v>7.984652757958155E-2</v>
      </c>
      <c r="J1211" s="5"/>
    </row>
    <row r="1212" spans="1:10" x14ac:dyDescent="0.3">
      <c r="A1212" s="11" t="s">
        <v>1229</v>
      </c>
      <c r="B1212" s="13">
        <v>171.51</v>
      </c>
      <c r="C1212">
        <f t="shared" si="141"/>
        <v>1.0047451669595782</v>
      </c>
      <c r="D1212">
        <f t="shared" si="142"/>
        <v>4.7339441435946365E-3</v>
      </c>
      <c r="E1212">
        <f t="shared" si="140"/>
        <v>0.92758247701460239</v>
      </c>
      <c r="F1212">
        <f t="shared" si="143"/>
        <v>-7.5173564449089653E-2</v>
      </c>
      <c r="G1212" s="5">
        <f t="shared" si="144"/>
        <v>1.0509835161468226</v>
      </c>
      <c r="H1212">
        <f t="shared" si="145"/>
        <v>4.9726407801146261E-2</v>
      </c>
      <c r="J1212" s="5"/>
    </row>
    <row r="1213" spans="1:10" x14ac:dyDescent="0.3">
      <c r="A1213" s="11" t="s">
        <v>1230</v>
      </c>
      <c r="B1213" s="13">
        <v>170.7</v>
      </c>
      <c r="C1213">
        <f t="shared" si="141"/>
        <v>0.96900544959128065</v>
      </c>
      <c r="D1213">
        <f t="shared" si="142"/>
        <v>-3.1485043173974901E-2</v>
      </c>
      <c r="E1213">
        <f t="shared" si="140"/>
        <v>0.91636246510629149</v>
      </c>
      <c r="F1213">
        <f t="shared" si="143"/>
        <v>-8.7343288313781658E-2</v>
      </c>
      <c r="G1213" s="5">
        <f t="shared" si="144"/>
        <v>1.0667416572928383</v>
      </c>
      <c r="H1213">
        <f t="shared" si="145"/>
        <v>6.4608822378416961E-2</v>
      </c>
      <c r="J1213" s="5"/>
    </row>
    <row r="1214" spans="1:10" x14ac:dyDescent="0.3">
      <c r="A1214" s="11" t="s">
        <v>1231</v>
      </c>
      <c r="B1214" s="13">
        <v>176.16</v>
      </c>
      <c r="C1214">
        <f t="shared" si="141"/>
        <v>0.96320192465416377</v>
      </c>
      <c r="D1214">
        <f t="shared" si="142"/>
        <v>-3.7492206242114454E-2</v>
      </c>
      <c r="E1214">
        <f t="shared" si="140"/>
        <v>0.95293735800064905</v>
      </c>
      <c r="F1214">
        <f t="shared" si="143"/>
        <v>-4.8206108862261815E-2</v>
      </c>
      <c r="G1214" s="5">
        <f t="shared" si="144"/>
        <v>1.1593287265547878</v>
      </c>
      <c r="H1214">
        <f t="shared" si="145"/>
        <v>0.1478411536115678</v>
      </c>
      <c r="J1214" s="5"/>
    </row>
    <row r="1215" spans="1:10" x14ac:dyDescent="0.3">
      <c r="A1215" s="11" t="s">
        <v>1232</v>
      </c>
      <c r="B1215" s="13">
        <v>182.89</v>
      </c>
      <c r="C1215">
        <f t="shared" si="141"/>
        <v>0.98439097906238227</v>
      </c>
      <c r="D1215">
        <f t="shared" si="142"/>
        <v>-1.5732124401594896E-2</v>
      </c>
      <c r="E1215">
        <f t="shared" si="140"/>
        <v>1.0325184892451871</v>
      </c>
      <c r="F1215">
        <f t="shared" si="143"/>
        <v>3.2000952951978807E-2</v>
      </c>
      <c r="G1215" s="5">
        <f t="shared" si="144"/>
        <v>1.1786427788876717</v>
      </c>
      <c r="H1215">
        <f t="shared" si="145"/>
        <v>0.16436358912109178</v>
      </c>
      <c r="J1215" s="5"/>
    </row>
    <row r="1216" spans="1:10" x14ac:dyDescent="0.3">
      <c r="A1216" s="11" t="s">
        <v>1233</v>
      </c>
      <c r="B1216" s="13">
        <v>185.79</v>
      </c>
      <c r="C1216">
        <f t="shared" si="141"/>
        <v>1.0048134126554893</v>
      </c>
      <c r="D1216">
        <f t="shared" si="142"/>
        <v>4.8018652249999247E-3</v>
      </c>
      <c r="E1216">
        <f t="shared" si="140"/>
        <v>1.033889816360601</v>
      </c>
      <c r="F1216">
        <f t="shared" si="143"/>
        <v>3.3328209828565845E-2</v>
      </c>
      <c r="G1216" s="5">
        <f t="shared" si="144"/>
        <v>1.175886075949367</v>
      </c>
      <c r="H1216">
        <f t="shared" si="145"/>
        <v>0.16202197059111237</v>
      </c>
      <c r="J1216" s="5"/>
    </row>
    <row r="1217" spans="1:10" x14ac:dyDescent="0.3">
      <c r="A1217" s="11" t="s">
        <v>1234</v>
      </c>
      <c r="B1217" s="13">
        <v>184.9</v>
      </c>
      <c r="C1217">
        <f t="shared" si="141"/>
        <v>0.99259179729439551</v>
      </c>
      <c r="D1217">
        <f t="shared" si="142"/>
        <v>-7.4357797210973259E-3</v>
      </c>
      <c r="E1217">
        <f t="shared" si="140"/>
        <v>1.0316928914183685</v>
      </c>
      <c r="F1217">
        <f t="shared" si="143"/>
        <v>3.1201036937005752E-2</v>
      </c>
      <c r="G1217" s="5">
        <f t="shared" si="144"/>
        <v>1.2374514790523359</v>
      </c>
      <c r="H1217">
        <f t="shared" si="145"/>
        <v>0.21305400584542414</v>
      </c>
      <c r="J1217" s="5"/>
    </row>
    <row r="1218" spans="1:10" x14ac:dyDescent="0.3">
      <c r="A1218" s="11" t="s">
        <v>1235</v>
      </c>
      <c r="B1218" s="13">
        <v>186.28</v>
      </c>
      <c r="C1218">
        <f t="shared" si="141"/>
        <v>1.0076814886941468</v>
      </c>
      <c r="D1218">
        <f t="shared" si="142"/>
        <v>7.6521362775447401E-3</v>
      </c>
      <c r="E1218">
        <f t="shared" si="140"/>
        <v>1.0556500056670066</v>
      </c>
      <c r="F1218">
        <f t="shared" si="143"/>
        <v>5.4156696320217738E-2</v>
      </c>
      <c r="G1218" s="5">
        <f t="shared" si="144"/>
        <v>1.2354423663615863</v>
      </c>
      <c r="H1218">
        <f t="shared" si="145"/>
        <v>0.21142909733062057</v>
      </c>
      <c r="J1218" s="5"/>
    </row>
    <row r="1219" spans="1:10" x14ac:dyDescent="0.3">
      <c r="A1219" s="11" t="s">
        <v>1236</v>
      </c>
      <c r="B1219" s="13">
        <v>184.86</v>
      </c>
      <c r="C1219">
        <f t="shared" si="141"/>
        <v>1.0436402642127252</v>
      </c>
      <c r="D1219">
        <f t="shared" si="142"/>
        <v>4.271485557212612E-2</v>
      </c>
      <c r="E1219">
        <f t="shared" si="140"/>
        <v>1.0512368495877169</v>
      </c>
      <c r="F1219">
        <f t="shared" si="143"/>
        <v>4.9967422916640185E-2</v>
      </c>
      <c r="G1219" s="5">
        <f t="shared" si="144"/>
        <v>1.165279878971256</v>
      </c>
      <c r="H1219">
        <f t="shared" si="145"/>
        <v>0.15296129762509125</v>
      </c>
      <c r="J1219" s="5"/>
    </row>
    <row r="1220" spans="1:10" x14ac:dyDescent="0.3">
      <c r="A1220" s="11" t="s">
        <v>1237</v>
      </c>
      <c r="B1220" s="13">
        <v>177.13</v>
      </c>
      <c r="C1220">
        <f t="shared" si="141"/>
        <v>0.98569838619922101</v>
      </c>
      <c r="D1220">
        <f t="shared" si="142"/>
        <v>-1.4404867525007798E-2</v>
      </c>
      <c r="E1220">
        <f t="shared" ref="E1220:E1255" si="146">B1220/B1225</f>
        <v>1.0440292349404692</v>
      </c>
      <c r="F1220">
        <f t="shared" si="143"/>
        <v>4.3087491884916784E-2</v>
      </c>
      <c r="G1220" s="5">
        <f t="shared" si="144"/>
        <v>1.0816438690766976</v>
      </c>
      <c r="H1220">
        <f t="shared" si="145"/>
        <v>7.8481984911471403E-2</v>
      </c>
      <c r="J1220" s="5"/>
    </row>
    <row r="1221" spans="1:10" x14ac:dyDescent="0.3">
      <c r="A1221" s="11" t="s">
        <v>1238</v>
      </c>
      <c r="B1221" s="13">
        <v>179.7</v>
      </c>
      <c r="C1221">
        <f t="shared" ref="C1221:C1259" si="147">B1221/B1222</f>
        <v>1.0026782725142283</v>
      </c>
      <c r="D1221">
        <f t="shared" ref="D1221:D1259" si="148">LN(C1221)</f>
        <v>2.6746923334398554E-3</v>
      </c>
      <c r="E1221">
        <f t="shared" si="146"/>
        <v>1.0759834740434704</v>
      </c>
      <c r="F1221">
        <f t="shared" ref="F1221:F1255" si="149">LN(E1221)</f>
        <v>7.3235102925987214E-2</v>
      </c>
      <c r="G1221" s="5">
        <f t="shared" ref="G1221:G1239" si="150">B1221/B1242</f>
        <v>1.0957985243002621</v>
      </c>
      <c r="H1221">
        <f t="shared" ref="H1221:H1239" si="151">LN(G1221)</f>
        <v>9.1483343434159037E-2</v>
      </c>
      <c r="J1221" s="5"/>
    </row>
    <row r="1222" spans="1:10" x14ac:dyDescent="0.3">
      <c r="A1222" s="11" t="s">
        <v>1239</v>
      </c>
      <c r="B1222" s="13">
        <v>179.22</v>
      </c>
      <c r="C1222">
        <f t="shared" si="147"/>
        <v>1.0156409384563074</v>
      </c>
      <c r="D1222">
        <f t="shared" si="148"/>
        <v>1.5519879662114822E-2</v>
      </c>
      <c r="E1222">
        <f t="shared" si="146"/>
        <v>1.058031761024854</v>
      </c>
      <c r="F1222">
        <f t="shared" si="149"/>
        <v>5.6410352857783022E-2</v>
      </c>
      <c r="G1222" s="5">
        <f t="shared" si="150"/>
        <v>1.0461736034090245</v>
      </c>
      <c r="H1222">
        <f t="shared" si="151"/>
        <v>4.513932071370625E-2</v>
      </c>
      <c r="J1222" s="5"/>
    </row>
    <row r="1223" spans="1:10" x14ac:dyDescent="0.3">
      <c r="A1223" s="11" t="s">
        <v>1240</v>
      </c>
      <c r="B1223" s="13">
        <v>176.46</v>
      </c>
      <c r="C1223">
        <f t="shared" si="147"/>
        <v>1.0034688655103783</v>
      </c>
      <c r="D1223">
        <f t="shared" si="148"/>
        <v>3.4628628739673171E-3</v>
      </c>
      <c r="E1223">
        <f t="shared" si="146"/>
        <v>1.0899993822966214</v>
      </c>
      <c r="F1223">
        <f t="shared" si="149"/>
        <v>8.6177129540544434E-2</v>
      </c>
      <c r="G1223" s="5">
        <f t="shared" si="150"/>
        <v>1.0295215869311551</v>
      </c>
      <c r="H1223">
        <f t="shared" si="151"/>
        <v>2.9094215630279197E-2</v>
      </c>
      <c r="J1223" s="5"/>
    </row>
    <row r="1224" spans="1:10" x14ac:dyDescent="0.3">
      <c r="A1224" s="11" t="s">
        <v>1241</v>
      </c>
      <c r="B1224" s="13">
        <v>175.85</v>
      </c>
      <c r="C1224">
        <f t="shared" si="147"/>
        <v>1.0364847341742307</v>
      </c>
      <c r="D1224">
        <f t="shared" si="148"/>
        <v>3.5834924540402671E-2</v>
      </c>
      <c r="E1224">
        <f t="shared" si="146"/>
        <v>1.0606791724470717</v>
      </c>
      <c r="F1224">
        <f t="shared" si="149"/>
        <v>5.8909431668617673E-2</v>
      </c>
      <c r="G1224" s="5">
        <f t="shared" si="150"/>
        <v>1.0313782991202345</v>
      </c>
      <c r="H1224">
        <f t="shared" si="151"/>
        <v>3.0896062196419868E-2</v>
      </c>
      <c r="J1224" s="5"/>
    </row>
    <row r="1225" spans="1:10" x14ac:dyDescent="0.3">
      <c r="A1225" s="11" t="s">
        <v>1242</v>
      </c>
      <c r="B1225" s="13">
        <v>169.66</v>
      </c>
      <c r="C1225">
        <f t="shared" si="147"/>
        <v>1.0158673133345308</v>
      </c>
      <c r="D1225">
        <f t="shared" si="148"/>
        <v>1.5742743516062575E-2</v>
      </c>
      <c r="E1225">
        <f t="shared" si="146"/>
        <v>1.0053925925925926</v>
      </c>
      <c r="F1225">
        <f t="shared" si="149"/>
        <v>5.3781046269495052E-3</v>
      </c>
      <c r="G1225" s="5">
        <f t="shared" si="150"/>
        <v>0.97640423572744017</v>
      </c>
      <c r="H1225">
        <f t="shared" si="151"/>
        <v>-2.3878602365981903E-2</v>
      </c>
      <c r="J1225" s="5"/>
    </row>
    <row r="1226" spans="1:10" x14ac:dyDescent="0.3">
      <c r="A1226" s="11" t="s">
        <v>1243</v>
      </c>
      <c r="B1226" s="13">
        <v>167.01</v>
      </c>
      <c r="C1226">
        <f t="shared" si="147"/>
        <v>0.98594958380069664</v>
      </c>
      <c r="D1226">
        <f t="shared" si="148"/>
        <v>-1.4150057734764375E-2</v>
      </c>
      <c r="E1226">
        <f t="shared" si="146"/>
        <v>0.96537572254335258</v>
      </c>
      <c r="F1226">
        <f t="shared" si="149"/>
        <v>-3.523790363425288E-2</v>
      </c>
      <c r="G1226" s="5">
        <f t="shared" si="150"/>
        <v>0.93197544642857144</v>
      </c>
      <c r="H1226">
        <f t="shared" si="151"/>
        <v>-7.0448809677303992E-2</v>
      </c>
      <c r="J1226" s="5"/>
    </row>
    <row r="1227" spans="1:10" x14ac:dyDescent="0.3">
      <c r="A1227" s="11" t="s">
        <v>1244</v>
      </c>
      <c r="B1227" s="13">
        <v>169.39</v>
      </c>
      <c r="C1227">
        <f t="shared" si="147"/>
        <v>1.0463277534128113</v>
      </c>
      <c r="D1227">
        <f t="shared" si="148"/>
        <v>4.5286656344876108E-2</v>
      </c>
      <c r="E1227">
        <f t="shared" si="146"/>
        <v>1.0284760170006071</v>
      </c>
      <c r="F1227">
        <f t="shared" si="149"/>
        <v>2.8078111414695774E-2</v>
      </c>
      <c r="G1227" s="5">
        <f t="shared" si="150"/>
        <v>0.99471489811498026</v>
      </c>
      <c r="H1227">
        <f t="shared" si="151"/>
        <v>-5.2991174402228511E-3</v>
      </c>
      <c r="J1227" s="5"/>
    </row>
    <row r="1228" spans="1:10" x14ac:dyDescent="0.3">
      <c r="A1228" s="11" t="s">
        <v>1245</v>
      </c>
      <c r="B1228" s="13">
        <v>161.88999999999999</v>
      </c>
      <c r="C1228">
        <f t="shared" si="147"/>
        <v>0.97647626515471375</v>
      </c>
      <c r="D1228">
        <f t="shared" si="148"/>
        <v>-2.3804834997959431E-2</v>
      </c>
      <c r="E1228">
        <f t="shared" si="146"/>
        <v>0.99203382560205888</v>
      </c>
      <c r="F1228">
        <f t="shared" si="149"/>
        <v>-7.9980738894288549E-3</v>
      </c>
      <c r="G1228" s="5">
        <f t="shared" si="150"/>
        <v>0.94611653322424161</v>
      </c>
      <c r="H1228">
        <f t="shared" si="151"/>
        <v>-5.5389532290464706E-2</v>
      </c>
      <c r="J1228" s="5"/>
    </row>
    <row r="1229" spans="1:10" x14ac:dyDescent="0.3">
      <c r="A1229" s="11" t="s">
        <v>1246</v>
      </c>
      <c r="B1229" s="13">
        <v>165.79</v>
      </c>
      <c r="C1229">
        <f t="shared" si="147"/>
        <v>0.98245925925925925</v>
      </c>
      <c r="D1229">
        <f t="shared" si="148"/>
        <v>-1.7696402501265363E-2</v>
      </c>
      <c r="E1229">
        <f t="shared" si="146"/>
        <v>1.0360579927509059</v>
      </c>
      <c r="F1229">
        <f t="shared" si="149"/>
        <v>3.5423119829395749E-2</v>
      </c>
      <c r="G1229" s="5">
        <f t="shared" si="150"/>
        <v>0.92568397543271919</v>
      </c>
      <c r="H1229">
        <f t="shared" si="151"/>
        <v>-7.7222381815292215E-2</v>
      </c>
      <c r="J1229" s="5"/>
    </row>
    <row r="1230" spans="1:10" x14ac:dyDescent="0.3">
      <c r="A1230" s="11" t="s">
        <v>1247</v>
      </c>
      <c r="B1230" s="13">
        <v>168.75</v>
      </c>
      <c r="C1230">
        <f t="shared" si="147"/>
        <v>0.97543352601156075</v>
      </c>
      <c r="D1230">
        <f t="shared" si="148"/>
        <v>-2.4873264745139689E-2</v>
      </c>
      <c r="E1230">
        <f t="shared" si="146"/>
        <v>1.1105626850937809</v>
      </c>
      <c r="F1230">
        <f t="shared" si="149"/>
        <v>0.10486681038983714</v>
      </c>
      <c r="G1230" s="5">
        <f t="shared" si="150"/>
        <v>0.93232044198895025</v>
      </c>
      <c r="H1230">
        <f t="shared" si="151"/>
        <v>-7.007870151318657E-2</v>
      </c>
      <c r="J1230" s="5"/>
    </row>
    <row r="1231" spans="1:10" x14ac:dyDescent="0.3">
      <c r="A1231" s="11" t="s">
        <v>1248</v>
      </c>
      <c r="B1231" s="13">
        <v>173</v>
      </c>
      <c r="C1231">
        <f t="shared" si="147"/>
        <v>1.0503946569520342</v>
      </c>
      <c r="D1231">
        <f t="shared" si="148"/>
        <v>4.9165957314184452E-2</v>
      </c>
      <c r="E1231">
        <f t="shared" si="146"/>
        <v>1.114906231874718</v>
      </c>
      <c r="F1231">
        <f t="shared" si="149"/>
        <v>0.1087703044023863</v>
      </c>
      <c r="G1231" s="5">
        <f t="shared" si="150"/>
        <v>0.95701720418210978</v>
      </c>
      <c r="H1231">
        <f t="shared" si="151"/>
        <v>-4.3933910488984138E-2</v>
      </c>
      <c r="J1231" s="5"/>
    </row>
    <row r="1232" spans="1:10" x14ac:dyDescent="0.3">
      <c r="A1232" s="11" t="s">
        <v>1249</v>
      </c>
      <c r="B1232" s="13">
        <v>164.7</v>
      </c>
      <c r="C1232">
        <f t="shared" si="147"/>
        <v>1.0092530179545314</v>
      </c>
      <c r="D1232">
        <f t="shared" si="148"/>
        <v>9.2104710407512388E-3</v>
      </c>
      <c r="E1232">
        <f t="shared" si="146"/>
        <v>1.0424050632911392</v>
      </c>
      <c r="F1232">
        <f t="shared" si="149"/>
        <v>4.1530604156627841E-2</v>
      </c>
      <c r="G1232" s="5">
        <f t="shared" si="150"/>
        <v>0.91821374811841439</v>
      </c>
      <c r="H1232">
        <f t="shared" si="151"/>
        <v>-8.5325074377328169E-2</v>
      </c>
      <c r="J1232" s="5"/>
    </row>
    <row r="1233" spans="1:10" x14ac:dyDescent="0.3">
      <c r="A1233" s="11" t="s">
        <v>1250</v>
      </c>
      <c r="B1233" s="13">
        <v>163.19</v>
      </c>
      <c r="C1233">
        <f t="shared" si="147"/>
        <v>1.0198100237470316</v>
      </c>
      <c r="D1233">
        <f t="shared" si="148"/>
        <v>1.9616358720865285E-2</v>
      </c>
      <c r="E1233">
        <f t="shared" si="146"/>
        <v>1.0921563378396466</v>
      </c>
      <c r="F1233">
        <f t="shared" si="149"/>
        <v>8.8154033595188044E-2</v>
      </c>
      <c r="G1233" s="5">
        <f t="shared" si="150"/>
        <v>0.91628298708590683</v>
      </c>
      <c r="H1233">
        <f t="shared" si="151"/>
        <v>-8.7430024152772678E-2</v>
      </c>
      <c r="J1233" s="5"/>
    </row>
    <row r="1234" spans="1:10" x14ac:dyDescent="0.3">
      <c r="A1234" s="11" t="s">
        <v>1251</v>
      </c>
      <c r="B1234" s="13">
        <v>160.02000000000001</v>
      </c>
      <c r="C1234">
        <f t="shared" si="147"/>
        <v>1.0531095755182627</v>
      </c>
      <c r="D1234">
        <f t="shared" si="148"/>
        <v>5.174728805917591E-2</v>
      </c>
      <c r="E1234">
        <f t="shared" si="146"/>
        <v>1.0612813370473537</v>
      </c>
      <c r="F1234">
        <f t="shared" si="149"/>
        <v>5.9476986638422054E-2</v>
      </c>
      <c r="G1234" s="5">
        <f t="shared" si="150"/>
        <v>0.90662889518413603</v>
      </c>
      <c r="H1234">
        <f t="shared" si="151"/>
        <v>-9.8022068951373498E-2</v>
      </c>
      <c r="J1234" s="5"/>
    </row>
    <row r="1235" spans="1:10" x14ac:dyDescent="0.3">
      <c r="A1235" s="11" t="s">
        <v>1252</v>
      </c>
      <c r="B1235" s="13">
        <v>151.94999999999999</v>
      </c>
      <c r="C1235">
        <f t="shared" si="147"/>
        <v>0.97924856608880584</v>
      </c>
      <c r="D1235">
        <f t="shared" si="148"/>
        <v>-2.0969770732590542E-2</v>
      </c>
      <c r="E1235">
        <f t="shared" si="146"/>
        <v>0.95782904689863846</v>
      </c>
      <c r="F1235">
        <f t="shared" si="149"/>
        <v>-4.3085964848738424E-2</v>
      </c>
      <c r="G1235" s="5">
        <f t="shared" si="150"/>
        <v>0.84510567296996653</v>
      </c>
      <c r="H1235">
        <f t="shared" si="151"/>
        <v>-0.16829360267471793</v>
      </c>
      <c r="J1235" s="5"/>
    </row>
    <row r="1236" spans="1:10" x14ac:dyDescent="0.3">
      <c r="A1236" s="11" t="s">
        <v>1253</v>
      </c>
      <c r="B1236" s="13">
        <v>155.16999999999999</v>
      </c>
      <c r="C1236">
        <f t="shared" si="147"/>
        <v>0.98208860759493666</v>
      </c>
      <c r="D1236">
        <f t="shared" si="148"/>
        <v>-1.8073742931574221E-2</v>
      </c>
      <c r="E1236">
        <f t="shared" si="146"/>
        <v>0.94754518808011723</v>
      </c>
      <c r="F1236">
        <f t="shared" si="149"/>
        <v>-5.3880651257641472E-2</v>
      </c>
      <c r="G1236" s="5">
        <f t="shared" si="150"/>
        <v>0.8659523410904626</v>
      </c>
      <c r="H1236">
        <f t="shared" si="151"/>
        <v>-0.14392540531693171</v>
      </c>
      <c r="J1236" s="5"/>
    </row>
    <row r="1237" spans="1:10" x14ac:dyDescent="0.3">
      <c r="A1237" s="11" t="s">
        <v>1254</v>
      </c>
      <c r="B1237" s="13">
        <v>158</v>
      </c>
      <c r="C1237">
        <f t="shared" si="147"/>
        <v>1.057422031856512</v>
      </c>
      <c r="D1237">
        <f t="shared" si="148"/>
        <v>5.5833900479311728E-2</v>
      </c>
      <c r="E1237">
        <f t="shared" si="146"/>
        <v>0.96347338252332448</v>
      </c>
      <c r="F1237">
        <f t="shared" si="149"/>
        <v>-3.721041732838757E-2</v>
      </c>
      <c r="G1237" s="5">
        <f t="shared" si="150"/>
        <v>0.85460839463435745</v>
      </c>
      <c r="H1237">
        <f t="shared" si="151"/>
        <v>-0.15711193293915846</v>
      </c>
      <c r="J1237" s="5"/>
    </row>
    <row r="1238" spans="1:10" x14ac:dyDescent="0.3">
      <c r="A1238" s="11" t="s">
        <v>1255</v>
      </c>
      <c r="B1238" s="13">
        <v>149.41999999999999</v>
      </c>
      <c r="C1238">
        <f t="shared" si="147"/>
        <v>0.99098023610558417</v>
      </c>
      <c r="D1238">
        <f t="shared" si="148"/>
        <v>-9.060688235900758E-3</v>
      </c>
      <c r="E1238">
        <f t="shared" si="146"/>
        <v>0.87221995213355896</v>
      </c>
      <c r="F1238">
        <f t="shared" si="149"/>
        <v>-0.13671364819471207</v>
      </c>
      <c r="G1238" s="5">
        <f t="shared" si="150"/>
        <v>0.80999620534504246</v>
      </c>
      <c r="H1238">
        <f t="shared" si="151"/>
        <v>-0.21072571608583296</v>
      </c>
      <c r="J1238" s="5"/>
    </row>
    <row r="1239" spans="1:10" x14ac:dyDescent="0.3">
      <c r="A1239" s="11" t="s">
        <v>1256</v>
      </c>
      <c r="B1239" s="13">
        <v>150.78</v>
      </c>
      <c r="C1239">
        <f t="shared" si="147"/>
        <v>0.95045385779122549</v>
      </c>
      <c r="D1239">
        <f t="shared" si="148"/>
        <v>-5.0815663427984652E-2</v>
      </c>
      <c r="E1239">
        <f t="shared" si="146"/>
        <v>0.87969661610268379</v>
      </c>
      <c r="F1239">
        <f t="shared" si="149"/>
        <v>-0.1281781853801236</v>
      </c>
      <c r="G1239" s="5">
        <f t="shared" si="150"/>
        <v>0.84846097574700352</v>
      </c>
      <c r="H1239">
        <f t="shared" si="151"/>
        <v>-0.16433118741383915</v>
      </c>
      <c r="J1239" s="5"/>
    </row>
    <row r="1240" spans="1:10" x14ac:dyDescent="0.3">
      <c r="A1240" s="11" t="s">
        <v>1257</v>
      </c>
      <c r="B1240" s="13">
        <v>158.63999999999999</v>
      </c>
      <c r="C1240">
        <f t="shared" si="147"/>
        <v>0.96873473375671715</v>
      </c>
      <c r="D1240">
        <f t="shared" si="148"/>
        <v>-3.1764457141493549E-2</v>
      </c>
      <c r="E1240">
        <f t="shared" si="146"/>
        <v>0.93043988269794708</v>
      </c>
      <c r="F1240">
        <f t="shared" si="149"/>
        <v>-7.2097812512031081E-2</v>
      </c>
      <c r="G1240" s="5"/>
      <c r="J1240" s="5"/>
    </row>
    <row r="1241" spans="1:10" x14ac:dyDescent="0.3">
      <c r="A1241" s="11" t="s">
        <v>1258</v>
      </c>
      <c r="B1241" s="13">
        <v>163.76</v>
      </c>
      <c r="C1241">
        <f t="shared" si="147"/>
        <v>0.99859747545582034</v>
      </c>
      <c r="D1241">
        <f t="shared" si="148"/>
        <v>-1.4035090023203091E-3</v>
      </c>
      <c r="E1241">
        <f t="shared" si="146"/>
        <v>0.94244935543278086</v>
      </c>
      <c r="F1241">
        <f t="shared" si="149"/>
        <v>-5.9273095392536522E-2</v>
      </c>
      <c r="G1241" s="5"/>
      <c r="J1241" s="5"/>
    </row>
    <row r="1242" spans="1:10" x14ac:dyDescent="0.3">
      <c r="A1242" s="11" t="s">
        <v>1259</v>
      </c>
      <c r="B1242" s="13">
        <v>163.99</v>
      </c>
      <c r="C1242">
        <f t="shared" si="147"/>
        <v>0.95727044539139572</v>
      </c>
      <c r="D1242">
        <f t="shared" si="148"/>
        <v>-4.3669330387012886E-2</v>
      </c>
      <c r="E1242">
        <f t="shared" si="146"/>
        <v>0.91512276785714297</v>
      </c>
      <c r="F1242">
        <f t="shared" si="149"/>
        <v>-8.8697050185475718E-2</v>
      </c>
      <c r="J1242" s="5"/>
    </row>
    <row r="1243" spans="1:10" x14ac:dyDescent="0.3">
      <c r="A1243" s="11" t="s">
        <v>1260</v>
      </c>
      <c r="B1243" s="13">
        <v>171.31</v>
      </c>
      <c r="C1243">
        <f t="shared" si="147"/>
        <v>0.9994749124854142</v>
      </c>
      <c r="D1243">
        <f t="shared" si="148"/>
        <v>-5.2522542131229813E-4</v>
      </c>
      <c r="E1243">
        <f t="shared" si="146"/>
        <v>1.0059897821363557</v>
      </c>
      <c r="F1243">
        <f t="shared" si="149"/>
        <v>5.9719147038539543E-3</v>
      </c>
      <c r="J1243" s="5"/>
    </row>
    <row r="1244" spans="1:10" x14ac:dyDescent="0.3">
      <c r="A1244" s="11" t="s">
        <v>1261</v>
      </c>
      <c r="B1244" s="13">
        <v>171.4</v>
      </c>
      <c r="C1244">
        <f t="shared" si="147"/>
        <v>1.0052785923753667</v>
      </c>
      <c r="D1244">
        <f t="shared" si="148"/>
        <v>5.264709440108018E-3</v>
      </c>
      <c r="E1244">
        <f t="shared" si="146"/>
        <v>1.0016948162001051</v>
      </c>
      <c r="F1244">
        <f t="shared" si="149"/>
        <v>1.6933816198003132E-3</v>
      </c>
      <c r="J1244" s="5"/>
    </row>
    <row r="1245" spans="1:10" x14ac:dyDescent="0.3">
      <c r="A1245" s="11" t="s">
        <v>1262</v>
      </c>
      <c r="B1245" s="13">
        <v>170.5</v>
      </c>
      <c r="C1245">
        <f t="shared" si="147"/>
        <v>0.98123848987108664</v>
      </c>
      <c r="D1245">
        <f t="shared" si="148"/>
        <v>-1.8939740021999052E-2</v>
      </c>
      <c r="E1245">
        <f t="shared" si="146"/>
        <v>0.95198213288665556</v>
      </c>
      <c r="F1245">
        <f t="shared" si="149"/>
        <v>-4.9209012343094549E-2</v>
      </c>
      <c r="J1245" s="5"/>
    </row>
    <row r="1246" spans="1:10" x14ac:dyDescent="0.3">
      <c r="A1246" s="11" t="s">
        <v>1263</v>
      </c>
      <c r="B1246" s="13">
        <v>173.76</v>
      </c>
      <c r="C1246">
        <f t="shared" si="147"/>
        <v>0.96964285714285714</v>
      </c>
      <c r="D1246">
        <f t="shared" si="148"/>
        <v>-3.0827463795259483E-2</v>
      </c>
      <c r="E1246">
        <f t="shared" si="146"/>
        <v>0.96</v>
      </c>
      <c r="F1246">
        <f t="shared" si="149"/>
        <v>-4.0821994520255166E-2</v>
      </c>
      <c r="J1246" s="5"/>
    </row>
    <row r="1247" spans="1:10" x14ac:dyDescent="0.3">
      <c r="A1247" s="11" t="s">
        <v>1264</v>
      </c>
      <c r="B1247" s="13">
        <v>179.2</v>
      </c>
      <c r="C1247">
        <f t="shared" si="147"/>
        <v>1.0523225086616947</v>
      </c>
      <c r="D1247">
        <f t="shared" si="148"/>
        <v>5.0999634502316815E-2</v>
      </c>
      <c r="E1247">
        <f t="shared" si="146"/>
        <v>0.99131493057476339</v>
      </c>
      <c r="F1247">
        <f t="shared" si="149"/>
        <v>-8.7230044459330296E-3</v>
      </c>
      <c r="J1247" s="5"/>
    </row>
    <row r="1248" spans="1:10" x14ac:dyDescent="0.3">
      <c r="A1248" s="11" t="s">
        <v>1265</v>
      </c>
      <c r="B1248" s="13">
        <v>170.29</v>
      </c>
      <c r="C1248">
        <f t="shared" si="147"/>
        <v>0.9952077610893576</v>
      </c>
      <c r="D1248">
        <f t="shared" si="148"/>
        <v>-4.803758505365901E-3</v>
      </c>
      <c r="E1248">
        <f t="shared" si="146"/>
        <v>0.9493783798851535</v>
      </c>
      <c r="F1248">
        <f t="shared" si="149"/>
        <v>-5.1947845522409559E-2</v>
      </c>
      <c r="J1248" s="5"/>
    </row>
    <row r="1249" spans="1:10" x14ac:dyDescent="0.3">
      <c r="A1249" s="11" t="s">
        <v>1266</v>
      </c>
      <c r="B1249" s="13">
        <v>171.11</v>
      </c>
      <c r="C1249">
        <f t="shared" si="147"/>
        <v>0.95538805136795102</v>
      </c>
      <c r="D1249">
        <f t="shared" si="148"/>
        <v>-4.5637684522786888E-2</v>
      </c>
      <c r="E1249">
        <f t="shared" si="146"/>
        <v>0.96075238629983162</v>
      </c>
      <c r="F1249">
        <f t="shared" si="149"/>
        <v>-4.0038565751736852E-2</v>
      </c>
      <c r="J1249" s="5"/>
    </row>
    <row r="1250" spans="1:10" x14ac:dyDescent="0.3">
      <c r="A1250" s="11" t="s">
        <v>1267</v>
      </c>
      <c r="B1250" s="13">
        <v>179.1</v>
      </c>
      <c r="C1250">
        <f t="shared" si="147"/>
        <v>0.98950276243093915</v>
      </c>
      <c r="D1250">
        <f t="shared" si="148"/>
        <v>-1.0552722199159727E-2</v>
      </c>
      <c r="E1250">
        <f t="shared" si="146"/>
        <v>1.0147308781869688</v>
      </c>
      <c r="F1250">
        <f t="shared" si="149"/>
        <v>1.462343269331463E-2</v>
      </c>
      <c r="J1250" s="5"/>
    </row>
    <row r="1251" spans="1:10" x14ac:dyDescent="0.3">
      <c r="A1251" s="11" t="s">
        <v>1268</v>
      </c>
      <c r="B1251" s="13">
        <v>181</v>
      </c>
      <c r="C1251">
        <f t="shared" si="147"/>
        <v>1.0012723350113404</v>
      </c>
      <c r="D1251">
        <f t="shared" si="148"/>
        <v>1.2715262790627551E-3</v>
      </c>
      <c r="E1251">
        <f t="shared" si="146"/>
        <v>1.0066740823136817</v>
      </c>
      <c r="F1251">
        <f t="shared" si="149"/>
        <v>6.6519092283056983E-3</v>
      </c>
      <c r="J1251" s="5"/>
    </row>
    <row r="1252" spans="1:10" x14ac:dyDescent="0.3">
      <c r="A1252" s="11" t="s">
        <v>1269</v>
      </c>
      <c r="B1252" s="13">
        <v>180.77</v>
      </c>
      <c r="C1252">
        <f t="shared" si="147"/>
        <v>1.0078050956124214</v>
      </c>
      <c r="D1252">
        <f t="shared" si="148"/>
        <v>7.7747934258403893E-3</v>
      </c>
      <c r="E1252">
        <f t="shared" si="146"/>
        <v>1.0088174563312686</v>
      </c>
      <c r="F1252">
        <f t="shared" si="149"/>
        <v>8.7788095744388336E-3</v>
      </c>
      <c r="J1252" s="5"/>
    </row>
    <row r="1253" spans="1:10" x14ac:dyDescent="0.3">
      <c r="A1253" s="11" t="s">
        <v>1270</v>
      </c>
      <c r="B1253" s="13">
        <v>179.37</v>
      </c>
      <c r="C1253">
        <f t="shared" si="147"/>
        <v>1.0071308253790006</v>
      </c>
      <c r="D1253">
        <f t="shared" si="148"/>
        <v>7.1055212653067653E-3</v>
      </c>
      <c r="E1253">
        <f t="shared" si="146"/>
        <v>0.97019688446559937</v>
      </c>
      <c r="F1253">
        <f t="shared" si="149"/>
        <v>-3.0256254405202486E-2</v>
      </c>
      <c r="J1253" s="5"/>
    </row>
    <row r="1254" spans="1:10" x14ac:dyDescent="0.3">
      <c r="A1254" s="11" t="s">
        <v>1271</v>
      </c>
      <c r="B1254" s="13">
        <v>178.1</v>
      </c>
      <c r="C1254">
        <f t="shared" si="147"/>
        <v>1.0090651558073653</v>
      </c>
      <c r="D1254">
        <f t="shared" si="148"/>
        <v>9.0243139222644046E-3</v>
      </c>
      <c r="E1254">
        <f t="shared" si="146"/>
        <v>0.96546863988724452</v>
      </c>
      <c r="F1254">
        <f t="shared" si="149"/>
        <v>-3.5141658337872084E-2</v>
      </c>
      <c r="J1254" s="5"/>
    </row>
    <row r="1255" spans="1:10" x14ac:dyDescent="0.3">
      <c r="A1255" s="11" t="s">
        <v>1272</v>
      </c>
      <c r="B1255" s="13">
        <v>176.5</v>
      </c>
      <c r="C1255">
        <f t="shared" si="147"/>
        <v>0.98164627363737478</v>
      </c>
      <c r="D1255">
        <f t="shared" si="148"/>
        <v>-1.8524245664168524E-2</v>
      </c>
      <c r="E1255">
        <f t="shared" si="146"/>
        <v>0.99319115412751102</v>
      </c>
      <c r="F1255">
        <f t="shared" si="149"/>
        <v>-6.8321318240435625E-3</v>
      </c>
      <c r="J1255" s="5"/>
    </row>
    <row r="1256" spans="1:10" x14ac:dyDescent="0.3">
      <c r="A1256" s="11" t="s">
        <v>1273</v>
      </c>
      <c r="B1256" s="13">
        <v>179.8</v>
      </c>
      <c r="C1256">
        <f t="shared" si="147"/>
        <v>1.0034042078240974</v>
      </c>
      <c r="D1256">
        <f t="shared" si="148"/>
        <v>3.398426625195715E-3</v>
      </c>
      <c r="E1256"/>
      <c r="J1256" s="5"/>
    </row>
    <row r="1257" spans="1:10" x14ac:dyDescent="0.3">
      <c r="A1257" s="11" t="s">
        <v>1274</v>
      </c>
      <c r="B1257" s="13">
        <v>179.19</v>
      </c>
      <c r="C1257">
        <f t="shared" si="147"/>
        <v>0.96922327996538293</v>
      </c>
      <c r="D1257">
        <f t="shared" si="148"/>
        <v>-3.1260270553800998E-2</v>
      </c>
      <c r="E1257"/>
      <c r="J1257" s="5"/>
    </row>
    <row r="1258" spans="1:10" x14ac:dyDescent="0.3">
      <c r="A1258" s="11" t="s">
        <v>1275</v>
      </c>
      <c r="B1258" s="13">
        <v>184.88</v>
      </c>
      <c r="C1258">
        <f t="shared" si="147"/>
        <v>1.0022225836179324</v>
      </c>
      <c r="D1258">
        <f t="shared" si="148"/>
        <v>2.2201173326371771E-3</v>
      </c>
      <c r="E1258"/>
      <c r="J1258" s="5"/>
    </row>
    <row r="1259" spans="1:10" x14ac:dyDescent="0.3">
      <c r="A1259" s="11" t="s">
        <v>1276</v>
      </c>
      <c r="B1259" s="13">
        <v>184.47</v>
      </c>
      <c r="C1259">
        <f t="shared" si="147"/>
        <v>1.038039502560351</v>
      </c>
      <c r="D1259">
        <f t="shared" si="148"/>
        <v>3.7333840436093016E-2</v>
      </c>
      <c r="E1259"/>
      <c r="J1259" s="5"/>
    </row>
    <row r="1260" spans="1:10" ht="15" thickBot="1" x14ac:dyDescent="0.35">
      <c r="A1260" s="23" t="s">
        <v>1277</v>
      </c>
      <c r="B1260" s="24">
        <v>177.71</v>
      </c>
      <c r="C1260" s="25"/>
      <c r="D1260" s="25"/>
      <c r="E1260" s="25"/>
      <c r="F1260" s="25"/>
      <c r="G1260" s="25"/>
      <c r="H1260" s="25"/>
      <c r="I1260" s="25"/>
      <c r="J1260" s="26"/>
    </row>
    <row r="1261" spans="1:10" x14ac:dyDescent="0.3">
      <c r="A1261" s="11" t="s">
        <v>1279</v>
      </c>
      <c r="B1261" s="22">
        <f>AVERAGE(B4:B1260)</f>
        <v>263.66505966587118</v>
      </c>
      <c r="C1261" s="21">
        <f t="shared" ref="C1261:D1261" si="152">AVERAGE(C4:C1255)</f>
        <v>1.0007177653693824</v>
      </c>
      <c r="D1261" s="6">
        <f t="shared" si="152"/>
        <v>4.6851509234380629E-4</v>
      </c>
      <c r="F1261" s="6">
        <f t="shared" ref="F1261:G1261" si="153">AVERAGE(F4:F1255)</f>
        <v>2.3751950734145536E-3</v>
      </c>
      <c r="G1261" s="6">
        <f t="shared" si="153"/>
        <v>1.0151354887933677</v>
      </c>
      <c r="H1261" s="6">
        <f t="shared" ref="H1261" si="154">AVERAGE(H4:H1255)</f>
        <v>1.1726026786354777E-2</v>
      </c>
      <c r="J1261" s="5"/>
    </row>
    <row r="1262" spans="1:10" x14ac:dyDescent="0.3">
      <c r="A1262" s="11" t="s">
        <v>1280</v>
      </c>
      <c r="C1262" s="6">
        <f>_xlfn.STDEV.S(C4:C1259)</f>
        <v>2.2408280120034998E-2</v>
      </c>
      <c r="D1262" s="6">
        <f>_xlfn.STDEV.S(D4:D1259)</f>
        <v>2.2310717717298183E-2</v>
      </c>
      <c r="E1262" s="6">
        <f>_xlfn.STDEV.S(E4:E1255)</f>
        <v>4.460764730209147E-2</v>
      </c>
      <c r="F1262" s="6">
        <f>_xlfn.STDEV.S(F4:F1255)</f>
        <v>4.4198991804977938E-2</v>
      </c>
      <c r="G1262" s="6">
        <f>_xlfn.STDEV.S(G4:G1239)</f>
        <v>8.3651610708080096E-2</v>
      </c>
      <c r="H1262" s="6">
        <f>_xlfn.STDEV.S(H4:H1239)</f>
        <v>8.0775719933896692E-2</v>
      </c>
      <c r="I1262" s="6">
        <f>_xlfn.STDEV.S(I4:I1009)</f>
        <v>0.16833334413798001</v>
      </c>
      <c r="J1262" s="6">
        <f>_xlfn.STDEV.S(J4:J1009)</f>
        <v>0.13982847721379907</v>
      </c>
    </row>
    <row r="1263" spans="1:10" x14ac:dyDescent="0.3">
      <c r="A1263" s="11" t="s">
        <v>1281</v>
      </c>
      <c r="C1263" s="6">
        <f>C1262*251^0.5</f>
        <v>0.35501392296982787</v>
      </c>
      <c r="D1263" s="6">
        <f>D1262*251^0.5</f>
        <v>0.35346824382156555</v>
      </c>
      <c r="E1263" s="6">
        <f>E1262*50^0.5</f>
        <v>0.31542369900086681</v>
      </c>
      <c r="F1263" s="28">
        <f>F1262*50^0.5</f>
        <v>0.31253406826908542</v>
      </c>
      <c r="G1263" s="6">
        <f>G1262*12^0.5</f>
        <v>0.28977767976273494</v>
      </c>
      <c r="H1263" s="6">
        <f>H1262*12^0.5</f>
        <v>0.27981530188692644</v>
      </c>
      <c r="I1263" s="6">
        <f>I1262</f>
        <v>0.16833334413798001</v>
      </c>
      <c r="J1263" s="6">
        <f>J1262</f>
        <v>0.13982847721379907</v>
      </c>
    </row>
    <row r="1267" spans="1:10" x14ac:dyDescent="0.3">
      <c r="A1267" s="54" t="s">
        <v>19</v>
      </c>
      <c r="B1267" s="54"/>
      <c r="C1267" s="54"/>
      <c r="D1267" s="54"/>
      <c r="E1267" s="54"/>
      <c r="F1267" s="54"/>
      <c r="G1267" s="54"/>
      <c r="H1267" s="54"/>
      <c r="I1267" s="54"/>
      <c r="J1267" s="54"/>
    </row>
    <row r="1269" spans="1:10" x14ac:dyDescent="0.3">
      <c r="A1269" s="11" t="s">
        <v>20</v>
      </c>
      <c r="B1269" s="11" t="s">
        <v>1278</v>
      </c>
      <c r="C1269" t="s">
        <v>1292</v>
      </c>
      <c r="D1269" t="s">
        <v>1295</v>
      </c>
      <c r="E1269" s="10" t="s">
        <v>1293</v>
      </c>
      <c r="F1269" s="14" t="s">
        <v>1294</v>
      </c>
      <c r="G1269" t="s">
        <v>1297</v>
      </c>
      <c r="H1269" t="s">
        <v>1296</v>
      </c>
      <c r="I1269" t="s">
        <v>1298</v>
      </c>
      <c r="J1269" t="s">
        <v>1299</v>
      </c>
    </row>
    <row r="1270" spans="1:10" x14ac:dyDescent="0.3">
      <c r="A1270" s="11" t="s">
        <v>21</v>
      </c>
      <c r="B1270" s="29">
        <v>323.25</v>
      </c>
      <c r="C1270" s="30">
        <v>0.98252279635258355</v>
      </c>
      <c r="D1270" s="30">
        <v>-1.763173311340507E-2</v>
      </c>
      <c r="E1270" s="18">
        <v>0.94476106970626927</v>
      </c>
      <c r="F1270" s="30">
        <v>-5.6823219746539769E-2</v>
      </c>
      <c r="G1270" s="30">
        <v>0.88695294279050629</v>
      </c>
      <c r="H1270" s="30">
        <v>-0.11996335017625503</v>
      </c>
      <c r="I1270" s="30">
        <v>0.93968023255813948</v>
      </c>
      <c r="J1270" s="30">
        <v>-6.221563972143155E-2</v>
      </c>
    </row>
    <row r="1271" spans="1:10" x14ac:dyDescent="0.3">
      <c r="A1271" s="11" t="s">
        <v>22</v>
      </c>
      <c r="B1271" s="29">
        <v>329</v>
      </c>
      <c r="C1271" s="30">
        <v>1.0123076923076924</v>
      </c>
      <c r="D1271" s="30">
        <v>1.2232568435634451E-2</v>
      </c>
      <c r="E1271" s="18">
        <v>0.95834547043402274</v>
      </c>
      <c r="F1271" s="30">
        <v>-4.254694969827446E-2</v>
      </c>
      <c r="G1271" s="30">
        <v>0.89232438296718197</v>
      </c>
      <c r="H1271" s="30">
        <v>-0.11392555447472695</v>
      </c>
      <c r="I1271" s="30">
        <v>0.95500725689404931</v>
      </c>
      <c r="J1271" s="30">
        <v>-4.6036339688341414E-2</v>
      </c>
    </row>
    <row r="1272" spans="1:10" ht="15" thickBot="1" x14ac:dyDescent="0.35">
      <c r="B1272" s="32"/>
      <c r="C1272" s="33"/>
      <c r="D1272" s="33"/>
      <c r="E1272" s="34"/>
      <c r="F1272" s="33"/>
      <c r="G1272" s="33"/>
      <c r="H1272" s="33"/>
      <c r="I1272" s="33"/>
      <c r="J1272" s="33"/>
    </row>
    <row r="1273" spans="1:10" x14ac:dyDescent="0.3">
      <c r="A1273" s="11" t="s">
        <v>1279</v>
      </c>
      <c r="B1273" s="31">
        <v>263.66505966587118</v>
      </c>
      <c r="C1273" s="21">
        <v>1.0007177653693824</v>
      </c>
      <c r="D1273" s="21">
        <v>4.6851509234380629E-4</v>
      </c>
      <c r="E1273" s="21"/>
      <c r="F1273" s="21">
        <v>2.3751950734145536E-3</v>
      </c>
      <c r="G1273" s="21">
        <v>1.0151354887933677</v>
      </c>
      <c r="H1273" s="21">
        <v>1.1726026786354777E-2</v>
      </c>
      <c r="I1273" s="21"/>
      <c r="J1273" s="21"/>
    </row>
    <row r="1274" spans="1:10" x14ac:dyDescent="0.3">
      <c r="A1274" s="11" t="s">
        <v>1280</v>
      </c>
      <c r="C1274" s="6">
        <v>2.2408280120034998E-2</v>
      </c>
      <c r="D1274" s="6">
        <v>2.2310717717298183E-2</v>
      </c>
      <c r="E1274" s="6">
        <v>4.460764730209147E-2</v>
      </c>
      <c r="F1274" s="6">
        <v>4.4198991804977938E-2</v>
      </c>
      <c r="G1274" s="6">
        <v>8.3651610708080096E-2</v>
      </c>
      <c r="H1274" s="6">
        <v>8.0775719933896692E-2</v>
      </c>
      <c r="I1274" s="6">
        <v>0.16833334413798001</v>
      </c>
      <c r="J1274" s="6">
        <v>0.13982847721379907</v>
      </c>
    </row>
    <row r="1275" spans="1:10" x14ac:dyDescent="0.3">
      <c r="A1275" s="11" t="s">
        <v>1281</v>
      </c>
      <c r="C1275" s="6">
        <v>0.35501392296982787</v>
      </c>
      <c r="D1275" s="6">
        <v>0.35346824382156555</v>
      </c>
      <c r="E1275" s="6">
        <v>0.31542369900086681</v>
      </c>
      <c r="F1275" s="28">
        <v>0.31253406826908542</v>
      </c>
      <c r="G1275" s="6">
        <v>0.28977767976273494</v>
      </c>
      <c r="H1275" s="6">
        <v>0.27981530188692644</v>
      </c>
      <c r="I1275" s="6">
        <v>0.16833334413798001</v>
      </c>
      <c r="J1275" s="6">
        <v>0.13982847721379907</v>
      </c>
    </row>
  </sheetData>
  <mergeCells count="2">
    <mergeCell ref="A1:H1"/>
    <mergeCell ref="A1267:J1267"/>
  </mergeCells>
  <pageMargins left="0.7" right="0.7" top="0.75" bottom="0.75" header="0.3" footer="0.3"/>
  <ignoredErrors>
    <ignoredError sqref="E4:E1255 G4:G1239 I4 I5:I1008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B22"/>
  <sheetViews>
    <sheetView workbookViewId="0">
      <selection activeCell="G15" sqref="G15"/>
    </sheetView>
  </sheetViews>
  <sheetFormatPr defaultRowHeight="14.4" x14ac:dyDescent="0.3"/>
  <cols>
    <col min="1" max="1" width="37.109375" customWidth="1"/>
    <col min="2" max="2" width="17" customWidth="1"/>
  </cols>
  <sheetData>
    <row r="1" spans="1:2" x14ac:dyDescent="0.3">
      <c r="A1" s="55" t="s">
        <v>2</v>
      </c>
      <c r="B1" s="18">
        <v>2.8500000000000001E-2</v>
      </c>
    </row>
    <row r="2" spans="1:2" x14ac:dyDescent="0.3">
      <c r="A2" s="55" t="s">
        <v>15</v>
      </c>
      <c r="B2" s="19">
        <v>8.3699999999999997E-2</v>
      </c>
    </row>
    <row r="3" spans="1:2" x14ac:dyDescent="0.3">
      <c r="A3" s="55" t="s">
        <v>1282</v>
      </c>
      <c r="B3" s="19">
        <v>8.3699999999999997E-2</v>
      </c>
    </row>
    <row r="4" spans="1:2" x14ac:dyDescent="0.3">
      <c r="A4" s="55" t="s">
        <v>1283</v>
      </c>
      <c r="B4" s="19">
        <f>LN(1+B3)</f>
        <v>8.0381111946812356E-2</v>
      </c>
    </row>
    <row r="5" spans="1:2" x14ac:dyDescent="0.3">
      <c r="A5" s="55" t="s">
        <v>16</v>
      </c>
      <c r="B5" s="17">
        <v>2</v>
      </c>
    </row>
    <row r="6" spans="1:2" x14ac:dyDescent="0.3">
      <c r="A6" s="55" t="s">
        <v>17</v>
      </c>
      <c r="B6" s="17">
        <v>350</v>
      </c>
    </row>
    <row r="7" spans="1:2" x14ac:dyDescent="0.3">
      <c r="A7" s="55" t="s">
        <v>18</v>
      </c>
      <c r="B7" s="17">
        <v>323.25</v>
      </c>
    </row>
    <row r="8" spans="1:2" x14ac:dyDescent="0.3">
      <c r="A8" s="55" t="s">
        <v>1284</v>
      </c>
      <c r="B8" s="19">
        <f>'Массив по Татнефти'!D1263</f>
        <v>0.35346824382156555</v>
      </c>
    </row>
    <row r="9" spans="1:2" x14ac:dyDescent="0.3">
      <c r="A9" s="55" t="s">
        <v>1290</v>
      </c>
      <c r="B9" s="19">
        <v>3.5000000000000003E-2</v>
      </c>
    </row>
    <row r="10" spans="1:2" x14ac:dyDescent="0.3">
      <c r="A10" s="55"/>
      <c r="B10" s="30"/>
    </row>
    <row r="11" spans="1:2" x14ac:dyDescent="0.3">
      <c r="A11" s="55" t="s">
        <v>1285</v>
      </c>
      <c r="B11" s="56">
        <f>(LN(B7/B6)+(B4+(B8^2)/2)*B5)/(B8*(B5^0.5))</f>
        <v>0.41248911325145377</v>
      </c>
    </row>
    <row r="12" spans="1:2" x14ac:dyDescent="0.3">
      <c r="A12" s="55" t="s">
        <v>1286</v>
      </c>
      <c r="B12" s="57">
        <f>B11-B8*(B5^0.2)</f>
        <v>6.4607230299305041E-3</v>
      </c>
    </row>
    <row r="13" spans="1:2" x14ac:dyDescent="0.3">
      <c r="A13" s="55" t="s">
        <v>1287</v>
      </c>
      <c r="B13" s="58">
        <f>_xlfn.NORM.S.DIST(B11,TRUE)</f>
        <v>0.66000952068542917</v>
      </c>
    </row>
    <row r="14" spans="1:2" x14ac:dyDescent="0.3">
      <c r="A14" s="55" t="s">
        <v>1288</v>
      </c>
      <c r="B14" s="58">
        <f>_xlfn.NORM.S.DIST(B12,TRUE)</f>
        <v>0.50257743764781082</v>
      </c>
    </row>
    <row r="15" spans="1:2" x14ac:dyDescent="0.3">
      <c r="A15" s="55" t="s">
        <v>1289</v>
      </c>
      <c r="B15" s="17">
        <f>B7*B13-B6*EXP(-1*B4*B5)*B14</f>
        <v>63.568402041827142</v>
      </c>
    </row>
    <row r="16" spans="1:2" x14ac:dyDescent="0.3">
      <c r="A16" s="55"/>
      <c r="B16" s="59"/>
    </row>
    <row r="17" spans="1:2" x14ac:dyDescent="0.3">
      <c r="A17" s="55"/>
      <c r="B17" s="30"/>
    </row>
    <row r="18" spans="1:2" x14ac:dyDescent="0.3">
      <c r="A18" s="55" t="s">
        <v>1285</v>
      </c>
      <c r="B18" s="56">
        <f>(LN(B7/B6)+(B4-B9+(B8^2)/2)*B5)/(B8*(B5^0.5))</f>
        <v>0.27245538872811248</v>
      </c>
    </row>
    <row r="19" spans="1:2" x14ac:dyDescent="0.3">
      <c r="A19" s="55" t="s">
        <v>1286</v>
      </c>
      <c r="B19" s="57">
        <f>B18-B8*(B5^0.2)</f>
        <v>-0.13357300149341078</v>
      </c>
    </row>
    <row r="20" spans="1:2" x14ac:dyDescent="0.3">
      <c r="A20" s="55" t="s">
        <v>1287</v>
      </c>
      <c r="B20" s="58">
        <f>_xlfn.NORM.S.DIST(B18,TRUE)</f>
        <v>0.60736405560204165</v>
      </c>
    </row>
    <row r="21" spans="1:2" x14ac:dyDescent="0.3">
      <c r="A21" s="55" t="s">
        <v>1288</v>
      </c>
      <c r="B21" s="58">
        <f>_xlfn.NORM.S.DIST(B19,TRUE)</f>
        <v>0.44687011726308468</v>
      </c>
    </row>
    <row r="22" spans="1:2" x14ac:dyDescent="0.3">
      <c r="A22" s="55" t="s">
        <v>1291</v>
      </c>
      <c r="B22" s="30">
        <f>B7*B20*EXP(-B9*B5)-B6*EXP(-1*B4*B5)*B21</f>
        <v>49.87967213604847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H29"/>
  <sheetViews>
    <sheetView workbookViewId="0">
      <selection activeCell="G25" sqref="G25"/>
    </sheetView>
  </sheetViews>
  <sheetFormatPr defaultRowHeight="14.4" x14ac:dyDescent="0.3"/>
  <cols>
    <col min="1" max="1" width="37.109375" customWidth="1"/>
    <col min="2" max="2" width="17.88671875" customWidth="1"/>
    <col min="3" max="3" width="16" customWidth="1"/>
    <col min="6" max="6" width="13.6640625" customWidth="1"/>
    <col min="7" max="7" width="15.5546875" customWidth="1"/>
    <col min="8" max="8" width="14.8867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9" t="s">
        <v>2</v>
      </c>
      <c r="B2" s="6">
        <v>2.8500000000000001E-2</v>
      </c>
    </row>
    <row r="3" spans="1:2" x14ac:dyDescent="0.3">
      <c r="A3" t="s">
        <v>15</v>
      </c>
      <c r="B3" s="6">
        <v>8.3699999999999997E-2</v>
      </c>
    </row>
    <row r="4" spans="1:2" x14ac:dyDescent="0.3">
      <c r="A4" t="s">
        <v>3</v>
      </c>
      <c r="B4" t="s">
        <v>4</v>
      </c>
    </row>
    <row r="5" spans="1:2" x14ac:dyDescent="0.3">
      <c r="A5" t="s">
        <v>5</v>
      </c>
      <c r="B5" s="7">
        <v>3500000000</v>
      </c>
    </row>
    <row r="6" spans="1:2" x14ac:dyDescent="0.3">
      <c r="A6" t="s">
        <v>6</v>
      </c>
      <c r="B6" s="7">
        <v>490000000</v>
      </c>
    </row>
    <row r="7" spans="1:2" x14ac:dyDescent="0.3">
      <c r="A7" t="s">
        <v>7</v>
      </c>
      <c r="B7">
        <f>B5/B6</f>
        <v>7.1428571428571432</v>
      </c>
    </row>
    <row r="8" spans="1:2" x14ac:dyDescent="0.3">
      <c r="A8" s="9" t="s">
        <v>8</v>
      </c>
      <c r="B8" s="8">
        <v>70</v>
      </c>
    </row>
    <row r="9" spans="1:2" x14ac:dyDescent="0.3">
      <c r="A9" s="9" t="s">
        <v>9</v>
      </c>
      <c r="B9" s="8">
        <v>55</v>
      </c>
    </row>
    <row r="11" spans="1:2" x14ac:dyDescent="0.3">
      <c r="A11" t="s">
        <v>10</v>
      </c>
      <c r="B11" s="7">
        <v>300000000</v>
      </c>
    </row>
    <row r="12" spans="1:2" x14ac:dyDescent="0.3">
      <c r="A12" t="s">
        <v>11</v>
      </c>
      <c r="B12" s="7">
        <f>B11/B7</f>
        <v>42000000</v>
      </c>
    </row>
    <row r="13" spans="1:2" x14ac:dyDescent="0.3">
      <c r="A13" t="s">
        <v>12</v>
      </c>
      <c r="B13" t="s">
        <v>13</v>
      </c>
    </row>
    <row r="15" spans="1:2" x14ac:dyDescent="0.3">
      <c r="A15" t="s">
        <v>14</v>
      </c>
    </row>
    <row r="16" spans="1:2" x14ac:dyDescent="0.3">
      <c r="A16" t="s">
        <v>1340</v>
      </c>
      <c r="B16" s="43">
        <v>0.3</v>
      </c>
    </row>
    <row r="18" spans="1:8" x14ac:dyDescent="0.3">
      <c r="A18" s="39" t="s">
        <v>1306</v>
      </c>
      <c r="B18" s="39"/>
    </row>
    <row r="19" spans="1:8" x14ac:dyDescent="0.3">
      <c r="A19" s="39" t="s">
        <v>1307</v>
      </c>
      <c r="B19" s="42">
        <v>10000000</v>
      </c>
    </row>
    <row r="20" spans="1:8" x14ac:dyDescent="0.3">
      <c r="A20" s="39" t="s">
        <v>1308</v>
      </c>
      <c r="B20" s="40">
        <v>6000000</v>
      </c>
      <c r="C20" s="40">
        <f>B20*$B$7</f>
        <v>42857142.857142858</v>
      </c>
      <c r="D20" s="6">
        <f>B20/$B$25</f>
        <v>0.14285714285714285</v>
      </c>
      <c r="E20">
        <f>1/(1+$B$16)</f>
        <v>0.76923076923076916</v>
      </c>
      <c r="F20" s="40">
        <f>C20*E20</f>
        <v>32967032.967032965</v>
      </c>
      <c r="G20" s="45">
        <f>Assumptions!C20*Улур!$B$7</f>
        <v>3000034078.948102</v>
      </c>
      <c r="H20" s="45">
        <f>G20*(1+$B$16)</f>
        <v>3900044302.6325326</v>
      </c>
    </row>
    <row r="21" spans="1:8" x14ac:dyDescent="0.3">
      <c r="A21" s="39" t="s">
        <v>1309</v>
      </c>
      <c r="B21" s="40">
        <v>8000000</v>
      </c>
      <c r="C21" s="40">
        <f t="shared" ref="C21:C24" si="0">B21*$B$7</f>
        <v>57142857.142857149</v>
      </c>
      <c r="D21" s="6">
        <f>B21/$B$25</f>
        <v>0.19047619047619047</v>
      </c>
      <c r="E21">
        <f>1/((1+$B$16)^1.5)</f>
        <v>0.67466001485156091</v>
      </c>
      <c r="F21" s="40">
        <f t="shared" ref="F21:F24" si="1">C21*E21</f>
        <v>38552000.848660626</v>
      </c>
      <c r="G21" s="45">
        <f>Assumptions!C21*Улур!$B$7</f>
        <v>4000045438.5974693</v>
      </c>
      <c r="H21" s="45">
        <f>G21*(1+$B$16)^1.5</f>
        <v>5928979560.8793583</v>
      </c>
    </row>
    <row r="22" spans="1:8" x14ac:dyDescent="0.3">
      <c r="A22" s="39" t="s">
        <v>1310</v>
      </c>
      <c r="B22" s="40">
        <v>10000000</v>
      </c>
      <c r="C22" s="40">
        <f t="shared" si="0"/>
        <v>71428571.428571433</v>
      </c>
      <c r="D22" s="6">
        <f>B22/$B$25</f>
        <v>0.23809523809523808</v>
      </c>
      <c r="E22">
        <f>1/((1+$B$16)^2.5)</f>
        <v>0.51896924219350837</v>
      </c>
      <c r="F22" s="40">
        <f t="shared" si="1"/>
        <v>37069231.585250601</v>
      </c>
      <c r="G22" s="45">
        <f>Assumptions!C22*Улур!$B$7</f>
        <v>5000056798.2468367</v>
      </c>
      <c r="H22" s="45">
        <f>G22*(1+$B$16)^2.5</f>
        <v>9634591786.428957</v>
      </c>
    </row>
    <row r="23" spans="1:8" x14ac:dyDescent="0.3">
      <c r="A23" s="39" t="s">
        <v>1311</v>
      </c>
      <c r="B23" s="40">
        <v>10000000</v>
      </c>
      <c r="C23" s="40">
        <f t="shared" si="0"/>
        <v>71428571.428571433</v>
      </c>
      <c r="D23" s="6">
        <f>B23/$B$25</f>
        <v>0.23809523809523808</v>
      </c>
      <c r="E23">
        <f>1/((1+$B$16)^3.5)</f>
        <v>0.39920710937962184</v>
      </c>
      <c r="F23" s="40">
        <f t="shared" si="1"/>
        <v>28514793.527115848</v>
      </c>
      <c r="G23" s="45">
        <f>Assumptions!C23*Улур!$B$7</f>
        <v>5000056798.2468367</v>
      </c>
      <c r="H23" s="45">
        <f>G23*(1+$B$16)^3.5</f>
        <v>12524969322.357645</v>
      </c>
    </row>
    <row r="24" spans="1:8" x14ac:dyDescent="0.3">
      <c r="A24" s="39" t="s">
        <v>1312</v>
      </c>
      <c r="B24" s="40">
        <v>8000000</v>
      </c>
      <c r="C24" s="40">
        <f t="shared" si="0"/>
        <v>57142857.142857149</v>
      </c>
      <c r="D24" s="6">
        <f>B24/$B$25</f>
        <v>0.19047619047619047</v>
      </c>
      <c r="E24">
        <f>1/((1+$B$16)^4.5)</f>
        <v>0.30708239183047831</v>
      </c>
      <c r="F24" s="40">
        <f t="shared" si="1"/>
        <v>17547565.247455906</v>
      </c>
      <c r="G24" s="45">
        <f>Assumptions!C24*Улур!$B$7</f>
        <v>4000045438.5974693</v>
      </c>
      <c r="H24" s="45">
        <f>G24*(1+$B$16)^4.5</f>
        <v>13025968095.251953</v>
      </c>
    </row>
    <row r="25" spans="1:8" x14ac:dyDescent="0.3">
      <c r="A25" s="41" t="s">
        <v>1313</v>
      </c>
      <c r="B25" s="49">
        <f>SUM(B20:B24)</f>
        <v>42000000</v>
      </c>
      <c r="C25" s="49">
        <f>SUM(C20:C24)</f>
        <v>300000000</v>
      </c>
      <c r="D25" s="43">
        <v>1</v>
      </c>
      <c r="F25" s="49">
        <f>SUM(F20:F24)</f>
        <v>154650624.17551592</v>
      </c>
      <c r="G25" s="45">
        <f>Assumptions!C25*Улур!$B$7</f>
        <v>21000238552.636711</v>
      </c>
      <c r="H25" s="45">
        <f>SUM(H20:H24)</f>
        <v>45014553067.550446</v>
      </c>
    </row>
    <row r="29" spans="1:8" x14ac:dyDescent="0.3">
      <c r="B29" s="8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/>
  <dimension ref="A2:E1276"/>
  <sheetViews>
    <sheetView topLeftCell="A1236" workbookViewId="0">
      <selection activeCell="D1113" sqref="D1113"/>
    </sheetView>
  </sheetViews>
  <sheetFormatPr defaultRowHeight="14.4" x14ac:dyDescent="0.3"/>
  <cols>
    <col min="1" max="1" width="12.109375" bestFit="1" customWidth="1"/>
    <col min="2" max="2" width="14.6640625" bestFit="1" customWidth="1"/>
    <col min="3" max="3" width="10" customWidth="1"/>
    <col min="4" max="4" width="15.5546875" customWidth="1"/>
    <col min="5" max="5" width="11.88671875" customWidth="1"/>
  </cols>
  <sheetData>
    <row r="2" spans="1:5" x14ac:dyDescent="0.3">
      <c r="A2" s="36" t="s">
        <v>20</v>
      </c>
      <c r="B2" s="36" t="s">
        <v>1278</v>
      </c>
      <c r="C2" s="36" t="s">
        <v>1300</v>
      </c>
      <c r="D2" s="36" t="s">
        <v>1303</v>
      </c>
      <c r="E2" s="36" t="s">
        <v>1304</v>
      </c>
    </row>
    <row r="3" spans="1:5" x14ac:dyDescent="0.3">
      <c r="A3" s="35">
        <v>41009</v>
      </c>
      <c r="B3">
        <v>121.89</v>
      </c>
      <c r="C3">
        <f t="shared" ref="C3:C66" si="0">LN(B3)</f>
        <v>4.8031189986677454</v>
      </c>
      <c r="D3">
        <f>B3/B8</f>
        <v>1.038156886125543</v>
      </c>
      <c r="E3">
        <f>LN(D3)</f>
        <v>3.7446916025624645E-2</v>
      </c>
    </row>
    <row r="4" spans="1:5" x14ac:dyDescent="0.3">
      <c r="A4" s="35">
        <v>41010</v>
      </c>
      <c r="B4">
        <v>120.41</v>
      </c>
      <c r="C4">
        <f t="shared" si="0"/>
        <v>4.7909025859041279</v>
      </c>
      <c r="D4">
        <f t="shared" ref="D4:D67" si="1">B4/B9</f>
        <v>1.0454071887480465</v>
      </c>
      <c r="E4">
        <f t="shared" ref="E4:E67" si="2">LN(D4)</f>
        <v>4.4406463825601303E-2</v>
      </c>
    </row>
    <row r="5" spans="1:5" x14ac:dyDescent="0.3">
      <c r="A5" s="35">
        <v>41011</v>
      </c>
      <c r="B5">
        <v>120.57</v>
      </c>
      <c r="C5">
        <f t="shared" si="0"/>
        <v>4.7922304971292196</v>
      </c>
      <c r="D5">
        <f t="shared" si="1"/>
        <v>1.0305128205128204</v>
      </c>
      <c r="E5">
        <f t="shared" si="2"/>
        <v>3.0056562331463251E-2</v>
      </c>
    </row>
    <row r="6" spans="1:5" x14ac:dyDescent="0.3">
      <c r="A6" s="35">
        <v>41012</v>
      </c>
      <c r="B6">
        <v>120.62</v>
      </c>
      <c r="C6">
        <f t="shared" si="0"/>
        <v>4.7926451080228407</v>
      </c>
      <c r="D6">
        <f t="shared" si="1"/>
        <v>1.0215108401084012</v>
      </c>
      <c r="E6">
        <f t="shared" si="2"/>
        <v>2.1282747170678476E-2</v>
      </c>
    </row>
    <row r="7" spans="1:5" x14ac:dyDescent="0.3">
      <c r="A7" s="35">
        <v>41015</v>
      </c>
      <c r="B7">
        <v>118.23</v>
      </c>
      <c r="C7">
        <f t="shared" si="0"/>
        <v>4.7726318798750222</v>
      </c>
      <c r="D7">
        <f t="shared" si="1"/>
        <v>1.013457911880679</v>
      </c>
      <c r="E7">
        <f t="shared" si="2"/>
        <v>1.3368158549530577E-2</v>
      </c>
    </row>
    <row r="8" spans="1:5" x14ac:dyDescent="0.3">
      <c r="A8" s="35">
        <v>41016</v>
      </c>
      <c r="B8">
        <v>117.41</v>
      </c>
      <c r="C8">
        <f t="shared" si="0"/>
        <v>4.7656720826421202</v>
      </c>
      <c r="D8">
        <f t="shared" si="1"/>
        <v>0.99719721420078145</v>
      </c>
      <c r="E8">
        <f t="shared" si="2"/>
        <v>-2.8067209579947599E-3</v>
      </c>
    </row>
    <row r="9" spans="1:5" x14ac:dyDescent="0.3">
      <c r="A9" s="35">
        <v>41017</v>
      </c>
      <c r="B9">
        <v>115.18</v>
      </c>
      <c r="C9">
        <f t="shared" si="0"/>
        <v>4.7464961220785264</v>
      </c>
      <c r="D9">
        <f t="shared" si="1"/>
        <v>0.98067262664963817</v>
      </c>
      <c r="E9">
        <f t="shared" si="2"/>
        <v>-1.951658902639546E-2</v>
      </c>
    </row>
    <row r="10" spans="1:5" x14ac:dyDescent="0.3">
      <c r="A10" s="35">
        <v>41018</v>
      </c>
      <c r="B10">
        <v>117</v>
      </c>
      <c r="C10">
        <f t="shared" si="0"/>
        <v>4.7621739347977563</v>
      </c>
      <c r="D10">
        <f t="shared" si="1"/>
        <v>0.98047431492499793</v>
      </c>
      <c r="E10">
        <f t="shared" si="2"/>
        <v>-1.9718829583808203E-2</v>
      </c>
    </row>
    <row r="11" spans="1:5" x14ac:dyDescent="0.3">
      <c r="A11" s="35">
        <v>41019</v>
      </c>
      <c r="B11">
        <v>118.08</v>
      </c>
      <c r="C11">
        <f t="shared" si="0"/>
        <v>4.7713623608521623</v>
      </c>
      <c r="D11">
        <f t="shared" si="1"/>
        <v>0.98977367979882647</v>
      </c>
      <c r="E11">
        <f t="shared" si="2"/>
        <v>-1.0278968251708084E-2</v>
      </c>
    </row>
    <row r="12" spans="1:5" x14ac:dyDescent="0.3">
      <c r="A12" s="35">
        <v>41022</v>
      </c>
      <c r="B12">
        <v>116.66</v>
      </c>
      <c r="C12">
        <f t="shared" si="0"/>
        <v>4.7592637213254916</v>
      </c>
      <c r="D12">
        <f t="shared" si="1"/>
        <v>0.98314512051238834</v>
      </c>
      <c r="E12">
        <f t="shared" si="2"/>
        <v>-1.6998539505005628E-2</v>
      </c>
    </row>
    <row r="13" spans="1:5" x14ac:dyDescent="0.3">
      <c r="A13" s="35">
        <v>41023</v>
      </c>
      <c r="B13">
        <v>117.74</v>
      </c>
      <c r="C13">
        <f t="shared" si="0"/>
        <v>4.7684788036001153</v>
      </c>
      <c r="D13">
        <f t="shared" si="1"/>
        <v>0.98469515764823956</v>
      </c>
      <c r="E13">
        <f t="shared" si="2"/>
        <v>-1.5423170331373281E-2</v>
      </c>
    </row>
    <row r="14" spans="1:5" x14ac:dyDescent="0.3">
      <c r="A14" s="35">
        <v>41024</v>
      </c>
      <c r="B14">
        <v>117.45</v>
      </c>
      <c r="C14">
        <f t="shared" si="0"/>
        <v>4.7660127111049215</v>
      </c>
      <c r="D14">
        <f t="shared" si="1"/>
        <v>0.99897933146210771</v>
      </c>
      <c r="E14">
        <f t="shared" si="2"/>
        <v>-1.0211897747279528E-3</v>
      </c>
    </row>
    <row r="15" spans="1:5" x14ac:dyDescent="0.3">
      <c r="A15" s="35">
        <v>41025</v>
      </c>
      <c r="B15">
        <v>119.33</v>
      </c>
      <c r="C15">
        <f t="shared" si="0"/>
        <v>4.7818927643815643</v>
      </c>
      <c r="D15">
        <f t="shared" si="1"/>
        <v>1.0295056509360712</v>
      </c>
      <c r="E15">
        <f t="shared" si="2"/>
        <v>2.907873648091077E-2</v>
      </c>
    </row>
    <row r="16" spans="1:5" x14ac:dyDescent="0.3">
      <c r="A16" s="35">
        <v>41026</v>
      </c>
      <c r="B16">
        <v>119.3</v>
      </c>
      <c r="C16">
        <f t="shared" si="0"/>
        <v>4.78164132910387</v>
      </c>
      <c r="D16">
        <f t="shared" si="1"/>
        <v>1.0684219953430056</v>
      </c>
      <c r="E16">
        <f t="shared" si="2"/>
        <v>6.6182789221656116E-2</v>
      </c>
    </row>
    <row r="17" spans="1:5" x14ac:dyDescent="0.3">
      <c r="A17" s="35">
        <v>41029</v>
      </c>
      <c r="B17">
        <v>118.66</v>
      </c>
      <c r="C17">
        <f t="shared" si="0"/>
        <v>4.7762622608304968</v>
      </c>
      <c r="D17">
        <f t="shared" si="1"/>
        <v>1.0740405503258508</v>
      </c>
      <c r="E17">
        <f t="shared" si="2"/>
        <v>7.1427751729460448E-2</v>
      </c>
    </row>
    <row r="18" spans="1:5" x14ac:dyDescent="0.3">
      <c r="A18" s="35">
        <v>41030</v>
      </c>
      <c r="B18">
        <v>119.57</v>
      </c>
      <c r="C18">
        <f t="shared" si="0"/>
        <v>4.7839019739314885</v>
      </c>
      <c r="D18">
        <f t="shared" si="1"/>
        <v>1.0686388417195458</v>
      </c>
      <c r="E18">
        <f t="shared" si="2"/>
        <v>6.6385728111858666E-2</v>
      </c>
    </row>
    <row r="19" spans="1:5" x14ac:dyDescent="0.3">
      <c r="A19" s="35">
        <v>41031</v>
      </c>
      <c r="B19">
        <v>117.57</v>
      </c>
      <c r="C19">
        <f t="shared" si="0"/>
        <v>4.7670339008796496</v>
      </c>
      <c r="D19">
        <f t="shared" si="1"/>
        <v>1.0474875267284391</v>
      </c>
      <c r="E19">
        <f t="shared" si="2"/>
        <v>4.6394465085444363E-2</v>
      </c>
    </row>
    <row r="20" spans="1:5" x14ac:dyDescent="0.3">
      <c r="A20" s="35">
        <v>41032</v>
      </c>
      <c r="B20">
        <v>115.91</v>
      </c>
      <c r="C20">
        <f t="shared" si="0"/>
        <v>4.7528140279006532</v>
      </c>
      <c r="D20">
        <f t="shared" si="1"/>
        <v>1.0303111111111112</v>
      </c>
      <c r="E20">
        <f t="shared" si="2"/>
        <v>2.986080625617888E-2</v>
      </c>
    </row>
    <row r="21" spans="1:5" x14ac:dyDescent="0.3">
      <c r="A21" s="35">
        <v>41033</v>
      </c>
      <c r="B21">
        <v>111.66</v>
      </c>
      <c r="C21">
        <f t="shared" si="0"/>
        <v>4.7154585398822144</v>
      </c>
      <c r="D21">
        <f t="shared" si="1"/>
        <v>1.0078526942864878</v>
      </c>
      <c r="E21">
        <f t="shared" si="2"/>
        <v>7.8220223496327426E-3</v>
      </c>
    </row>
    <row r="22" spans="1:5" x14ac:dyDescent="0.3">
      <c r="A22" s="35">
        <v>41037</v>
      </c>
      <c r="B22">
        <v>110.48</v>
      </c>
      <c r="C22">
        <f t="shared" si="0"/>
        <v>4.7048345091010368</v>
      </c>
      <c r="D22">
        <f t="shared" si="1"/>
        <v>0.99174147217235187</v>
      </c>
      <c r="E22">
        <f t="shared" si="2"/>
        <v>-8.2928183921469854E-3</v>
      </c>
    </row>
    <row r="23" spans="1:5" x14ac:dyDescent="0.3">
      <c r="A23" s="35">
        <v>41038</v>
      </c>
      <c r="B23">
        <v>111.89</v>
      </c>
      <c r="C23">
        <f t="shared" si="0"/>
        <v>4.7175162458196294</v>
      </c>
      <c r="D23">
        <f t="shared" si="1"/>
        <v>1.0190346083788706</v>
      </c>
      <c r="E23">
        <f t="shared" si="2"/>
        <v>1.8855716744199478E-2</v>
      </c>
    </row>
    <row r="24" spans="1:5" x14ac:dyDescent="0.3">
      <c r="A24" s="35">
        <v>41039</v>
      </c>
      <c r="B24">
        <v>112.24</v>
      </c>
      <c r="C24">
        <f t="shared" si="0"/>
        <v>4.7206394357942054</v>
      </c>
      <c r="D24">
        <f t="shared" si="1"/>
        <v>1.0268045009605709</v>
      </c>
      <c r="E24">
        <f t="shared" si="2"/>
        <v>2.6451553488461399E-2</v>
      </c>
    </row>
    <row r="25" spans="1:5" x14ac:dyDescent="0.3">
      <c r="A25" s="35">
        <v>41040</v>
      </c>
      <c r="B25">
        <v>112.5</v>
      </c>
      <c r="C25">
        <f t="shared" si="0"/>
        <v>4.7229532216444747</v>
      </c>
      <c r="D25">
        <f t="shared" si="1"/>
        <v>1.041377395168009</v>
      </c>
      <c r="E25">
        <f t="shared" si="2"/>
        <v>4.0544255315581354E-2</v>
      </c>
    </row>
    <row r="26" spans="1:5" x14ac:dyDescent="0.3">
      <c r="A26" s="35">
        <v>41043</v>
      </c>
      <c r="B26">
        <v>110.79</v>
      </c>
      <c r="C26">
        <f t="shared" si="0"/>
        <v>4.7076365175325812</v>
      </c>
      <c r="D26">
        <f t="shared" si="1"/>
        <v>1.0162355531095213</v>
      </c>
      <c r="E26">
        <f t="shared" si="2"/>
        <v>1.610516589644681E-2</v>
      </c>
    </row>
    <row r="27" spans="1:5" x14ac:dyDescent="0.3">
      <c r="A27" s="35">
        <v>41044</v>
      </c>
      <c r="B27">
        <v>111.4</v>
      </c>
      <c r="C27">
        <f t="shared" si="0"/>
        <v>4.7131273274931837</v>
      </c>
      <c r="D27">
        <f t="shared" si="1"/>
        <v>1.0149416909620992</v>
      </c>
      <c r="E27">
        <f t="shared" si="2"/>
        <v>1.4831163515608613E-2</v>
      </c>
    </row>
    <row r="28" spans="1:5" x14ac:dyDescent="0.3">
      <c r="A28" s="35">
        <v>41045</v>
      </c>
      <c r="B28">
        <v>109.8</v>
      </c>
      <c r="C28">
        <f t="shared" si="0"/>
        <v>4.69866052907543</v>
      </c>
      <c r="D28">
        <f t="shared" si="1"/>
        <v>1.0273203592814371</v>
      </c>
      <c r="E28">
        <f t="shared" si="2"/>
        <v>2.6953819287094595E-2</v>
      </c>
    </row>
    <row r="29" spans="1:5" x14ac:dyDescent="0.3">
      <c r="A29" s="35">
        <v>41046</v>
      </c>
      <c r="B29">
        <v>109.31</v>
      </c>
      <c r="C29">
        <f t="shared" si="0"/>
        <v>4.6941878823057444</v>
      </c>
      <c r="D29">
        <f t="shared" si="1"/>
        <v>1.0196828358208956</v>
      </c>
      <c r="E29">
        <f t="shared" si="2"/>
        <v>1.9491633669042545E-2</v>
      </c>
    </row>
    <row r="30" spans="1:5" x14ac:dyDescent="0.3">
      <c r="A30" s="35">
        <v>41047</v>
      </c>
      <c r="B30">
        <v>108.03</v>
      </c>
      <c r="C30">
        <f t="shared" si="0"/>
        <v>4.6824089663288939</v>
      </c>
      <c r="D30">
        <f t="shared" si="1"/>
        <v>1.0015761171889486</v>
      </c>
      <c r="E30">
        <f t="shared" si="2"/>
        <v>1.5748764198125337E-3</v>
      </c>
    </row>
    <row r="31" spans="1:5" x14ac:dyDescent="0.3">
      <c r="A31" s="35">
        <v>41050</v>
      </c>
      <c r="B31">
        <v>109.02</v>
      </c>
      <c r="C31">
        <f t="shared" si="0"/>
        <v>4.6915313516361348</v>
      </c>
      <c r="D31">
        <f t="shared" si="1"/>
        <v>1.0136680613668061</v>
      </c>
      <c r="E31">
        <f t="shared" si="2"/>
        <v>1.357549592239572E-2</v>
      </c>
    </row>
    <row r="32" spans="1:5" x14ac:dyDescent="0.3">
      <c r="A32" s="35">
        <v>41051</v>
      </c>
      <c r="B32">
        <v>109.76</v>
      </c>
      <c r="C32">
        <f t="shared" si="0"/>
        <v>4.6982961639775755</v>
      </c>
      <c r="D32">
        <f t="shared" si="1"/>
        <v>1.0569090033702457</v>
      </c>
      <c r="E32">
        <f t="shared" si="2"/>
        <v>5.534861365545396E-2</v>
      </c>
    </row>
    <row r="33" spans="1:5" x14ac:dyDescent="0.3">
      <c r="A33" s="35">
        <v>41052</v>
      </c>
      <c r="B33">
        <v>106.88</v>
      </c>
      <c r="C33">
        <f t="shared" si="0"/>
        <v>4.6717067097883351</v>
      </c>
      <c r="D33">
        <f t="shared" si="1"/>
        <v>1.0290776044675525</v>
      </c>
      <c r="E33">
        <f t="shared" si="2"/>
        <v>2.866287137216271E-2</v>
      </c>
    </row>
    <row r="34" spans="1:5" x14ac:dyDescent="0.3">
      <c r="A34" s="35">
        <v>41053</v>
      </c>
      <c r="B34">
        <v>107.2</v>
      </c>
      <c r="C34">
        <f t="shared" si="0"/>
        <v>4.6746962486367014</v>
      </c>
      <c r="D34">
        <f t="shared" si="1"/>
        <v>1.0868903984588869</v>
      </c>
      <c r="E34">
        <f t="shared" si="2"/>
        <v>8.3320773670799611E-2</v>
      </c>
    </row>
    <row r="35" spans="1:5" x14ac:dyDescent="0.3">
      <c r="A35" s="35">
        <v>41054</v>
      </c>
      <c r="B35">
        <v>107.86</v>
      </c>
      <c r="C35">
        <f t="shared" si="0"/>
        <v>4.680834089909081</v>
      </c>
      <c r="D35">
        <f t="shared" si="1"/>
        <v>1.1035400040924903</v>
      </c>
      <c r="E35">
        <f t="shared" si="2"/>
        <v>9.8523198067072215E-2</v>
      </c>
    </row>
    <row r="36" spans="1:5" x14ac:dyDescent="0.3">
      <c r="A36" s="35">
        <v>41058</v>
      </c>
      <c r="B36">
        <v>107.55</v>
      </c>
      <c r="C36">
        <f t="shared" si="0"/>
        <v>4.6779558557137388</v>
      </c>
      <c r="D36">
        <f t="shared" si="1"/>
        <v>1.0902179422199696</v>
      </c>
      <c r="E36">
        <f t="shared" si="2"/>
        <v>8.6377623245114707E-2</v>
      </c>
    </row>
    <row r="37" spans="1:5" x14ac:dyDescent="0.3">
      <c r="A37" s="35">
        <v>41059</v>
      </c>
      <c r="B37">
        <v>103.85</v>
      </c>
      <c r="C37">
        <f t="shared" si="0"/>
        <v>4.6429475503221216</v>
      </c>
      <c r="D37">
        <f t="shared" si="1"/>
        <v>1.0267945422187066</v>
      </c>
      <c r="E37">
        <f t="shared" si="2"/>
        <v>2.6441854670284187E-2</v>
      </c>
    </row>
    <row r="38" spans="1:5" x14ac:dyDescent="0.3">
      <c r="A38" s="35">
        <v>41060</v>
      </c>
      <c r="B38">
        <v>103.86</v>
      </c>
      <c r="C38">
        <f t="shared" si="0"/>
        <v>4.6430438384161725</v>
      </c>
      <c r="D38">
        <f t="shared" si="1"/>
        <v>1.0380809595202398</v>
      </c>
      <c r="E38">
        <f t="shared" si="2"/>
        <v>3.7373777386430412E-2</v>
      </c>
    </row>
    <row r="39" spans="1:5" x14ac:dyDescent="0.3">
      <c r="A39" s="35">
        <v>41061</v>
      </c>
      <c r="B39">
        <v>98.63</v>
      </c>
      <c r="C39">
        <f t="shared" si="0"/>
        <v>4.5913754749659024</v>
      </c>
      <c r="D39">
        <f t="shared" si="1"/>
        <v>1.010863995080455</v>
      </c>
      <c r="E39">
        <f t="shared" si="2"/>
        <v>1.0805405846043422E-2</v>
      </c>
    </row>
    <row r="40" spans="1:5" x14ac:dyDescent="0.3">
      <c r="A40" s="35">
        <v>41064</v>
      </c>
      <c r="B40">
        <v>97.74</v>
      </c>
      <c r="C40">
        <f t="shared" si="0"/>
        <v>4.5823108918420088</v>
      </c>
      <c r="D40">
        <f t="shared" si="1"/>
        <v>0.99127789046653147</v>
      </c>
      <c r="E40">
        <f t="shared" si="2"/>
        <v>-8.7603697665809346E-3</v>
      </c>
    </row>
    <row r="41" spans="1:5" x14ac:dyDescent="0.3">
      <c r="A41" s="35">
        <v>41065</v>
      </c>
      <c r="B41">
        <v>98.65</v>
      </c>
      <c r="C41">
        <f t="shared" si="0"/>
        <v>4.5915782324686241</v>
      </c>
      <c r="D41">
        <f t="shared" si="1"/>
        <v>1.0213272595506782</v>
      </c>
      <c r="E41">
        <f t="shared" si="2"/>
        <v>2.1103016277419853E-2</v>
      </c>
    </row>
    <row r="42" spans="1:5" x14ac:dyDescent="0.3">
      <c r="A42" s="35">
        <v>41066</v>
      </c>
      <c r="B42">
        <v>101.14</v>
      </c>
      <c r="C42">
        <f t="shared" si="0"/>
        <v>4.6165056956518367</v>
      </c>
      <c r="D42">
        <f t="shared" si="1"/>
        <v>1.0395724123753725</v>
      </c>
      <c r="E42">
        <f t="shared" si="2"/>
        <v>3.8809486664500542E-2</v>
      </c>
    </row>
    <row r="43" spans="1:5" x14ac:dyDescent="0.3">
      <c r="A43" s="35">
        <v>41067</v>
      </c>
      <c r="B43">
        <v>100.05</v>
      </c>
      <c r="C43">
        <f t="shared" si="0"/>
        <v>4.6056700610297421</v>
      </c>
      <c r="D43">
        <f t="shared" si="1"/>
        <v>1.0372174994816505</v>
      </c>
      <c r="E43">
        <f t="shared" si="2"/>
        <v>3.6541646388916708E-2</v>
      </c>
    </row>
    <row r="44" spans="1:5" x14ac:dyDescent="0.3">
      <c r="A44" s="35">
        <v>41068</v>
      </c>
      <c r="B44">
        <v>97.57</v>
      </c>
      <c r="C44">
        <f t="shared" si="0"/>
        <v>4.580570069119859</v>
      </c>
      <c r="D44">
        <f t="shared" si="1"/>
        <v>1.0045300113250284</v>
      </c>
      <c r="E44">
        <f t="shared" si="2"/>
        <v>4.5197817056195572E-3</v>
      </c>
    </row>
    <row r="45" spans="1:5" x14ac:dyDescent="0.3">
      <c r="A45" s="35">
        <v>41071</v>
      </c>
      <c r="B45">
        <v>98.6</v>
      </c>
      <c r="C45">
        <f t="shared" si="0"/>
        <v>4.5910712616085894</v>
      </c>
      <c r="D45">
        <f t="shared" si="1"/>
        <v>1.035605503623569</v>
      </c>
      <c r="E45">
        <f t="shared" si="2"/>
        <v>3.4986283310989727E-2</v>
      </c>
    </row>
    <row r="46" spans="1:5" x14ac:dyDescent="0.3">
      <c r="A46" s="35">
        <v>41072</v>
      </c>
      <c r="B46">
        <v>96.59</v>
      </c>
      <c r="C46">
        <f t="shared" si="0"/>
        <v>4.5704752161912046</v>
      </c>
      <c r="D46">
        <f t="shared" si="1"/>
        <v>1.0152406979188564</v>
      </c>
      <c r="E46">
        <f t="shared" si="2"/>
        <v>1.5125725187069094E-2</v>
      </c>
    </row>
    <row r="47" spans="1:5" x14ac:dyDescent="0.3">
      <c r="A47" s="35">
        <v>41073</v>
      </c>
      <c r="B47">
        <v>97.29</v>
      </c>
      <c r="C47">
        <f t="shared" si="0"/>
        <v>4.5776962089873363</v>
      </c>
      <c r="D47">
        <f t="shared" si="1"/>
        <v>1.0405347593582888</v>
      </c>
      <c r="E47">
        <f t="shared" si="2"/>
        <v>3.9734772692694972E-2</v>
      </c>
    </row>
    <row r="48" spans="1:5" x14ac:dyDescent="0.3">
      <c r="A48" s="35">
        <v>41074</v>
      </c>
      <c r="B48">
        <v>96.46</v>
      </c>
      <c r="C48">
        <f t="shared" si="0"/>
        <v>4.5691284146408258</v>
      </c>
      <c r="D48">
        <f t="shared" si="1"/>
        <v>1.0811477247253978</v>
      </c>
      <c r="E48">
        <f t="shared" si="2"/>
        <v>7.8023184940706994E-2</v>
      </c>
    </row>
    <row r="49" spans="1:5" x14ac:dyDescent="0.3">
      <c r="A49" s="35">
        <v>41075</v>
      </c>
      <c r="B49">
        <v>97.13</v>
      </c>
      <c r="C49">
        <f t="shared" si="0"/>
        <v>4.5760502874142395</v>
      </c>
      <c r="D49">
        <f t="shared" si="1"/>
        <v>1.0886572517372786</v>
      </c>
      <c r="E49">
        <f t="shared" si="2"/>
        <v>8.494505771412042E-2</v>
      </c>
    </row>
    <row r="50" spans="1:5" x14ac:dyDescent="0.3">
      <c r="A50" s="35">
        <v>41078</v>
      </c>
      <c r="B50">
        <v>95.21</v>
      </c>
      <c r="C50">
        <f t="shared" si="0"/>
        <v>4.5560849782975996</v>
      </c>
      <c r="D50">
        <f t="shared" si="1"/>
        <v>1.0735144886683954</v>
      </c>
      <c r="E50">
        <f t="shared" si="2"/>
        <v>7.0937834909238884E-2</v>
      </c>
    </row>
    <row r="51" spans="1:5" x14ac:dyDescent="0.3">
      <c r="A51" s="35">
        <v>41079</v>
      </c>
      <c r="B51">
        <v>95.14</v>
      </c>
      <c r="C51">
        <f t="shared" si="0"/>
        <v>4.5553494910041357</v>
      </c>
      <c r="D51">
        <f t="shared" si="1"/>
        <v>1.0548841334959531</v>
      </c>
      <c r="E51">
        <f t="shared" si="2"/>
        <v>5.3430934826518749E-2</v>
      </c>
    </row>
    <row r="52" spans="1:5" x14ac:dyDescent="0.3">
      <c r="A52" s="35">
        <v>41080</v>
      </c>
      <c r="B52">
        <v>93.5</v>
      </c>
      <c r="C52">
        <f t="shared" si="0"/>
        <v>4.5379614362946414</v>
      </c>
      <c r="D52">
        <f t="shared" si="1"/>
        <v>1.015641972626548</v>
      </c>
      <c r="E52">
        <f t="shared" si="2"/>
        <v>1.5520897905546017E-2</v>
      </c>
    </row>
    <row r="53" spans="1:5" x14ac:dyDescent="0.3">
      <c r="A53" s="35">
        <v>41081</v>
      </c>
      <c r="B53">
        <v>89.22</v>
      </c>
      <c r="C53">
        <f t="shared" si="0"/>
        <v>4.4911052297001186</v>
      </c>
      <c r="D53">
        <f t="shared" si="1"/>
        <v>0.98022412656558999</v>
      </c>
      <c r="E53">
        <f t="shared" si="2"/>
        <v>-1.9974032888377163E-2</v>
      </c>
    </row>
    <row r="54" spans="1:5" x14ac:dyDescent="0.3">
      <c r="A54" s="35">
        <v>41082</v>
      </c>
      <c r="B54">
        <v>89.22</v>
      </c>
      <c r="C54">
        <f t="shared" si="0"/>
        <v>4.4911052297001186</v>
      </c>
      <c r="D54">
        <f t="shared" si="1"/>
        <v>0.94743548900923857</v>
      </c>
      <c r="E54">
        <f t="shared" si="2"/>
        <v>-5.3996429821853209E-2</v>
      </c>
    </row>
    <row r="55" spans="1:5" x14ac:dyDescent="0.3">
      <c r="A55" s="35">
        <v>41085</v>
      </c>
      <c r="B55">
        <v>88.69</v>
      </c>
      <c r="C55">
        <f t="shared" si="0"/>
        <v>4.4851471433883612</v>
      </c>
      <c r="D55">
        <f t="shared" si="1"/>
        <v>0.93083543240973965</v>
      </c>
      <c r="E55">
        <f t="shared" si="2"/>
        <v>-7.1672781658683751E-2</v>
      </c>
    </row>
    <row r="56" spans="1:5" x14ac:dyDescent="0.3">
      <c r="A56" s="35">
        <v>41086</v>
      </c>
      <c r="B56">
        <v>90.19</v>
      </c>
      <c r="C56">
        <f t="shared" si="0"/>
        <v>4.5019185561776167</v>
      </c>
      <c r="D56">
        <f t="shared" si="1"/>
        <v>0.90289318250075079</v>
      </c>
      <c r="E56">
        <f t="shared" si="2"/>
        <v>-0.10215102436644161</v>
      </c>
    </row>
    <row r="57" spans="1:5" x14ac:dyDescent="0.3">
      <c r="A57" s="35">
        <v>41087</v>
      </c>
      <c r="B57">
        <v>92.06</v>
      </c>
      <c r="C57">
        <f t="shared" si="0"/>
        <v>4.5224405383890955</v>
      </c>
      <c r="D57">
        <f t="shared" si="1"/>
        <v>0.90663777821548153</v>
      </c>
      <c r="E57">
        <f t="shared" si="2"/>
        <v>-9.8012271130152956E-2</v>
      </c>
    </row>
    <row r="58" spans="1:5" x14ac:dyDescent="0.3">
      <c r="A58" s="35">
        <v>41088</v>
      </c>
      <c r="B58">
        <v>91.02</v>
      </c>
      <c r="C58">
        <f t="shared" si="0"/>
        <v>4.5110792625884955</v>
      </c>
      <c r="D58">
        <f t="shared" si="1"/>
        <v>0.92406091370558374</v>
      </c>
      <c r="E58">
        <f t="shared" si="2"/>
        <v>-7.8977285589547336E-2</v>
      </c>
    </row>
    <row r="59" spans="1:5" x14ac:dyDescent="0.3">
      <c r="A59" s="35">
        <v>41089</v>
      </c>
      <c r="B59">
        <v>94.17</v>
      </c>
      <c r="C59">
        <f t="shared" si="0"/>
        <v>4.545101659521972</v>
      </c>
      <c r="D59">
        <f t="shared" si="1"/>
        <v>0.94226535921552934</v>
      </c>
      <c r="E59">
        <f t="shared" si="2"/>
        <v>-5.9468346394087053E-2</v>
      </c>
    </row>
    <row r="60" spans="1:5" x14ac:dyDescent="0.3">
      <c r="A60" s="35">
        <v>41092</v>
      </c>
      <c r="B60">
        <v>95.28</v>
      </c>
      <c r="C60">
        <f t="shared" si="0"/>
        <v>4.5568199250470443</v>
      </c>
      <c r="D60">
        <f t="shared" si="1"/>
        <v>0.96096822995461417</v>
      </c>
      <c r="E60">
        <f t="shared" si="2"/>
        <v>-3.9813929918760371E-2</v>
      </c>
    </row>
    <row r="61" spans="1:5" x14ac:dyDescent="0.3">
      <c r="A61" s="35">
        <v>41093</v>
      </c>
      <c r="B61">
        <v>99.89</v>
      </c>
      <c r="C61">
        <f t="shared" si="0"/>
        <v>4.6040695805440581</v>
      </c>
      <c r="D61">
        <f t="shared" si="1"/>
        <v>1.0066512143504989</v>
      </c>
      <c r="E61">
        <f t="shared" si="2"/>
        <v>6.629192617908241E-3</v>
      </c>
    </row>
    <row r="62" spans="1:5" x14ac:dyDescent="0.3">
      <c r="A62" s="35">
        <v>41095</v>
      </c>
      <c r="B62">
        <v>101.54</v>
      </c>
      <c r="C62">
        <f t="shared" si="0"/>
        <v>4.6204528095192483</v>
      </c>
      <c r="D62">
        <f t="shared" si="1"/>
        <v>1.0237951199838677</v>
      </c>
      <c r="E62">
        <f t="shared" si="2"/>
        <v>2.3516428458260484E-2</v>
      </c>
    </row>
    <row r="63" spans="1:5" x14ac:dyDescent="0.3">
      <c r="A63" s="35">
        <v>41096</v>
      </c>
      <c r="B63">
        <v>98.5</v>
      </c>
      <c r="C63">
        <f t="shared" si="0"/>
        <v>4.5900565481780431</v>
      </c>
      <c r="D63">
        <f t="shared" si="1"/>
        <v>0.96653910313021296</v>
      </c>
      <c r="E63">
        <f t="shared" si="2"/>
        <v>-3.4033522662559011E-2</v>
      </c>
    </row>
    <row r="64" spans="1:5" x14ac:dyDescent="0.3">
      <c r="A64" s="35">
        <v>41099</v>
      </c>
      <c r="B64">
        <v>99.94</v>
      </c>
      <c r="C64">
        <f t="shared" si="0"/>
        <v>4.6045700059160586</v>
      </c>
      <c r="D64">
        <f t="shared" si="1"/>
        <v>0.97884427032321253</v>
      </c>
      <c r="E64">
        <f t="shared" si="2"/>
        <v>-2.1382719254560926E-2</v>
      </c>
    </row>
    <row r="65" spans="1:5" x14ac:dyDescent="0.3">
      <c r="A65" s="35">
        <v>41100</v>
      </c>
      <c r="B65">
        <v>99.15</v>
      </c>
      <c r="C65">
        <f t="shared" si="0"/>
        <v>4.5966338549658055</v>
      </c>
      <c r="D65">
        <f t="shared" si="1"/>
        <v>0.95144419921312751</v>
      </c>
      <c r="E65">
        <f t="shared" si="2"/>
        <v>-4.9774239038530954E-2</v>
      </c>
    </row>
    <row r="66" spans="1:5" x14ac:dyDescent="0.3">
      <c r="A66" s="35">
        <v>41101</v>
      </c>
      <c r="B66">
        <v>99.23</v>
      </c>
      <c r="C66">
        <f t="shared" si="0"/>
        <v>4.5974403879261505</v>
      </c>
      <c r="D66">
        <f t="shared" si="1"/>
        <v>0.93683912386706947</v>
      </c>
      <c r="E66">
        <f t="shared" si="2"/>
        <v>-6.5243704262547955E-2</v>
      </c>
    </row>
    <row r="67" spans="1:5" x14ac:dyDescent="0.3">
      <c r="A67" s="35">
        <v>41102</v>
      </c>
      <c r="B67">
        <v>99.18</v>
      </c>
      <c r="C67">
        <f t="shared" ref="C67:C130" si="3">LN(B67)</f>
        <v>4.5969363810609876</v>
      </c>
      <c r="D67">
        <f t="shared" si="1"/>
        <v>0.92012246033954914</v>
      </c>
      <c r="E67">
        <f t="shared" si="2"/>
        <v>-8.3248508732549228E-2</v>
      </c>
    </row>
    <row r="68" spans="1:5" x14ac:dyDescent="0.3">
      <c r="A68" s="35">
        <v>41103</v>
      </c>
      <c r="B68">
        <v>101.91</v>
      </c>
      <c r="C68">
        <f t="shared" si="3"/>
        <v>4.6240900708406025</v>
      </c>
      <c r="D68">
        <f t="shared" ref="D68:D131" si="4">B68/B73</f>
        <v>0.95260796410544024</v>
      </c>
      <c r="E68">
        <f t="shared" ref="E68:E131" si="5">LN(D68)</f>
        <v>-4.855183026250183E-2</v>
      </c>
    </row>
    <row r="69" spans="1:5" x14ac:dyDescent="0.3">
      <c r="A69" s="35">
        <v>41106</v>
      </c>
      <c r="B69">
        <v>102.1</v>
      </c>
      <c r="C69">
        <f t="shared" si="3"/>
        <v>4.6259527251706194</v>
      </c>
      <c r="D69">
        <f t="shared" si="4"/>
        <v>0.98258107978057929</v>
      </c>
      <c r="E69">
        <f t="shared" si="5"/>
        <v>-1.7572414693935539E-2</v>
      </c>
    </row>
    <row r="70" spans="1:5" x14ac:dyDescent="0.3">
      <c r="A70" s="35">
        <v>41107</v>
      </c>
      <c r="B70">
        <v>104.21</v>
      </c>
      <c r="C70">
        <f t="shared" si="3"/>
        <v>4.646408094004336</v>
      </c>
      <c r="D70">
        <f t="shared" si="4"/>
        <v>1.00617939557787</v>
      </c>
      <c r="E70">
        <f t="shared" si="5"/>
        <v>6.1603814035485534E-3</v>
      </c>
    </row>
    <row r="71" spans="1:5" x14ac:dyDescent="0.3">
      <c r="A71" s="35">
        <v>41108</v>
      </c>
      <c r="B71">
        <v>105.92</v>
      </c>
      <c r="C71">
        <f t="shared" si="3"/>
        <v>4.6626840921886981</v>
      </c>
      <c r="D71">
        <f t="shared" si="4"/>
        <v>1.0348803126526624</v>
      </c>
      <c r="E71">
        <f t="shared" si="5"/>
        <v>3.4285780081399563E-2</v>
      </c>
    </row>
    <row r="72" spans="1:5" x14ac:dyDescent="0.3">
      <c r="A72" s="35">
        <v>41109</v>
      </c>
      <c r="B72">
        <v>107.79</v>
      </c>
      <c r="C72">
        <f t="shared" si="3"/>
        <v>4.6801848897935372</v>
      </c>
      <c r="D72">
        <f t="shared" si="4"/>
        <v>1.0288250453374059</v>
      </c>
      <c r="E72">
        <f t="shared" si="5"/>
        <v>2.8417418428663677E-2</v>
      </c>
    </row>
    <row r="73" spans="1:5" x14ac:dyDescent="0.3">
      <c r="A73" s="35">
        <v>41110</v>
      </c>
      <c r="B73">
        <v>106.98</v>
      </c>
      <c r="C73">
        <f t="shared" si="3"/>
        <v>4.6726419011031037</v>
      </c>
      <c r="D73">
        <f t="shared" si="4"/>
        <v>1.0063969896519285</v>
      </c>
      <c r="E73">
        <f t="shared" si="5"/>
        <v>6.3766157552017678E-3</v>
      </c>
    </row>
    <row r="74" spans="1:5" x14ac:dyDescent="0.3">
      <c r="A74" s="35">
        <v>41113</v>
      </c>
      <c r="B74">
        <v>103.91</v>
      </c>
      <c r="C74">
        <f t="shared" si="3"/>
        <v>4.643525139864555</v>
      </c>
      <c r="D74">
        <f t="shared" si="4"/>
        <v>0.97531443589262234</v>
      </c>
      <c r="E74">
        <f t="shared" si="5"/>
        <v>-2.4995361624297874E-2</v>
      </c>
    </row>
    <row r="75" spans="1:5" x14ac:dyDescent="0.3">
      <c r="A75" s="35">
        <v>41114</v>
      </c>
      <c r="B75">
        <v>103.57</v>
      </c>
      <c r="C75">
        <f t="shared" si="3"/>
        <v>4.6402477126007877</v>
      </c>
      <c r="D75">
        <f t="shared" si="4"/>
        <v>0.97772113659964111</v>
      </c>
      <c r="E75">
        <f t="shared" si="5"/>
        <v>-2.2530786007617435E-2</v>
      </c>
    </row>
    <row r="76" spans="1:5" x14ac:dyDescent="0.3">
      <c r="A76" s="35">
        <v>41115</v>
      </c>
      <c r="B76">
        <v>102.35</v>
      </c>
      <c r="C76">
        <f t="shared" si="3"/>
        <v>4.6283983121072989</v>
      </c>
      <c r="D76">
        <f t="shared" si="4"/>
        <v>0.95851283011799959</v>
      </c>
      <c r="E76">
        <f t="shared" si="5"/>
        <v>-4.2372330964741668E-2</v>
      </c>
    </row>
    <row r="77" spans="1:5" x14ac:dyDescent="0.3">
      <c r="A77" s="35">
        <v>41116</v>
      </c>
      <c r="B77">
        <v>104.77</v>
      </c>
      <c r="C77">
        <f t="shared" si="3"/>
        <v>4.6517674713648738</v>
      </c>
      <c r="D77">
        <f t="shared" si="4"/>
        <v>0.97415155741515569</v>
      </c>
      <c r="E77">
        <f t="shared" si="5"/>
        <v>-2.6188384348865557E-2</v>
      </c>
    </row>
    <row r="78" spans="1:5" x14ac:dyDescent="0.3">
      <c r="A78" s="35">
        <v>41117</v>
      </c>
      <c r="B78">
        <v>106.3</v>
      </c>
      <c r="C78">
        <f t="shared" si="3"/>
        <v>4.6662652853479019</v>
      </c>
      <c r="D78">
        <f t="shared" si="4"/>
        <v>0.97015606461622705</v>
      </c>
      <c r="E78">
        <f t="shared" si="5"/>
        <v>-3.0298329069399697E-2</v>
      </c>
    </row>
    <row r="79" spans="1:5" x14ac:dyDescent="0.3">
      <c r="A79" s="35">
        <v>41120</v>
      </c>
      <c r="B79">
        <v>106.54</v>
      </c>
      <c r="C79">
        <f t="shared" si="3"/>
        <v>4.6685205014888531</v>
      </c>
      <c r="D79">
        <f t="shared" si="4"/>
        <v>0.96845741296245802</v>
      </c>
      <c r="E79">
        <f t="shared" si="5"/>
        <v>-3.2050769262491188E-2</v>
      </c>
    </row>
    <row r="80" spans="1:5" x14ac:dyDescent="0.3">
      <c r="A80" s="35">
        <v>41121</v>
      </c>
      <c r="B80">
        <v>105.93</v>
      </c>
      <c r="C80">
        <f t="shared" si="3"/>
        <v>4.6627784986084047</v>
      </c>
      <c r="D80">
        <f t="shared" si="4"/>
        <v>0.94252157665272718</v>
      </c>
      <c r="E80">
        <f t="shared" si="5"/>
        <v>-5.919646692177092E-2</v>
      </c>
    </row>
    <row r="81" spans="1:5" x14ac:dyDescent="0.3">
      <c r="A81" s="35">
        <v>41122</v>
      </c>
      <c r="B81">
        <v>106.78</v>
      </c>
      <c r="C81">
        <f t="shared" si="3"/>
        <v>4.6707706430720402</v>
      </c>
      <c r="D81">
        <f t="shared" si="4"/>
        <v>0.94145653323928757</v>
      </c>
      <c r="E81">
        <f t="shared" si="5"/>
        <v>-6.0327099513841811E-2</v>
      </c>
    </row>
    <row r="82" spans="1:5" x14ac:dyDescent="0.3">
      <c r="A82" s="35">
        <v>41123</v>
      </c>
      <c r="B82">
        <v>107.55</v>
      </c>
      <c r="C82">
        <f t="shared" si="3"/>
        <v>4.6779558557137388</v>
      </c>
      <c r="D82">
        <f t="shared" si="4"/>
        <v>0.94741014799154333</v>
      </c>
      <c r="E82">
        <f t="shared" si="5"/>
        <v>-5.4023177138048176E-2</v>
      </c>
    </row>
    <row r="83" spans="1:5" x14ac:dyDescent="0.3">
      <c r="A83" s="35">
        <v>41124</v>
      </c>
      <c r="B83">
        <v>109.57</v>
      </c>
      <c r="C83">
        <f t="shared" si="3"/>
        <v>4.6965636144173022</v>
      </c>
      <c r="D83">
        <f t="shared" si="4"/>
        <v>0.96853177760098996</v>
      </c>
      <c r="E83">
        <f t="shared" si="5"/>
        <v>-3.1973985521073563E-2</v>
      </c>
    </row>
    <row r="84" spans="1:5" x14ac:dyDescent="0.3">
      <c r="A84" s="35">
        <v>41127</v>
      </c>
      <c r="B84">
        <v>110.01</v>
      </c>
      <c r="C84">
        <f t="shared" si="3"/>
        <v>4.7005712707513441</v>
      </c>
      <c r="D84">
        <f t="shared" si="4"/>
        <v>0.96095387840670865</v>
      </c>
      <c r="E84">
        <f t="shared" si="5"/>
        <v>-3.9828864496851073E-2</v>
      </c>
    </row>
    <row r="85" spans="1:5" x14ac:dyDescent="0.3">
      <c r="A85" s="35">
        <v>41128</v>
      </c>
      <c r="B85">
        <v>112.39</v>
      </c>
      <c r="C85">
        <f t="shared" si="3"/>
        <v>4.7219749655301761</v>
      </c>
      <c r="D85">
        <f t="shared" si="4"/>
        <v>0.98674275680421419</v>
      </c>
      <c r="E85">
        <f t="shared" si="5"/>
        <v>-1.3345904922960766E-2</v>
      </c>
    </row>
    <row r="86" spans="1:5" x14ac:dyDescent="0.3">
      <c r="A86" s="35">
        <v>41129</v>
      </c>
      <c r="B86">
        <v>113.42</v>
      </c>
      <c r="C86">
        <f t="shared" si="3"/>
        <v>4.7310977425858818</v>
      </c>
      <c r="D86">
        <f t="shared" si="4"/>
        <v>0.98190632845641068</v>
      </c>
      <c r="E86">
        <f t="shared" si="5"/>
        <v>-1.8259363714707016E-2</v>
      </c>
    </row>
    <row r="87" spans="1:5" x14ac:dyDescent="0.3">
      <c r="A87" s="35">
        <v>41130</v>
      </c>
      <c r="B87">
        <v>113.52</v>
      </c>
      <c r="C87">
        <f t="shared" si="3"/>
        <v>4.731979032851787</v>
      </c>
      <c r="D87">
        <f t="shared" si="4"/>
        <v>0.97760936961763689</v>
      </c>
      <c r="E87">
        <f t="shared" si="5"/>
        <v>-2.2645106304641959E-2</v>
      </c>
    </row>
    <row r="88" spans="1:5" x14ac:dyDescent="0.3">
      <c r="A88" s="35">
        <v>41131</v>
      </c>
      <c r="B88">
        <v>113.13</v>
      </c>
      <c r="C88">
        <f t="shared" si="3"/>
        <v>4.7285375999383756</v>
      </c>
      <c r="D88">
        <f t="shared" si="4"/>
        <v>0.98203124999999991</v>
      </c>
      <c r="E88">
        <f t="shared" si="5"/>
        <v>-1.8132148323415517E-2</v>
      </c>
    </row>
    <row r="89" spans="1:5" x14ac:dyDescent="0.3">
      <c r="A89" s="35">
        <v>41134</v>
      </c>
      <c r="B89">
        <v>114.48</v>
      </c>
      <c r="C89">
        <f t="shared" si="3"/>
        <v>4.7404001352481959</v>
      </c>
      <c r="D89">
        <f t="shared" si="4"/>
        <v>0.99116883116883125</v>
      </c>
      <c r="E89">
        <f t="shared" si="5"/>
        <v>-8.8703947136526753E-3</v>
      </c>
    </row>
    <row r="90" spans="1:5" x14ac:dyDescent="0.3">
      <c r="A90" s="35">
        <v>41135</v>
      </c>
      <c r="B90">
        <v>113.9</v>
      </c>
      <c r="C90">
        <f t="shared" si="3"/>
        <v>4.7353208704531369</v>
      </c>
      <c r="D90">
        <f t="shared" si="4"/>
        <v>0.98164267861759891</v>
      </c>
      <c r="E90">
        <f t="shared" si="5"/>
        <v>-1.8527907906317594E-2</v>
      </c>
    </row>
    <row r="91" spans="1:5" x14ac:dyDescent="0.3">
      <c r="A91" s="35">
        <v>41136</v>
      </c>
      <c r="B91">
        <v>115.51</v>
      </c>
      <c r="C91">
        <f t="shared" si="3"/>
        <v>4.7493571063005886</v>
      </c>
      <c r="D91">
        <f t="shared" si="4"/>
        <v>0.99775416774639381</v>
      </c>
      <c r="E91">
        <f t="shared" si="5"/>
        <v>-2.2483579170480394E-3</v>
      </c>
    </row>
    <row r="92" spans="1:5" x14ac:dyDescent="0.3">
      <c r="A92" s="35">
        <v>41137</v>
      </c>
      <c r="B92">
        <v>116.12</v>
      </c>
      <c r="C92">
        <f t="shared" si="3"/>
        <v>4.7546241391564292</v>
      </c>
      <c r="D92">
        <f t="shared" si="4"/>
        <v>0.98867603235419332</v>
      </c>
      <c r="E92">
        <f t="shared" si="5"/>
        <v>-1.1388571948492606E-2</v>
      </c>
    </row>
    <row r="93" spans="1:5" x14ac:dyDescent="0.3">
      <c r="A93" s="35">
        <v>41138</v>
      </c>
      <c r="B93">
        <v>115.2</v>
      </c>
      <c r="C93">
        <f t="shared" si="3"/>
        <v>4.746669748261791</v>
      </c>
      <c r="D93">
        <f t="shared" si="4"/>
        <v>0.99516240497581199</v>
      </c>
      <c r="E93">
        <f t="shared" si="5"/>
        <v>-4.8493340614375949E-3</v>
      </c>
    </row>
    <row r="94" spans="1:5" x14ac:dyDescent="0.3">
      <c r="A94" s="35">
        <v>41141</v>
      </c>
      <c r="B94">
        <v>115.5</v>
      </c>
      <c r="C94">
        <f t="shared" si="3"/>
        <v>4.7492705299618478</v>
      </c>
      <c r="D94">
        <f t="shared" si="4"/>
        <v>1.0154738878143135</v>
      </c>
      <c r="E94">
        <f t="shared" si="5"/>
        <v>1.5355388083194737E-2</v>
      </c>
    </row>
    <row r="95" spans="1:5" x14ac:dyDescent="0.3">
      <c r="A95" s="35">
        <v>41142</v>
      </c>
      <c r="B95">
        <v>116.03</v>
      </c>
      <c r="C95">
        <f t="shared" si="3"/>
        <v>4.7538487783594539</v>
      </c>
      <c r="D95">
        <f t="shared" si="4"/>
        <v>1.0302788137098207</v>
      </c>
      <c r="E95">
        <f t="shared" si="5"/>
        <v>2.9829458532981634E-2</v>
      </c>
    </row>
    <row r="96" spans="1:5" x14ac:dyDescent="0.3">
      <c r="A96" s="35">
        <v>41143</v>
      </c>
      <c r="B96">
        <v>115.77</v>
      </c>
      <c r="C96">
        <f t="shared" si="3"/>
        <v>4.7516054642176373</v>
      </c>
      <c r="D96">
        <f t="shared" si="4"/>
        <v>1.028792322047454</v>
      </c>
      <c r="E96">
        <f t="shared" si="5"/>
        <v>2.8385611455731378E-2</v>
      </c>
    </row>
    <row r="97" spans="1:5" x14ac:dyDescent="0.3">
      <c r="A97" s="35">
        <v>41144</v>
      </c>
      <c r="B97">
        <v>117.45</v>
      </c>
      <c r="C97">
        <f t="shared" si="3"/>
        <v>4.7660127111049215</v>
      </c>
      <c r="D97">
        <f t="shared" si="4"/>
        <v>1.0460456002850018</v>
      </c>
      <c r="E97">
        <f t="shared" si="5"/>
        <v>4.5016959611240095E-2</v>
      </c>
    </row>
    <row r="98" spans="1:5" x14ac:dyDescent="0.3">
      <c r="A98" s="35">
        <v>41145</v>
      </c>
      <c r="B98">
        <v>115.76</v>
      </c>
      <c r="C98">
        <f t="shared" si="3"/>
        <v>4.7515190823232283</v>
      </c>
      <c r="D98">
        <f t="shared" si="4"/>
        <v>1.0160624945141754</v>
      </c>
      <c r="E98">
        <f t="shared" si="5"/>
        <v>1.5934857613204071E-2</v>
      </c>
    </row>
    <row r="99" spans="1:5" x14ac:dyDescent="0.3">
      <c r="A99" s="35">
        <v>41148</v>
      </c>
      <c r="B99">
        <v>113.74</v>
      </c>
      <c r="C99">
        <f t="shared" si="3"/>
        <v>4.7339151418786534</v>
      </c>
      <c r="D99">
        <f t="shared" si="4"/>
        <v>0.98921551574186806</v>
      </c>
      <c r="E99">
        <f t="shared" si="5"/>
        <v>-1.0843058316491332E-2</v>
      </c>
    </row>
    <row r="100" spans="1:5" x14ac:dyDescent="0.3">
      <c r="A100" s="35">
        <v>41149</v>
      </c>
      <c r="B100">
        <v>112.62</v>
      </c>
      <c r="C100">
        <f t="shared" si="3"/>
        <v>4.7240193198264722</v>
      </c>
      <c r="D100">
        <f t="shared" si="4"/>
        <v>0.99382280268266865</v>
      </c>
      <c r="E100">
        <f t="shared" si="5"/>
        <v>-6.1963551358432505E-3</v>
      </c>
    </row>
    <row r="101" spans="1:5" x14ac:dyDescent="0.3">
      <c r="A101" s="35">
        <v>41150</v>
      </c>
      <c r="B101">
        <v>112.53</v>
      </c>
      <c r="C101">
        <f t="shared" si="3"/>
        <v>4.7232198527619058</v>
      </c>
      <c r="D101">
        <f t="shared" si="4"/>
        <v>0.98279475982532749</v>
      </c>
      <c r="E101">
        <f t="shared" si="5"/>
        <v>-1.7354970232388703E-2</v>
      </c>
    </row>
    <row r="102" spans="1:5" x14ac:dyDescent="0.3">
      <c r="A102" s="35">
        <v>41151</v>
      </c>
      <c r="B102">
        <v>112.28</v>
      </c>
      <c r="C102">
        <f t="shared" si="3"/>
        <v>4.7209957514936818</v>
      </c>
      <c r="D102">
        <f t="shared" si="4"/>
        <v>0.98803238296374518</v>
      </c>
      <c r="E102">
        <f t="shared" si="5"/>
        <v>-1.2039805492305423E-2</v>
      </c>
    </row>
    <row r="103" spans="1:5" x14ac:dyDescent="0.3">
      <c r="A103" s="35">
        <v>41152</v>
      </c>
      <c r="B103">
        <v>113.93</v>
      </c>
      <c r="C103">
        <f t="shared" si="3"/>
        <v>4.7355842247100242</v>
      </c>
      <c r="D103">
        <f t="shared" si="4"/>
        <v>1.0007905832747717</v>
      </c>
      <c r="E103">
        <f t="shared" si="5"/>
        <v>7.9027092842750949E-4</v>
      </c>
    </row>
    <row r="104" spans="1:5" x14ac:dyDescent="0.3">
      <c r="A104" s="35">
        <v>41156</v>
      </c>
      <c r="B104">
        <v>114.98</v>
      </c>
      <c r="C104">
        <f t="shared" si="3"/>
        <v>4.7447582001951449</v>
      </c>
      <c r="D104">
        <f t="shared" si="4"/>
        <v>1.0010447501305939</v>
      </c>
      <c r="E104">
        <f t="shared" si="5"/>
        <v>1.0442047589945339E-3</v>
      </c>
    </row>
    <row r="105" spans="1:5" x14ac:dyDescent="0.3">
      <c r="A105" s="35">
        <v>41157</v>
      </c>
      <c r="B105">
        <v>113.32</v>
      </c>
      <c r="C105">
        <f t="shared" si="3"/>
        <v>4.7302156749623157</v>
      </c>
      <c r="D105">
        <f t="shared" si="4"/>
        <v>0.98659237332404659</v>
      </c>
      <c r="E105">
        <f t="shared" si="5"/>
        <v>-1.3498320473834735E-2</v>
      </c>
    </row>
    <row r="106" spans="1:5" x14ac:dyDescent="0.3">
      <c r="A106" s="35">
        <v>41158</v>
      </c>
      <c r="B106">
        <v>114.5</v>
      </c>
      <c r="C106">
        <f t="shared" si="3"/>
        <v>4.7405748229942946</v>
      </c>
      <c r="D106">
        <f t="shared" si="4"/>
        <v>0.98706896551724133</v>
      </c>
      <c r="E106">
        <f t="shared" si="5"/>
        <v>-1.3015368112070361E-2</v>
      </c>
    </row>
    <row r="107" spans="1:5" x14ac:dyDescent="0.3">
      <c r="A107" s="35">
        <v>41159</v>
      </c>
      <c r="B107">
        <v>113.64</v>
      </c>
      <c r="C107">
        <f t="shared" si="3"/>
        <v>4.7330355569859872</v>
      </c>
      <c r="D107">
        <f t="shared" si="4"/>
        <v>0.96731358529111333</v>
      </c>
      <c r="E107">
        <f t="shared" si="5"/>
        <v>-3.3232549344432191E-2</v>
      </c>
    </row>
    <row r="108" spans="1:5" x14ac:dyDescent="0.3">
      <c r="A108" s="35">
        <v>41162</v>
      </c>
      <c r="B108">
        <v>113.84</v>
      </c>
      <c r="C108">
        <f t="shared" si="3"/>
        <v>4.7347939537815966</v>
      </c>
      <c r="D108">
        <f t="shared" si="4"/>
        <v>0.97549271636675239</v>
      </c>
      <c r="E108">
        <f t="shared" si="5"/>
        <v>-2.4812585510913338E-2</v>
      </c>
    </row>
    <row r="109" spans="1:5" x14ac:dyDescent="0.3">
      <c r="A109" s="35">
        <v>41163</v>
      </c>
      <c r="B109">
        <v>114.86</v>
      </c>
      <c r="C109">
        <f t="shared" si="3"/>
        <v>4.74371399543615</v>
      </c>
      <c r="D109">
        <f t="shared" si="4"/>
        <v>1.0138582399152616</v>
      </c>
      <c r="E109">
        <f t="shared" si="5"/>
        <v>1.3763092550753114E-2</v>
      </c>
    </row>
    <row r="110" spans="1:5" x14ac:dyDescent="0.3">
      <c r="A110" s="35">
        <v>41164</v>
      </c>
      <c r="B110">
        <v>114.86</v>
      </c>
      <c r="C110">
        <f t="shared" si="3"/>
        <v>4.74371399543615</v>
      </c>
      <c r="D110">
        <f t="shared" si="4"/>
        <v>1.0587150889482901</v>
      </c>
      <c r="E110">
        <f t="shared" si="5"/>
        <v>5.7055992601791131E-2</v>
      </c>
    </row>
    <row r="111" spans="1:5" x14ac:dyDescent="0.3">
      <c r="A111" s="35">
        <v>41165</v>
      </c>
      <c r="B111">
        <v>116</v>
      </c>
      <c r="C111">
        <f t="shared" si="3"/>
        <v>4.7535901911063645</v>
      </c>
      <c r="D111">
        <f t="shared" si="4"/>
        <v>1.0602321542820583</v>
      </c>
      <c r="E111">
        <f t="shared" si="5"/>
        <v>5.8487897617666089E-2</v>
      </c>
    </row>
    <row r="112" spans="1:5" x14ac:dyDescent="0.3">
      <c r="A112" s="35">
        <v>41166</v>
      </c>
      <c r="B112">
        <v>117.48</v>
      </c>
      <c r="C112">
        <f t="shared" si="3"/>
        <v>4.7662681063304193</v>
      </c>
      <c r="D112">
        <f t="shared" si="4"/>
        <v>1.0558101914262605</v>
      </c>
      <c r="E112">
        <f t="shared" si="5"/>
        <v>5.4308426160810282E-2</v>
      </c>
    </row>
    <row r="113" spans="1:5" x14ac:dyDescent="0.3">
      <c r="A113" s="35">
        <v>41169</v>
      </c>
      <c r="B113">
        <v>116.7</v>
      </c>
      <c r="C113">
        <f t="shared" si="3"/>
        <v>4.75960653929251</v>
      </c>
      <c r="D113">
        <f t="shared" si="4"/>
        <v>1.0686813186813187</v>
      </c>
      <c r="E113">
        <f t="shared" si="5"/>
        <v>6.6425475981705617E-2</v>
      </c>
    </row>
    <row r="114" spans="1:5" x14ac:dyDescent="0.3">
      <c r="A114" s="35">
        <v>41170</v>
      </c>
      <c r="B114">
        <v>113.29</v>
      </c>
      <c r="C114">
        <f t="shared" si="3"/>
        <v>4.7299509028853972</v>
      </c>
      <c r="D114">
        <f t="shared" si="4"/>
        <v>1.0227498420149861</v>
      </c>
      <c r="E114">
        <f t="shared" si="5"/>
        <v>2.2494923356555823E-2</v>
      </c>
    </row>
    <row r="115" spans="1:5" x14ac:dyDescent="0.3">
      <c r="A115" s="35">
        <v>41171</v>
      </c>
      <c r="B115">
        <v>108.49</v>
      </c>
      <c r="C115">
        <f t="shared" si="3"/>
        <v>4.686658002834359</v>
      </c>
      <c r="D115">
        <f t="shared" si="4"/>
        <v>0.99541242315808787</v>
      </c>
      <c r="E115">
        <f t="shared" si="5"/>
        <v>-4.5981320668609894E-3</v>
      </c>
    </row>
    <row r="116" spans="1:5" x14ac:dyDescent="0.3">
      <c r="A116" s="35">
        <v>41172</v>
      </c>
      <c r="B116">
        <v>109.41</v>
      </c>
      <c r="C116">
        <f t="shared" si="3"/>
        <v>4.6951022934886986</v>
      </c>
      <c r="D116">
        <f t="shared" si="4"/>
        <v>0.9816958277254374</v>
      </c>
      <c r="E116">
        <f t="shared" si="5"/>
        <v>-1.8473766343179335E-2</v>
      </c>
    </row>
    <row r="117" spans="1:5" x14ac:dyDescent="0.3">
      <c r="A117" s="35">
        <v>41173</v>
      </c>
      <c r="B117">
        <v>111.27</v>
      </c>
      <c r="C117">
        <f t="shared" si="3"/>
        <v>4.7119596801696089</v>
      </c>
      <c r="D117">
        <f t="shared" si="4"/>
        <v>0.99919181034482751</v>
      </c>
      <c r="E117">
        <f t="shared" si="5"/>
        <v>-8.0851641650046282E-4</v>
      </c>
    </row>
    <row r="118" spans="1:5" x14ac:dyDescent="0.3">
      <c r="A118" s="35">
        <v>41176</v>
      </c>
      <c r="B118">
        <v>109.2</v>
      </c>
      <c r="C118">
        <f t="shared" si="3"/>
        <v>4.6931810633108046</v>
      </c>
      <c r="D118">
        <f t="shared" si="4"/>
        <v>0.96997690531177838</v>
      </c>
      <c r="E118">
        <f t="shared" si="5"/>
        <v>-3.0483016725075765E-2</v>
      </c>
    </row>
    <row r="119" spans="1:5" x14ac:dyDescent="0.3">
      <c r="A119" s="35">
        <v>41177</v>
      </c>
      <c r="B119">
        <v>110.77</v>
      </c>
      <c r="C119">
        <f t="shared" si="3"/>
        <v>4.7074559795288415</v>
      </c>
      <c r="D119">
        <f t="shared" si="4"/>
        <v>0.98470975197795363</v>
      </c>
      <c r="E119">
        <f t="shared" si="5"/>
        <v>-1.540834927589302E-2</v>
      </c>
    </row>
    <row r="120" spans="1:5" x14ac:dyDescent="0.3">
      <c r="A120" s="35">
        <v>41178</v>
      </c>
      <c r="B120">
        <v>108.99</v>
      </c>
      <c r="C120">
        <f t="shared" si="3"/>
        <v>4.6912561349012201</v>
      </c>
      <c r="D120">
        <f t="shared" si="4"/>
        <v>0.99698133918770582</v>
      </c>
      <c r="E120">
        <f t="shared" si="5"/>
        <v>-3.023226158646997E-3</v>
      </c>
    </row>
    <row r="121" spans="1:5" x14ac:dyDescent="0.3">
      <c r="A121" s="35">
        <v>41179</v>
      </c>
      <c r="B121">
        <v>111.45</v>
      </c>
      <c r="C121">
        <f t="shared" si="3"/>
        <v>4.7135760598318779</v>
      </c>
      <c r="D121">
        <f t="shared" si="4"/>
        <v>1.0087798696596668</v>
      </c>
      <c r="E121">
        <f t="shared" si="5"/>
        <v>8.7415507308410932E-3</v>
      </c>
    </row>
    <row r="122" spans="1:5" x14ac:dyDescent="0.3">
      <c r="A122" s="35">
        <v>41180</v>
      </c>
      <c r="B122">
        <v>111.36</v>
      </c>
      <c r="C122">
        <f t="shared" si="3"/>
        <v>4.7127681965861097</v>
      </c>
      <c r="D122">
        <f t="shared" si="4"/>
        <v>0.99277881786573952</v>
      </c>
      <c r="E122">
        <f t="shared" si="5"/>
        <v>-7.2473810710225123E-3</v>
      </c>
    </row>
    <row r="123" spans="1:5" x14ac:dyDescent="0.3">
      <c r="A123" s="35">
        <v>41183</v>
      </c>
      <c r="B123">
        <v>112.58</v>
      </c>
      <c r="C123">
        <f t="shared" si="3"/>
        <v>4.7236640800358805</v>
      </c>
      <c r="D123">
        <f t="shared" si="4"/>
        <v>0.99982238010657198</v>
      </c>
      <c r="E123">
        <f t="shared" si="5"/>
        <v>-1.7763566970943528E-4</v>
      </c>
    </row>
    <row r="124" spans="1:5" x14ac:dyDescent="0.3">
      <c r="A124" s="35">
        <v>41184</v>
      </c>
      <c r="B124">
        <v>112.49</v>
      </c>
      <c r="C124">
        <f t="shared" si="3"/>
        <v>4.7228643288047341</v>
      </c>
      <c r="D124">
        <f t="shared" si="4"/>
        <v>0.98399230230930723</v>
      </c>
      <c r="E124">
        <f t="shared" si="5"/>
        <v>-1.6137204816877419E-2</v>
      </c>
    </row>
    <row r="125" spans="1:5" x14ac:dyDescent="0.3">
      <c r="A125" s="35">
        <v>41185</v>
      </c>
      <c r="B125">
        <v>109.32</v>
      </c>
      <c r="C125">
        <f t="shared" si="3"/>
        <v>4.6942793610598672</v>
      </c>
      <c r="D125">
        <f t="shared" si="4"/>
        <v>0.9415209714925501</v>
      </c>
      <c r="E125">
        <f t="shared" si="5"/>
        <v>-6.0258656579047588E-2</v>
      </c>
    </row>
    <row r="126" spans="1:5" x14ac:dyDescent="0.3">
      <c r="A126" s="35">
        <v>41186</v>
      </c>
      <c r="B126">
        <v>110.48</v>
      </c>
      <c r="C126">
        <f t="shared" si="3"/>
        <v>4.7048345091010368</v>
      </c>
      <c r="D126">
        <f t="shared" si="4"/>
        <v>0.95093819934584267</v>
      </c>
      <c r="E126">
        <f t="shared" si="5"/>
        <v>-5.0306203463349748E-2</v>
      </c>
    </row>
    <row r="127" spans="1:5" x14ac:dyDescent="0.3">
      <c r="A127" s="35">
        <v>41187</v>
      </c>
      <c r="B127">
        <v>112.17</v>
      </c>
      <c r="C127">
        <f t="shared" si="3"/>
        <v>4.720015577657132</v>
      </c>
      <c r="D127">
        <f t="shared" si="4"/>
        <v>0.97395154988278199</v>
      </c>
      <c r="E127">
        <f t="shared" si="5"/>
        <v>-2.6393720023683977E-2</v>
      </c>
    </row>
    <row r="128" spans="1:5" x14ac:dyDescent="0.3">
      <c r="A128" s="35">
        <v>41190</v>
      </c>
      <c r="B128">
        <v>112.6</v>
      </c>
      <c r="C128">
        <f t="shared" si="3"/>
        <v>4.7238417157055901</v>
      </c>
      <c r="D128">
        <f t="shared" si="4"/>
        <v>0.97913043478260864</v>
      </c>
      <c r="E128">
        <f t="shared" si="5"/>
        <v>-2.1090412657660117E-2</v>
      </c>
    </row>
    <row r="129" spans="1:5" x14ac:dyDescent="0.3">
      <c r="A129" s="35">
        <v>41191</v>
      </c>
      <c r="B129">
        <v>114.32</v>
      </c>
      <c r="C129">
        <f t="shared" si="3"/>
        <v>4.7390015336216118</v>
      </c>
      <c r="D129">
        <f t="shared" si="4"/>
        <v>0.99408695652173906</v>
      </c>
      <c r="E129">
        <f t="shared" si="5"/>
        <v>-5.9305947416381675E-3</v>
      </c>
    </row>
    <row r="130" spans="1:5" x14ac:dyDescent="0.3">
      <c r="A130" s="35">
        <v>41192</v>
      </c>
      <c r="B130">
        <v>116.11</v>
      </c>
      <c r="C130">
        <f t="shared" si="3"/>
        <v>4.7545380176389145</v>
      </c>
      <c r="D130">
        <f t="shared" si="4"/>
        <v>1.0230857344259408</v>
      </c>
      <c r="E130">
        <f t="shared" si="5"/>
        <v>2.282329032586734E-2</v>
      </c>
    </row>
    <row r="131" spans="1:5" x14ac:dyDescent="0.3">
      <c r="A131" s="35">
        <v>41193</v>
      </c>
      <c r="B131">
        <v>116.18</v>
      </c>
      <c r="C131">
        <f t="shared" ref="C131:C194" si="6">LN(B131)</f>
        <v>4.7551407125643861</v>
      </c>
      <c r="D131">
        <f t="shared" si="4"/>
        <v>1.031977260614674</v>
      </c>
      <c r="E131">
        <f t="shared" si="5"/>
        <v>3.1476632528505896E-2</v>
      </c>
    </row>
    <row r="132" spans="1:5" x14ac:dyDescent="0.3">
      <c r="A132" s="35">
        <v>41194</v>
      </c>
      <c r="B132">
        <v>115.17</v>
      </c>
      <c r="C132">
        <f t="shared" si="6"/>
        <v>4.7464092976808159</v>
      </c>
      <c r="D132">
        <f t="shared" ref="D132:D195" si="7">B132/B137</f>
        <v>1.0293145053177228</v>
      </c>
      <c r="E132">
        <f t="shared" ref="E132:E195" si="8">LN(D132)</f>
        <v>2.8893051861186306E-2</v>
      </c>
    </row>
    <row r="133" spans="1:5" x14ac:dyDescent="0.3">
      <c r="A133" s="35">
        <v>41197</v>
      </c>
      <c r="B133">
        <v>115</v>
      </c>
      <c r="C133">
        <f t="shared" si="6"/>
        <v>4.7449321283632502</v>
      </c>
      <c r="D133">
        <f t="shared" si="7"/>
        <v>1.0490786352855317</v>
      </c>
      <c r="E133">
        <f t="shared" si="8"/>
        <v>4.7912288745279578E-2</v>
      </c>
    </row>
    <row r="134" spans="1:5" x14ac:dyDescent="0.3">
      <c r="A134" s="35">
        <v>41198</v>
      </c>
      <c r="B134">
        <v>115</v>
      </c>
      <c r="C134">
        <f t="shared" si="6"/>
        <v>4.7449321283632502</v>
      </c>
      <c r="D134">
        <f t="shared" si="7"/>
        <v>1.0694689853994235</v>
      </c>
      <c r="E134">
        <f t="shared" si="8"/>
        <v>6.7162249960815198E-2</v>
      </c>
    </row>
    <row r="135" spans="1:5" x14ac:dyDescent="0.3">
      <c r="A135" s="35">
        <v>41199</v>
      </c>
      <c r="B135">
        <v>113.49</v>
      </c>
      <c r="C135">
        <f t="shared" si="6"/>
        <v>4.7317147273130473</v>
      </c>
      <c r="D135">
        <f t="shared" si="7"/>
        <v>1.0541519598736764</v>
      </c>
      <c r="E135">
        <f t="shared" si="8"/>
        <v>5.2736614180236348E-2</v>
      </c>
    </row>
    <row r="136" spans="1:5" x14ac:dyDescent="0.3">
      <c r="A136" s="35">
        <v>41200</v>
      </c>
      <c r="B136">
        <v>112.58</v>
      </c>
      <c r="C136">
        <f t="shared" si="6"/>
        <v>4.7236640800358805</v>
      </c>
      <c r="D136">
        <f t="shared" si="7"/>
        <v>1.0458937198067633</v>
      </c>
      <c r="E136">
        <f t="shared" si="8"/>
        <v>4.4871754177175448E-2</v>
      </c>
    </row>
    <row r="137" spans="1:5" x14ac:dyDescent="0.3">
      <c r="A137" s="35">
        <v>41201</v>
      </c>
      <c r="B137">
        <v>111.89</v>
      </c>
      <c r="C137">
        <f t="shared" si="6"/>
        <v>4.7175162458196294</v>
      </c>
      <c r="D137">
        <f t="shared" si="7"/>
        <v>1.0274563820018365</v>
      </c>
      <c r="E137">
        <f t="shared" si="8"/>
        <v>2.7086215880714998E-2</v>
      </c>
    </row>
    <row r="138" spans="1:5" x14ac:dyDescent="0.3">
      <c r="A138" s="35">
        <v>41204</v>
      </c>
      <c r="B138">
        <v>109.62</v>
      </c>
      <c r="C138">
        <f t="shared" si="6"/>
        <v>4.6970198396179708</v>
      </c>
      <c r="D138">
        <f t="shared" si="7"/>
        <v>1.0026525198938994</v>
      </c>
      <c r="E138">
        <f t="shared" si="8"/>
        <v>2.6490081715770841E-3</v>
      </c>
    </row>
    <row r="139" spans="1:5" x14ac:dyDescent="0.3">
      <c r="A139" s="35">
        <v>41205</v>
      </c>
      <c r="B139">
        <v>107.53</v>
      </c>
      <c r="C139">
        <f t="shared" si="6"/>
        <v>4.6777698784024349</v>
      </c>
      <c r="D139">
        <f t="shared" si="7"/>
        <v>0.98290676416819012</v>
      </c>
      <c r="E139">
        <f t="shared" si="8"/>
        <v>-1.7241011585445915E-2</v>
      </c>
    </row>
    <row r="140" spans="1:5" x14ac:dyDescent="0.3">
      <c r="A140" s="35">
        <v>41206</v>
      </c>
      <c r="B140">
        <v>107.66</v>
      </c>
      <c r="C140">
        <f t="shared" si="6"/>
        <v>4.6789781131328114</v>
      </c>
      <c r="D140">
        <f t="shared" si="7"/>
        <v>0.97970697970697962</v>
      </c>
      <c r="E140">
        <f t="shared" si="8"/>
        <v>-2.0501752326021562E-2</v>
      </c>
    </row>
    <row r="141" spans="1:5" x14ac:dyDescent="0.3">
      <c r="A141" s="35">
        <v>41207</v>
      </c>
      <c r="B141">
        <v>107.64</v>
      </c>
      <c r="C141">
        <f t="shared" si="6"/>
        <v>4.678792325858705</v>
      </c>
      <c r="D141">
        <f t="shared" si="7"/>
        <v>0.98897464167585447</v>
      </c>
      <c r="E141">
        <f t="shared" si="8"/>
        <v>-1.1086588056340479E-2</v>
      </c>
    </row>
    <row r="142" spans="1:5" x14ac:dyDescent="0.3">
      <c r="A142" s="35">
        <v>41208</v>
      </c>
      <c r="B142">
        <v>108.9</v>
      </c>
      <c r="C142">
        <f t="shared" si="6"/>
        <v>4.6904300299389146</v>
      </c>
      <c r="D142">
        <f t="shared" si="7"/>
        <v>1.0197584043449761</v>
      </c>
      <c r="E142">
        <f t="shared" si="8"/>
        <v>1.9565740755460945E-2</v>
      </c>
    </row>
    <row r="143" spans="1:5" x14ac:dyDescent="0.3">
      <c r="A143" s="35">
        <v>41211</v>
      </c>
      <c r="B143">
        <v>109.33</v>
      </c>
      <c r="C143">
        <f t="shared" si="6"/>
        <v>4.6943708314463937</v>
      </c>
      <c r="D143">
        <f t="shared" si="7"/>
        <v>1.0354200208353064</v>
      </c>
      <c r="E143">
        <f t="shared" si="8"/>
        <v>3.4807161627970415E-2</v>
      </c>
    </row>
    <row r="144" spans="1:5" x14ac:dyDescent="0.3">
      <c r="A144" s="35">
        <v>41212</v>
      </c>
      <c r="B144">
        <v>109.4</v>
      </c>
      <c r="C144">
        <f t="shared" si="6"/>
        <v>4.6950108899878806</v>
      </c>
      <c r="D144">
        <f t="shared" si="7"/>
        <v>1.001189713553583</v>
      </c>
      <c r="E144">
        <f t="shared" si="8"/>
        <v>1.1890064052269558E-3</v>
      </c>
    </row>
    <row r="145" spans="1:5" x14ac:dyDescent="0.3">
      <c r="A145" s="35">
        <v>41213</v>
      </c>
      <c r="B145">
        <v>109.89</v>
      </c>
      <c r="C145">
        <f t="shared" si="6"/>
        <v>4.6994798654588328</v>
      </c>
      <c r="D145">
        <f t="shared" si="7"/>
        <v>1.015525367341281</v>
      </c>
      <c r="E145">
        <f t="shared" si="8"/>
        <v>1.5406081875275493E-2</v>
      </c>
    </row>
    <row r="146" spans="1:5" x14ac:dyDescent="0.3">
      <c r="A146" s="35">
        <v>41214</v>
      </c>
      <c r="B146">
        <v>108.84</v>
      </c>
      <c r="C146">
        <f t="shared" si="6"/>
        <v>4.6898789139150452</v>
      </c>
      <c r="D146">
        <f t="shared" si="7"/>
        <v>1.0150144549100064</v>
      </c>
      <c r="E146">
        <f t="shared" si="8"/>
        <v>1.490285368299115E-2</v>
      </c>
    </row>
    <row r="147" spans="1:5" x14ac:dyDescent="0.3">
      <c r="A147" s="35">
        <v>41215</v>
      </c>
      <c r="B147">
        <v>106.79</v>
      </c>
      <c r="C147">
        <f t="shared" si="6"/>
        <v>4.670864289183454</v>
      </c>
      <c r="D147">
        <f t="shared" si="7"/>
        <v>0.98324279532271441</v>
      </c>
      <c r="E147">
        <f t="shared" si="8"/>
        <v>-1.6899195108490736E-2</v>
      </c>
    </row>
    <row r="148" spans="1:5" x14ac:dyDescent="0.3">
      <c r="A148" s="35">
        <v>41218</v>
      </c>
      <c r="B148">
        <v>105.59</v>
      </c>
      <c r="C148">
        <f t="shared" si="6"/>
        <v>4.6595636698184233</v>
      </c>
      <c r="D148">
        <f t="shared" si="7"/>
        <v>0.95790619613535333</v>
      </c>
      <c r="E148">
        <f t="shared" si="8"/>
        <v>-4.3005422156801108E-2</v>
      </c>
    </row>
    <row r="149" spans="1:5" x14ac:dyDescent="0.3">
      <c r="A149" s="35">
        <v>41219</v>
      </c>
      <c r="B149">
        <v>109.27</v>
      </c>
      <c r="C149">
        <f t="shared" si="6"/>
        <v>4.693821883582654</v>
      </c>
      <c r="D149">
        <f t="shared" si="7"/>
        <v>1.0041352692519758</v>
      </c>
      <c r="E149">
        <f t="shared" si="8"/>
        <v>4.1267425248748052E-3</v>
      </c>
    </row>
    <row r="150" spans="1:5" x14ac:dyDescent="0.3">
      <c r="A150" s="35">
        <v>41220</v>
      </c>
      <c r="B150">
        <v>108.21</v>
      </c>
      <c r="C150">
        <f t="shared" si="6"/>
        <v>4.6840737835835569</v>
      </c>
      <c r="D150">
        <f t="shared" si="7"/>
        <v>0.98677731169068028</v>
      </c>
      <c r="E150">
        <f t="shared" si="8"/>
        <v>-1.3310886392345091E-2</v>
      </c>
    </row>
    <row r="151" spans="1:5" x14ac:dyDescent="0.3">
      <c r="A151" s="35">
        <v>41221</v>
      </c>
      <c r="B151">
        <v>107.23</v>
      </c>
      <c r="C151">
        <f t="shared" si="6"/>
        <v>4.674976060232054</v>
      </c>
      <c r="D151">
        <f t="shared" si="7"/>
        <v>0.97419823748523682</v>
      </c>
      <c r="E151">
        <f t="shared" si="8"/>
        <v>-2.6140466803245936E-2</v>
      </c>
    </row>
    <row r="152" spans="1:5" x14ac:dyDescent="0.3">
      <c r="A152" s="35">
        <v>41222</v>
      </c>
      <c r="B152">
        <v>108.61</v>
      </c>
      <c r="C152">
        <f t="shared" si="6"/>
        <v>4.6877634842919447</v>
      </c>
      <c r="D152">
        <f t="shared" si="7"/>
        <v>1.0168523546484411</v>
      </c>
      <c r="E152">
        <f t="shared" si="8"/>
        <v>1.6711929190340587E-2</v>
      </c>
    </row>
    <row r="153" spans="1:5" x14ac:dyDescent="0.3">
      <c r="A153" s="35">
        <v>41225</v>
      </c>
      <c r="B153">
        <v>110.23</v>
      </c>
      <c r="C153">
        <f t="shared" si="6"/>
        <v>4.7025690919752243</v>
      </c>
      <c r="D153">
        <f t="shared" si="7"/>
        <v>1.0015446120298019</v>
      </c>
      <c r="E153">
        <f t="shared" si="8"/>
        <v>1.5434203436113624E-3</v>
      </c>
    </row>
    <row r="154" spans="1:5" x14ac:dyDescent="0.3">
      <c r="A154" s="35">
        <v>41226</v>
      </c>
      <c r="B154">
        <v>108.82</v>
      </c>
      <c r="C154">
        <f t="shared" si="6"/>
        <v>4.6896951410577792</v>
      </c>
      <c r="D154">
        <f t="shared" si="7"/>
        <v>0.98918280156349414</v>
      </c>
      <c r="E154">
        <f t="shared" si="8"/>
        <v>-1.0876129693565141E-2</v>
      </c>
    </row>
    <row r="155" spans="1:5" x14ac:dyDescent="0.3">
      <c r="A155" s="35">
        <v>41227</v>
      </c>
      <c r="B155">
        <v>109.66</v>
      </c>
      <c r="C155">
        <f t="shared" si="6"/>
        <v>4.6973846699759028</v>
      </c>
      <c r="D155">
        <f t="shared" si="7"/>
        <v>0.98962187528201417</v>
      </c>
      <c r="E155">
        <f t="shared" si="8"/>
        <v>-1.0432352972331766E-2</v>
      </c>
    </row>
    <row r="156" spans="1:5" x14ac:dyDescent="0.3">
      <c r="A156" s="35">
        <v>41228</v>
      </c>
      <c r="B156">
        <v>110.07</v>
      </c>
      <c r="C156">
        <f t="shared" si="6"/>
        <v>4.7011165270353006</v>
      </c>
      <c r="D156">
        <f t="shared" si="7"/>
        <v>0.99936444525149803</v>
      </c>
      <c r="E156">
        <f t="shared" si="8"/>
        <v>-6.3575679903512313E-4</v>
      </c>
    </row>
    <row r="157" spans="1:5" x14ac:dyDescent="0.3">
      <c r="A157" s="35">
        <v>41229</v>
      </c>
      <c r="B157">
        <v>106.81</v>
      </c>
      <c r="C157">
        <f t="shared" si="6"/>
        <v>4.6710515551016041</v>
      </c>
      <c r="D157">
        <f t="shared" si="7"/>
        <v>0.9694136866944999</v>
      </c>
      <c r="E157">
        <f t="shared" si="8"/>
        <v>-3.1063836942966397E-2</v>
      </c>
    </row>
    <row r="158" spans="1:5" x14ac:dyDescent="0.3">
      <c r="A158" s="35">
        <v>41232</v>
      </c>
      <c r="B158">
        <v>110.06</v>
      </c>
      <c r="C158">
        <f t="shared" si="6"/>
        <v>4.701025671631613</v>
      </c>
      <c r="D158">
        <f t="shared" si="7"/>
        <v>1.006677032836367</v>
      </c>
      <c r="E158">
        <f t="shared" si="8"/>
        <v>6.6548401852193585E-3</v>
      </c>
    </row>
    <row r="159" spans="1:5" x14ac:dyDescent="0.3">
      <c r="A159" s="35">
        <v>41233</v>
      </c>
      <c r="B159">
        <v>110.01</v>
      </c>
      <c r="C159">
        <f t="shared" si="6"/>
        <v>4.7005712707513441</v>
      </c>
      <c r="D159">
        <f t="shared" si="7"/>
        <v>1.0161647884721965</v>
      </c>
      <c r="E159">
        <f t="shared" si="8"/>
        <v>1.6035529382512428E-2</v>
      </c>
    </row>
    <row r="160" spans="1:5" x14ac:dyDescent="0.3">
      <c r="A160" s="35">
        <v>41234</v>
      </c>
      <c r="B160">
        <v>110.81</v>
      </c>
      <c r="C160">
        <f t="shared" si="6"/>
        <v>4.7078170229482339</v>
      </c>
      <c r="D160">
        <f t="shared" si="7"/>
        <v>1.0030777586675115</v>
      </c>
      <c r="E160">
        <f t="shared" si="8"/>
        <v>3.0730320640502766E-3</v>
      </c>
    </row>
    <row r="161" spans="1:5" x14ac:dyDescent="0.3">
      <c r="A161" s="35">
        <v>41236</v>
      </c>
      <c r="B161">
        <v>110.14</v>
      </c>
      <c r="C161">
        <f t="shared" si="6"/>
        <v>4.7017522838343355</v>
      </c>
      <c r="D161">
        <f t="shared" si="7"/>
        <v>0.99368459040057744</v>
      </c>
      <c r="E161">
        <f t="shared" si="8"/>
        <v>-6.3354361604422002E-3</v>
      </c>
    </row>
    <row r="162" spans="1:5" x14ac:dyDescent="0.3">
      <c r="A162" s="35">
        <v>41239</v>
      </c>
      <c r="B162">
        <v>110.18</v>
      </c>
      <c r="C162">
        <f t="shared" si="6"/>
        <v>4.7021153920445702</v>
      </c>
      <c r="D162">
        <f t="shared" si="7"/>
        <v>0.99020400826817656</v>
      </c>
      <c r="E162">
        <f t="shared" si="8"/>
        <v>-9.8442881250385989E-3</v>
      </c>
    </row>
    <row r="163" spans="1:5" x14ac:dyDescent="0.3">
      <c r="A163" s="35">
        <v>41240</v>
      </c>
      <c r="B163">
        <v>109.33</v>
      </c>
      <c r="C163">
        <f t="shared" si="6"/>
        <v>4.6943708314463937</v>
      </c>
      <c r="D163">
        <f t="shared" si="7"/>
        <v>0.99399945449586324</v>
      </c>
      <c r="E163">
        <f t="shared" si="8"/>
        <v>-6.0186211226318708E-3</v>
      </c>
    </row>
    <row r="164" spans="1:5" x14ac:dyDescent="0.3">
      <c r="A164" s="35">
        <v>41241</v>
      </c>
      <c r="B164">
        <v>108.26</v>
      </c>
      <c r="C164">
        <f t="shared" si="6"/>
        <v>4.6845357413688316</v>
      </c>
      <c r="D164">
        <f t="shared" si="7"/>
        <v>0.9935756240822321</v>
      </c>
      <c r="E164">
        <f t="shared" si="8"/>
        <v>-6.4451010323703121E-3</v>
      </c>
    </row>
    <row r="165" spans="1:5" x14ac:dyDescent="0.3">
      <c r="A165" s="35">
        <v>41242</v>
      </c>
      <c r="B165">
        <v>110.47</v>
      </c>
      <c r="C165">
        <f t="shared" si="6"/>
        <v>4.7047439908841842</v>
      </c>
      <c r="D165">
        <f t="shared" si="7"/>
        <v>1.0227756689195444</v>
      </c>
      <c r="E165">
        <f t="shared" si="8"/>
        <v>2.2520175453800893E-2</v>
      </c>
    </row>
    <row r="166" spans="1:5" x14ac:dyDescent="0.3">
      <c r="A166" s="35">
        <v>41243</v>
      </c>
      <c r="B166">
        <v>110.84</v>
      </c>
      <c r="C166">
        <f t="shared" si="6"/>
        <v>4.7080877199947775</v>
      </c>
      <c r="D166">
        <f t="shared" si="7"/>
        <v>1.034341172079134</v>
      </c>
      <c r="E166">
        <f t="shared" si="8"/>
        <v>3.3764675318369679E-2</v>
      </c>
    </row>
    <row r="167" spans="1:5" x14ac:dyDescent="0.3">
      <c r="A167" s="35">
        <v>41246</v>
      </c>
      <c r="B167">
        <v>111.27</v>
      </c>
      <c r="C167">
        <f t="shared" si="6"/>
        <v>4.7119596801696089</v>
      </c>
      <c r="D167">
        <f t="shared" si="7"/>
        <v>1.0278983833718245</v>
      </c>
      <c r="E167">
        <f t="shared" si="8"/>
        <v>2.7516313287009906E-2</v>
      </c>
    </row>
    <row r="168" spans="1:5" x14ac:dyDescent="0.3">
      <c r="A168" s="35">
        <v>41247</v>
      </c>
      <c r="B168">
        <v>109.99</v>
      </c>
      <c r="C168">
        <f t="shared" si="6"/>
        <v>4.7003894525690253</v>
      </c>
      <c r="D168">
        <f t="shared" si="7"/>
        <v>1.0222118959107807</v>
      </c>
      <c r="E168">
        <f t="shared" si="8"/>
        <v>2.196880484134122E-2</v>
      </c>
    </row>
    <row r="169" spans="1:5" x14ac:dyDescent="0.3">
      <c r="A169" s="35">
        <v>41248</v>
      </c>
      <c r="B169">
        <v>108.96</v>
      </c>
      <c r="C169">
        <f t="shared" si="6"/>
        <v>4.6909808424012018</v>
      </c>
      <c r="D169">
        <f t="shared" si="7"/>
        <v>0.98901697376781328</v>
      </c>
      <c r="E169">
        <f t="shared" si="8"/>
        <v>-1.1043784950771423E-2</v>
      </c>
    </row>
    <row r="170" spans="1:5" x14ac:dyDescent="0.3">
      <c r="A170" s="35">
        <v>41249</v>
      </c>
      <c r="B170">
        <v>108.01</v>
      </c>
      <c r="C170">
        <f t="shared" si="6"/>
        <v>4.6822238154303832</v>
      </c>
      <c r="D170">
        <f t="shared" si="7"/>
        <v>0.98030495552731889</v>
      </c>
      <c r="E170">
        <f t="shared" si="8"/>
        <v>-1.9891576614187743E-2</v>
      </c>
    </row>
    <row r="171" spans="1:5" x14ac:dyDescent="0.3">
      <c r="A171" s="35">
        <v>41250</v>
      </c>
      <c r="B171">
        <v>107.16</v>
      </c>
      <c r="C171">
        <f t="shared" si="6"/>
        <v>4.6743230446764077</v>
      </c>
      <c r="D171">
        <f t="shared" si="7"/>
        <v>0.98060029282576866</v>
      </c>
      <c r="E171">
        <f t="shared" si="8"/>
        <v>-1.9590351146071952E-2</v>
      </c>
    </row>
    <row r="172" spans="1:5" x14ac:dyDescent="0.3">
      <c r="A172" s="35">
        <v>41253</v>
      </c>
      <c r="B172">
        <v>108.25</v>
      </c>
      <c r="C172">
        <f t="shared" si="6"/>
        <v>4.6844433668825989</v>
      </c>
      <c r="D172">
        <f t="shared" si="7"/>
        <v>0.98994055784179247</v>
      </c>
      <c r="E172">
        <f t="shared" si="8"/>
        <v>-1.0110380240177561E-2</v>
      </c>
    </row>
    <row r="173" spans="1:5" x14ac:dyDescent="0.3">
      <c r="A173" s="35">
        <v>41254</v>
      </c>
      <c r="B173">
        <v>107.6</v>
      </c>
      <c r="C173">
        <f t="shared" si="6"/>
        <v>4.678420647727684</v>
      </c>
      <c r="D173">
        <f t="shared" si="7"/>
        <v>0.97853765005456528</v>
      </c>
      <c r="E173">
        <f t="shared" si="8"/>
        <v>-2.1696015569360943E-2</v>
      </c>
    </row>
    <row r="174" spans="1:5" x14ac:dyDescent="0.3">
      <c r="A174" s="35">
        <v>41255</v>
      </c>
      <c r="B174">
        <v>110.17</v>
      </c>
      <c r="C174">
        <f t="shared" si="6"/>
        <v>4.7020246273519737</v>
      </c>
      <c r="D174">
        <f t="shared" si="7"/>
        <v>1.0020009095043201</v>
      </c>
      <c r="E174">
        <f t="shared" si="8"/>
        <v>1.998910351203303E-3</v>
      </c>
    </row>
    <row r="175" spans="1:5" x14ac:dyDescent="0.3">
      <c r="A175" s="35">
        <v>41256</v>
      </c>
      <c r="B175">
        <v>110.18</v>
      </c>
      <c r="C175">
        <f t="shared" si="6"/>
        <v>4.7021153920445702</v>
      </c>
      <c r="D175">
        <f t="shared" si="7"/>
        <v>0.99647282264628756</v>
      </c>
      <c r="E175">
        <f t="shared" si="8"/>
        <v>-3.5334125097397865E-3</v>
      </c>
    </row>
    <row r="176" spans="1:5" x14ac:dyDescent="0.3">
      <c r="A176" s="35">
        <v>41257</v>
      </c>
      <c r="B176">
        <v>109.28</v>
      </c>
      <c r="C176">
        <f t="shared" si="6"/>
        <v>4.6939133958224799</v>
      </c>
      <c r="D176">
        <f t="shared" si="7"/>
        <v>1.0013745074681573</v>
      </c>
      <c r="E176">
        <f t="shared" si="8"/>
        <v>1.3735636974814929E-3</v>
      </c>
    </row>
    <row r="177" spans="1:5" x14ac:dyDescent="0.3">
      <c r="A177" s="35">
        <v>41260</v>
      </c>
      <c r="B177">
        <v>109.35</v>
      </c>
      <c r="C177">
        <f t="shared" si="6"/>
        <v>4.694553747122777</v>
      </c>
      <c r="D177">
        <f t="shared" si="7"/>
        <v>1.0083917373662854</v>
      </c>
      <c r="E177">
        <f t="shared" si="8"/>
        <v>8.3567224923119677E-3</v>
      </c>
    </row>
    <row r="178" spans="1:5" x14ac:dyDescent="0.3">
      <c r="A178" s="35">
        <v>41261</v>
      </c>
      <c r="B178">
        <v>109.96</v>
      </c>
      <c r="C178">
        <f t="shared" si="6"/>
        <v>4.7001166632970452</v>
      </c>
      <c r="D178">
        <f t="shared" si="7"/>
        <v>0.99313583815028894</v>
      </c>
      <c r="E178">
        <f t="shared" si="8"/>
        <v>-6.8878285723145485E-3</v>
      </c>
    </row>
    <row r="179" spans="1:5" x14ac:dyDescent="0.3">
      <c r="A179" s="35">
        <v>41262</v>
      </c>
      <c r="B179">
        <v>109.95</v>
      </c>
      <c r="C179">
        <f t="shared" si="6"/>
        <v>4.70002571700077</v>
      </c>
      <c r="D179">
        <f t="shared" si="7"/>
        <v>0.99918211559432935</v>
      </c>
      <c r="E179">
        <f t="shared" si="8"/>
        <v>-8.1821905560359065E-4</v>
      </c>
    </row>
    <row r="180" spans="1:5" x14ac:dyDescent="0.3">
      <c r="A180" s="35">
        <v>41263</v>
      </c>
      <c r="B180">
        <v>110.57</v>
      </c>
      <c r="C180">
        <f t="shared" si="6"/>
        <v>4.7056488045543103</v>
      </c>
      <c r="D180">
        <f t="shared" si="7"/>
        <v>1.0047251249432076</v>
      </c>
      <c r="E180">
        <f t="shared" si="8"/>
        <v>4.7139965818397411E-3</v>
      </c>
    </row>
    <row r="181" spans="1:5" x14ac:dyDescent="0.3">
      <c r="A181" s="35">
        <v>41264</v>
      </c>
      <c r="B181">
        <v>109.13</v>
      </c>
      <c r="C181">
        <f t="shared" si="6"/>
        <v>4.6925398321249983</v>
      </c>
      <c r="D181">
        <f t="shared" si="7"/>
        <v>0.98492779783393503</v>
      </c>
      <c r="E181">
        <f t="shared" si="8"/>
        <v>-1.5186942188184969E-2</v>
      </c>
    </row>
    <row r="182" spans="1:5" x14ac:dyDescent="0.3">
      <c r="A182" s="35">
        <v>41267</v>
      </c>
      <c r="B182">
        <v>108.44</v>
      </c>
      <c r="C182">
        <f t="shared" si="6"/>
        <v>4.6861970246304647</v>
      </c>
      <c r="D182">
        <f t="shared" si="7"/>
        <v>0.95981589661887057</v>
      </c>
      <c r="E182">
        <f t="shared" si="8"/>
        <v>-4.1013787266651294E-2</v>
      </c>
    </row>
    <row r="183" spans="1:5" x14ac:dyDescent="0.3">
      <c r="A183" s="35">
        <v>41269</v>
      </c>
      <c r="B183">
        <v>110.72</v>
      </c>
      <c r="C183">
        <f t="shared" si="6"/>
        <v>4.707004491869359</v>
      </c>
      <c r="D183">
        <f t="shared" si="7"/>
        <v>0.97956294788994069</v>
      </c>
      <c r="E183">
        <f t="shared" si="8"/>
        <v>-2.0648778333280337E-2</v>
      </c>
    </row>
    <row r="184" spans="1:5" x14ac:dyDescent="0.3">
      <c r="A184" s="35">
        <v>41270</v>
      </c>
      <c r="B184">
        <v>110.04</v>
      </c>
      <c r="C184">
        <f t="shared" si="6"/>
        <v>4.7008439360563736</v>
      </c>
      <c r="D184">
        <f t="shared" si="7"/>
        <v>0.97743826612186901</v>
      </c>
      <c r="E184">
        <f t="shared" si="8"/>
        <v>-2.2820143979506609E-2</v>
      </c>
    </row>
    <row r="185" spans="1:5" x14ac:dyDescent="0.3">
      <c r="A185" s="35">
        <v>41271</v>
      </c>
      <c r="B185">
        <v>110.05</v>
      </c>
      <c r="C185">
        <f t="shared" si="6"/>
        <v>4.7009348079724704</v>
      </c>
      <c r="D185">
        <f t="shared" si="7"/>
        <v>0.97830918303849235</v>
      </c>
      <c r="E185">
        <f t="shared" si="8"/>
        <v>-2.1929520832263811E-2</v>
      </c>
    </row>
    <row r="186" spans="1:5" x14ac:dyDescent="0.3">
      <c r="A186" s="35">
        <v>41274</v>
      </c>
      <c r="B186">
        <v>110.8</v>
      </c>
      <c r="C186">
        <f t="shared" si="6"/>
        <v>4.7077267743131834</v>
      </c>
      <c r="D186">
        <f t="shared" si="7"/>
        <v>0.98027072458639297</v>
      </c>
      <c r="E186">
        <f t="shared" si="8"/>
        <v>-1.992649588945633E-2</v>
      </c>
    </row>
    <row r="187" spans="1:5" x14ac:dyDescent="0.3">
      <c r="A187" s="35">
        <v>41276</v>
      </c>
      <c r="B187">
        <v>112.98</v>
      </c>
      <c r="C187">
        <f t="shared" si="6"/>
        <v>4.7272108118971161</v>
      </c>
      <c r="D187">
        <f t="shared" si="7"/>
        <v>0.99920403289997362</v>
      </c>
      <c r="E187">
        <f t="shared" si="8"/>
        <v>-7.9628405003756174E-4</v>
      </c>
    </row>
    <row r="188" spans="1:5" x14ac:dyDescent="0.3">
      <c r="A188" s="35">
        <v>41277</v>
      </c>
      <c r="B188">
        <v>113.03</v>
      </c>
      <c r="C188">
        <f t="shared" si="6"/>
        <v>4.7276532702026399</v>
      </c>
      <c r="D188">
        <f t="shared" si="7"/>
        <v>1.0005311144551652</v>
      </c>
      <c r="E188">
        <f t="shared" si="8"/>
        <v>5.3097346380243148E-4</v>
      </c>
    </row>
    <row r="189" spans="1:5" x14ac:dyDescent="0.3">
      <c r="A189" s="35">
        <v>41278</v>
      </c>
      <c r="B189">
        <v>112.58</v>
      </c>
      <c r="C189">
        <f t="shared" si="6"/>
        <v>4.7236640800358805</v>
      </c>
      <c r="D189">
        <f t="shared" si="7"/>
        <v>1.0206708975521306</v>
      </c>
      <c r="E189">
        <f t="shared" si="8"/>
        <v>2.0460153776423767E-2</v>
      </c>
    </row>
    <row r="190" spans="1:5" x14ac:dyDescent="0.3">
      <c r="A190" s="35">
        <v>41281</v>
      </c>
      <c r="B190">
        <v>112.49</v>
      </c>
      <c r="C190">
        <f t="shared" si="6"/>
        <v>4.7228643288047341</v>
      </c>
      <c r="D190">
        <f t="shared" si="7"/>
        <v>1.0105102407473949</v>
      </c>
      <c r="E190">
        <f t="shared" si="8"/>
        <v>1.0455392147044523E-2</v>
      </c>
    </row>
    <row r="191" spans="1:5" x14ac:dyDescent="0.3">
      <c r="A191" s="35">
        <v>41282</v>
      </c>
      <c r="B191">
        <v>113.03</v>
      </c>
      <c r="C191">
        <f t="shared" si="6"/>
        <v>4.7276532702026399</v>
      </c>
      <c r="D191">
        <f t="shared" si="7"/>
        <v>1.0117257429287505</v>
      </c>
      <c r="E191">
        <f t="shared" si="8"/>
        <v>1.1657529125663786E-2</v>
      </c>
    </row>
    <row r="192" spans="1:5" x14ac:dyDescent="0.3">
      <c r="A192" s="35">
        <v>41283</v>
      </c>
      <c r="B192">
        <v>113.07</v>
      </c>
      <c r="C192">
        <f t="shared" si="6"/>
        <v>4.7280070959471541</v>
      </c>
      <c r="D192">
        <f t="shared" si="7"/>
        <v>1.0189240335225735</v>
      </c>
      <c r="E192">
        <f t="shared" si="8"/>
        <v>1.874720143468132E-2</v>
      </c>
    </row>
    <row r="193" spans="1:5" x14ac:dyDescent="0.3">
      <c r="A193" s="35">
        <v>41284</v>
      </c>
      <c r="B193">
        <v>112.97</v>
      </c>
      <c r="C193">
        <f t="shared" si="6"/>
        <v>4.7271222967388375</v>
      </c>
      <c r="D193">
        <f t="shared" si="7"/>
        <v>1.0176560670209891</v>
      </c>
      <c r="E193">
        <f t="shared" si="8"/>
        <v>1.7502009394281631E-2</v>
      </c>
    </row>
    <row r="194" spans="1:5" x14ac:dyDescent="0.3">
      <c r="A194" s="35">
        <v>41285</v>
      </c>
      <c r="B194">
        <v>110.3</v>
      </c>
      <c r="C194">
        <f t="shared" si="6"/>
        <v>4.7032039262594569</v>
      </c>
      <c r="D194">
        <f t="shared" si="7"/>
        <v>0.98737803240533528</v>
      </c>
      <c r="E194">
        <f t="shared" si="8"/>
        <v>-1.2702301323300172E-2</v>
      </c>
    </row>
    <row r="195" spans="1:5" x14ac:dyDescent="0.3">
      <c r="A195" s="35">
        <v>41288</v>
      </c>
      <c r="B195">
        <v>111.32</v>
      </c>
      <c r="C195">
        <f t="shared" ref="C195:C258" si="9">LN(B195)</f>
        <v>4.71240893665769</v>
      </c>
      <c r="D195">
        <f t="shared" si="7"/>
        <v>0.98757984386089415</v>
      </c>
      <c r="E195">
        <f t="shared" si="8"/>
        <v>-1.2497930932734854E-2</v>
      </c>
    </row>
    <row r="196" spans="1:5" x14ac:dyDescent="0.3">
      <c r="A196" s="35">
        <v>41289</v>
      </c>
      <c r="B196">
        <v>111.72</v>
      </c>
      <c r="C196">
        <f t="shared" si="9"/>
        <v>4.7159957410769762</v>
      </c>
      <c r="D196">
        <f t="shared" ref="D196:D259" si="10">B196/B201</f>
        <v>0.98275862068965514</v>
      </c>
      <c r="E196">
        <f t="shared" ref="E196:E259" si="11">LN(D196)</f>
        <v>-1.7391742711869222E-2</v>
      </c>
    </row>
    <row r="197" spans="1:5" x14ac:dyDescent="0.3">
      <c r="A197" s="35">
        <v>41290</v>
      </c>
      <c r="B197">
        <v>110.97</v>
      </c>
      <c r="C197">
        <f t="shared" si="9"/>
        <v>4.7092598945124724</v>
      </c>
      <c r="D197">
        <f t="shared" si="10"/>
        <v>0.96840911074264768</v>
      </c>
      <c r="E197">
        <f t="shared" si="11"/>
        <v>-3.2100645925884547E-2</v>
      </c>
    </row>
    <row r="198" spans="1:5" x14ac:dyDescent="0.3">
      <c r="A198" s="35">
        <v>41291</v>
      </c>
      <c r="B198">
        <v>111.01</v>
      </c>
      <c r="C198">
        <f t="shared" si="9"/>
        <v>4.7096202873445554</v>
      </c>
      <c r="D198">
        <f t="shared" si="10"/>
        <v>0.97479803301721113</v>
      </c>
      <c r="E198">
        <f t="shared" si="11"/>
        <v>-2.5524975065281001E-2</v>
      </c>
    </row>
    <row r="199" spans="1:5" x14ac:dyDescent="0.3">
      <c r="A199" s="35">
        <v>41292</v>
      </c>
      <c r="B199">
        <v>111.71</v>
      </c>
      <c r="C199">
        <f t="shared" si="9"/>
        <v>4.7159062275827566</v>
      </c>
      <c r="D199">
        <f t="shared" si="10"/>
        <v>0.98060042134831449</v>
      </c>
      <c r="E199">
        <f t="shared" si="11"/>
        <v>-1.9590220080908761E-2</v>
      </c>
    </row>
    <row r="200" spans="1:5" x14ac:dyDescent="0.3">
      <c r="A200" s="35">
        <v>41296</v>
      </c>
      <c r="B200">
        <v>112.72</v>
      </c>
      <c r="C200">
        <f t="shared" si="9"/>
        <v>4.7249068675904251</v>
      </c>
      <c r="D200">
        <f t="shared" si="10"/>
        <v>0.97830237805936471</v>
      </c>
      <c r="E200">
        <f t="shared" si="11"/>
        <v>-2.1936476713812266E-2</v>
      </c>
    </row>
    <row r="201" spans="1:5" x14ac:dyDescent="0.3">
      <c r="A201" s="35">
        <v>41297</v>
      </c>
      <c r="B201">
        <v>113.68</v>
      </c>
      <c r="C201">
        <f t="shared" si="9"/>
        <v>4.733387483788845</v>
      </c>
      <c r="D201">
        <f t="shared" si="10"/>
        <v>0.98492462311557794</v>
      </c>
      <c r="E201">
        <f t="shared" si="11"/>
        <v>-1.519016549397512E-2</v>
      </c>
    </row>
    <row r="202" spans="1:5" x14ac:dyDescent="0.3">
      <c r="A202" s="35">
        <v>41298</v>
      </c>
      <c r="B202">
        <v>114.59</v>
      </c>
      <c r="C202">
        <f t="shared" si="9"/>
        <v>4.7413605404383565</v>
      </c>
      <c r="D202">
        <f t="shared" si="10"/>
        <v>0.99169190826482045</v>
      </c>
      <c r="E202">
        <f t="shared" si="11"/>
        <v>-8.3427962820328619E-3</v>
      </c>
    </row>
    <row r="203" spans="1:5" x14ac:dyDescent="0.3">
      <c r="A203" s="35">
        <v>41299</v>
      </c>
      <c r="B203">
        <v>113.88</v>
      </c>
      <c r="C203">
        <f t="shared" si="9"/>
        <v>4.7351452624098371</v>
      </c>
      <c r="D203">
        <f t="shared" si="10"/>
        <v>0.98554738208567716</v>
      </c>
      <c r="E203">
        <f t="shared" si="11"/>
        <v>-1.4558074310552963E-2</v>
      </c>
    </row>
    <row r="204" spans="1:5" x14ac:dyDescent="0.3">
      <c r="A204" s="35">
        <v>41302</v>
      </c>
      <c r="B204">
        <v>113.92</v>
      </c>
      <c r="C204">
        <f t="shared" si="9"/>
        <v>4.7354964476636656</v>
      </c>
      <c r="D204">
        <f t="shared" si="10"/>
        <v>0.98156126141650868</v>
      </c>
      <c r="E204">
        <f t="shared" si="11"/>
        <v>-1.8610851098796607E-2</v>
      </c>
    </row>
    <row r="205" spans="1:5" x14ac:dyDescent="0.3">
      <c r="A205" s="35">
        <v>41303</v>
      </c>
      <c r="B205">
        <v>115.22</v>
      </c>
      <c r="C205">
        <f t="shared" si="9"/>
        <v>4.7468433443042368</v>
      </c>
      <c r="D205">
        <f t="shared" si="10"/>
        <v>0.98453388020165766</v>
      </c>
      <c r="E205">
        <f t="shared" si="11"/>
        <v>-1.5586967882437807E-2</v>
      </c>
    </row>
    <row r="206" spans="1:5" x14ac:dyDescent="0.3">
      <c r="A206" s="35">
        <v>41304</v>
      </c>
      <c r="B206">
        <v>115.42</v>
      </c>
      <c r="C206">
        <f t="shared" si="9"/>
        <v>4.7485776492828204</v>
      </c>
      <c r="D206">
        <f t="shared" si="10"/>
        <v>0.98979504330674906</v>
      </c>
      <c r="E206">
        <f t="shared" si="11"/>
        <v>-1.0257384249421058E-2</v>
      </c>
    </row>
    <row r="207" spans="1:5" x14ac:dyDescent="0.3">
      <c r="A207" s="35">
        <v>41305</v>
      </c>
      <c r="B207">
        <v>115.55</v>
      </c>
      <c r="C207">
        <f t="shared" si="9"/>
        <v>4.7497033367203896</v>
      </c>
      <c r="D207">
        <f t="shared" si="10"/>
        <v>0.98617393530767261</v>
      </c>
      <c r="E207">
        <f t="shared" si="11"/>
        <v>-1.3922534959674474E-2</v>
      </c>
    </row>
    <row r="208" spans="1:5" x14ac:dyDescent="0.3">
      <c r="A208" s="35">
        <v>41306</v>
      </c>
      <c r="B208">
        <v>115.55</v>
      </c>
      <c r="C208">
        <f t="shared" si="9"/>
        <v>4.7497033367203896</v>
      </c>
      <c r="D208">
        <f t="shared" si="10"/>
        <v>0.97182506307821692</v>
      </c>
      <c r="E208">
        <f t="shared" si="11"/>
        <v>-2.8579466976346484E-2</v>
      </c>
    </row>
    <row r="209" spans="1:5" x14ac:dyDescent="0.3">
      <c r="A209" s="35">
        <v>41309</v>
      </c>
      <c r="B209">
        <v>116.06</v>
      </c>
      <c r="C209">
        <f t="shared" si="9"/>
        <v>4.7541072987624622</v>
      </c>
      <c r="D209">
        <f t="shared" si="10"/>
        <v>0.9811480260377039</v>
      </c>
      <c r="E209">
        <f t="shared" si="11"/>
        <v>-1.9031937795183328E-2</v>
      </c>
    </row>
    <row r="210" spans="1:5" x14ac:dyDescent="0.3">
      <c r="A210" s="35">
        <v>41310</v>
      </c>
      <c r="B210">
        <v>117.03</v>
      </c>
      <c r="C210">
        <f t="shared" si="9"/>
        <v>4.7624303121866749</v>
      </c>
      <c r="D210">
        <f t="shared" si="10"/>
        <v>0.99270506404275172</v>
      </c>
      <c r="E210">
        <f t="shared" si="11"/>
        <v>-7.3216741173612494E-3</v>
      </c>
    </row>
    <row r="211" spans="1:5" x14ac:dyDescent="0.3">
      <c r="A211" s="35">
        <v>41311</v>
      </c>
      <c r="B211">
        <v>116.61</v>
      </c>
      <c r="C211">
        <f t="shared" si="9"/>
        <v>4.7588350335322414</v>
      </c>
      <c r="D211">
        <f t="shared" si="10"/>
        <v>0.9846322722283205</v>
      </c>
      <c r="E211">
        <f t="shared" si="11"/>
        <v>-1.5487035201162225E-2</v>
      </c>
    </row>
    <row r="212" spans="1:5" x14ac:dyDescent="0.3">
      <c r="A212" s="35">
        <v>41312</v>
      </c>
      <c r="B212">
        <v>117.17</v>
      </c>
      <c r="C212">
        <f t="shared" si="9"/>
        <v>4.7636258716800643</v>
      </c>
      <c r="D212">
        <f t="shared" si="10"/>
        <v>0.98894328156650912</v>
      </c>
      <c r="E212">
        <f t="shared" si="11"/>
        <v>-1.1118298279479128E-2</v>
      </c>
    </row>
    <row r="213" spans="1:5" x14ac:dyDescent="0.3">
      <c r="A213" s="35">
        <v>41313</v>
      </c>
      <c r="B213">
        <v>118.9</v>
      </c>
      <c r="C213">
        <f t="shared" si="9"/>
        <v>4.7782828036967366</v>
      </c>
      <c r="D213">
        <f t="shared" si="10"/>
        <v>1.0127768313458263</v>
      </c>
      <c r="E213">
        <f t="shared" si="11"/>
        <v>1.2695896302740138E-2</v>
      </c>
    </row>
    <row r="214" spans="1:5" x14ac:dyDescent="0.3">
      <c r="A214" s="35">
        <v>41316</v>
      </c>
      <c r="B214">
        <v>118.29</v>
      </c>
      <c r="C214">
        <f t="shared" si="9"/>
        <v>4.7731392365576459</v>
      </c>
      <c r="D214">
        <f t="shared" si="10"/>
        <v>1.0106801093643198</v>
      </c>
      <c r="E214">
        <f t="shared" si="11"/>
        <v>1.0623479845776588E-2</v>
      </c>
    </row>
    <row r="215" spans="1:5" x14ac:dyDescent="0.3">
      <c r="A215" s="35">
        <v>41317</v>
      </c>
      <c r="B215">
        <v>117.89</v>
      </c>
      <c r="C215">
        <f t="shared" si="9"/>
        <v>4.7697519863040361</v>
      </c>
      <c r="D215">
        <f t="shared" si="10"/>
        <v>1.0142820270154005</v>
      </c>
      <c r="E215">
        <f t="shared" si="11"/>
        <v>1.4180999648419484E-2</v>
      </c>
    </row>
    <row r="216" spans="1:5" x14ac:dyDescent="0.3">
      <c r="A216" s="35">
        <v>41318</v>
      </c>
      <c r="B216">
        <v>118.43</v>
      </c>
      <c r="C216">
        <f t="shared" si="9"/>
        <v>4.7743220687334036</v>
      </c>
      <c r="D216">
        <f t="shared" si="10"/>
        <v>1.0371310972939838</v>
      </c>
      <c r="E216">
        <f t="shared" si="11"/>
        <v>3.6458341019847088E-2</v>
      </c>
    </row>
    <row r="217" spans="1:5" x14ac:dyDescent="0.3">
      <c r="A217" s="35">
        <v>41319</v>
      </c>
      <c r="B217">
        <v>118.48</v>
      </c>
      <c r="C217">
        <f t="shared" si="9"/>
        <v>4.7747441699595434</v>
      </c>
      <c r="D217">
        <f t="shared" si="10"/>
        <v>1.0416739933180941</v>
      </c>
      <c r="E217">
        <f t="shared" si="11"/>
        <v>4.0829028080889895E-2</v>
      </c>
    </row>
    <row r="218" spans="1:5" x14ac:dyDescent="0.3">
      <c r="A218" s="35">
        <v>41320</v>
      </c>
      <c r="B218">
        <v>117.4</v>
      </c>
      <c r="C218">
        <f t="shared" si="9"/>
        <v>4.7655869073939963</v>
      </c>
      <c r="D218">
        <f t="shared" si="10"/>
        <v>1.0248799650807507</v>
      </c>
      <c r="E218">
        <f t="shared" si="11"/>
        <v>2.4575498494491525E-2</v>
      </c>
    </row>
    <row r="219" spans="1:5" x14ac:dyDescent="0.3">
      <c r="A219" s="35">
        <v>41324</v>
      </c>
      <c r="B219">
        <v>117.04</v>
      </c>
      <c r="C219">
        <f t="shared" si="9"/>
        <v>4.7625157567118688</v>
      </c>
      <c r="D219">
        <f t="shared" si="10"/>
        <v>1.0361189801699717</v>
      </c>
      <c r="E219">
        <f t="shared" si="11"/>
        <v>3.5481982966936977E-2</v>
      </c>
    </row>
    <row r="220" spans="1:5" x14ac:dyDescent="0.3">
      <c r="A220" s="35">
        <v>41325</v>
      </c>
      <c r="B220">
        <v>116.23</v>
      </c>
      <c r="C220">
        <f t="shared" si="9"/>
        <v>4.7555709866556164</v>
      </c>
      <c r="D220">
        <f t="shared" si="10"/>
        <v>1.0355488239486814</v>
      </c>
      <c r="E220">
        <f t="shared" si="11"/>
        <v>3.4931550861411108E-2</v>
      </c>
    </row>
    <row r="221" spans="1:5" x14ac:dyDescent="0.3">
      <c r="A221" s="35">
        <v>41326</v>
      </c>
      <c r="B221">
        <v>114.19</v>
      </c>
      <c r="C221">
        <f t="shared" si="9"/>
        <v>4.7378637277135569</v>
      </c>
      <c r="D221">
        <f t="shared" si="10"/>
        <v>1.0177361853832441</v>
      </c>
      <c r="E221">
        <f t="shared" si="11"/>
        <v>1.7580734624960587E-2</v>
      </c>
    </row>
    <row r="222" spans="1:5" x14ac:dyDescent="0.3">
      <c r="A222" s="35">
        <v>41327</v>
      </c>
      <c r="B222">
        <v>113.74</v>
      </c>
      <c r="C222">
        <f t="shared" si="9"/>
        <v>4.7339151418786534</v>
      </c>
      <c r="D222">
        <f t="shared" si="10"/>
        <v>1.0326856727800979</v>
      </c>
      <c r="E222">
        <f t="shared" si="11"/>
        <v>3.2162858044318059E-2</v>
      </c>
    </row>
    <row r="223" spans="1:5" x14ac:dyDescent="0.3">
      <c r="A223" s="35">
        <v>41330</v>
      </c>
      <c r="B223">
        <v>114.55</v>
      </c>
      <c r="C223">
        <f t="shared" si="9"/>
        <v>4.7410114088995048</v>
      </c>
      <c r="D223">
        <f t="shared" si="10"/>
        <v>1.0423111919927206</v>
      </c>
      <c r="E223">
        <f t="shared" si="11"/>
        <v>4.1440547489928793E-2</v>
      </c>
    </row>
    <row r="224" spans="1:5" x14ac:dyDescent="0.3">
      <c r="A224" s="35">
        <v>41331</v>
      </c>
      <c r="B224">
        <v>112.96</v>
      </c>
      <c r="C224">
        <f t="shared" si="9"/>
        <v>4.7270337737449317</v>
      </c>
      <c r="D224">
        <f t="shared" si="10"/>
        <v>1.0230030791523275</v>
      </c>
      <c r="E224">
        <f t="shared" si="11"/>
        <v>2.2742496889033386E-2</v>
      </c>
    </row>
    <row r="225" spans="1:5" x14ac:dyDescent="0.3">
      <c r="A225" s="35">
        <v>41332</v>
      </c>
      <c r="B225">
        <v>112.24</v>
      </c>
      <c r="C225">
        <f t="shared" si="9"/>
        <v>4.7206394357942054</v>
      </c>
      <c r="D225">
        <f t="shared" si="10"/>
        <v>1.0178652398657839</v>
      </c>
      <c r="E225">
        <f t="shared" si="11"/>
        <v>1.7707532023618314E-2</v>
      </c>
    </row>
    <row r="226" spans="1:5" x14ac:dyDescent="0.3">
      <c r="A226" s="35">
        <v>41333</v>
      </c>
      <c r="B226">
        <v>112.2</v>
      </c>
      <c r="C226">
        <f t="shared" si="9"/>
        <v>4.7202829930885963</v>
      </c>
      <c r="D226">
        <f t="shared" si="10"/>
        <v>1.0161202680673791</v>
      </c>
      <c r="E226">
        <f t="shared" si="11"/>
        <v>1.5991716232697389E-2</v>
      </c>
    </row>
    <row r="227" spans="1:5" x14ac:dyDescent="0.3">
      <c r="A227" s="35">
        <v>41334</v>
      </c>
      <c r="B227">
        <v>110.14</v>
      </c>
      <c r="C227">
        <f t="shared" si="9"/>
        <v>4.7017522838343355</v>
      </c>
      <c r="D227">
        <f t="shared" si="10"/>
        <v>1.0112937287668717</v>
      </c>
      <c r="E227">
        <f t="shared" si="11"/>
        <v>1.1230430746740371E-2</v>
      </c>
    </row>
    <row r="228" spans="1:5" x14ac:dyDescent="0.3">
      <c r="A228" s="35">
        <v>41337</v>
      </c>
      <c r="B228">
        <v>109.9</v>
      </c>
      <c r="C228">
        <f t="shared" si="9"/>
        <v>4.6995708614095761</v>
      </c>
      <c r="D228">
        <f t="shared" si="10"/>
        <v>1.0115979381443299</v>
      </c>
      <c r="E228">
        <f t="shared" si="11"/>
        <v>1.1531197599189641E-2</v>
      </c>
    </row>
    <row r="229" spans="1:5" x14ac:dyDescent="0.3">
      <c r="A229" s="35">
        <v>41338</v>
      </c>
      <c r="B229">
        <v>110.42</v>
      </c>
      <c r="C229">
        <f t="shared" si="9"/>
        <v>4.7042912768558987</v>
      </c>
      <c r="D229">
        <f t="shared" si="10"/>
        <v>1.0178834808259587</v>
      </c>
      <c r="E229">
        <f t="shared" si="11"/>
        <v>1.7725452663813104E-2</v>
      </c>
    </row>
    <row r="230" spans="1:5" x14ac:dyDescent="0.3">
      <c r="A230" s="35">
        <v>41339</v>
      </c>
      <c r="B230">
        <v>110.27</v>
      </c>
      <c r="C230">
        <f t="shared" si="9"/>
        <v>4.7029319037705868</v>
      </c>
      <c r="D230">
        <f t="shared" si="10"/>
        <v>1.0256720305087899</v>
      </c>
      <c r="E230">
        <f t="shared" si="11"/>
        <v>2.5348037273450419E-2</v>
      </c>
    </row>
    <row r="231" spans="1:5" x14ac:dyDescent="0.3">
      <c r="A231" s="35">
        <v>41340</v>
      </c>
      <c r="B231">
        <v>110.42</v>
      </c>
      <c r="C231">
        <f t="shared" si="9"/>
        <v>4.7042912768558987</v>
      </c>
      <c r="D231">
        <f t="shared" si="10"/>
        <v>1.0214616096207216</v>
      </c>
      <c r="E231">
        <f t="shared" si="11"/>
        <v>2.1234552210736033E-2</v>
      </c>
    </row>
    <row r="232" spans="1:5" x14ac:dyDescent="0.3">
      <c r="A232" s="35">
        <v>41341</v>
      </c>
      <c r="B232">
        <v>108.91</v>
      </c>
      <c r="C232">
        <f t="shared" si="9"/>
        <v>4.6905218530875947</v>
      </c>
      <c r="D232">
        <f t="shared" si="10"/>
        <v>0.99624954262714971</v>
      </c>
      <c r="E232">
        <f t="shared" si="11"/>
        <v>-3.7575079722721363E-3</v>
      </c>
    </row>
    <row r="233" spans="1:5" x14ac:dyDescent="0.3">
      <c r="A233" s="35">
        <v>41344</v>
      </c>
      <c r="B233">
        <v>108.64</v>
      </c>
      <c r="C233">
        <f t="shared" si="9"/>
        <v>4.6880396638103861</v>
      </c>
      <c r="D233">
        <f t="shared" si="10"/>
        <v>1.0009213193292794</v>
      </c>
      <c r="E233">
        <f t="shared" si="11"/>
        <v>9.2089517512711509E-4</v>
      </c>
    </row>
    <row r="234" spans="1:5" x14ac:dyDescent="0.3">
      <c r="A234" s="35">
        <v>41345</v>
      </c>
      <c r="B234">
        <v>108.48</v>
      </c>
      <c r="C234">
        <f t="shared" si="9"/>
        <v>4.6865658241920851</v>
      </c>
      <c r="D234">
        <f t="shared" si="10"/>
        <v>1.0146852492750913</v>
      </c>
      <c r="E234">
        <f t="shared" si="11"/>
        <v>1.4578465166677016E-2</v>
      </c>
    </row>
    <row r="235" spans="1:5" x14ac:dyDescent="0.3">
      <c r="A235" s="35">
        <v>41346</v>
      </c>
      <c r="B235">
        <v>107.51</v>
      </c>
      <c r="C235">
        <f t="shared" si="9"/>
        <v>4.6775838664971365</v>
      </c>
      <c r="D235">
        <f t="shared" si="10"/>
        <v>0.99298051168375367</v>
      </c>
      <c r="E235">
        <f t="shared" si="11"/>
        <v>-7.0442408256701132E-3</v>
      </c>
    </row>
    <row r="236" spans="1:5" x14ac:dyDescent="0.3">
      <c r="A236" s="35">
        <v>41347</v>
      </c>
      <c r="B236">
        <v>108.1</v>
      </c>
      <c r="C236">
        <f t="shared" si="9"/>
        <v>4.6830567246451622</v>
      </c>
      <c r="D236">
        <f t="shared" si="10"/>
        <v>1.0158819659806408</v>
      </c>
      <c r="E236">
        <f t="shared" si="11"/>
        <v>1.5757167191522366E-2</v>
      </c>
    </row>
    <row r="237" spans="1:5" x14ac:dyDescent="0.3">
      <c r="A237" s="35">
        <v>41348</v>
      </c>
      <c r="B237">
        <v>109.32</v>
      </c>
      <c r="C237">
        <f t="shared" si="9"/>
        <v>4.6942793610598672</v>
      </c>
      <c r="D237">
        <f t="shared" si="10"/>
        <v>1.0263824992958406</v>
      </c>
      <c r="E237">
        <f t="shared" si="11"/>
        <v>2.6040483604792736E-2</v>
      </c>
    </row>
    <row r="238" spans="1:5" x14ac:dyDescent="0.3">
      <c r="A238" s="35">
        <v>41351</v>
      </c>
      <c r="B238">
        <v>108.54</v>
      </c>
      <c r="C238">
        <f t="shared" si="9"/>
        <v>4.6871187686352584</v>
      </c>
      <c r="D238">
        <f t="shared" si="10"/>
        <v>1.0176261016313521</v>
      </c>
      <c r="E238">
        <f t="shared" si="11"/>
        <v>1.7472563462802789E-2</v>
      </c>
    </row>
    <row r="239" spans="1:5" x14ac:dyDescent="0.3">
      <c r="A239" s="35">
        <v>41352</v>
      </c>
      <c r="B239">
        <v>106.91</v>
      </c>
      <c r="C239">
        <f t="shared" si="9"/>
        <v>4.6719873590254082</v>
      </c>
      <c r="D239">
        <f t="shared" si="10"/>
        <v>0.99822595704948647</v>
      </c>
      <c r="E239">
        <f t="shared" si="11"/>
        <v>-1.7756184282945603E-3</v>
      </c>
    </row>
    <row r="240" spans="1:5" x14ac:dyDescent="0.3">
      <c r="A240" s="35">
        <v>41353</v>
      </c>
      <c r="B240">
        <v>108.27</v>
      </c>
      <c r="C240">
        <f t="shared" si="9"/>
        <v>4.6846281073228067</v>
      </c>
      <c r="D240">
        <f t="shared" si="10"/>
        <v>0.99778822228366038</v>
      </c>
      <c r="E240">
        <f t="shared" si="11"/>
        <v>-2.2142273093094956E-3</v>
      </c>
    </row>
    <row r="241" spans="1:5" x14ac:dyDescent="0.3">
      <c r="A241" s="35">
        <v>41354</v>
      </c>
      <c r="B241">
        <v>106.41</v>
      </c>
      <c r="C241">
        <f t="shared" si="9"/>
        <v>4.6672995574536404</v>
      </c>
      <c r="D241">
        <f t="shared" si="10"/>
        <v>0.98109902268117277</v>
      </c>
      <c r="E241">
        <f t="shared" si="11"/>
        <v>-1.9081883959274449E-2</v>
      </c>
    </row>
    <row r="242" spans="1:5" x14ac:dyDescent="0.3">
      <c r="A242" s="35">
        <v>41355</v>
      </c>
      <c r="B242">
        <v>106.51</v>
      </c>
      <c r="C242">
        <f t="shared" si="9"/>
        <v>4.6682388774550745</v>
      </c>
      <c r="D242">
        <f t="shared" si="10"/>
        <v>0.97931224714968734</v>
      </c>
      <c r="E242">
        <f t="shared" si="11"/>
        <v>-2.0904742309195663E-2</v>
      </c>
    </row>
    <row r="243" spans="1:5" x14ac:dyDescent="0.3">
      <c r="A243" s="35">
        <v>41358</v>
      </c>
      <c r="B243">
        <v>106.66</v>
      </c>
      <c r="C243">
        <f t="shared" si="9"/>
        <v>4.6696462051724561</v>
      </c>
      <c r="D243">
        <f t="shared" si="10"/>
        <v>0.97264271384278678</v>
      </c>
      <c r="E243">
        <f t="shared" si="11"/>
        <v>-2.7738464803446269E-2</v>
      </c>
    </row>
    <row r="244" spans="1:5" x14ac:dyDescent="0.3">
      <c r="A244" s="35">
        <v>41359</v>
      </c>
      <c r="B244">
        <v>107.1</v>
      </c>
      <c r="C244">
        <f t="shared" si="9"/>
        <v>4.6737629774537028</v>
      </c>
      <c r="D244">
        <f t="shared" si="10"/>
        <v>0.99332220367278801</v>
      </c>
      <c r="E244">
        <f t="shared" si="11"/>
        <v>-6.700192569819562E-3</v>
      </c>
    </row>
    <row r="245" spans="1:5" x14ac:dyDescent="0.3">
      <c r="A245" s="35">
        <v>41360</v>
      </c>
      <c r="B245">
        <v>108.51</v>
      </c>
      <c r="C245">
        <f t="shared" si="9"/>
        <v>4.6868423346321162</v>
      </c>
      <c r="D245">
        <f t="shared" si="10"/>
        <v>1.0325435341136169</v>
      </c>
      <c r="E245">
        <f t="shared" si="11"/>
        <v>3.2025208754611109E-2</v>
      </c>
    </row>
    <row r="246" spans="1:5" x14ac:dyDescent="0.3">
      <c r="A246" s="35">
        <v>41361</v>
      </c>
      <c r="B246">
        <v>108.46</v>
      </c>
      <c r="C246">
        <f t="shared" si="9"/>
        <v>4.6863814414129141</v>
      </c>
      <c r="D246">
        <f t="shared" si="10"/>
        <v>1.0430852086939795</v>
      </c>
      <c r="E246">
        <f t="shared" si="11"/>
        <v>4.2182868457344744E-2</v>
      </c>
    </row>
    <row r="247" spans="1:5" x14ac:dyDescent="0.3">
      <c r="A247" s="35">
        <v>41365</v>
      </c>
      <c r="B247">
        <v>108.76</v>
      </c>
      <c r="C247">
        <f t="shared" si="9"/>
        <v>4.6891436197642697</v>
      </c>
      <c r="D247">
        <f t="shared" si="10"/>
        <v>1.0542846064366034</v>
      </c>
      <c r="E247">
        <f t="shared" si="11"/>
        <v>5.2862438751125979E-2</v>
      </c>
    </row>
    <row r="248" spans="1:5" x14ac:dyDescent="0.3">
      <c r="A248" s="35">
        <v>41366</v>
      </c>
      <c r="B248">
        <v>109.66</v>
      </c>
      <c r="C248">
        <f t="shared" si="9"/>
        <v>4.6973846699759028</v>
      </c>
      <c r="D248">
        <f t="shared" si="10"/>
        <v>1.0536126056879322</v>
      </c>
      <c r="E248">
        <f t="shared" si="11"/>
        <v>5.2224835771652461E-2</v>
      </c>
    </row>
    <row r="249" spans="1:5" x14ac:dyDescent="0.3">
      <c r="A249" s="35">
        <v>41367</v>
      </c>
      <c r="B249">
        <v>107.82</v>
      </c>
      <c r="C249">
        <f t="shared" si="9"/>
        <v>4.6804631700235229</v>
      </c>
      <c r="D249">
        <f t="shared" si="10"/>
        <v>1.0288167938931296</v>
      </c>
      <c r="E249">
        <f t="shared" si="11"/>
        <v>2.8409398136580749E-2</v>
      </c>
    </row>
    <row r="250" spans="1:5" x14ac:dyDescent="0.3">
      <c r="A250" s="35">
        <v>41368</v>
      </c>
      <c r="B250">
        <v>105.09</v>
      </c>
      <c r="C250">
        <f t="shared" si="9"/>
        <v>4.6548171258775053</v>
      </c>
      <c r="D250">
        <f t="shared" si="10"/>
        <v>1.0141864504921829</v>
      </c>
      <c r="E250">
        <f t="shared" si="11"/>
        <v>1.408676449086285E-2</v>
      </c>
    </row>
    <row r="251" spans="1:5" x14ac:dyDescent="0.3">
      <c r="A251" s="35">
        <v>41369</v>
      </c>
      <c r="B251">
        <v>103.98</v>
      </c>
      <c r="C251">
        <f t="shared" si="9"/>
        <v>4.6441985729555695</v>
      </c>
      <c r="D251">
        <f t="shared" si="10"/>
        <v>1.0338039371644463</v>
      </c>
      <c r="E251">
        <f t="shared" si="11"/>
        <v>3.3245142211751094E-2</v>
      </c>
    </row>
    <row r="252" spans="1:5" x14ac:dyDescent="0.3">
      <c r="A252" s="35">
        <v>41372</v>
      </c>
      <c r="B252">
        <v>103.16</v>
      </c>
      <c r="C252">
        <f t="shared" si="9"/>
        <v>4.6362811810131443</v>
      </c>
      <c r="D252">
        <f t="shared" si="10"/>
        <v>1.0386629077728555</v>
      </c>
      <c r="E252">
        <f t="shared" si="11"/>
        <v>3.7934220373178271E-2</v>
      </c>
    </row>
    <row r="253" spans="1:5" x14ac:dyDescent="0.3">
      <c r="A253" s="35">
        <v>41373</v>
      </c>
      <c r="B253">
        <v>104.08</v>
      </c>
      <c r="C253">
        <f t="shared" si="9"/>
        <v>4.6451598342042502</v>
      </c>
      <c r="D253">
        <f t="shared" si="10"/>
        <v>1.0633428688189621</v>
      </c>
      <c r="E253">
        <f t="shared" si="11"/>
        <v>6.141759562977904E-2</v>
      </c>
    </row>
    <row r="254" spans="1:5" x14ac:dyDescent="0.3">
      <c r="A254" s="35">
        <v>41374</v>
      </c>
      <c r="B254">
        <v>104.8</v>
      </c>
      <c r="C254">
        <f t="shared" si="9"/>
        <v>4.6520537718869415</v>
      </c>
      <c r="D254">
        <f t="shared" si="10"/>
        <v>1.0821974390747624</v>
      </c>
      <c r="E254">
        <f t="shared" si="11"/>
        <v>7.899363981708396E-2</v>
      </c>
    </row>
    <row r="255" spans="1:5" x14ac:dyDescent="0.3">
      <c r="A255" s="35">
        <v>41375</v>
      </c>
      <c r="B255">
        <v>103.62</v>
      </c>
      <c r="C255">
        <f t="shared" si="9"/>
        <v>4.640730361386642</v>
      </c>
      <c r="D255">
        <f t="shared" si="10"/>
        <v>1.0629872794419368</v>
      </c>
      <c r="E255">
        <f t="shared" si="11"/>
        <v>6.1083132629636779E-2</v>
      </c>
    </row>
    <row r="256" spans="1:5" x14ac:dyDescent="0.3">
      <c r="A256" s="35">
        <v>41376</v>
      </c>
      <c r="B256">
        <v>100.58</v>
      </c>
      <c r="C256">
        <f t="shared" si="9"/>
        <v>4.6109534307438187</v>
      </c>
      <c r="D256">
        <f t="shared" si="10"/>
        <v>1.0165757024459268</v>
      </c>
      <c r="E256">
        <f t="shared" si="11"/>
        <v>1.643982494425611E-2</v>
      </c>
    </row>
    <row r="257" spans="1:5" x14ac:dyDescent="0.3">
      <c r="A257" s="35">
        <v>41379</v>
      </c>
      <c r="B257">
        <v>99.32</v>
      </c>
      <c r="C257">
        <f t="shared" si="9"/>
        <v>4.5983469606399661</v>
      </c>
      <c r="D257">
        <f t="shared" si="10"/>
        <v>1.0025234682547695</v>
      </c>
      <c r="E257">
        <f t="shared" si="11"/>
        <v>2.5202896550270836E-3</v>
      </c>
    </row>
    <row r="258" spans="1:5" x14ac:dyDescent="0.3">
      <c r="A258" s="35">
        <v>41380</v>
      </c>
      <c r="B258">
        <v>97.88</v>
      </c>
      <c r="C258">
        <f t="shared" si="9"/>
        <v>4.5837422385744713</v>
      </c>
      <c r="D258">
        <f t="shared" si="10"/>
        <v>0.9861964735516372</v>
      </c>
      <c r="E258">
        <f t="shared" si="11"/>
        <v>-1.3899680992828964E-2</v>
      </c>
    </row>
    <row r="259" spans="1:5" x14ac:dyDescent="0.3">
      <c r="A259" s="35">
        <v>41381</v>
      </c>
      <c r="B259">
        <v>96.84</v>
      </c>
      <c r="C259">
        <f t="shared" ref="C259:C322" si="12">LN(B259)</f>
        <v>4.5730601320698581</v>
      </c>
      <c r="D259">
        <f t="shared" si="10"/>
        <v>0.96157283288650586</v>
      </c>
      <c r="E259">
        <f t="shared" si="11"/>
        <v>-3.9184967590195456E-2</v>
      </c>
    </row>
    <row r="260" spans="1:5" x14ac:dyDescent="0.3">
      <c r="A260" s="35">
        <v>41382</v>
      </c>
      <c r="B260">
        <v>97.48</v>
      </c>
      <c r="C260">
        <f t="shared" si="12"/>
        <v>4.5796472287570058</v>
      </c>
      <c r="D260">
        <f t="shared" ref="D260:D323" si="13">B260/B265</f>
        <v>0.95925998819130087</v>
      </c>
      <c r="E260">
        <f t="shared" ref="E260:E323" si="14">LN(D260)</f>
        <v>-4.1593137408580415E-2</v>
      </c>
    </row>
    <row r="261" spans="1:5" x14ac:dyDescent="0.3">
      <c r="A261" s="35">
        <v>41383</v>
      </c>
      <c r="B261">
        <v>98.94</v>
      </c>
      <c r="C261">
        <f t="shared" si="12"/>
        <v>4.5945136057995626</v>
      </c>
      <c r="D261">
        <f t="shared" si="13"/>
        <v>0.96630530325227071</v>
      </c>
      <c r="E261">
        <f t="shared" si="14"/>
        <v>-3.427544578716285E-2</v>
      </c>
    </row>
    <row r="262" spans="1:5" x14ac:dyDescent="0.3">
      <c r="A262" s="35">
        <v>41386</v>
      </c>
      <c r="B262">
        <v>99.07</v>
      </c>
      <c r="C262">
        <f t="shared" si="12"/>
        <v>4.5958266709849385</v>
      </c>
      <c r="D262">
        <f t="shared" si="13"/>
        <v>0.96296656298600314</v>
      </c>
      <c r="E262">
        <f t="shared" si="14"/>
        <v>-3.7736589504370352E-2</v>
      </c>
    </row>
    <row r="263" spans="1:5" x14ac:dyDescent="0.3">
      <c r="A263" s="35">
        <v>41387</v>
      </c>
      <c r="B263">
        <v>99.25</v>
      </c>
      <c r="C263">
        <f t="shared" si="12"/>
        <v>4.5976419195673</v>
      </c>
      <c r="D263">
        <f t="shared" si="13"/>
        <v>0.97754358317738599</v>
      </c>
      <c r="E263">
        <f t="shared" si="14"/>
        <v>-2.2712401745831546E-2</v>
      </c>
    </row>
    <row r="264" spans="1:5" x14ac:dyDescent="0.3">
      <c r="A264" s="35">
        <v>41388</v>
      </c>
      <c r="B264">
        <v>100.71</v>
      </c>
      <c r="C264">
        <f t="shared" si="12"/>
        <v>4.6122450996600532</v>
      </c>
      <c r="D264">
        <f t="shared" si="13"/>
        <v>1.0241000610128126</v>
      </c>
      <c r="E264">
        <f t="shared" si="14"/>
        <v>2.3814237676259831E-2</v>
      </c>
    </row>
    <row r="265" spans="1:5" x14ac:dyDescent="0.3">
      <c r="A265" s="35">
        <v>41389</v>
      </c>
      <c r="B265">
        <v>101.62</v>
      </c>
      <c r="C265">
        <f t="shared" si="12"/>
        <v>4.6212403661655861</v>
      </c>
      <c r="D265">
        <f t="shared" si="13"/>
        <v>1.0129585326953749</v>
      </c>
      <c r="E265">
        <f t="shared" si="14"/>
        <v>1.2875289280975415E-2</v>
      </c>
    </row>
    <row r="266" spans="1:5" x14ac:dyDescent="0.3">
      <c r="A266" s="35">
        <v>41390</v>
      </c>
      <c r="B266">
        <v>102.39</v>
      </c>
      <c r="C266">
        <f t="shared" si="12"/>
        <v>4.6287890515867254</v>
      </c>
      <c r="D266">
        <f t="shared" si="13"/>
        <v>0.97887189292543031</v>
      </c>
      <c r="E266">
        <f t="shared" si="14"/>
        <v>-2.1354500044097061E-2</v>
      </c>
    </row>
    <row r="267" spans="1:5" x14ac:dyDescent="0.3">
      <c r="A267" s="35">
        <v>41393</v>
      </c>
      <c r="B267">
        <v>102.88</v>
      </c>
      <c r="C267">
        <f t="shared" si="12"/>
        <v>4.6335632604893089</v>
      </c>
      <c r="D267">
        <f t="shared" si="13"/>
        <v>0.9798095238095238</v>
      </c>
      <c r="E267">
        <f t="shared" si="14"/>
        <v>-2.0397089668214127E-2</v>
      </c>
    </row>
    <row r="268" spans="1:5" x14ac:dyDescent="0.3">
      <c r="A268" s="35">
        <v>41394</v>
      </c>
      <c r="B268">
        <v>101.53</v>
      </c>
      <c r="C268">
        <f t="shared" si="12"/>
        <v>4.6203543213131315</v>
      </c>
      <c r="D268">
        <f t="shared" si="13"/>
        <v>0.96529758509222285</v>
      </c>
      <c r="E268">
        <f t="shared" si="14"/>
        <v>-3.5318846848066798E-2</v>
      </c>
    </row>
    <row r="269" spans="1:5" x14ac:dyDescent="0.3">
      <c r="A269" s="35">
        <v>41395</v>
      </c>
      <c r="B269">
        <v>98.34</v>
      </c>
      <c r="C269">
        <f t="shared" si="12"/>
        <v>4.5884308619837935</v>
      </c>
      <c r="D269">
        <f t="shared" si="13"/>
        <v>0.94749012428943058</v>
      </c>
      <c r="E269">
        <f t="shared" si="14"/>
        <v>-5.393876499340431E-2</v>
      </c>
    </row>
    <row r="270" spans="1:5" x14ac:dyDescent="0.3">
      <c r="A270" s="35">
        <v>41396</v>
      </c>
      <c r="B270">
        <v>100.32</v>
      </c>
      <c r="C270">
        <f t="shared" si="12"/>
        <v>4.6083650768846107</v>
      </c>
      <c r="D270">
        <f t="shared" si="13"/>
        <v>0.96843324645236017</v>
      </c>
      <c r="E270">
        <f t="shared" si="14"/>
        <v>-3.2075723185400189E-2</v>
      </c>
    </row>
    <row r="271" spans="1:5" x14ac:dyDescent="0.3">
      <c r="A271" s="35">
        <v>41397</v>
      </c>
      <c r="B271">
        <v>104.6</v>
      </c>
      <c r="C271">
        <f t="shared" si="12"/>
        <v>4.6501435516308227</v>
      </c>
      <c r="D271">
        <f t="shared" si="13"/>
        <v>1.0324745829631823</v>
      </c>
      <c r="E271">
        <f t="shared" si="14"/>
        <v>3.195842856523648E-2</v>
      </c>
    </row>
    <row r="272" spans="1:5" x14ac:dyDescent="0.3">
      <c r="A272" s="35">
        <v>41400</v>
      </c>
      <c r="B272">
        <v>105</v>
      </c>
      <c r="C272">
        <f t="shared" si="12"/>
        <v>4.6539603501575231</v>
      </c>
      <c r="D272">
        <f t="shared" si="13"/>
        <v>1.0276989331506312</v>
      </c>
      <c r="E272">
        <f t="shared" si="14"/>
        <v>2.7322257554190991E-2</v>
      </c>
    </row>
    <row r="273" spans="1:5" x14ac:dyDescent="0.3">
      <c r="A273" s="35">
        <v>41401</v>
      </c>
      <c r="B273">
        <v>105.18</v>
      </c>
      <c r="C273">
        <f t="shared" si="12"/>
        <v>4.655673168161198</v>
      </c>
      <c r="D273">
        <f t="shared" si="13"/>
        <v>1.0241480038948394</v>
      </c>
      <c r="E273">
        <f t="shared" si="14"/>
        <v>2.3861051226685644E-2</v>
      </c>
    </row>
    <row r="274" spans="1:5" x14ac:dyDescent="0.3">
      <c r="A274" s="35">
        <v>41402</v>
      </c>
      <c r="B274">
        <v>103.79</v>
      </c>
      <c r="C274">
        <f t="shared" si="12"/>
        <v>4.6423696269771977</v>
      </c>
      <c r="D274">
        <f t="shared" si="13"/>
        <v>1.021856847494339</v>
      </c>
      <c r="E274">
        <f t="shared" si="14"/>
        <v>2.1621411025787986E-2</v>
      </c>
    </row>
    <row r="275" spans="1:5" x14ac:dyDescent="0.3">
      <c r="A275" s="35">
        <v>41403</v>
      </c>
      <c r="B275">
        <v>103.59</v>
      </c>
      <c r="C275">
        <f t="shared" si="12"/>
        <v>4.640440800070011</v>
      </c>
      <c r="D275">
        <f t="shared" si="13"/>
        <v>0.99347846935839657</v>
      </c>
      <c r="E275">
        <f t="shared" si="14"/>
        <v>-6.5428887314910025E-3</v>
      </c>
    </row>
    <row r="276" spans="1:5" x14ac:dyDescent="0.3">
      <c r="A276" s="35">
        <v>41404</v>
      </c>
      <c r="B276">
        <v>101.31</v>
      </c>
      <c r="C276">
        <f t="shared" si="12"/>
        <v>4.6181851230655857</v>
      </c>
      <c r="D276">
        <f t="shared" si="13"/>
        <v>0.97572955793123384</v>
      </c>
      <c r="E276">
        <f t="shared" si="14"/>
        <v>-2.4569823249776464E-2</v>
      </c>
    </row>
    <row r="277" spans="1:5" x14ac:dyDescent="0.3">
      <c r="A277" s="35">
        <v>41407</v>
      </c>
      <c r="B277">
        <v>102.17</v>
      </c>
      <c r="C277">
        <f t="shared" si="12"/>
        <v>4.6266380926033319</v>
      </c>
      <c r="D277">
        <f t="shared" si="13"/>
        <v>0.97723577235772363</v>
      </c>
      <c r="E277">
        <f t="shared" si="14"/>
        <v>-2.3027333271310235E-2</v>
      </c>
    </row>
    <row r="278" spans="1:5" x14ac:dyDescent="0.3">
      <c r="A278" s="35">
        <v>41408</v>
      </c>
      <c r="B278">
        <v>102.7</v>
      </c>
      <c r="C278">
        <f t="shared" si="12"/>
        <v>4.6318121169345128</v>
      </c>
      <c r="D278">
        <f t="shared" si="13"/>
        <v>0.99612027158098937</v>
      </c>
      <c r="E278">
        <f t="shared" si="14"/>
        <v>-3.8872740884016562E-3</v>
      </c>
    </row>
    <row r="279" spans="1:5" x14ac:dyDescent="0.3">
      <c r="A279" s="35">
        <v>41409</v>
      </c>
      <c r="B279">
        <v>101.57</v>
      </c>
      <c r="C279">
        <f t="shared" si="12"/>
        <v>4.6207482159514095</v>
      </c>
      <c r="D279">
        <f t="shared" si="13"/>
        <v>0.99441942431956132</v>
      </c>
      <c r="E279">
        <f t="shared" si="14"/>
        <v>-5.5962052680881367E-3</v>
      </c>
    </row>
    <row r="280" spans="1:5" x14ac:dyDescent="0.3">
      <c r="A280" s="35">
        <v>41410</v>
      </c>
      <c r="B280">
        <v>104.27</v>
      </c>
      <c r="C280">
        <f t="shared" si="12"/>
        <v>4.6469836888015017</v>
      </c>
      <c r="D280">
        <f t="shared" si="13"/>
        <v>1.0379255425044793</v>
      </c>
      <c r="E280">
        <f t="shared" si="14"/>
        <v>3.7224050479603032E-2</v>
      </c>
    </row>
    <row r="281" spans="1:5" x14ac:dyDescent="0.3">
      <c r="A281" s="35">
        <v>41411</v>
      </c>
      <c r="B281">
        <v>103.83</v>
      </c>
      <c r="C281">
        <f t="shared" si="12"/>
        <v>4.6427549463153621</v>
      </c>
      <c r="D281">
        <f t="shared" si="13"/>
        <v>1.0255827736072698</v>
      </c>
      <c r="E281">
        <f t="shared" si="14"/>
        <v>2.5261010638439212E-2</v>
      </c>
    </row>
    <row r="282" spans="1:5" x14ac:dyDescent="0.3">
      <c r="A282" s="35">
        <v>41414</v>
      </c>
      <c r="B282">
        <v>104.55</v>
      </c>
      <c r="C282">
        <f t="shared" si="12"/>
        <v>4.6496654258746428</v>
      </c>
      <c r="D282">
        <f t="shared" si="13"/>
        <v>1.0075166233015322</v>
      </c>
      <c r="E282">
        <f t="shared" si="14"/>
        <v>7.4885142574555499E-3</v>
      </c>
    </row>
    <row r="283" spans="1:5" x14ac:dyDescent="0.3">
      <c r="A283" s="35">
        <v>41415</v>
      </c>
      <c r="B283">
        <v>103.1</v>
      </c>
      <c r="C283">
        <f t="shared" si="12"/>
        <v>4.6356993910229143</v>
      </c>
      <c r="D283">
        <f t="shared" si="13"/>
        <v>1.0093988643038965</v>
      </c>
      <c r="E283">
        <f t="shared" si="14"/>
        <v>9.3549698034162496E-3</v>
      </c>
    </row>
    <row r="284" spans="1:5" x14ac:dyDescent="0.3">
      <c r="A284" s="35">
        <v>41416</v>
      </c>
      <c r="B284">
        <v>102.14</v>
      </c>
      <c r="C284">
        <f t="shared" si="12"/>
        <v>4.626344421219498</v>
      </c>
      <c r="D284">
        <f t="shared" si="13"/>
        <v>1.0034384517143138</v>
      </c>
      <c r="E284">
        <f t="shared" si="14"/>
        <v>3.4325537552493826E-3</v>
      </c>
    </row>
    <row r="285" spans="1:5" x14ac:dyDescent="0.3">
      <c r="A285" s="35">
        <v>41417</v>
      </c>
      <c r="B285">
        <v>100.46</v>
      </c>
      <c r="C285">
        <f t="shared" si="12"/>
        <v>4.6097596383218988</v>
      </c>
      <c r="D285">
        <f t="shared" si="13"/>
        <v>1.0002987155232499</v>
      </c>
      <c r="E285">
        <f t="shared" si="14"/>
        <v>2.9867091665087886E-4</v>
      </c>
    </row>
    <row r="286" spans="1:5" x14ac:dyDescent="0.3">
      <c r="A286" s="35">
        <v>41418</v>
      </c>
      <c r="B286">
        <v>101.24</v>
      </c>
      <c r="C286">
        <f t="shared" si="12"/>
        <v>4.6174939356769231</v>
      </c>
      <c r="D286">
        <f t="shared" si="13"/>
        <v>0.99616255042802326</v>
      </c>
      <c r="E286">
        <f t="shared" si="14"/>
        <v>-3.8448314727517288E-3</v>
      </c>
    </row>
    <row r="287" spans="1:5" x14ac:dyDescent="0.3">
      <c r="A287" s="35">
        <v>41422</v>
      </c>
      <c r="B287">
        <v>103.77</v>
      </c>
      <c r="C287">
        <f t="shared" si="12"/>
        <v>4.6421769116171872</v>
      </c>
      <c r="D287">
        <f t="shared" si="13"/>
        <v>1.0169541356330849</v>
      </c>
      <c r="E287">
        <f t="shared" si="14"/>
        <v>1.6812018343576231E-2</v>
      </c>
    </row>
    <row r="288" spans="1:5" x14ac:dyDescent="0.3">
      <c r="A288" s="35">
        <v>41423</v>
      </c>
      <c r="B288">
        <v>102.14</v>
      </c>
      <c r="C288">
        <f t="shared" si="12"/>
        <v>4.626344421219498</v>
      </c>
      <c r="D288">
        <f t="shared" si="13"/>
        <v>0.98676456381025979</v>
      </c>
      <c r="E288">
        <f t="shared" si="14"/>
        <v>-1.3323805176161052E-2</v>
      </c>
    </row>
    <row r="289" spans="1:5" x14ac:dyDescent="0.3">
      <c r="A289" s="35">
        <v>41424</v>
      </c>
      <c r="B289">
        <v>101.79</v>
      </c>
      <c r="C289">
        <f t="shared" si="12"/>
        <v>4.6229118674642482</v>
      </c>
      <c r="D289">
        <f t="shared" si="13"/>
        <v>0.98471510109316052</v>
      </c>
      <c r="E289">
        <f t="shared" si="14"/>
        <v>-1.54029171161449E-2</v>
      </c>
    </row>
    <row r="290" spans="1:5" x14ac:dyDescent="0.3">
      <c r="A290" s="35">
        <v>41425</v>
      </c>
      <c r="B290">
        <v>100.43</v>
      </c>
      <c r="C290">
        <f t="shared" si="12"/>
        <v>4.6094609674052478</v>
      </c>
      <c r="D290">
        <f t="shared" si="13"/>
        <v>0.96502354184683403</v>
      </c>
      <c r="E290">
        <f t="shared" si="14"/>
        <v>-3.5602782244520216E-2</v>
      </c>
    </row>
    <row r="291" spans="1:5" x14ac:dyDescent="0.3">
      <c r="A291" s="35">
        <v>41428</v>
      </c>
      <c r="B291">
        <v>101.63</v>
      </c>
      <c r="C291">
        <f t="shared" si="12"/>
        <v>4.6213387671496751</v>
      </c>
      <c r="D291">
        <f t="shared" si="13"/>
        <v>0.97843458168864916</v>
      </c>
      <c r="E291">
        <f t="shared" si="14"/>
        <v>-2.1801350090045073E-2</v>
      </c>
    </row>
    <row r="292" spans="1:5" x14ac:dyDescent="0.3">
      <c r="A292" s="35">
        <v>41429</v>
      </c>
      <c r="B292">
        <v>102.04</v>
      </c>
      <c r="C292">
        <f t="shared" si="12"/>
        <v>4.6253648932736109</v>
      </c>
      <c r="D292">
        <f t="shared" si="13"/>
        <v>1.0053201970443351</v>
      </c>
      <c r="E292">
        <f t="shared" si="14"/>
        <v>5.3060947917687095E-3</v>
      </c>
    </row>
    <row r="293" spans="1:5" x14ac:dyDescent="0.3">
      <c r="A293" s="35">
        <v>41430</v>
      </c>
      <c r="B293">
        <v>103.51</v>
      </c>
      <c r="C293">
        <f t="shared" si="12"/>
        <v>4.639668226395659</v>
      </c>
      <c r="D293">
        <f t="shared" si="13"/>
        <v>1.0038793521481912</v>
      </c>
      <c r="E293">
        <f t="shared" si="14"/>
        <v>3.8718468658065913E-3</v>
      </c>
    </row>
    <row r="294" spans="1:5" x14ac:dyDescent="0.3">
      <c r="A294" s="35">
        <v>41431</v>
      </c>
      <c r="B294">
        <v>103.37</v>
      </c>
      <c r="C294">
        <f t="shared" si="12"/>
        <v>4.6383147845803938</v>
      </c>
      <c r="D294">
        <f t="shared" si="13"/>
        <v>0.99990326949119757</v>
      </c>
      <c r="E294">
        <f t="shared" si="14"/>
        <v>-9.673518749981815E-5</v>
      </c>
    </row>
    <row r="295" spans="1:5" x14ac:dyDescent="0.3">
      <c r="A295" s="35">
        <v>41432</v>
      </c>
      <c r="B295">
        <v>104.07</v>
      </c>
      <c r="C295">
        <f t="shared" si="12"/>
        <v>4.6450637496497675</v>
      </c>
      <c r="D295">
        <f t="shared" si="13"/>
        <v>0.99019980970504284</v>
      </c>
      <c r="E295">
        <f t="shared" si="14"/>
        <v>-9.8485282331373814E-3</v>
      </c>
    </row>
    <row r="296" spans="1:5" x14ac:dyDescent="0.3">
      <c r="A296" s="35">
        <v>41435</v>
      </c>
      <c r="B296">
        <v>103.87</v>
      </c>
      <c r="C296">
        <f t="shared" si="12"/>
        <v>4.64314011723972</v>
      </c>
      <c r="D296">
        <f t="shared" si="13"/>
        <v>0.98175803402646511</v>
      </c>
      <c r="E296">
        <f t="shared" si="14"/>
        <v>-1.841040218447889E-2</v>
      </c>
    </row>
    <row r="297" spans="1:5" x14ac:dyDescent="0.3">
      <c r="A297" s="35">
        <v>41436</v>
      </c>
      <c r="B297">
        <v>101.5</v>
      </c>
      <c r="C297">
        <f t="shared" si="12"/>
        <v>4.6200587984818418</v>
      </c>
      <c r="D297">
        <f t="shared" si="13"/>
        <v>0.96473719228210253</v>
      </c>
      <c r="E297">
        <f t="shared" si="14"/>
        <v>-3.5899554338354338E-2</v>
      </c>
    </row>
    <row r="298" spans="1:5" x14ac:dyDescent="0.3">
      <c r="A298" s="35">
        <v>41437</v>
      </c>
      <c r="B298">
        <v>103.11</v>
      </c>
      <c r="C298">
        <f t="shared" si="12"/>
        <v>4.635796379529852</v>
      </c>
      <c r="D298">
        <f t="shared" si="13"/>
        <v>0.9767904509283819</v>
      </c>
      <c r="E298">
        <f t="shared" si="14"/>
        <v>-2.3483132105271174E-2</v>
      </c>
    </row>
    <row r="299" spans="1:5" x14ac:dyDescent="0.3">
      <c r="A299" s="35">
        <v>41438</v>
      </c>
      <c r="B299">
        <v>103.38</v>
      </c>
      <c r="C299">
        <f t="shared" si="12"/>
        <v>4.6384115197678932</v>
      </c>
      <c r="D299">
        <f t="shared" si="13"/>
        <v>1.0064252336448598</v>
      </c>
      <c r="E299">
        <f t="shared" si="14"/>
        <v>6.4046798262422048E-3</v>
      </c>
    </row>
    <row r="300" spans="1:5" x14ac:dyDescent="0.3">
      <c r="A300" s="35">
        <v>41439</v>
      </c>
      <c r="B300">
        <v>105.1</v>
      </c>
      <c r="C300">
        <f t="shared" si="12"/>
        <v>4.6549122778829055</v>
      </c>
      <c r="D300">
        <f t="shared" si="13"/>
        <v>1.0472299721004383</v>
      </c>
      <c r="E300">
        <f t="shared" si="14"/>
        <v>4.614855638468382E-2</v>
      </c>
    </row>
    <row r="301" spans="1:5" x14ac:dyDescent="0.3">
      <c r="A301" s="35">
        <v>41442</v>
      </c>
      <c r="B301">
        <v>105.8</v>
      </c>
      <c r="C301">
        <f t="shared" si="12"/>
        <v>4.6615505194241988</v>
      </c>
      <c r="D301">
        <f t="shared" si="13"/>
        <v>1.060120240480962</v>
      </c>
      <c r="E301">
        <f t="shared" si="14"/>
        <v>5.8382336106780772E-2</v>
      </c>
    </row>
    <row r="302" spans="1:5" x14ac:dyDescent="0.3">
      <c r="A302" s="35">
        <v>41443</v>
      </c>
      <c r="B302">
        <v>105.21</v>
      </c>
      <c r="C302">
        <f t="shared" si="12"/>
        <v>4.6559583528201962</v>
      </c>
      <c r="D302">
        <f t="shared" si="13"/>
        <v>1.0364496108757757</v>
      </c>
      <c r="E302">
        <f t="shared" si="14"/>
        <v>3.5801037023856626E-2</v>
      </c>
    </row>
    <row r="303" spans="1:5" x14ac:dyDescent="0.3">
      <c r="A303" s="35">
        <v>41444</v>
      </c>
      <c r="B303">
        <v>105.56</v>
      </c>
      <c r="C303">
        <f t="shared" si="12"/>
        <v>4.6592795116351233</v>
      </c>
      <c r="D303">
        <f t="shared" si="13"/>
        <v>1.0490956072351421</v>
      </c>
      <c r="E303">
        <f t="shared" si="14"/>
        <v>4.7928466571950774E-2</v>
      </c>
    </row>
    <row r="304" spans="1:5" x14ac:dyDescent="0.3">
      <c r="A304" s="35">
        <v>41445</v>
      </c>
      <c r="B304">
        <v>102.72</v>
      </c>
      <c r="C304">
        <f t="shared" si="12"/>
        <v>4.632006839941651</v>
      </c>
      <c r="D304">
        <f t="shared" si="13"/>
        <v>0.99980533385244308</v>
      </c>
      <c r="E304">
        <f t="shared" si="14"/>
        <v>-1.946850974707345E-4</v>
      </c>
    </row>
    <row r="305" spans="1:5" x14ac:dyDescent="0.3">
      <c r="A305" s="35">
        <v>41446</v>
      </c>
      <c r="B305">
        <v>100.36</v>
      </c>
      <c r="C305">
        <f t="shared" si="12"/>
        <v>4.6087637214982218</v>
      </c>
      <c r="D305">
        <f t="shared" si="13"/>
        <v>0.97921748463264713</v>
      </c>
      <c r="E305">
        <f t="shared" si="14"/>
        <v>-2.1001511345249996E-2</v>
      </c>
    </row>
    <row r="306" spans="1:5" x14ac:dyDescent="0.3">
      <c r="A306" s="35">
        <v>41449</v>
      </c>
      <c r="B306">
        <v>99.8</v>
      </c>
      <c r="C306">
        <f t="shared" si="12"/>
        <v>4.6031681833174183</v>
      </c>
      <c r="D306">
        <f t="shared" si="13"/>
        <v>0.96714797945537356</v>
      </c>
      <c r="E306">
        <f t="shared" si="14"/>
        <v>-3.3403765810204704E-2</v>
      </c>
    </row>
    <row r="307" spans="1:5" x14ac:dyDescent="0.3">
      <c r="A307" s="35">
        <v>41450</v>
      </c>
      <c r="B307">
        <v>101.51</v>
      </c>
      <c r="C307">
        <f t="shared" si="12"/>
        <v>4.62015731579634</v>
      </c>
      <c r="D307">
        <f t="shared" si="13"/>
        <v>0.97643324355521366</v>
      </c>
      <c r="E307">
        <f t="shared" si="14"/>
        <v>-2.384889397694968E-2</v>
      </c>
    </row>
    <row r="308" spans="1:5" x14ac:dyDescent="0.3">
      <c r="A308" s="35">
        <v>41451</v>
      </c>
      <c r="B308">
        <v>100.62</v>
      </c>
      <c r="C308">
        <f t="shared" si="12"/>
        <v>4.6113510450631727</v>
      </c>
      <c r="D308">
        <f t="shared" si="13"/>
        <v>0.94817188088955895</v>
      </c>
      <c r="E308">
        <f t="shared" si="14"/>
        <v>-5.3219484206366463E-2</v>
      </c>
    </row>
    <row r="309" spans="1:5" x14ac:dyDescent="0.3">
      <c r="A309" s="35">
        <v>41452</v>
      </c>
      <c r="B309">
        <v>102.74</v>
      </c>
      <c r="C309">
        <f t="shared" si="12"/>
        <v>4.6322015250391217</v>
      </c>
      <c r="D309">
        <f t="shared" si="13"/>
        <v>0.95607667969477017</v>
      </c>
      <c r="E309">
        <f t="shared" si="14"/>
        <v>-4.4917160261553589E-2</v>
      </c>
    </row>
    <row r="310" spans="1:5" x14ac:dyDescent="0.3">
      <c r="A310" s="35">
        <v>41453</v>
      </c>
      <c r="B310">
        <v>102.49</v>
      </c>
      <c r="C310">
        <f t="shared" si="12"/>
        <v>4.6297652328434715</v>
      </c>
      <c r="D310">
        <f t="shared" si="13"/>
        <v>0.95118329466357299</v>
      </c>
      <c r="E310">
        <f t="shared" si="14"/>
        <v>-5.0048496140385694E-2</v>
      </c>
    </row>
    <row r="311" spans="1:5" x14ac:dyDescent="0.3">
      <c r="A311" s="35">
        <v>41456</v>
      </c>
      <c r="B311">
        <v>103.19</v>
      </c>
      <c r="C311">
        <f t="shared" si="12"/>
        <v>4.6365719491276227</v>
      </c>
      <c r="D311">
        <f t="shared" si="13"/>
        <v>0.95634847080630203</v>
      </c>
      <c r="E311">
        <f t="shared" si="14"/>
        <v>-4.4632923136466107E-2</v>
      </c>
    </row>
    <row r="312" spans="1:5" x14ac:dyDescent="0.3">
      <c r="A312" s="35">
        <v>41457</v>
      </c>
      <c r="B312">
        <v>103.96</v>
      </c>
      <c r="C312">
        <f t="shared" si="12"/>
        <v>4.6440062097732895</v>
      </c>
      <c r="D312">
        <f t="shared" si="13"/>
        <v>0.9587752467029419</v>
      </c>
      <c r="E312">
        <f t="shared" si="14"/>
        <v>-4.2098593710801158E-2</v>
      </c>
    </row>
    <row r="313" spans="1:5" x14ac:dyDescent="0.3">
      <c r="A313" s="35">
        <v>41458</v>
      </c>
      <c r="B313">
        <v>106.12</v>
      </c>
      <c r="C313">
        <f t="shared" si="12"/>
        <v>4.6645705292695387</v>
      </c>
      <c r="D313">
        <f t="shared" si="13"/>
        <v>0.98095766315400257</v>
      </c>
      <c r="E313">
        <f t="shared" si="14"/>
        <v>-1.9225977173742019E-2</v>
      </c>
    </row>
    <row r="314" spans="1:5" x14ac:dyDescent="0.3">
      <c r="A314" s="35">
        <v>41460</v>
      </c>
      <c r="B314">
        <v>107.46</v>
      </c>
      <c r="C314">
        <f t="shared" si="12"/>
        <v>4.677118685300675</v>
      </c>
      <c r="D314">
        <f t="shared" si="13"/>
        <v>0.98560029349720257</v>
      </c>
      <c r="E314">
        <f t="shared" si="14"/>
        <v>-1.4504388417615007E-2</v>
      </c>
    </row>
    <row r="315" spans="1:5" x14ac:dyDescent="0.3">
      <c r="A315" s="35">
        <v>41463</v>
      </c>
      <c r="B315">
        <v>107.75</v>
      </c>
      <c r="C315">
        <f t="shared" si="12"/>
        <v>4.6798137289838575</v>
      </c>
      <c r="D315">
        <f t="shared" si="13"/>
        <v>0.98807886290692348</v>
      </c>
      <c r="E315">
        <f t="shared" si="14"/>
        <v>-1.1992763663780841E-2</v>
      </c>
    </row>
    <row r="316" spans="1:5" x14ac:dyDescent="0.3">
      <c r="A316" s="35">
        <v>41464</v>
      </c>
      <c r="B316">
        <v>107.9</v>
      </c>
      <c r="C316">
        <f t="shared" si="12"/>
        <v>4.6812048722640887</v>
      </c>
      <c r="D316">
        <f t="shared" si="13"/>
        <v>0.98728154451459416</v>
      </c>
      <c r="E316">
        <f t="shared" si="14"/>
        <v>-1.2800027424493187E-2</v>
      </c>
    </row>
    <row r="317" spans="1:5" x14ac:dyDescent="0.3">
      <c r="A317" s="35">
        <v>41465</v>
      </c>
      <c r="B317">
        <v>108.43</v>
      </c>
      <c r="C317">
        <f t="shared" si="12"/>
        <v>4.6861048034840902</v>
      </c>
      <c r="D317">
        <f t="shared" si="13"/>
        <v>0.98869335278562964</v>
      </c>
      <c r="E317">
        <f t="shared" si="14"/>
        <v>-1.1371053288026912E-2</v>
      </c>
    </row>
    <row r="318" spans="1:5" x14ac:dyDescent="0.3">
      <c r="A318" s="35">
        <v>41466</v>
      </c>
      <c r="B318">
        <v>108.18</v>
      </c>
      <c r="C318">
        <f t="shared" si="12"/>
        <v>4.6837965064432812</v>
      </c>
      <c r="D318">
        <f t="shared" si="13"/>
        <v>0.98605414273995085</v>
      </c>
      <c r="E318">
        <f t="shared" si="14"/>
        <v>-1.404401438611857E-2</v>
      </c>
    </row>
    <row r="319" spans="1:5" x14ac:dyDescent="0.3">
      <c r="A319" s="35">
        <v>41467</v>
      </c>
      <c r="B319">
        <v>109.03</v>
      </c>
      <c r="C319">
        <f t="shared" si="12"/>
        <v>4.69162307371829</v>
      </c>
      <c r="D319">
        <f t="shared" si="13"/>
        <v>0.99716480702396193</v>
      </c>
      <c r="E319">
        <f t="shared" si="14"/>
        <v>-2.8392197485628498E-3</v>
      </c>
    </row>
    <row r="320" spans="1:5" x14ac:dyDescent="0.3">
      <c r="A320" s="35">
        <v>41470</v>
      </c>
      <c r="B320">
        <v>109.05</v>
      </c>
      <c r="C320">
        <f t="shared" si="12"/>
        <v>4.6918064926476379</v>
      </c>
      <c r="D320">
        <f t="shared" si="13"/>
        <v>1.002113582062121</v>
      </c>
      <c r="E320">
        <f t="shared" si="14"/>
        <v>2.1113515898588263E-3</v>
      </c>
    </row>
    <row r="321" spans="1:5" x14ac:dyDescent="0.3">
      <c r="A321" s="35">
        <v>41471</v>
      </c>
      <c r="B321">
        <v>109.29</v>
      </c>
      <c r="C321">
        <f t="shared" si="12"/>
        <v>4.6940048996885819</v>
      </c>
      <c r="D321">
        <f t="shared" si="13"/>
        <v>1.0001830328543975</v>
      </c>
      <c r="E321">
        <f t="shared" si="14"/>
        <v>1.8301610592822356E-4</v>
      </c>
    </row>
    <row r="322" spans="1:5" x14ac:dyDescent="0.3">
      <c r="A322" s="35">
        <v>41472</v>
      </c>
      <c r="B322">
        <v>109.67</v>
      </c>
      <c r="C322">
        <f t="shared" si="12"/>
        <v>4.6974758567721171</v>
      </c>
      <c r="D322">
        <f t="shared" si="13"/>
        <v>1.0133049986140625</v>
      </c>
      <c r="E322">
        <f t="shared" si="14"/>
        <v>1.3217264465062358E-2</v>
      </c>
    </row>
    <row r="323" spans="1:5" x14ac:dyDescent="0.3">
      <c r="A323" s="35">
        <v>41473</v>
      </c>
      <c r="B323">
        <v>109.71</v>
      </c>
      <c r="C323">
        <f t="shared" ref="C323:C386" si="15">LN(B323)</f>
        <v>4.6978405208293994</v>
      </c>
      <c r="D323">
        <f t="shared" si="13"/>
        <v>1.0148936170212766</v>
      </c>
      <c r="E323">
        <f t="shared" si="14"/>
        <v>1.4783796184236912E-2</v>
      </c>
    </row>
    <row r="324" spans="1:5" x14ac:dyDescent="0.3">
      <c r="A324" s="35">
        <v>41474</v>
      </c>
      <c r="B324">
        <v>109.34</v>
      </c>
      <c r="C324">
        <f t="shared" si="15"/>
        <v>4.6944622934668532</v>
      </c>
      <c r="D324">
        <f t="shared" ref="D324:D387" si="16">B324/B329</f>
        <v>1.0164544017848844</v>
      </c>
      <c r="E324">
        <f t="shared" ref="E324:E387" si="17">LN(D324)</f>
        <v>1.6320495022939321E-2</v>
      </c>
    </row>
    <row r="325" spans="1:5" x14ac:dyDescent="0.3">
      <c r="A325" s="35">
        <v>41477</v>
      </c>
      <c r="B325">
        <v>108.82</v>
      </c>
      <c r="C325">
        <f t="shared" si="15"/>
        <v>4.6896951410577792</v>
      </c>
      <c r="D325">
        <f t="shared" si="16"/>
        <v>1.0066604995374653</v>
      </c>
      <c r="E325">
        <f t="shared" si="17"/>
        <v>6.638416412616659E-3</v>
      </c>
    </row>
    <row r="326" spans="1:5" x14ac:dyDescent="0.3">
      <c r="A326" s="35">
        <v>41478</v>
      </c>
      <c r="B326">
        <v>109.27</v>
      </c>
      <c r="C326">
        <f t="shared" si="15"/>
        <v>4.693821883582654</v>
      </c>
      <c r="D326">
        <f t="shared" si="16"/>
        <v>1.0167488601470178</v>
      </c>
      <c r="E326">
        <f t="shared" si="17"/>
        <v>1.661014472959213E-2</v>
      </c>
    </row>
    <row r="327" spans="1:5" x14ac:dyDescent="0.3">
      <c r="A327" s="35">
        <v>41479</v>
      </c>
      <c r="B327">
        <v>108.23</v>
      </c>
      <c r="C327">
        <f t="shared" si="15"/>
        <v>4.6842585923070548</v>
      </c>
      <c r="D327">
        <f t="shared" si="16"/>
        <v>1.0031513578644917</v>
      </c>
      <c r="E327">
        <f t="shared" si="17"/>
        <v>3.1464027438064222E-3</v>
      </c>
    </row>
    <row r="328" spans="1:5" x14ac:dyDescent="0.3">
      <c r="A328" s="35">
        <v>41480</v>
      </c>
      <c r="B328">
        <v>108.1</v>
      </c>
      <c r="C328">
        <f t="shared" si="15"/>
        <v>4.6830567246451622</v>
      </c>
      <c r="D328">
        <f t="shared" si="16"/>
        <v>0.98326359832635979</v>
      </c>
      <c r="E328">
        <f t="shared" si="17"/>
        <v>-1.6878037787351748E-2</v>
      </c>
    </row>
    <row r="329" spans="1:5" x14ac:dyDescent="0.3">
      <c r="A329" s="35">
        <v>41481</v>
      </c>
      <c r="B329">
        <v>107.57</v>
      </c>
      <c r="C329">
        <f t="shared" si="15"/>
        <v>4.6781417984439138</v>
      </c>
      <c r="D329">
        <f t="shared" si="16"/>
        <v>0.98120952294080088</v>
      </c>
      <c r="E329">
        <f t="shared" si="17"/>
        <v>-1.8969261242534577E-2</v>
      </c>
    </row>
    <row r="330" spans="1:5" x14ac:dyDescent="0.3">
      <c r="A330" s="35">
        <v>41484</v>
      </c>
      <c r="B330">
        <v>108.1</v>
      </c>
      <c r="C330">
        <f t="shared" si="15"/>
        <v>4.6830567246451622</v>
      </c>
      <c r="D330">
        <f t="shared" si="16"/>
        <v>0.98442764775521352</v>
      </c>
      <c r="E330">
        <f t="shared" si="17"/>
        <v>-1.5694874964459322E-2</v>
      </c>
    </row>
    <row r="331" spans="1:5" x14ac:dyDescent="0.3">
      <c r="A331" s="35">
        <v>41485</v>
      </c>
      <c r="B331">
        <v>107.47</v>
      </c>
      <c r="C331">
        <f t="shared" si="15"/>
        <v>4.6772117388530621</v>
      </c>
      <c r="D331">
        <f t="shared" si="16"/>
        <v>0.98804817504826703</v>
      </c>
      <c r="E331">
        <f t="shared" si="17"/>
        <v>-1.202382225269694E-2</v>
      </c>
    </row>
    <row r="332" spans="1:5" x14ac:dyDescent="0.3">
      <c r="A332" s="35">
        <v>41486</v>
      </c>
      <c r="B332">
        <v>107.89</v>
      </c>
      <c r="C332">
        <f t="shared" si="15"/>
        <v>4.6811121895632484</v>
      </c>
      <c r="D332">
        <f t="shared" si="16"/>
        <v>0.99538702832364612</v>
      </c>
      <c r="E332">
        <f t="shared" si="17"/>
        <v>-4.6236442644097941E-3</v>
      </c>
    </row>
    <row r="333" spans="1:5" x14ac:dyDescent="0.3">
      <c r="A333" s="35">
        <v>41487</v>
      </c>
      <c r="B333">
        <v>109.94</v>
      </c>
      <c r="C333">
        <f t="shared" si="15"/>
        <v>4.6999347624325143</v>
      </c>
      <c r="D333">
        <f t="shared" si="16"/>
        <v>1.0244129705553486</v>
      </c>
      <c r="E333">
        <f t="shared" si="17"/>
        <v>2.4119736875091051E-2</v>
      </c>
    </row>
    <row r="334" spans="1:5" x14ac:dyDescent="0.3">
      <c r="A334" s="35">
        <v>41488</v>
      </c>
      <c r="B334">
        <v>109.63</v>
      </c>
      <c r="C334">
        <f t="shared" si="15"/>
        <v>4.6971110596864483</v>
      </c>
      <c r="D334">
        <f t="shared" si="16"/>
        <v>1.0105078809106831</v>
      </c>
      <c r="E334">
        <f t="shared" si="17"/>
        <v>1.0453056852089441E-2</v>
      </c>
    </row>
    <row r="335" spans="1:5" x14ac:dyDescent="0.3">
      <c r="A335" s="35">
        <v>41491</v>
      </c>
      <c r="B335">
        <v>109.81</v>
      </c>
      <c r="C335">
        <f t="shared" si="15"/>
        <v>4.6987515996096221</v>
      </c>
      <c r="D335">
        <f t="shared" si="16"/>
        <v>1.0048499267935578</v>
      </c>
      <c r="E335">
        <f t="shared" si="17"/>
        <v>4.8382037871418969E-3</v>
      </c>
    </row>
    <row r="336" spans="1:5" x14ac:dyDescent="0.3">
      <c r="A336" s="35">
        <v>41492</v>
      </c>
      <c r="B336">
        <v>108.77</v>
      </c>
      <c r="C336">
        <f t="shared" si="15"/>
        <v>4.6892355611057592</v>
      </c>
      <c r="D336">
        <f t="shared" si="16"/>
        <v>0.98265425964405095</v>
      </c>
      <c r="E336">
        <f t="shared" si="17"/>
        <v>-1.7497940291773699E-2</v>
      </c>
    </row>
    <row r="337" spans="1:5" x14ac:dyDescent="0.3">
      <c r="A337" s="35">
        <v>41493</v>
      </c>
      <c r="B337">
        <v>108.39</v>
      </c>
      <c r="C337">
        <f t="shared" si="15"/>
        <v>4.6857358338276587</v>
      </c>
      <c r="D337">
        <f t="shared" si="16"/>
        <v>0.98304008706693269</v>
      </c>
      <c r="E337">
        <f t="shared" si="17"/>
        <v>-1.7105379333878994E-2</v>
      </c>
    </row>
    <row r="338" spans="1:5" x14ac:dyDescent="0.3">
      <c r="A338" s="35">
        <v>41494</v>
      </c>
      <c r="B338">
        <v>107.32</v>
      </c>
      <c r="C338">
        <f t="shared" si="15"/>
        <v>4.6758150255574229</v>
      </c>
      <c r="D338">
        <f t="shared" si="16"/>
        <v>0.96182111489514244</v>
      </c>
      <c r="E338">
        <f t="shared" si="17"/>
        <v>-3.8926796859958958E-2</v>
      </c>
    </row>
    <row r="339" spans="1:5" x14ac:dyDescent="0.3">
      <c r="A339" s="35">
        <v>41495</v>
      </c>
      <c r="B339">
        <v>108.49</v>
      </c>
      <c r="C339">
        <f t="shared" si="15"/>
        <v>4.686658002834359</v>
      </c>
      <c r="D339">
        <f t="shared" si="16"/>
        <v>0.97021999642282242</v>
      </c>
      <c r="E339">
        <f t="shared" si="17"/>
        <v>-3.0232432764139918E-2</v>
      </c>
    </row>
    <row r="340" spans="1:5" x14ac:dyDescent="0.3">
      <c r="A340" s="35">
        <v>41498</v>
      </c>
      <c r="B340">
        <v>109.28</v>
      </c>
      <c r="C340">
        <f t="shared" si="15"/>
        <v>4.6939133958224799</v>
      </c>
      <c r="D340">
        <f t="shared" si="16"/>
        <v>0.98088142895610808</v>
      </c>
      <c r="E340">
        <f t="shared" si="17"/>
        <v>-1.9303694248745212E-2</v>
      </c>
    </row>
    <row r="341" spans="1:5" x14ac:dyDescent="0.3">
      <c r="A341" s="35">
        <v>41499</v>
      </c>
      <c r="B341">
        <v>110.69</v>
      </c>
      <c r="C341">
        <f t="shared" si="15"/>
        <v>4.7067335013975322</v>
      </c>
      <c r="D341">
        <f t="shared" si="16"/>
        <v>0.99954849196315698</v>
      </c>
      <c r="E341">
        <f t="shared" si="17"/>
        <v>-4.5160999728848032E-4</v>
      </c>
    </row>
    <row r="342" spans="1:5" x14ac:dyDescent="0.3">
      <c r="A342" s="35">
        <v>41500</v>
      </c>
      <c r="B342">
        <v>110.26</v>
      </c>
      <c r="C342">
        <f t="shared" si="15"/>
        <v>4.7028412131615376</v>
      </c>
      <c r="D342">
        <f t="shared" si="16"/>
        <v>0.99494676051254294</v>
      </c>
      <c r="E342">
        <f t="shared" si="17"/>
        <v>-5.0660502776659917E-3</v>
      </c>
    </row>
    <row r="343" spans="1:5" x14ac:dyDescent="0.3">
      <c r="A343" s="35">
        <v>41501</v>
      </c>
      <c r="B343">
        <v>111.58</v>
      </c>
      <c r="C343">
        <f t="shared" si="15"/>
        <v>4.7147418224173823</v>
      </c>
      <c r="D343">
        <f t="shared" si="16"/>
        <v>1.0096823816849154</v>
      </c>
      <c r="E343">
        <f t="shared" si="17"/>
        <v>9.635807816691459E-3</v>
      </c>
    </row>
    <row r="344" spans="1:5" x14ac:dyDescent="0.3">
      <c r="A344" s="35">
        <v>41502</v>
      </c>
      <c r="B344">
        <v>111.82</v>
      </c>
      <c r="C344">
        <f t="shared" si="15"/>
        <v>4.7168904355984989</v>
      </c>
      <c r="D344">
        <f t="shared" si="16"/>
        <v>0.997324295397788</v>
      </c>
      <c r="E344">
        <f t="shared" si="17"/>
        <v>-2.6792906980883675E-3</v>
      </c>
    </row>
    <row r="345" spans="1:5" x14ac:dyDescent="0.3">
      <c r="A345" s="35">
        <v>41505</v>
      </c>
      <c r="B345">
        <v>111.41</v>
      </c>
      <c r="C345">
        <f t="shared" si="15"/>
        <v>4.7132170900712254</v>
      </c>
      <c r="D345">
        <f t="shared" si="16"/>
        <v>0.99269357569277372</v>
      </c>
      <c r="E345">
        <f t="shared" si="17"/>
        <v>-7.3332469569393549E-3</v>
      </c>
    </row>
    <row r="346" spans="1:5" x14ac:dyDescent="0.3">
      <c r="A346" s="35">
        <v>41506</v>
      </c>
      <c r="B346">
        <v>110.74</v>
      </c>
      <c r="C346">
        <f t="shared" si="15"/>
        <v>4.7071851113948213</v>
      </c>
      <c r="D346">
        <f t="shared" si="16"/>
        <v>0.96120128461071086</v>
      </c>
      <c r="E346">
        <f t="shared" si="17"/>
        <v>-3.9571438655141095E-2</v>
      </c>
    </row>
    <row r="347" spans="1:5" x14ac:dyDescent="0.3">
      <c r="A347" s="35">
        <v>41507</v>
      </c>
      <c r="B347">
        <v>110.82</v>
      </c>
      <c r="C347">
        <f t="shared" si="15"/>
        <v>4.7079072634392034</v>
      </c>
      <c r="D347">
        <f t="shared" si="16"/>
        <v>0.95312634385482065</v>
      </c>
      <c r="E347">
        <f t="shared" si="17"/>
        <v>-4.8007809241313246E-2</v>
      </c>
    </row>
    <row r="348" spans="1:5" x14ac:dyDescent="0.3">
      <c r="A348" s="35">
        <v>41508</v>
      </c>
      <c r="B348">
        <v>110.51</v>
      </c>
      <c r="C348">
        <f t="shared" si="15"/>
        <v>4.7051060146006911</v>
      </c>
      <c r="D348">
        <f t="shared" si="16"/>
        <v>0.94525703532631944</v>
      </c>
      <c r="E348">
        <f t="shared" si="17"/>
        <v>-5.6298393418036649E-2</v>
      </c>
    </row>
    <row r="349" spans="1:5" x14ac:dyDescent="0.3">
      <c r="A349" s="35">
        <v>41509</v>
      </c>
      <c r="B349">
        <v>112.12</v>
      </c>
      <c r="C349">
        <f t="shared" si="15"/>
        <v>4.7195697262965872</v>
      </c>
      <c r="D349">
        <f t="shared" si="16"/>
        <v>0.96680175907562305</v>
      </c>
      <c r="E349">
        <f t="shared" si="17"/>
        <v>-3.3761810672024307E-2</v>
      </c>
    </row>
    <row r="350" spans="1:5" x14ac:dyDescent="0.3">
      <c r="A350" s="35">
        <v>41512</v>
      </c>
      <c r="B350">
        <v>112.23</v>
      </c>
      <c r="C350">
        <f t="shared" si="15"/>
        <v>4.7205503370281647</v>
      </c>
      <c r="D350">
        <f t="shared" si="16"/>
        <v>0.97177244783098116</v>
      </c>
      <c r="E350">
        <f t="shared" si="17"/>
        <v>-2.863360909883151E-2</v>
      </c>
    </row>
    <row r="351" spans="1:5" x14ac:dyDescent="0.3">
      <c r="A351" s="35">
        <v>41513</v>
      </c>
      <c r="B351">
        <v>115.21</v>
      </c>
      <c r="C351">
        <f t="shared" si="15"/>
        <v>4.7467565500499624</v>
      </c>
      <c r="D351">
        <f t="shared" si="16"/>
        <v>0.99619541720709026</v>
      </c>
      <c r="E351">
        <f t="shared" si="17"/>
        <v>-3.8118386274860845E-3</v>
      </c>
    </row>
    <row r="352" spans="1:5" x14ac:dyDescent="0.3">
      <c r="A352" s="35">
        <v>41514</v>
      </c>
      <c r="B352">
        <v>116.27</v>
      </c>
      <c r="C352">
        <f t="shared" si="15"/>
        <v>4.7559150726805166</v>
      </c>
      <c r="D352">
        <f t="shared" si="16"/>
        <v>1.0039720231413523</v>
      </c>
      <c r="E352">
        <f t="shared" si="17"/>
        <v>3.9641554842305563E-3</v>
      </c>
    </row>
    <row r="353" spans="1:5" x14ac:dyDescent="0.3">
      <c r="A353" s="35">
        <v>41515</v>
      </c>
      <c r="B353">
        <v>116.91</v>
      </c>
      <c r="C353">
        <f t="shared" si="15"/>
        <v>4.7614044080187279</v>
      </c>
      <c r="D353">
        <f t="shared" si="16"/>
        <v>0.9979513444302176</v>
      </c>
      <c r="E353">
        <f t="shared" si="17"/>
        <v>-2.0507569350771784E-3</v>
      </c>
    </row>
    <row r="354" spans="1:5" x14ac:dyDescent="0.3">
      <c r="A354" s="35">
        <v>41516</v>
      </c>
      <c r="B354">
        <v>115.97</v>
      </c>
      <c r="C354">
        <f t="shared" si="15"/>
        <v>4.753331536968612</v>
      </c>
      <c r="D354">
        <f t="shared" si="16"/>
        <v>1.0066840277777778</v>
      </c>
      <c r="E354">
        <f t="shared" si="17"/>
        <v>6.6617887068210029E-3</v>
      </c>
    </row>
    <row r="355" spans="1:5" x14ac:dyDescent="0.3">
      <c r="A355" s="35">
        <v>41520</v>
      </c>
      <c r="B355">
        <v>115.49</v>
      </c>
      <c r="C355">
        <f t="shared" si="15"/>
        <v>4.7491839461269958</v>
      </c>
      <c r="D355">
        <f t="shared" si="16"/>
        <v>1.0302408563782337</v>
      </c>
      <c r="E355">
        <f t="shared" si="17"/>
        <v>2.9792616048881854E-2</v>
      </c>
    </row>
    <row r="356" spans="1:5" x14ac:dyDescent="0.3">
      <c r="A356" s="35">
        <v>41521</v>
      </c>
      <c r="B356">
        <v>115.65</v>
      </c>
      <c r="C356">
        <f t="shared" si="15"/>
        <v>4.7505683886774479</v>
      </c>
      <c r="D356">
        <f t="shared" si="16"/>
        <v>1.0291892853964582</v>
      </c>
      <c r="E356">
        <f t="shared" si="17"/>
        <v>2.8771390757637214E-2</v>
      </c>
    </row>
    <row r="357" spans="1:5" x14ac:dyDescent="0.3">
      <c r="A357" s="35">
        <v>41522</v>
      </c>
      <c r="B357">
        <v>115.81</v>
      </c>
      <c r="C357">
        <f t="shared" si="15"/>
        <v>4.7519509171962859</v>
      </c>
      <c r="D357">
        <f t="shared" si="16"/>
        <v>1.0238705684731677</v>
      </c>
      <c r="E357">
        <f t="shared" si="17"/>
        <v>2.3590120652996593E-2</v>
      </c>
    </row>
    <row r="358" spans="1:5" x14ac:dyDescent="0.3">
      <c r="A358" s="35">
        <v>41523</v>
      </c>
      <c r="B358">
        <v>117.15</v>
      </c>
      <c r="C358">
        <f t="shared" si="15"/>
        <v>4.7634551649538048</v>
      </c>
      <c r="D358">
        <f t="shared" si="16"/>
        <v>1.0338893301562087</v>
      </c>
      <c r="E358">
        <f t="shared" si="17"/>
        <v>3.3327739561329506E-2</v>
      </c>
    </row>
    <row r="359" spans="1:5" x14ac:dyDescent="0.3">
      <c r="A359" s="35">
        <v>41526</v>
      </c>
      <c r="B359">
        <v>115.2</v>
      </c>
      <c r="C359">
        <f t="shared" si="15"/>
        <v>4.746669748261791</v>
      </c>
      <c r="D359">
        <f t="shared" si="16"/>
        <v>1.0391484755547538</v>
      </c>
      <c r="E359">
        <f t="shared" si="17"/>
        <v>3.8401604270132249E-2</v>
      </c>
    </row>
    <row r="360" spans="1:5" x14ac:dyDescent="0.3">
      <c r="A360" s="35">
        <v>41527</v>
      </c>
      <c r="B360">
        <v>112.1</v>
      </c>
      <c r="C360">
        <f t="shared" si="15"/>
        <v>4.7193913300781141</v>
      </c>
      <c r="D360">
        <f t="shared" si="16"/>
        <v>1.0279688216414489</v>
      </c>
      <c r="E360">
        <f t="shared" si="17"/>
        <v>2.7584837430476156E-2</v>
      </c>
    </row>
    <row r="361" spans="1:5" x14ac:dyDescent="0.3">
      <c r="A361" s="35">
        <v>41528</v>
      </c>
      <c r="B361">
        <v>112.37</v>
      </c>
      <c r="C361">
        <f t="shared" si="15"/>
        <v>4.7217969979198111</v>
      </c>
      <c r="D361">
        <f t="shared" si="16"/>
        <v>1.0300669172243102</v>
      </c>
      <c r="E361">
        <f t="shared" si="17"/>
        <v>2.9623768310145616E-2</v>
      </c>
    </row>
    <row r="362" spans="1:5" x14ac:dyDescent="0.3">
      <c r="A362" s="35">
        <v>41529</v>
      </c>
      <c r="B362">
        <v>113.11</v>
      </c>
      <c r="C362">
        <f t="shared" si="15"/>
        <v>4.7283607965432894</v>
      </c>
      <c r="D362">
        <f t="shared" si="16"/>
        <v>1.0221398879450569</v>
      </c>
      <c r="E362">
        <f t="shared" si="17"/>
        <v>2.1898359073326018E-2</v>
      </c>
    </row>
    <row r="363" spans="1:5" x14ac:dyDescent="0.3">
      <c r="A363" s="35">
        <v>41530</v>
      </c>
      <c r="B363">
        <v>113.31</v>
      </c>
      <c r="C363">
        <f t="shared" si="15"/>
        <v>4.7301274253924754</v>
      </c>
      <c r="D363">
        <f t="shared" si="16"/>
        <v>1.0280348394120848</v>
      </c>
      <c r="E363">
        <f t="shared" si="17"/>
        <v>2.7649056937385823E-2</v>
      </c>
    </row>
    <row r="364" spans="1:5" x14ac:dyDescent="0.3">
      <c r="A364" s="35">
        <v>41533</v>
      </c>
      <c r="B364">
        <v>110.86</v>
      </c>
      <c r="C364">
        <f t="shared" si="15"/>
        <v>4.7082681439916589</v>
      </c>
      <c r="D364">
        <f t="shared" si="16"/>
        <v>1.021186440677966</v>
      </c>
      <c r="E364">
        <f t="shared" si="17"/>
        <v>2.096512846504487E-2</v>
      </c>
    </row>
    <row r="365" spans="1:5" x14ac:dyDescent="0.3">
      <c r="A365" s="35">
        <v>41534</v>
      </c>
      <c r="B365">
        <v>109.05</v>
      </c>
      <c r="C365">
        <f t="shared" si="15"/>
        <v>4.6918064926476379</v>
      </c>
      <c r="D365">
        <f t="shared" si="16"/>
        <v>1.012722882615156</v>
      </c>
      <c r="E365">
        <f t="shared" si="17"/>
        <v>1.2642626751220345E-2</v>
      </c>
    </row>
    <row r="366" spans="1:5" x14ac:dyDescent="0.3">
      <c r="A366" s="35">
        <v>41535</v>
      </c>
      <c r="B366">
        <v>109.09</v>
      </c>
      <c r="C366">
        <f t="shared" si="15"/>
        <v>4.692173229609665</v>
      </c>
      <c r="D366">
        <f t="shared" si="16"/>
        <v>0.99661976977891475</v>
      </c>
      <c r="E366">
        <f t="shared" si="17"/>
        <v>-3.3859561061066264E-3</v>
      </c>
    </row>
    <row r="367" spans="1:5" x14ac:dyDescent="0.3">
      <c r="A367" s="35">
        <v>41536</v>
      </c>
      <c r="B367">
        <v>110.66</v>
      </c>
      <c r="C367">
        <f t="shared" si="15"/>
        <v>4.7064624374699635</v>
      </c>
      <c r="D367">
        <f t="shared" si="16"/>
        <v>1.016534999081389</v>
      </c>
      <c r="E367">
        <f t="shared" si="17"/>
        <v>1.6399784463909786E-2</v>
      </c>
    </row>
    <row r="368" spans="1:5" x14ac:dyDescent="0.3">
      <c r="A368" s="35">
        <v>41537</v>
      </c>
      <c r="B368">
        <v>110.22</v>
      </c>
      <c r="C368">
        <f t="shared" si="15"/>
        <v>4.7024783684550897</v>
      </c>
      <c r="D368">
        <f t="shared" si="16"/>
        <v>1.0070351758793969</v>
      </c>
      <c r="E368">
        <f t="shared" si="17"/>
        <v>7.0105444862173022E-3</v>
      </c>
    </row>
    <row r="369" spans="1:5" x14ac:dyDescent="0.3">
      <c r="A369" s="35">
        <v>41540</v>
      </c>
      <c r="B369">
        <v>108.56</v>
      </c>
      <c r="C369">
        <f t="shared" si="15"/>
        <v>4.6873030155266138</v>
      </c>
      <c r="D369">
        <f t="shared" si="16"/>
        <v>1.006583217431618</v>
      </c>
      <c r="E369">
        <f t="shared" si="17"/>
        <v>6.5616426914483763E-3</v>
      </c>
    </row>
    <row r="370" spans="1:5" x14ac:dyDescent="0.3">
      <c r="A370" s="35">
        <v>41541</v>
      </c>
      <c r="B370">
        <v>107.68</v>
      </c>
      <c r="C370">
        <f t="shared" si="15"/>
        <v>4.6791638658964176</v>
      </c>
      <c r="D370">
        <f t="shared" si="16"/>
        <v>1.0033544539694372</v>
      </c>
      <c r="E370">
        <f t="shared" si="17"/>
        <v>3.3488403389943197E-3</v>
      </c>
    </row>
    <row r="371" spans="1:5" x14ac:dyDescent="0.3">
      <c r="A371" s="35">
        <v>41542</v>
      </c>
      <c r="B371">
        <v>109.46</v>
      </c>
      <c r="C371">
        <f t="shared" si="15"/>
        <v>4.6955591857157719</v>
      </c>
      <c r="D371">
        <f t="shared" si="16"/>
        <v>1.0033916949307911</v>
      </c>
      <c r="E371">
        <f t="shared" si="17"/>
        <v>3.3859561061066754E-3</v>
      </c>
    </row>
    <row r="372" spans="1:5" x14ac:dyDescent="0.3">
      <c r="A372" s="35">
        <v>41543</v>
      </c>
      <c r="B372">
        <v>108.86</v>
      </c>
      <c r="C372">
        <f t="shared" si="15"/>
        <v>4.6900626530060538</v>
      </c>
      <c r="D372">
        <f t="shared" si="16"/>
        <v>0.99424604986756782</v>
      </c>
      <c r="E372">
        <f t="shared" si="17"/>
        <v>-5.7705678792795622E-3</v>
      </c>
    </row>
    <row r="373" spans="1:5" x14ac:dyDescent="0.3">
      <c r="A373" s="35">
        <v>41544</v>
      </c>
      <c r="B373">
        <v>109.45</v>
      </c>
      <c r="C373">
        <f t="shared" si="15"/>
        <v>4.6954678239688716</v>
      </c>
      <c r="D373">
        <f t="shared" si="16"/>
        <v>1.0002741729117164</v>
      </c>
      <c r="E373">
        <f t="shared" si="17"/>
        <v>2.7413533319214521E-4</v>
      </c>
    </row>
    <row r="374" spans="1:5" x14ac:dyDescent="0.3">
      <c r="A374" s="35">
        <v>41547</v>
      </c>
      <c r="B374">
        <v>107.85</v>
      </c>
      <c r="C374">
        <f t="shared" si="15"/>
        <v>4.6807413728351657</v>
      </c>
      <c r="D374">
        <f t="shared" si="16"/>
        <v>0.98349443735181463</v>
      </c>
      <c r="E374">
        <f t="shared" si="17"/>
        <v>-1.6643297140737087E-2</v>
      </c>
    </row>
    <row r="375" spans="1:5" x14ac:dyDescent="0.3">
      <c r="A375" s="35">
        <v>41548</v>
      </c>
      <c r="B375">
        <v>107.32</v>
      </c>
      <c r="C375">
        <f t="shared" si="15"/>
        <v>4.6758150255574229</v>
      </c>
      <c r="D375">
        <f t="shared" si="16"/>
        <v>0.97069464544138917</v>
      </c>
      <c r="E375">
        <f t="shared" si="17"/>
        <v>-2.9743334461936503E-2</v>
      </c>
    </row>
    <row r="376" spans="1:5" x14ac:dyDescent="0.3">
      <c r="A376" s="35">
        <v>41549</v>
      </c>
      <c r="B376">
        <v>109.09</v>
      </c>
      <c r="C376">
        <f t="shared" si="15"/>
        <v>4.692173229609665</v>
      </c>
      <c r="D376">
        <f t="shared" si="16"/>
        <v>1.0006420840212806</v>
      </c>
      <c r="E376">
        <f t="shared" si="17"/>
        <v>6.4187797353070007E-4</v>
      </c>
    </row>
    <row r="377" spans="1:5" x14ac:dyDescent="0.3">
      <c r="A377" s="35">
        <v>41550</v>
      </c>
      <c r="B377">
        <v>109.49</v>
      </c>
      <c r="C377">
        <f t="shared" si="15"/>
        <v>4.6958332208853335</v>
      </c>
      <c r="D377">
        <f t="shared" si="16"/>
        <v>0.98082952611305207</v>
      </c>
      <c r="E377">
        <f t="shared" si="17"/>
        <v>-1.9356610141307261E-2</v>
      </c>
    </row>
    <row r="378" spans="1:5" x14ac:dyDescent="0.3">
      <c r="A378" s="35">
        <v>41551</v>
      </c>
      <c r="B378">
        <v>109.42</v>
      </c>
      <c r="C378">
        <f t="shared" si="15"/>
        <v>4.6951936886356798</v>
      </c>
      <c r="D378">
        <f t="shared" si="16"/>
        <v>0.98888386805241746</v>
      </c>
      <c r="E378">
        <f t="shared" si="17"/>
        <v>-1.1178377861378876E-2</v>
      </c>
    </row>
    <row r="379" spans="1:5" x14ac:dyDescent="0.3">
      <c r="A379" s="35">
        <v>41554</v>
      </c>
      <c r="B379">
        <v>109.66</v>
      </c>
      <c r="C379">
        <f t="shared" si="15"/>
        <v>4.6973846699759028</v>
      </c>
      <c r="D379">
        <f t="shared" si="16"/>
        <v>0.99573231635340054</v>
      </c>
      <c r="E379">
        <f t="shared" si="17"/>
        <v>-4.2768162009502019E-3</v>
      </c>
    </row>
    <row r="380" spans="1:5" x14ac:dyDescent="0.3">
      <c r="A380" s="35">
        <v>41555</v>
      </c>
      <c r="B380">
        <v>110.56</v>
      </c>
      <c r="C380">
        <f t="shared" si="15"/>
        <v>4.70555836001936</v>
      </c>
      <c r="D380">
        <f t="shared" si="16"/>
        <v>0.99900605403451703</v>
      </c>
      <c r="E380">
        <f t="shared" si="17"/>
        <v>-9.9444025733418854E-4</v>
      </c>
    </row>
    <row r="381" spans="1:5" x14ac:dyDescent="0.3">
      <c r="A381" s="35">
        <v>41556</v>
      </c>
      <c r="B381">
        <v>109.02</v>
      </c>
      <c r="C381">
        <f t="shared" si="15"/>
        <v>4.6915313516361348</v>
      </c>
      <c r="D381">
        <f t="shared" si="16"/>
        <v>0.98402382886542095</v>
      </c>
      <c r="E381">
        <f t="shared" si="17"/>
        <v>-1.6105165896446831E-2</v>
      </c>
    </row>
    <row r="382" spans="1:5" x14ac:dyDescent="0.3">
      <c r="A382" s="35">
        <v>41557</v>
      </c>
      <c r="B382">
        <v>111.63</v>
      </c>
      <c r="C382">
        <f t="shared" si="15"/>
        <v>4.7151898310266409</v>
      </c>
      <c r="D382">
        <f t="shared" si="16"/>
        <v>1.0189867640346872</v>
      </c>
      <c r="E382">
        <f t="shared" si="17"/>
        <v>1.8808764985165181E-2</v>
      </c>
    </row>
    <row r="383" spans="1:5" x14ac:dyDescent="0.3">
      <c r="A383" s="35">
        <v>41558</v>
      </c>
      <c r="B383">
        <v>110.65</v>
      </c>
      <c r="C383">
        <f t="shared" si="15"/>
        <v>4.7063720664970585</v>
      </c>
      <c r="D383">
        <f t="shared" si="16"/>
        <v>1.0114259597806217</v>
      </c>
      <c r="E383">
        <f t="shared" si="17"/>
        <v>1.1361176509177924E-2</v>
      </c>
    </row>
    <row r="384" spans="1:5" x14ac:dyDescent="0.3">
      <c r="A384" s="35">
        <v>41561</v>
      </c>
      <c r="B384">
        <v>110.13</v>
      </c>
      <c r="C384">
        <f t="shared" si="15"/>
        <v>4.7016614861768522</v>
      </c>
      <c r="D384">
        <f t="shared" si="16"/>
        <v>1.0060290490545354</v>
      </c>
      <c r="E384">
        <f t="shared" si="17"/>
        <v>6.0109470603865473E-3</v>
      </c>
    </row>
    <row r="385" spans="1:5" x14ac:dyDescent="0.3">
      <c r="A385" s="35">
        <v>41562</v>
      </c>
      <c r="B385">
        <v>110.67</v>
      </c>
      <c r="C385">
        <f t="shared" si="15"/>
        <v>4.7065528002766941</v>
      </c>
      <c r="D385">
        <f t="shared" si="16"/>
        <v>1.0100392443187005</v>
      </c>
      <c r="E385">
        <f t="shared" si="17"/>
        <v>9.9891858593921679E-3</v>
      </c>
    </row>
    <row r="386" spans="1:5" x14ac:dyDescent="0.3">
      <c r="A386" s="35">
        <v>41563</v>
      </c>
      <c r="B386">
        <v>110.79</v>
      </c>
      <c r="C386">
        <f t="shared" si="15"/>
        <v>4.7076365175325812</v>
      </c>
      <c r="D386">
        <f t="shared" si="16"/>
        <v>1.0283088917764991</v>
      </c>
      <c r="E386">
        <f t="shared" si="17"/>
        <v>2.7915600280193936E-2</v>
      </c>
    </row>
    <row r="387" spans="1:5" x14ac:dyDescent="0.3">
      <c r="A387" s="35">
        <v>41564</v>
      </c>
      <c r="B387">
        <v>109.55</v>
      </c>
      <c r="C387">
        <f t="shared" ref="C387:C450" si="18">LN(B387)</f>
        <v>4.6963810660414751</v>
      </c>
      <c r="D387">
        <f t="shared" si="16"/>
        <v>1.0273844133921035</v>
      </c>
      <c r="E387">
        <f t="shared" si="17"/>
        <v>2.7016168011387339E-2</v>
      </c>
    </row>
    <row r="388" spans="1:5" x14ac:dyDescent="0.3">
      <c r="A388" s="35">
        <v>41565</v>
      </c>
      <c r="B388">
        <v>109.4</v>
      </c>
      <c r="C388">
        <f t="shared" si="18"/>
        <v>4.6950108899878806</v>
      </c>
      <c r="D388">
        <f t="shared" ref="D388:D451" si="19">B388/B393</f>
        <v>1.0350047303689689</v>
      </c>
      <c r="E388">
        <f t="shared" ref="E388:E451" si="20">LN(D388)</f>
        <v>3.4405997111688992E-2</v>
      </c>
    </row>
    <row r="389" spans="1:5" x14ac:dyDescent="0.3">
      <c r="A389" s="35">
        <v>41568</v>
      </c>
      <c r="B389">
        <v>109.47</v>
      </c>
      <c r="C389">
        <f t="shared" si="18"/>
        <v>4.6956505391164658</v>
      </c>
      <c r="D389">
        <f t="shared" si="19"/>
        <v>1.0108966663588512</v>
      </c>
      <c r="E389">
        <f t="shared" si="20"/>
        <v>1.08377254761779E-2</v>
      </c>
    </row>
    <row r="390" spans="1:5" x14ac:dyDescent="0.3">
      <c r="A390" s="35">
        <v>41569</v>
      </c>
      <c r="B390">
        <v>109.57</v>
      </c>
      <c r="C390">
        <f t="shared" si="18"/>
        <v>4.6965636144173022</v>
      </c>
      <c r="D390">
        <f t="shared" si="19"/>
        <v>1.0141614216956683</v>
      </c>
      <c r="E390">
        <f t="shared" si="20"/>
        <v>1.406208549288708E-2</v>
      </c>
    </row>
    <row r="391" spans="1:5" x14ac:dyDescent="0.3">
      <c r="A391" s="35">
        <v>41570</v>
      </c>
      <c r="B391">
        <v>107.74</v>
      </c>
      <c r="C391">
        <f t="shared" si="18"/>
        <v>4.6797209172523875</v>
      </c>
      <c r="D391">
        <f t="shared" si="19"/>
        <v>0.99381975832487779</v>
      </c>
      <c r="E391">
        <f t="shared" si="20"/>
        <v>-6.1994184208126763E-3</v>
      </c>
    </row>
    <row r="392" spans="1:5" x14ac:dyDescent="0.3">
      <c r="A392" s="35">
        <v>41571</v>
      </c>
      <c r="B392">
        <v>106.63</v>
      </c>
      <c r="C392">
        <f t="shared" si="18"/>
        <v>4.6693648980300884</v>
      </c>
      <c r="D392">
        <f t="shared" si="19"/>
        <v>0.99163024272296096</v>
      </c>
      <c r="E392">
        <f t="shared" si="20"/>
        <v>-8.4049803723468333E-3</v>
      </c>
    </row>
    <row r="393" spans="1:5" x14ac:dyDescent="0.3">
      <c r="A393" s="35">
        <v>41572</v>
      </c>
      <c r="B393">
        <v>105.7</v>
      </c>
      <c r="C393">
        <f t="shared" si="18"/>
        <v>4.6606048928761918</v>
      </c>
      <c r="D393">
        <f t="shared" si="19"/>
        <v>0.99924371336736628</v>
      </c>
      <c r="E393">
        <f t="shared" si="20"/>
        <v>-7.565727616418601E-4</v>
      </c>
    </row>
    <row r="394" spans="1:5" x14ac:dyDescent="0.3">
      <c r="A394" s="35">
        <v>41575</v>
      </c>
      <c r="B394">
        <v>108.29</v>
      </c>
      <c r="C394">
        <f t="shared" si="18"/>
        <v>4.6848128136402885</v>
      </c>
      <c r="D394">
        <f t="shared" si="19"/>
        <v>1.0328087744396759</v>
      </c>
      <c r="E394">
        <f t="shared" si="20"/>
        <v>3.2282056292359265E-2</v>
      </c>
    </row>
    <row r="395" spans="1:5" x14ac:dyDescent="0.3">
      <c r="A395" s="35">
        <v>41576</v>
      </c>
      <c r="B395">
        <v>108.04</v>
      </c>
      <c r="C395">
        <f t="shared" si="18"/>
        <v>4.6825015289244147</v>
      </c>
      <c r="D395">
        <f t="shared" si="19"/>
        <v>1.028854394819541</v>
      </c>
      <c r="E395">
        <f t="shared" si="20"/>
        <v>2.8445945206512824E-2</v>
      </c>
    </row>
    <row r="396" spans="1:5" x14ac:dyDescent="0.3">
      <c r="A396" s="35">
        <v>41577</v>
      </c>
      <c r="B396">
        <v>108.41</v>
      </c>
      <c r="C396">
        <f t="shared" si="18"/>
        <v>4.6859203356732007</v>
      </c>
      <c r="D396">
        <f t="shared" si="19"/>
        <v>1.0279726910677034</v>
      </c>
      <c r="E396">
        <f t="shared" si="20"/>
        <v>2.7588601570876656E-2</v>
      </c>
    </row>
    <row r="397" spans="1:5" x14ac:dyDescent="0.3">
      <c r="A397" s="35">
        <v>41578</v>
      </c>
      <c r="B397">
        <v>107.53</v>
      </c>
      <c r="C397">
        <f t="shared" si="18"/>
        <v>4.6777698784024349</v>
      </c>
      <c r="D397">
        <f t="shared" si="19"/>
        <v>1.0431703531237875</v>
      </c>
      <c r="E397">
        <f t="shared" si="20"/>
        <v>4.2264492618270734E-2</v>
      </c>
    </row>
    <row r="398" spans="1:5" x14ac:dyDescent="0.3">
      <c r="A398" s="35">
        <v>41579</v>
      </c>
      <c r="B398">
        <v>105.78</v>
      </c>
      <c r="C398">
        <f t="shared" si="18"/>
        <v>4.6613614656378335</v>
      </c>
      <c r="D398">
        <f t="shared" si="19"/>
        <v>1.0142870840924345</v>
      </c>
      <c r="E398">
        <f t="shared" si="20"/>
        <v>1.4185985504712317E-2</v>
      </c>
    </row>
    <row r="399" spans="1:5" x14ac:dyDescent="0.3">
      <c r="A399" s="35">
        <v>41582</v>
      </c>
      <c r="B399">
        <v>104.85</v>
      </c>
      <c r="C399">
        <f t="shared" si="18"/>
        <v>4.6525307573479289</v>
      </c>
      <c r="D399">
        <f t="shared" si="19"/>
        <v>0.99139561270801801</v>
      </c>
      <c r="E399">
        <f t="shared" si="20"/>
        <v>-8.6416187554473421E-3</v>
      </c>
    </row>
    <row r="400" spans="1:5" x14ac:dyDescent="0.3">
      <c r="A400" s="35">
        <v>41583</v>
      </c>
      <c r="B400">
        <v>105.01</v>
      </c>
      <c r="C400">
        <f t="shared" si="18"/>
        <v>4.6540555837179021</v>
      </c>
      <c r="D400">
        <f t="shared" si="19"/>
        <v>0.987957474833004</v>
      </c>
      <c r="E400">
        <f t="shared" si="20"/>
        <v>-1.2115623827588365E-2</v>
      </c>
    </row>
    <row r="401" spans="1:5" x14ac:dyDescent="0.3">
      <c r="A401" s="35">
        <v>41584</v>
      </c>
      <c r="B401">
        <v>105.46</v>
      </c>
      <c r="C401">
        <f t="shared" si="18"/>
        <v>4.6583317341023234</v>
      </c>
      <c r="D401">
        <f t="shared" si="19"/>
        <v>0.98652946679139375</v>
      </c>
      <c r="E401">
        <f t="shared" si="20"/>
        <v>-1.3562083928675896E-2</v>
      </c>
    </row>
    <row r="402" spans="1:5" x14ac:dyDescent="0.3">
      <c r="A402" s="35">
        <v>41585</v>
      </c>
      <c r="B402">
        <v>103.08</v>
      </c>
      <c r="C402">
        <f t="shared" si="18"/>
        <v>4.6355053857841639</v>
      </c>
      <c r="D402">
        <f t="shared" si="19"/>
        <v>0.95188844768676695</v>
      </c>
      <c r="E402">
        <f t="shared" si="20"/>
        <v>-4.9307427856123819E-2</v>
      </c>
    </row>
    <row r="403" spans="1:5" x14ac:dyDescent="0.3">
      <c r="A403" s="35">
        <v>41586</v>
      </c>
      <c r="B403">
        <v>104.29</v>
      </c>
      <c r="C403">
        <f t="shared" si="18"/>
        <v>4.6471754801331215</v>
      </c>
      <c r="D403">
        <f t="shared" si="19"/>
        <v>0.96341801385681303</v>
      </c>
      <c r="E403">
        <f t="shared" si="20"/>
        <v>-3.7267886749477633E-2</v>
      </c>
    </row>
    <row r="404" spans="1:5" x14ac:dyDescent="0.3">
      <c r="A404" s="35">
        <v>41589</v>
      </c>
      <c r="B404">
        <v>105.76</v>
      </c>
      <c r="C404">
        <f t="shared" si="18"/>
        <v>4.6611723761033765</v>
      </c>
      <c r="D404">
        <f t="shared" si="19"/>
        <v>0.97205882352941186</v>
      </c>
      <c r="E404">
        <f t="shared" si="20"/>
        <v>-2.8338958318465994E-2</v>
      </c>
    </row>
    <row r="405" spans="1:5" x14ac:dyDescent="0.3">
      <c r="A405" s="35">
        <v>41590</v>
      </c>
      <c r="B405">
        <v>106.29</v>
      </c>
      <c r="C405">
        <f t="shared" si="18"/>
        <v>4.6661712075454904</v>
      </c>
      <c r="D405">
        <f t="shared" si="19"/>
        <v>0.98153107396804873</v>
      </c>
      <c r="E405">
        <f t="shared" si="20"/>
        <v>-1.8641606094797768E-2</v>
      </c>
    </row>
    <row r="406" spans="1:5" x14ac:dyDescent="0.3">
      <c r="A406" s="35">
        <v>41591</v>
      </c>
      <c r="B406">
        <v>106.9</v>
      </c>
      <c r="C406">
        <f t="shared" si="18"/>
        <v>4.6718938180309992</v>
      </c>
      <c r="D406">
        <f t="shared" si="19"/>
        <v>0.98734644869308219</v>
      </c>
      <c r="E406">
        <f t="shared" si="20"/>
        <v>-1.2734289291807269E-2</v>
      </c>
    </row>
    <row r="407" spans="1:5" x14ac:dyDescent="0.3">
      <c r="A407" s="35">
        <v>41592</v>
      </c>
      <c r="B407">
        <v>108.29</v>
      </c>
      <c r="C407">
        <f t="shared" si="18"/>
        <v>4.6848128136402885</v>
      </c>
      <c r="D407">
        <f t="shared" si="19"/>
        <v>0.98535031847133758</v>
      </c>
      <c r="E407">
        <f t="shared" si="20"/>
        <v>-1.4758047769287616E-2</v>
      </c>
    </row>
    <row r="408" spans="1:5" x14ac:dyDescent="0.3">
      <c r="A408" s="35">
        <v>41593</v>
      </c>
      <c r="B408">
        <v>108.25</v>
      </c>
      <c r="C408">
        <f t="shared" si="18"/>
        <v>4.6844433668825989</v>
      </c>
      <c r="D408">
        <f t="shared" si="19"/>
        <v>0.97207255747126442</v>
      </c>
      <c r="E408">
        <f t="shared" si="20"/>
        <v>-2.8324829703510235E-2</v>
      </c>
    </row>
    <row r="409" spans="1:5" x14ac:dyDescent="0.3">
      <c r="A409" s="35">
        <v>41596</v>
      </c>
      <c r="B409">
        <v>108.8</v>
      </c>
      <c r="C409">
        <f t="shared" si="18"/>
        <v>4.6895113344218426</v>
      </c>
      <c r="D409">
        <f t="shared" si="19"/>
        <v>0.98168365965893711</v>
      </c>
      <c r="E409">
        <f t="shared" si="20"/>
        <v>-1.8486161365719424E-2</v>
      </c>
    </row>
    <row r="410" spans="1:5" x14ac:dyDescent="0.3">
      <c r="A410" s="35">
        <v>41597</v>
      </c>
      <c r="B410">
        <v>108.29</v>
      </c>
      <c r="C410">
        <f t="shared" si="18"/>
        <v>4.6848128136402885</v>
      </c>
      <c r="D410">
        <f t="shared" si="19"/>
        <v>0.96652981078186362</v>
      </c>
      <c r="E410">
        <f t="shared" si="20"/>
        <v>-3.4043136751619719E-2</v>
      </c>
    </row>
    <row r="411" spans="1:5" x14ac:dyDescent="0.3">
      <c r="A411" s="35">
        <v>41598</v>
      </c>
      <c r="B411">
        <v>108.27</v>
      </c>
      <c r="C411">
        <f t="shared" si="18"/>
        <v>4.6846281073228067</v>
      </c>
      <c r="D411">
        <f t="shared" si="19"/>
        <v>0.97260150916277399</v>
      </c>
      <c r="E411">
        <f t="shared" si="20"/>
        <v>-2.7780829334883132E-2</v>
      </c>
    </row>
    <row r="412" spans="1:5" x14ac:dyDescent="0.3">
      <c r="A412" s="35">
        <v>41599</v>
      </c>
      <c r="B412">
        <v>109.9</v>
      </c>
      <c r="C412">
        <f t="shared" si="18"/>
        <v>4.6995708614095761</v>
      </c>
      <c r="D412">
        <f t="shared" si="19"/>
        <v>0.98946610245790956</v>
      </c>
      <c r="E412">
        <f t="shared" si="20"/>
        <v>-1.0589771769452838E-2</v>
      </c>
    </row>
    <row r="413" spans="1:5" x14ac:dyDescent="0.3">
      <c r="A413" s="35">
        <v>41600</v>
      </c>
      <c r="B413">
        <v>111.36</v>
      </c>
      <c r="C413">
        <f t="shared" si="18"/>
        <v>4.7127681965861097</v>
      </c>
      <c r="D413">
        <f t="shared" si="19"/>
        <v>0.99883397614135805</v>
      </c>
      <c r="E413">
        <f t="shared" si="20"/>
        <v>-1.1667041933705164E-3</v>
      </c>
    </row>
    <row r="414" spans="1:5" x14ac:dyDescent="0.3">
      <c r="A414" s="35">
        <v>41603</v>
      </c>
      <c r="B414">
        <v>110.83</v>
      </c>
      <c r="C414">
        <f t="shared" si="18"/>
        <v>4.7079974957875619</v>
      </c>
      <c r="D414">
        <f t="shared" si="19"/>
        <v>0.98027595966743319</v>
      </c>
      <c r="E414">
        <f t="shared" si="20"/>
        <v>-1.992115545958309E-2</v>
      </c>
    </row>
    <row r="415" spans="1:5" x14ac:dyDescent="0.3">
      <c r="A415" s="35">
        <v>41604</v>
      </c>
      <c r="B415">
        <v>112.04</v>
      </c>
      <c r="C415">
        <f t="shared" si="18"/>
        <v>4.7188559503919079</v>
      </c>
      <c r="D415">
        <f t="shared" si="19"/>
        <v>0.98914099055354476</v>
      </c>
      <c r="E415">
        <f t="shared" si="20"/>
        <v>-1.0918398820714303E-2</v>
      </c>
    </row>
    <row r="416" spans="1:5" x14ac:dyDescent="0.3">
      <c r="A416" s="35">
        <v>41605</v>
      </c>
      <c r="B416">
        <v>111.32</v>
      </c>
      <c r="C416">
        <f t="shared" si="18"/>
        <v>4.71240893665769</v>
      </c>
      <c r="D416">
        <f t="shared" si="19"/>
        <v>0.99330775408227001</v>
      </c>
      <c r="E416">
        <f t="shared" si="20"/>
        <v>-6.7147394062465919E-3</v>
      </c>
    </row>
    <row r="417" spans="1:5" x14ac:dyDescent="0.3">
      <c r="A417" s="35">
        <v>41607</v>
      </c>
      <c r="B417">
        <v>111.07</v>
      </c>
      <c r="C417">
        <f t="shared" si="18"/>
        <v>4.7101606331790284</v>
      </c>
      <c r="D417">
        <f t="shared" si="19"/>
        <v>0.9961434977578475</v>
      </c>
      <c r="E417">
        <f t="shared" si="20"/>
        <v>-3.8639577211448382E-3</v>
      </c>
    </row>
    <row r="418" spans="1:5" x14ac:dyDescent="0.3">
      <c r="A418" s="35">
        <v>41610</v>
      </c>
      <c r="B418">
        <v>111.49</v>
      </c>
      <c r="C418">
        <f t="shared" si="18"/>
        <v>4.7139349007794804</v>
      </c>
      <c r="D418">
        <f t="shared" si="19"/>
        <v>1.0129008812573816</v>
      </c>
      <c r="E418">
        <f t="shared" si="20"/>
        <v>1.2818373744179722E-2</v>
      </c>
    </row>
    <row r="419" spans="1:5" x14ac:dyDescent="0.3">
      <c r="A419" s="35">
        <v>41611</v>
      </c>
      <c r="B419">
        <v>113.06</v>
      </c>
      <c r="C419">
        <f t="shared" si="18"/>
        <v>4.7279186512471449</v>
      </c>
      <c r="D419">
        <f t="shared" si="19"/>
        <v>1.0381048572215592</v>
      </c>
      <c r="E419">
        <f t="shared" si="20"/>
        <v>3.7396798159549792E-2</v>
      </c>
    </row>
    <row r="420" spans="1:5" x14ac:dyDescent="0.3">
      <c r="A420" s="35">
        <v>41612</v>
      </c>
      <c r="B420">
        <v>113.27</v>
      </c>
      <c r="C420">
        <f t="shared" si="18"/>
        <v>4.7297743492126223</v>
      </c>
      <c r="D420">
        <f t="shared" si="19"/>
        <v>1.0347127066776285</v>
      </c>
      <c r="E420">
        <f t="shared" si="20"/>
        <v>3.4123810096156171E-2</v>
      </c>
    </row>
    <row r="421" spans="1:5" x14ac:dyDescent="0.3">
      <c r="A421" s="35">
        <v>41613</v>
      </c>
      <c r="B421">
        <v>112.07</v>
      </c>
      <c r="C421">
        <f t="shared" si="18"/>
        <v>4.7191236760639361</v>
      </c>
      <c r="D421">
        <f t="shared" si="19"/>
        <v>1.0282594733461785</v>
      </c>
      <c r="E421">
        <f t="shared" si="20"/>
        <v>2.7867541162716319E-2</v>
      </c>
    </row>
    <row r="422" spans="1:5" x14ac:dyDescent="0.3">
      <c r="A422" s="35">
        <v>41614</v>
      </c>
      <c r="B422">
        <v>111.5</v>
      </c>
      <c r="C422">
        <f t="shared" si="18"/>
        <v>4.7140245909001735</v>
      </c>
      <c r="D422">
        <f t="shared" si="19"/>
        <v>1.0316432272390821</v>
      </c>
      <c r="E422">
        <f t="shared" si="20"/>
        <v>3.1152897248229956E-2</v>
      </c>
    </row>
    <row r="423" spans="1:5" x14ac:dyDescent="0.3">
      <c r="A423" s="35">
        <v>41617</v>
      </c>
      <c r="B423">
        <v>110.07</v>
      </c>
      <c r="C423">
        <f t="shared" si="18"/>
        <v>4.7011165270353006</v>
      </c>
      <c r="D423">
        <f t="shared" si="19"/>
        <v>0.99791477787851313</v>
      </c>
      <c r="E423">
        <f t="shared" si="20"/>
        <v>-2.0873992241564362E-3</v>
      </c>
    </row>
    <row r="424" spans="1:5" x14ac:dyDescent="0.3">
      <c r="A424" s="35">
        <v>41618</v>
      </c>
      <c r="B424">
        <v>108.91</v>
      </c>
      <c r="C424">
        <f t="shared" si="18"/>
        <v>4.6905218530875947</v>
      </c>
      <c r="D424">
        <f t="shared" si="19"/>
        <v>1</v>
      </c>
      <c r="E424">
        <f t="shared" si="20"/>
        <v>0</v>
      </c>
    </row>
    <row r="425" spans="1:5" x14ac:dyDescent="0.3">
      <c r="A425" s="35">
        <v>41619</v>
      </c>
      <c r="B425">
        <v>109.47</v>
      </c>
      <c r="C425">
        <f t="shared" si="18"/>
        <v>4.6956505391164658</v>
      </c>
      <c r="D425">
        <f t="shared" si="19"/>
        <v>0.99917853231106235</v>
      </c>
      <c r="E425">
        <f t="shared" si="20"/>
        <v>-8.2180527841152517E-4</v>
      </c>
    </row>
    <row r="426" spans="1:5" x14ac:dyDescent="0.3">
      <c r="A426" s="35">
        <v>41620</v>
      </c>
      <c r="B426">
        <v>108.99</v>
      </c>
      <c r="C426">
        <f t="shared" si="18"/>
        <v>4.6912561349012201</v>
      </c>
      <c r="D426">
        <f t="shared" si="19"/>
        <v>0.98384184870915325</v>
      </c>
      <c r="E426">
        <f t="shared" si="20"/>
        <v>-1.6290117703737596E-2</v>
      </c>
    </row>
    <row r="427" spans="1:5" x14ac:dyDescent="0.3">
      <c r="A427" s="35">
        <v>41621</v>
      </c>
      <c r="B427">
        <v>108.08</v>
      </c>
      <c r="C427">
        <f t="shared" si="18"/>
        <v>4.6828716936519434</v>
      </c>
      <c r="D427">
        <f t="shared" si="19"/>
        <v>0.96370931787784209</v>
      </c>
      <c r="E427">
        <f t="shared" si="20"/>
        <v>-3.6965567314274E-2</v>
      </c>
    </row>
    <row r="428" spans="1:5" x14ac:dyDescent="0.3">
      <c r="A428" s="35">
        <v>41624</v>
      </c>
      <c r="B428">
        <v>110.3</v>
      </c>
      <c r="C428">
        <f t="shared" si="18"/>
        <v>4.7032039262594569</v>
      </c>
      <c r="D428">
        <f t="shared" si="19"/>
        <v>0.98852841010933856</v>
      </c>
      <c r="E428">
        <f t="shared" si="20"/>
        <v>-1.1537896157925529E-2</v>
      </c>
    </row>
    <row r="429" spans="1:5" x14ac:dyDescent="0.3">
      <c r="A429" s="35">
        <v>41625</v>
      </c>
      <c r="B429">
        <v>108.91</v>
      </c>
      <c r="C429">
        <f t="shared" si="18"/>
        <v>4.6905218530875947</v>
      </c>
      <c r="D429">
        <f t="shared" si="19"/>
        <v>0.97615846553733088</v>
      </c>
      <c r="E429">
        <f t="shared" si="20"/>
        <v>-2.4130343517493241E-2</v>
      </c>
    </row>
    <row r="430" spans="1:5" x14ac:dyDescent="0.3">
      <c r="A430" s="35">
        <v>41626</v>
      </c>
      <c r="B430">
        <v>109.56</v>
      </c>
      <c r="C430">
        <f t="shared" si="18"/>
        <v>4.696472344394877</v>
      </c>
      <c r="D430">
        <f t="shared" si="19"/>
        <v>0.98128078817733988</v>
      </c>
      <c r="E430">
        <f t="shared" si="20"/>
        <v>-1.8896633891289497E-2</v>
      </c>
    </row>
    <row r="431" spans="1:5" x14ac:dyDescent="0.3">
      <c r="A431" s="35">
        <v>41627</v>
      </c>
      <c r="B431">
        <v>110.78</v>
      </c>
      <c r="C431">
        <f t="shared" si="18"/>
        <v>4.7075462526049581</v>
      </c>
      <c r="D431">
        <f t="shared" si="19"/>
        <v>0.9885775477422809</v>
      </c>
      <c r="E431">
        <f t="shared" si="20"/>
        <v>-1.1488189532180641E-2</v>
      </c>
    </row>
    <row r="432" spans="1:5" x14ac:dyDescent="0.3">
      <c r="A432" s="35">
        <v>41628</v>
      </c>
      <c r="B432">
        <v>112.15</v>
      </c>
      <c r="C432">
        <f t="shared" si="18"/>
        <v>4.7198372609662176</v>
      </c>
      <c r="D432">
        <f t="shared" si="19"/>
        <v>1.015207748710057</v>
      </c>
      <c r="E432">
        <f t="shared" si="20"/>
        <v>1.5093270082033585E-2</v>
      </c>
    </row>
    <row r="433" spans="1:5" x14ac:dyDescent="0.3">
      <c r="A433" s="35">
        <v>41631</v>
      </c>
      <c r="B433">
        <v>111.58</v>
      </c>
      <c r="C433">
        <f t="shared" si="18"/>
        <v>4.7147418224173823</v>
      </c>
      <c r="D433">
        <f t="shared" si="19"/>
        <v>1.0148249204183719</v>
      </c>
      <c r="E433">
        <f t="shared" si="20"/>
        <v>1.4716105416612021E-2</v>
      </c>
    </row>
    <row r="434" spans="1:5" x14ac:dyDescent="0.3">
      <c r="A434" s="35">
        <v>41632</v>
      </c>
      <c r="B434">
        <v>111.57</v>
      </c>
      <c r="C434">
        <f t="shared" si="18"/>
        <v>4.7146521966050887</v>
      </c>
      <c r="D434">
        <f t="shared" si="19"/>
        <v>1.0336297943301833</v>
      </c>
      <c r="E434">
        <f t="shared" si="20"/>
        <v>3.3076679414591519E-2</v>
      </c>
    </row>
    <row r="435" spans="1:5" x14ac:dyDescent="0.3">
      <c r="A435" s="35">
        <v>41634</v>
      </c>
      <c r="B435">
        <v>111.65</v>
      </c>
      <c r="C435">
        <f t="shared" si="18"/>
        <v>4.7153689782861665</v>
      </c>
      <c r="D435">
        <f t="shared" si="19"/>
        <v>1.0476681993056209</v>
      </c>
      <c r="E435">
        <f t="shared" si="20"/>
        <v>4.6566932053302292E-2</v>
      </c>
    </row>
    <row r="436" spans="1:5" x14ac:dyDescent="0.3">
      <c r="A436" s="35">
        <v>41635</v>
      </c>
      <c r="B436">
        <v>112.06</v>
      </c>
      <c r="C436">
        <f t="shared" si="18"/>
        <v>4.7190344421371382</v>
      </c>
      <c r="D436">
        <f t="shared" si="19"/>
        <v>1.0501358822978166</v>
      </c>
      <c r="E436">
        <f t="shared" si="20"/>
        <v>4.8919567508665052E-2</v>
      </c>
    </row>
    <row r="437" spans="1:5" x14ac:dyDescent="0.3">
      <c r="A437" s="35">
        <v>41638</v>
      </c>
      <c r="B437">
        <v>110.47</v>
      </c>
      <c r="C437">
        <f t="shared" si="18"/>
        <v>4.7047439908841842</v>
      </c>
      <c r="D437">
        <f t="shared" si="19"/>
        <v>1.0323334267825437</v>
      </c>
      <c r="E437">
        <f t="shared" si="20"/>
        <v>3.1821702845273907E-2</v>
      </c>
    </row>
    <row r="438" spans="1:5" x14ac:dyDescent="0.3">
      <c r="A438" s="35">
        <v>41639</v>
      </c>
      <c r="B438">
        <v>109.95</v>
      </c>
      <c r="C438">
        <f t="shared" si="18"/>
        <v>4.70002571700077</v>
      </c>
      <c r="D438">
        <f t="shared" si="19"/>
        <v>1.0235524110966301</v>
      </c>
      <c r="E438">
        <f t="shared" si="20"/>
        <v>2.3279332523456937E-2</v>
      </c>
    </row>
    <row r="439" spans="1:5" x14ac:dyDescent="0.3">
      <c r="A439" s="35">
        <v>41641</v>
      </c>
      <c r="B439">
        <v>107.94</v>
      </c>
      <c r="C439">
        <f t="shared" si="18"/>
        <v>4.6815755171904971</v>
      </c>
      <c r="D439">
        <f t="shared" si="19"/>
        <v>1.0041864359475301</v>
      </c>
      <c r="E439">
        <f t="shared" si="20"/>
        <v>4.1776972055246964E-3</v>
      </c>
    </row>
    <row r="440" spans="1:5" x14ac:dyDescent="0.3">
      <c r="A440" s="35">
        <v>41642</v>
      </c>
      <c r="B440">
        <v>106.57</v>
      </c>
      <c r="C440">
        <f t="shared" si="18"/>
        <v>4.668802046232865</v>
      </c>
      <c r="D440">
        <f t="shared" si="19"/>
        <v>1.0012213453588876</v>
      </c>
      <c r="E440">
        <f t="shared" si="20"/>
        <v>1.2206001233763587E-3</v>
      </c>
    </row>
    <row r="441" spans="1:5" x14ac:dyDescent="0.3">
      <c r="A441" s="35">
        <v>41645</v>
      </c>
      <c r="B441">
        <v>106.71</v>
      </c>
      <c r="C441">
        <f t="shared" si="18"/>
        <v>4.6701148746284735</v>
      </c>
      <c r="D441">
        <f t="shared" si="19"/>
        <v>0.98787261618218847</v>
      </c>
      <c r="E441">
        <f t="shared" si="20"/>
        <v>-1.2201520536271559E-2</v>
      </c>
    </row>
    <row r="442" spans="1:5" x14ac:dyDescent="0.3">
      <c r="A442" s="35">
        <v>41646</v>
      </c>
      <c r="B442">
        <v>107.01</v>
      </c>
      <c r="C442">
        <f t="shared" si="18"/>
        <v>4.6729222880389099</v>
      </c>
      <c r="D442">
        <f t="shared" si="19"/>
        <v>0.99897311426437641</v>
      </c>
      <c r="E442">
        <f t="shared" si="20"/>
        <v>-1.0274133440072164E-3</v>
      </c>
    </row>
    <row r="443" spans="1:5" x14ac:dyDescent="0.3">
      <c r="A443" s="35">
        <v>41647</v>
      </c>
      <c r="B443">
        <v>107.42</v>
      </c>
      <c r="C443">
        <f t="shared" si="18"/>
        <v>4.6767463844773136</v>
      </c>
      <c r="D443">
        <f t="shared" si="19"/>
        <v>0.9938014617448423</v>
      </c>
      <c r="E443">
        <f t="shared" si="20"/>
        <v>-6.2178289507982308E-3</v>
      </c>
    </row>
    <row r="444" spans="1:5" x14ac:dyDescent="0.3">
      <c r="A444" s="35">
        <v>41648</v>
      </c>
      <c r="B444">
        <v>107.49</v>
      </c>
      <c r="C444">
        <f t="shared" si="18"/>
        <v>4.6773978199849724</v>
      </c>
      <c r="D444">
        <f t="shared" si="19"/>
        <v>1.0002791736460079</v>
      </c>
      <c r="E444">
        <f t="shared" si="20"/>
        <v>2.7913468429684255E-4</v>
      </c>
    </row>
    <row r="445" spans="1:5" x14ac:dyDescent="0.3">
      <c r="A445" s="35">
        <v>41649</v>
      </c>
      <c r="B445">
        <v>106.44</v>
      </c>
      <c r="C445">
        <f t="shared" si="18"/>
        <v>4.6675814461094882</v>
      </c>
      <c r="D445">
        <f t="shared" si="19"/>
        <v>0.98146611341632084</v>
      </c>
      <c r="E445">
        <f t="shared" si="20"/>
        <v>-1.8707791163394997E-2</v>
      </c>
    </row>
    <row r="446" spans="1:5" x14ac:dyDescent="0.3">
      <c r="A446" s="35">
        <v>41652</v>
      </c>
      <c r="B446">
        <v>108.02</v>
      </c>
      <c r="C446">
        <f t="shared" si="18"/>
        <v>4.6823163951647446</v>
      </c>
      <c r="D446">
        <f t="shared" si="19"/>
        <v>1.0000925840199981</v>
      </c>
      <c r="E446">
        <f t="shared" si="20"/>
        <v>9.2579734362260315E-5</v>
      </c>
    </row>
    <row r="447" spans="1:5" x14ac:dyDescent="0.3">
      <c r="A447" s="35">
        <v>41653</v>
      </c>
      <c r="B447">
        <v>107.12</v>
      </c>
      <c r="C447">
        <f t="shared" si="18"/>
        <v>4.6739497013829174</v>
      </c>
      <c r="D447">
        <f t="shared" si="19"/>
        <v>0.98122194742145286</v>
      </c>
      <c r="E447">
        <f t="shared" si="20"/>
        <v>-1.8956598909261001E-2</v>
      </c>
    </row>
    <row r="448" spans="1:5" x14ac:dyDescent="0.3">
      <c r="A448" s="35">
        <v>41654</v>
      </c>
      <c r="B448">
        <v>108.09</v>
      </c>
      <c r="C448">
        <f t="shared" si="18"/>
        <v>4.6829642134281118</v>
      </c>
      <c r="D448">
        <f t="shared" si="19"/>
        <v>0.98541343787036195</v>
      </c>
      <c r="E448">
        <f t="shared" si="20"/>
        <v>-1.4693991995131186E-2</v>
      </c>
    </row>
    <row r="449" spans="1:5" x14ac:dyDescent="0.3">
      <c r="A449" s="35">
        <v>41655</v>
      </c>
      <c r="B449">
        <v>107.46</v>
      </c>
      <c r="C449">
        <f t="shared" si="18"/>
        <v>4.677118685300675</v>
      </c>
      <c r="D449">
        <f t="shared" si="19"/>
        <v>0.97966997903181685</v>
      </c>
      <c r="E449">
        <f t="shared" si="20"/>
        <v>-2.0539520122567444E-2</v>
      </c>
    </row>
    <row r="450" spans="1:5" x14ac:dyDescent="0.3">
      <c r="A450" s="35">
        <v>41656</v>
      </c>
      <c r="B450">
        <v>108.45</v>
      </c>
      <c r="C450">
        <f t="shared" si="18"/>
        <v>4.6862892372728835</v>
      </c>
      <c r="D450">
        <f t="shared" si="19"/>
        <v>0.99367784496976364</v>
      </c>
      <c r="E450">
        <f t="shared" si="20"/>
        <v>-6.3422244852024724E-3</v>
      </c>
    </row>
    <row r="451" spans="1:5" x14ac:dyDescent="0.3">
      <c r="A451" s="35">
        <v>41659</v>
      </c>
      <c r="B451">
        <v>108.01</v>
      </c>
      <c r="C451">
        <f t="shared" ref="C451:C514" si="21">LN(B451)</f>
        <v>4.6822238154303832</v>
      </c>
      <c r="D451">
        <f t="shared" si="19"/>
        <v>0.99346946284032378</v>
      </c>
      <c r="E451">
        <f t="shared" si="20"/>
        <v>-6.5519544125054825E-3</v>
      </c>
    </row>
    <row r="452" spans="1:5" x14ac:dyDescent="0.3">
      <c r="A452" s="35">
        <v>41660</v>
      </c>
      <c r="B452">
        <v>109.17</v>
      </c>
      <c r="C452">
        <f t="shared" si="21"/>
        <v>4.6929063002921785</v>
      </c>
      <c r="D452">
        <f t="shared" ref="D452:D515" si="22">B452/B457</f>
        <v>1.0006416131989002</v>
      </c>
      <c r="E452">
        <f t="shared" ref="E452:E515" si="23">LN(D452)</f>
        <v>6.4140745315313425E-4</v>
      </c>
    </row>
    <row r="453" spans="1:5" x14ac:dyDescent="0.3">
      <c r="A453" s="35">
        <v>41661</v>
      </c>
      <c r="B453">
        <v>109.69</v>
      </c>
      <c r="C453">
        <f t="shared" si="21"/>
        <v>4.6976582054232425</v>
      </c>
      <c r="D453">
        <f t="shared" si="22"/>
        <v>1.0079022328402094</v>
      </c>
      <c r="E453">
        <f t="shared" si="23"/>
        <v>7.8711737152723851E-3</v>
      </c>
    </row>
    <row r="454" spans="1:5" x14ac:dyDescent="0.3">
      <c r="A454" s="35">
        <v>41662</v>
      </c>
      <c r="B454">
        <v>109.69</v>
      </c>
      <c r="C454">
        <f t="shared" si="21"/>
        <v>4.6976582054232425</v>
      </c>
      <c r="D454">
        <f t="shared" si="22"/>
        <v>1.0030175566934894</v>
      </c>
      <c r="E454">
        <f t="shared" si="23"/>
        <v>3.0130130075486056E-3</v>
      </c>
    </row>
    <row r="455" spans="1:5" x14ac:dyDescent="0.3">
      <c r="A455" s="35">
        <v>41663</v>
      </c>
      <c r="B455">
        <v>109.14</v>
      </c>
      <c r="C455">
        <f t="shared" si="21"/>
        <v>4.6926314617580855</v>
      </c>
      <c r="D455">
        <f t="shared" si="22"/>
        <v>1.0090606508875739</v>
      </c>
      <c r="E455">
        <f t="shared" si="23"/>
        <v>9.0198494634318692E-3</v>
      </c>
    </row>
    <row r="456" spans="1:5" x14ac:dyDescent="0.3">
      <c r="A456" s="35">
        <v>41666</v>
      </c>
      <c r="B456">
        <v>108.72</v>
      </c>
      <c r="C456">
        <f t="shared" si="21"/>
        <v>4.6887757698428887</v>
      </c>
      <c r="D456">
        <f t="shared" si="22"/>
        <v>1.0203660253402158</v>
      </c>
      <c r="E456">
        <f t="shared" si="23"/>
        <v>2.0161411298262075E-2</v>
      </c>
    </row>
    <row r="457" spans="1:5" x14ac:dyDescent="0.3">
      <c r="A457" s="35">
        <v>41667</v>
      </c>
      <c r="B457">
        <v>109.1</v>
      </c>
      <c r="C457">
        <f t="shared" si="21"/>
        <v>4.6922648928390247</v>
      </c>
      <c r="D457">
        <f t="shared" si="22"/>
        <v>1.0192451420029893</v>
      </c>
      <c r="E457">
        <f t="shared" si="23"/>
        <v>1.9062296459106606E-2</v>
      </c>
    </row>
    <row r="458" spans="1:5" x14ac:dyDescent="0.3">
      <c r="A458" s="35">
        <v>41668</v>
      </c>
      <c r="B458">
        <v>108.83</v>
      </c>
      <c r="C458">
        <f t="shared" si="21"/>
        <v>4.6897870317079704</v>
      </c>
      <c r="D458">
        <f t="shared" si="22"/>
        <v>1.0189120868832506</v>
      </c>
      <c r="E458">
        <f t="shared" si="23"/>
        <v>1.8735476606366205E-2</v>
      </c>
    </row>
    <row r="459" spans="1:5" x14ac:dyDescent="0.3">
      <c r="A459" s="35">
        <v>41669</v>
      </c>
      <c r="B459">
        <v>109.36</v>
      </c>
      <c r="C459">
        <f t="shared" si="21"/>
        <v>4.6946451924156944</v>
      </c>
      <c r="D459">
        <f t="shared" si="22"/>
        <v>1.0111881645862228</v>
      </c>
      <c r="E459">
        <f t="shared" si="23"/>
        <v>1.1126040016626357E-2</v>
      </c>
    </row>
    <row r="460" spans="1:5" x14ac:dyDescent="0.3">
      <c r="A460" s="35">
        <v>41670</v>
      </c>
      <c r="B460">
        <v>108.16</v>
      </c>
      <c r="C460">
        <f t="shared" si="21"/>
        <v>4.6836116122946541</v>
      </c>
      <c r="D460">
        <f t="shared" si="22"/>
        <v>0.98220123501634571</v>
      </c>
      <c r="E460">
        <f t="shared" si="23"/>
        <v>-1.7959067979752701E-2</v>
      </c>
    </row>
    <row r="461" spans="1:5" x14ac:dyDescent="0.3">
      <c r="A461" s="35">
        <v>41673</v>
      </c>
      <c r="B461">
        <v>106.55</v>
      </c>
      <c r="C461">
        <f t="shared" si="21"/>
        <v>4.6686143585446258</v>
      </c>
      <c r="D461">
        <f t="shared" si="22"/>
        <v>0.96705391178072242</v>
      </c>
      <c r="E461">
        <f t="shared" si="23"/>
        <v>-3.3501033499944363E-2</v>
      </c>
    </row>
    <row r="462" spans="1:5" x14ac:dyDescent="0.3">
      <c r="A462" s="35">
        <v>41674</v>
      </c>
      <c r="B462">
        <v>107.04</v>
      </c>
      <c r="C462">
        <f t="shared" si="21"/>
        <v>4.6732025963799186</v>
      </c>
      <c r="D462">
        <f t="shared" si="22"/>
        <v>0.98013002472301081</v>
      </c>
      <c r="E462">
        <f t="shared" si="23"/>
        <v>-2.0070037829718612E-2</v>
      </c>
    </row>
    <row r="463" spans="1:5" x14ac:dyDescent="0.3">
      <c r="A463" s="35">
        <v>41675</v>
      </c>
      <c r="B463">
        <v>106.81</v>
      </c>
      <c r="C463">
        <f t="shared" si="21"/>
        <v>4.6710515551016041</v>
      </c>
      <c r="D463">
        <f t="shared" si="22"/>
        <v>0.98333640213588658</v>
      </c>
      <c r="E463">
        <f t="shared" si="23"/>
        <v>-1.680399750509513E-2</v>
      </c>
    </row>
    <row r="464" spans="1:5" x14ac:dyDescent="0.3">
      <c r="A464" s="35">
        <v>41676</v>
      </c>
      <c r="B464">
        <v>108.15</v>
      </c>
      <c r="C464">
        <f t="shared" si="21"/>
        <v>4.683519152399068</v>
      </c>
      <c r="D464">
        <f t="shared" si="22"/>
        <v>0.9923839236557167</v>
      </c>
      <c r="E464">
        <f t="shared" si="23"/>
        <v>-7.645226755884452E-3</v>
      </c>
    </row>
    <row r="465" spans="1:5" x14ac:dyDescent="0.3">
      <c r="A465" s="35">
        <v>41677</v>
      </c>
      <c r="B465">
        <v>110.12</v>
      </c>
      <c r="C465">
        <f t="shared" si="21"/>
        <v>4.7015706802744068</v>
      </c>
      <c r="D465">
        <f t="shared" si="22"/>
        <v>1.0137162846359202</v>
      </c>
      <c r="E465">
        <f t="shared" si="23"/>
        <v>1.3623067828747179E-2</v>
      </c>
    </row>
    <row r="466" spans="1:5" x14ac:dyDescent="0.3">
      <c r="A466" s="35">
        <v>41680</v>
      </c>
      <c r="B466">
        <v>110.18</v>
      </c>
      <c r="C466">
        <f t="shared" si="21"/>
        <v>4.7021153920445702</v>
      </c>
      <c r="D466">
        <f t="shared" si="22"/>
        <v>1.0003631741420012</v>
      </c>
      <c r="E466">
        <f t="shared" si="23"/>
        <v>3.6310821023510429E-4</v>
      </c>
    </row>
    <row r="467" spans="1:5" x14ac:dyDescent="0.3">
      <c r="A467" s="35">
        <v>41681</v>
      </c>
      <c r="B467">
        <v>109.21</v>
      </c>
      <c r="C467">
        <f t="shared" si="21"/>
        <v>4.6932726342096371</v>
      </c>
      <c r="D467">
        <f t="shared" si="22"/>
        <v>0.98948989761710604</v>
      </c>
      <c r="E467">
        <f t="shared" si="23"/>
        <v>-1.0565723575155717E-2</v>
      </c>
    </row>
    <row r="468" spans="1:5" x14ac:dyDescent="0.3">
      <c r="A468" s="35">
        <v>41682</v>
      </c>
      <c r="B468">
        <v>108.62</v>
      </c>
      <c r="C468">
        <f t="shared" si="21"/>
        <v>4.687855552606699</v>
      </c>
      <c r="D468">
        <f t="shared" si="22"/>
        <v>0.99268872235423145</v>
      </c>
      <c r="E468">
        <f t="shared" si="23"/>
        <v>-7.3381360289806038E-3</v>
      </c>
    </row>
    <row r="469" spans="1:5" x14ac:dyDescent="0.3">
      <c r="A469" s="35">
        <v>41683</v>
      </c>
      <c r="B469">
        <v>108.98</v>
      </c>
      <c r="C469">
        <f t="shared" si="21"/>
        <v>4.6911643791549524</v>
      </c>
      <c r="D469">
        <f t="shared" si="22"/>
        <v>0.99954141062093005</v>
      </c>
      <c r="E469">
        <f t="shared" si="23"/>
        <v>-4.5869456333807058E-4</v>
      </c>
    </row>
    <row r="470" spans="1:5" x14ac:dyDescent="0.3">
      <c r="A470" s="35">
        <v>41684</v>
      </c>
      <c r="B470">
        <v>108.63</v>
      </c>
      <c r="C470">
        <f t="shared" si="21"/>
        <v>4.6879476124456598</v>
      </c>
      <c r="D470">
        <f t="shared" si="22"/>
        <v>0.98970481049562675</v>
      </c>
      <c r="E470">
        <f t="shared" si="23"/>
        <v>-1.0348551531915648E-2</v>
      </c>
    </row>
    <row r="471" spans="1:5" x14ac:dyDescent="0.3">
      <c r="A471" s="35">
        <v>41688</v>
      </c>
      <c r="B471">
        <v>110.14</v>
      </c>
      <c r="C471">
        <f t="shared" si="21"/>
        <v>4.7017522838343355</v>
      </c>
      <c r="D471">
        <f t="shared" si="22"/>
        <v>1.0087004304423481</v>
      </c>
      <c r="E471">
        <f t="shared" si="23"/>
        <v>8.6627998083604971E-3</v>
      </c>
    </row>
    <row r="472" spans="1:5" x14ac:dyDescent="0.3">
      <c r="A472" s="35">
        <v>41689</v>
      </c>
      <c r="B472">
        <v>110.37</v>
      </c>
      <c r="C472">
        <f t="shared" si="21"/>
        <v>4.7038383577847931</v>
      </c>
      <c r="D472">
        <f t="shared" si="22"/>
        <v>1.008958771368498</v>
      </c>
      <c r="E472">
        <f t="shared" si="23"/>
        <v>8.9188796530931987E-3</v>
      </c>
    </row>
    <row r="473" spans="1:5" x14ac:dyDescent="0.3">
      <c r="A473" s="35">
        <v>41690</v>
      </c>
      <c r="B473">
        <v>109.42</v>
      </c>
      <c r="C473">
        <f t="shared" si="21"/>
        <v>4.6951936886356798</v>
      </c>
      <c r="D473">
        <f t="shared" si="22"/>
        <v>1.0081076100976598</v>
      </c>
      <c r="E473">
        <f t="shared" si="23"/>
        <v>8.0749200004210618E-3</v>
      </c>
    </row>
    <row r="474" spans="1:5" x14ac:dyDescent="0.3">
      <c r="A474" s="35">
        <v>41691</v>
      </c>
      <c r="B474">
        <v>109.03</v>
      </c>
      <c r="C474">
        <f t="shared" si="21"/>
        <v>4.69162307371829</v>
      </c>
      <c r="D474">
        <f t="shared" si="22"/>
        <v>1.000458799779776</v>
      </c>
      <c r="E474">
        <f t="shared" si="23"/>
        <v>4.5869456333802558E-4</v>
      </c>
    </row>
    <row r="475" spans="1:5" x14ac:dyDescent="0.3">
      <c r="A475" s="35">
        <v>41694</v>
      </c>
      <c r="B475">
        <v>109.76</v>
      </c>
      <c r="C475">
        <f t="shared" si="21"/>
        <v>4.6982961639775755</v>
      </c>
      <c r="D475">
        <f t="shared" si="22"/>
        <v>0.98651806579183898</v>
      </c>
      <c r="E475">
        <f t="shared" si="23"/>
        <v>-1.3573640669572012E-2</v>
      </c>
    </row>
    <row r="476" spans="1:5" x14ac:dyDescent="0.3">
      <c r="A476" s="35">
        <v>41695</v>
      </c>
      <c r="B476">
        <v>109.19</v>
      </c>
      <c r="C476">
        <f t="shared" si="21"/>
        <v>4.6930894840259745</v>
      </c>
      <c r="D476">
        <f t="shared" si="22"/>
        <v>1.0001832005129614</v>
      </c>
      <c r="E476">
        <f t="shared" si="23"/>
        <v>1.8318373379668518E-4</v>
      </c>
    </row>
    <row r="477" spans="1:5" x14ac:dyDescent="0.3">
      <c r="A477" s="35">
        <v>41696</v>
      </c>
      <c r="B477">
        <v>109.39</v>
      </c>
      <c r="C477">
        <f t="shared" si="21"/>
        <v>4.6949194781316992</v>
      </c>
      <c r="D477">
        <f t="shared" si="22"/>
        <v>1.0114655570966251</v>
      </c>
      <c r="E477">
        <f t="shared" si="23"/>
        <v>1.1400325732631719E-2</v>
      </c>
    </row>
    <row r="478" spans="1:5" x14ac:dyDescent="0.3">
      <c r="A478" s="35">
        <v>41697</v>
      </c>
      <c r="B478">
        <v>108.54</v>
      </c>
      <c r="C478">
        <f t="shared" si="21"/>
        <v>4.6871187686352584</v>
      </c>
      <c r="D478">
        <f t="shared" si="22"/>
        <v>1.0050930641726086</v>
      </c>
      <c r="E478">
        <f t="shared" si="23"/>
        <v>5.0801383905903965E-3</v>
      </c>
    </row>
    <row r="479" spans="1:5" x14ac:dyDescent="0.3">
      <c r="A479" s="35">
        <v>41698</v>
      </c>
      <c r="B479">
        <v>108.98</v>
      </c>
      <c r="C479">
        <f t="shared" si="21"/>
        <v>4.6911643791549524</v>
      </c>
      <c r="D479">
        <f t="shared" si="22"/>
        <v>0.99853399303646695</v>
      </c>
      <c r="E479">
        <f t="shared" si="23"/>
        <v>-1.4670826031335747E-3</v>
      </c>
    </row>
    <row r="480" spans="1:5" x14ac:dyDescent="0.3">
      <c r="A480" s="35">
        <v>41701</v>
      </c>
      <c r="B480">
        <v>111.26</v>
      </c>
      <c r="C480">
        <f t="shared" si="21"/>
        <v>4.7118698046471472</v>
      </c>
      <c r="D480">
        <f t="shared" si="22"/>
        <v>1.0276161448231274</v>
      </c>
      <c r="E480">
        <f t="shared" si="23"/>
        <v>2.7241697324340248E-2</v>
      </c>
    </row>
    <row r="481" spans="1:5" x14ac:dyDescent="0.3">
      <c r="A481" s="35">
        <v>41702</v>
      </c>
      <c r="B481">
        <v>109.17</v>
      </c>
      <c r="C481">
        <f t="shared" si="21"/>
        <v>4.6929063002921785</v>
      </c>
      <c r="D481">
        <f t="shared" si="22"/>
        <v>1.0075680664513154</v>
      </c>
      <c r="E481">
        <f t="shared" si="23"/>
        <v>7.539572309810263E-3</v>
      </c>
    </row>
    <row r="482" spans="1:5" x14ac:dyDescent="0.3">
      <c r="A482" s="35">
        <v>41703</v>
      </c>
      <c r="B482">
        <v>108.15</v>
      </c>
      <c r="C482">
        <f t="shared" si="21"/>
        <v>4.683519152399068</v>
      </c>
      <c r="D482">
        <f t="shared" si="22"/>
        <v>1.0025027808676308</v>
      </c>
      <c r="E482">
        <f t="shared" si="23"/>
        <v>2.4996541275386403E-3</v>
      </c>
    </row>
    <row r="483" spans="1:5" x14ac:dyDescent="0.3">
      <c r="A483" s="35">
        <v>41704</v>
      </c>
      <c r="B483">
        <v>107.99</v>
      </c>
      <c r="C483">
        <f t="shared" si="21"/>
        <v>4.6820386302446684</v>
      </c>
      <c r="D483">
        <f t="shared" si="22"/>
        <v>1.0047450688500186</v>
      </c>
      <c r="E483">
        <f t="shared" si="23"/>
        <v>4.7338464973778601E-3</v>
      </c>
    </row>
    <row r="484" spans="1:5" x14ac:dyDescent="0.3">
      <c r="A484" s="35">
        <v>41705</v>
      </c>
      <c r="B484">
        <v>109.14</v>
      </c>
      <c r="C484">
        <f t="shared" si="21"/>
        <v>4.6926314617580855</v>
      </c>
      <c r="D484">
        <f t="shared" si="22"/>
        <v>1.0098075499629904</v>
      </c>
      <c r="E484">
        <f t="shared" si="23"/>
        <v>9.7597681061424718E-3</v>
      </c>
    </row>
    <row r="485" spans="1:5" x14ac:dyDescent="0.3">
      <c r="A485" s="35">
        <v>41708</v>
      </c>
      <c r="B485">
        <v>108.27</v>
      </c>
      <c r="C485">
        <f t="shared" si="21"/>
        <v>4.6846281073228067</v>
      </c>
      <c r="D485">
        <f t="shared" si="22"/>
        <v>1.011963734928498</v>
      </c>
      <c r="E485">
        <f t="shared" si="23"/>
        <v>1.1892735172291726E-2</v>
      </c>
    </row>
    <row r="486" spans="1:5" x14ac:dyDescent="0.3">
      <c r="A486" s="35">
        <v>41709</v>
      </c>
      <c r="B486">
        <v>108.35</v>
      </c>
      <c r="C486">
        <f t="shared" si="21"/>
        <v>4.6853667279823679</v>
      </c>
      <c r="D486">
        <f t="shared" si="22"/>
        <v>1.0146081093735366</v>
      </c>
      <c r="E486">
        <f t="shared" si="23"/>
        <v>1.4502438798914009E-2</v>
      </c>
    </row>
    <row r="487" spans="1:5" x14ac:dyDescent="0.3">
      <c r="A487" s="35">
        <v>41710</v>
      </c>
      <c r="B487">
        <v>107.88</v>
      </c>
      <c r="C487">
        <f t="shared" si="21"/>
        <v>4.681019498271529</v>
      </c>
      <c r="D487">
        <f t="shared" si="22"/>
        <v>1.0182161396885323</v>
      </c>
      <c r="E487">
        <f t="shared" si="23"/>
        <v>1.8052213557221121E-2</v>
      </c>
    </row>
    <row r="488" spans="1:5" x14ac:dyDescent="0.3">
      <c r="A488" s="35">
        <v>41711</v>
      </c>
      <c r="B488">
        <v>107.48</v>
      </c>
      <c r="C488">
        <f t="shared" si="21"/>
        <v>4.6773047837472905</v>
      </c>
      <c r="D488">
        <f t="shared" si="22"/>
        <v>1.0165515936820202</v>
      </c>
      <c r="E488">
        <f t="shared" si="23"/>
        <v>1.6416109002855277E-2</v>
      </c>
    </row>
    <row r="489" spans="1:5" x14ac:dyDescent="0.3">
      <c r="A489" s="35">
        <v>41712</v>
      </c>
      <c r="B489">
        <v>108.08</v>
      </c>
      <c r="C489">
        <f t="shared" si="21"/>
        <v>4.6828716936519434</v>
      </c>
      <c r="D489">
        <f t="shared" si="22"/>
        <v>1.0082089552238807</v>
      </c>
      <c r="E489">
        <f t="shared" si="23"/>
        <v>8.1754450152418598E-3</v>
      </c>
    </row>
    <row r="490" spans="1:5" x14ac:dyDescent="0.3">
      <c r="A490" s="35">
        <v>41715</v>
      </c>
      <c r="B490">
        <v>106.99</v>
      </c>
      <c r="C490">
        <f t="shared" si="21"/>
        <v>4.6727353721505152</v>
      </c>
      <c r="D490">
        <f t="shared" si="22"/>
        <v>1.0037526972511492</v>
      </c>
      <c r="E490">
        <f t="shared" si="23"/>
        <v>3.7456734494697485E-3</v>
      </c>
    </row>
    <row r="491" spans="1:5" x14ac:dyDescent="0.3">
      <c r="A491" s="35">
        <v>41716</v>
      </c>
      <c r="B491">
        <v>106.79</v>
      </c>
      <c r="C491">
        <f t="shared" si="21"/>
        <v>4.670864289183454</v>
      </c>
      <c r="D491">
        <f t="shared" si="22"/>
        <v>0.99794411737220823</v>
      </c>
      <c r="E491">
        <f t="shared" si="23"/>
        <v>-2.0579988554559931E-3</v>
      </c>
    </row>
    <row r="492" spans="1:5" x14ac:dyDescent="0.3">
      <c r="A492" s="35">
        <v>41717</v>
      </c>
      <c r="B492">
        <v>105.95</v>
      </c>
      <c r="C492">
        <f t="shared" si="21"/>
        <v>4.6629672847143082</v>
      </c>
      <c r="D492">
        <f t="shared" si="22"/>
        <v>1.0004721435316335</v>
      </c>
      <c r="E492">
        <f t="shared" si="23"/>
        <v>4.7203210694718076E-4</v>
      </c>
    </row>
    <row r="493" spans="1:5" x14ac:dyDescent="0.3">
      <c r="A493" s="35">
        <v>41718</v>
      </c>
      <c r="B493">
        <v>105.73</v>
      </c>
      <c r="C493">
        <f t="shared" si="21"/>
        <v>4.6608886747444354</v>
      </c>
      <c r="D493">
        <f t="shared" si="22"/>
        <v>0.99202477012572721</v>
      </c>
      <c r="E493">
        <f t="shared" si="23"/>
        <v>-8.0072021242009912E-3</v>
      </c>
    </row>
    <row r="494" spans="1:5" x14ac:dyDescent="0.3">
      <c r="A494" s="35">
        <v>41719</v>
      </c>
      <c r="B494">
        <v>107.2</v>
      </c>
      <c r="C494">
        <f t="shared" si="21"/>
        <v>4.6746962486367014</v>
      </c>
      <c r="D494">
        <f t="shared" si="22"/>
        <v>1.005251312828207</v>
      </c>
      <c r="E494">
        <f t="shared" si="23"/>
        <v>5.2375727662483428E-3</v>
      </c>
    </row>
    <row r="495" spans="1:5" x14ac:dyDescent="0.3">
      <c r="A495" s="35">
        <v>41722</v>
      </c>
      <c r="B495">
        <v>106.59</v>
      </c>
      <c r="C495">
        <f t="shared" si="21"/>
        <v>4.6689896987010453</v>
      </c>
      <c r="D495">
        <f t="shared" si="22"/>
        <v>1.0060405851816894</v>
      </c>
      <c r="E495">
        <f t="shared" si="23"/>
        <v>6.0224139867372283E-3</v>
      </c>
    </row>
    <row r="496" spans="1:5" x14ac:dyDescent="0.3">
      <c r="A496" s="35">
        <v>41723</v>
      </c>
      <c r="B496">
        <v>107.01</v>
      </c>
      <c r="C496">
        <f t="shared" si="21"/>
        <v>4.6729222880389099</v>
      </c>
      <c r="D496">
        <f t="shared" si="22"/>
        <v>1.0123935666982025</v>
      </c>
      <c r="E496">
        <f t="shared" si="23"/>
        <v>1.2317395162717898E-2</v>
      </c>
    </row>
    <row r="497" spans="1:5" x14ac:dyDescent="0.3">
      <c r="A497" s="35">
        <v>41724</v>
      </c>
      <c r="B497">
        <v>105.9</v>
      </c>
      <c r="C497">
        <f t="shared" si="21"/>
        <v>4.6624952526073606</v>
      </c>
      <c r="D497">
        <f t="shared" si="22"/>
        <v>1.0244751862242429</v>
      </c>
      <c r="E497">
        <f t="shared" si="23"/>
        <v>2.418046802696731E-2</v>
      </c>
    </row>
    <row r="498" spans="1:5" x14ac:dyDescent="0.3">
      <c r="A498" s="35">
        <v>41725</v>
      </c>
      <c r="B498">
        <v>106.58</v>
      </c>
      <c r="C498">
        <f t="shared" si="21"/>
        <v>4.6688958768686364</v>
      </c>
      <c r="D498">
        <f t="shared" si="22"/>
        <v>1.0162090007627764</v>
      </c>
      <c r="E498">
        <f t="shared" si="23"/>
        <v>1.6079037413191718E-2</v>
      </c>
    </row>
    <row r="499" spans="1:5" x14ac:dyDescent="0.3">
      <c r="A499" s="35">
        <v>41726</v>
      </c>
      <c r="B499">
        <v>106.64</v>
      </c>
      <c r="C499">
        <f t="shared" si="21"/>
        <v>4.6694586758704535</v>
      </c>
      <c r="D499">
        <f t="shared" si="22"/>
        <v>1.0021614509914483</v>
      </c>
      <c r="E499">
        <f t="shared" si="23"/>
        <v>2.1591184168131693E-3</v>
      </c>
    </row>
    <row r="500" spans="1:5" x14ac:dyDescent="0.3">
      <c r="A500" s="35">
        <v>41729</v>
      </c>
      <c r="B500">
        <v>105.95</v>
      </c>
      <c r="C500">
        <f t="shared" si="21"/>
        <v>4.6629672847143082</v>
      </c>
      <c r="D500">
        <f t="shared" si="22"/>
        <v>1.0101058251501573</v>
      </c>
      <c r="E500">
        <f t="shared" si="23"/>
        <v>1.0055102740795586E-2</v>
      </c>
    </row>
    <row r="501" spans="1:5" x14ac:dyDescent="0.3">
      <c r="A501" s="35">
        <v>41730</v>
      </c>
      <c r="B501">
        <v>105.7</v>
      </c>
      <c r="C501">
        <f t="shared" si="21"/>
        <v>4.6606048928761918</v>
      </c>
      <c r="D501">
        <f t="shared" si="22"/>
        <v>0.99877161485401122</v>
      </c>
      <c r="E501">
        <f t="shared" si="23"/>
        <v>-1.2291402294410891E-3</v>
      </c>
    </row>
    <row r="502" spans="1:5" x14ac:dyDescent="0.3">
      <c r="A502" s="35">
        <v>41731</v>
      </c>
      <c r="B502">
        <v>103.37</v>
      </c>
      <c r="C502">
        <f t="shared" si="21"/>
        <v>4.6383147845803938</v>
      </c>
      <c r="D502">
        <f t="shared" si="22"/>
        <v>0.96256634695967969</v>
      </c>
      <c r="E502">
        <f t="shared" si="23"/>
        <v>-3.815228328973172E-2</v>
      </c>
    </row>
    <row r="503" spans="1:5" x14ac:dyDescent="0.3">
      <c r="A503" s="35">
        <v>41732</v>
      </c>
      <c r="B503">
        <v>104.88</v>
      </c>
      <c r="C503">
        <f t="shared" si="21"/>
        <v>4.6528168394554443</v>
      </c>
      <c r="D503">
        <f t="shared" si="22"/>
        <v>0.97927170868347335</v>
      </c>
      <c r="E503">
        <f t="shared" si="23"/>
        <v>-2.0946137998258719E-2</v>
      </c>
    </row>
    <row r="504" spans="1:5" x14ac:dyDescent="0.3">
      <c r="A504" s="35">
        <v>41733</v>
      </c>
      <c r="B504">
        <v>106.41</v>
      </c>
      <c r="C504">
        <f t="shared" si="21"/>
        <v>4.6672995574536404</v>
      </c>
      <c r="D504">
        <f t="shared" si="22"/>
        <v>0.99133594186696472</v>
      </c>
      <c r="E504">
        <f t="shared" si="23"/>
        <v>-8.7018092950427034E-3</v>
      </c>
    </row>
    <row r="505" spans="1:5" x14ac:dyDescent="0.3">
      <c r="A505" s="35">
        <v>41736</v>
      </c>
      <c r="B505">
        <v>104.89</v>
      </c>
      <c r="C505">
        <f t="shared" si="21"/>
        <v>4.6529121819735124</v>
      </c>
      <c r="D505">
        <f t="shared" si="22"/>
        <v>0.97408989598811291</v>
      </c>
      <c r="E505">
        <f t="shared" si="23"/>
        <v>-2.6251683922905167E-2</v>
      </c>
    </row>
    <row r="506" spans="1:5" x14ac:dyDescent="0.3">
      <c r="A506" s="35">
        <v>41737</v>
      </c>
      <c r="B506">
        <v>105.83</v>
      </c>
      <c r="C506">
        <f t="shared" si="21"/>
        <v>4.6618340331056327</v>
      </c>
      <c r="D506">
        <f t="shared" si="22"/>
        <v>0.97002749770852437</v>
      </c>
      <c r="E506">
        <f t="shared" si="23"/>
        <v>-3.0430859733391942E-2</v>
      </c>
    </row>
    <row r="507" spans="1:5" x14ac:dyDescent="0.3">
      <c r="A507" s="35">
        <v>41738</v>
      </c>
      <c r="B507">
        <v>107.39</v>
      </c>
      <c r="C507">
        <f t="shared" si="21"/>
        <v>4.6764670678701252</v>
      </c>
      <c r="D507">
        <f t="shared" si="22"/>
        <v>0.97885334062528495</v>
      </c>
      <c r="E507">
        <f t="shared" si="23"/>
        <v>-2.13734529592743E-2</v>
      </c>
    </row>
    <row r="508" spans="1:5" x14ac:dyDescent="0.3">
      <c r="A508" s="35">
        <v>41739</v>
      </c>
      <c r="B508">
        <v>107.1</v>
      </c>
      <c r="C508">
        <f t="shared" si="21"/>
        <v>4.6737629774537028</v>
      </c>
      <c r="D508">
        <f t="shared" si="22"/>
        <v>0.97549867929683931</v>
      </c>
      <c r="E508">
        <f t="shared" si="23"/>
        <v>-2.4806472792938062E-2</v>
      </c>
    </row>
    <row r="509" spans="1:5" x14ac:dyDescent="0.3">
      <c r="A509" s="35">
        <v>41740</v>
      </c>
      <c r="B509">
        <v>107.34</v>
      </c>
      <c r="C509">
        <f t="shared" si="21"/>
        <v>4.6760013667486824</v>
      </c>
      <c r="D509">
        <f t="shared" si="22"/>
        <v>0.97857598687209413</v>
      </c>
      <c r="E509">
        <f t="shared" si="23"/>
        <v>-2.1656838674559926E-2</v>
      </c>
    </row>
    <row r="510" spans="1:5" x14ac:dyDescent="0.3">
      <c r="A510" s="35">
        <v>41743</v>
      </c>
      <c r="B510">
        <v>107.68</v>
      </c>
      <c r="C510">
        <f t="shared" si="21"/>
        <v>4.6791638658964176</v>
      </c>
      <c r="D510">
        <f t="shared" si="22"/>
        <v>0.99207665376819609</v>
      </c>
      <c r="E510">
        <f t="shared" si="23"/>
        <v>-7.9549027388410559E-3</v>
      </c>
    </row>
    <row r="511" spans="1:5" x14ac:dyDescent="0.3">
      <c r="A511" s="35">
        <v>41744</v>
      </c>
      <c r="B511">
        <v>109.1</v>
      </c>
      <c r="C511">
        <f t="shared" si="21"/>
        <v>4.6922648928390247</v>
      </c>
      <c r="D511">
        <f t="shared" si="22"/>
        <v>1.0057153392330382</v>
      </c>
      <c r="E511">
        <f t="shared" si="23"/>
        <v>5.6990686469395894E-3</v>
      </c>
    </row>
    <row r="512" spans="1:5" x14ac:dyDescent="0.3">
      <c r="A512" s="35">
        <v>41745</v>
      </c>
      <c r="B512">
        <v>109.71</v>
      </c>
      <c r="C512">
        <f t="shared" si="21"/>
        <v>4.6978405208293994</v>
      </c>
      <c r="D512">
        <f t="shared" si="22"/>
        <v>0.99927133618726649</v>
      </c>
      <c r="E512">
        <f t="shared" si="23"/>
        <v>-7.2892941724160359E-4</v>
      </c>
    </row>
    <row r="513" spans="1:5" x14ac:dyDescent="0.3">
      <c r="A513" s="35">
        <v>41746</v>
      </c>
      <c r="B513">
        <v>109.79</v>
      </c>
      <c r="C513">
        <f t="shared" si="21"/>
        <v>4.6985694502466409</v>
      </c>
      <c r="D513">
        <f t="shared" si="22"/>
        <v>1.002373778873368</v>
      </c>
      <c r="E513">
        <f t="shared" si="23"/>
        <v>2.3709659109858012E-3</v>
      </c>
    </row>
    <row r="514" spans="1:5" x14ac:dyDescent="0.3">
      <c r="A514" s="35">
        <v>41750</v>
      </c>
      <c r="B514">
        <v>109.69</v>
      </c>
      <c r="C514">
        <f t="shared" si="21"/>
        <v>4.6976582054232425</v>
      </c>
      <c r="D514">
        <f t="shared" si="22"/>
        <v>1.0052236070381231</v>
      </c>
      <c r="E514">
        <f t="shared" si="23"/>
        <v>5.2100113280907088E-3</v>
      </c>
    </row>
    <row r="515" spans="1:5" x14ac:dyDescent="0.3">
      <c r="A515" s="35">
        <v>41751</v>
      </c>
      <c r="B515">
        <v>108.54</v>
      </c>
      <c r="C515">
        <f t="shared" ref="C515:C578" si="24">LN(B515)</f>
        <v>4.6871187686352584</v>
      </c>
      <c r="D515">
        <f t="shared" si="22"/>
        <v>0.98771498771498778</v>
      </c>
      <c r="E515">
        <f t="shared" si="23"/>
        <v>-1.2361096823573862E-2</v>
      </c>
    </row>
    <row r="516" spans="1:5" x14ac:dyDescent="0.3">
      <c r="A516" s="35">
        <v>41752</v>
      </c>
      <c r="B516">
        <v>108.48</v>
      </c>
      <c r="C516">
        <f t="shared" si="24"/>
        <v>4.6865658241920851</v>
      </c>
      <c r="D516">
        <f t="shared" ref="D516:D579" si="25">B516/B521</f>
        <v>0.99861916597624978</v>
      </c>
      <c r="E516">
        <f t="shared" ref="E516:E579" si="26">LN(D516)</f>
        <v>-1.3817882535739534E-3</v>
      </c>
    </row>
    <row r="517" spans="1:5" x14ac:dyDescent="0.3">
      <c r="A517" s="35">
        <v>41753</v>
      </c>
      <c r="B517">
        <v>109.79</v>
      </c>
      <c r="C517">
        <f t="shared" si="24"/>
        <v>4.6985694502466409</v>
      </c>
      <c r="D517">
        <f t="shared" si="25"/>
        <v>1.0106784497836694</v>
      </c>
      <c r="E517">
        <f t="shared" si="26"/>
        <v>1.0621837800981566E-2</v>
      </c>
    </row>
    <row r="518" spans="1:5" x14ac:dyDescent="0.3">
      <c r="A518" s="35">
        <v>41754</v>
      </c>
      <c r="B518">
        <v>109.53</v>
      </c>
      <c r="C518">
        <f t="shared" si="24"/>
        <v>4.696198484335655</v>
      </c>
      <c r="D518">
        <f t="shared" si="25"/>
        <v>1.0004567044208987</v>
      </c>
      <c r="E518">
        <f t="shared" si="26"/>
        <v>4.5660016317680105E-4</v>
      </c>
    </row>
    <row r="519" spans="1:5" x14ac:dyDescent="0.3">
      <c r="A519" s="35">
        <v>41757</v>
      </c>
      <c r="B519">
        <v>109.12</v>
      </c>
      <c r="C519">
        <f t="shared" si="24"/>
        <v>4.6924481940951521</v>
      </c>
      <c r="D519">
        <f t="shared" si="25"/>
        <v>0.99671172816952869</v>
      </c>
      <c r="E519">
        <f t="shared" si="26"/>
        <v>-3.2936900773263512E-3</v>
      </c>
    </row>
    <row r="520" spans="1:5" x14ac:dyDescent="0.3">
      <c r="A520" s="35">
        <v>41758</v>
      </c>
      <c r="B520">
        <v>109.89</v>
      </c>
      <c r="C520">
        <f t="shared" si="24"/>
        <v>4.6994798654588328</v>
      </c>
      <c r="D520">
        <f t="shared" si="25"/>
        <v>1.0146814404432134</v>
      </c>
      <c r="E520">
        <f t="shared" si="26"/>
        <v>1.457471145188787E-2</v>
      </c>
    </row>
    <row r="521" spans="1:5" x14ac:dyDescent="0.3">
      <c r="A521" s="35">
        <v>41759</v>
      </c>
      <c r="B521">
        <v>108.63</v>
      </c>
      <c r="C521">
        <f t="shared" si="24"/>
        <v>4.6879476124456598</v>
      </c>
      <c r="D521">
        <f t="shared" si="25"/>
        <v>1.0042525654063048</v>
      </c>
      <c r="E521">
        <f t="shared" si="26"/>
        <v>4.2435488034612348E-3</v>
      </c>
    </row>
    <row r="522" spans="1:5" x14ac:dyDescent="0.3">
      <c r="A522" s="35">
        <v>41760</v>
      </c>
      <c r="B522">
        <v>108.63</v>
      </c>
      <c r="C522">
        <f t="shared" si="24"/>
        <v>4.6879476124456598</v>
      </c>
      <c r="D522">
        <f t="shared" si="25"/>
        <v>1.0040669193086238</v>
      </c>
      <c r="E522">
        <f t="shared" si="26"/>
        <v>4.0586717461775527E-3</v>
      </c>
    </row>
    <row r="523" spans="1:5" x14ac:dyDescent="0.3">
      <c r="A523" s="35">
        <v>41761</v>
      </c>
      <c r="B523">
        <v>109.48</v>
      </c>
      <c r="C523">
        <f t="shared" si="24"/>
        <v>4.6957418841724783</v>
      </c>
      <c r="D523">
        <f t="shared" si="25"/>
        <v>1.0112691668206171</v>
      </c>
      <c r="E523">
        <f t="shared" si="26"/>
        <v>1.120614280364653E-2</v>
      </c>
    </row>
    <row r="524" spans="1:5" x14ac:dyDescent="0.3">
      <c r="A524" s="35">
        <v>41764</v>
      </c>
      <c r="B524">
        <v>109.48</v>
      </c>
      <c r="C524">
        <f t="shared" si="24"/>
        <v>4.6957418841724783</v>
      </c>
      <c r="D524">
        <f t="shared" si="25"/>
        <v>1.0102426870905232</v>
      </c>
      <c r="E524">
        <f t="shared" si="26"/>
        <v>1.0190586237574514E-2</v>
      </c>
    </row>
    <row r="525" spans="1:5" x14ac:dyDescent="0.3">
      <c r="A525" s="35">
        <v>41765</v>
      </c>
      <c r="B525">
        <v>108.3</v>
      </c>
      <c r="C525">
        <f t="shared" si="24"/>
        <v>4.6849051540069446</v>
      </c>
      <c r="D525">
        <f t="shared" si="25"/>
        <v>0.99558742415885271</v>
      </c>
      <c r="E525">
        <f t="shared" si="26"/>
        <v>-4.4223399878697833E-3</v>
      </c>
    </row>
    <row r="526" spans="1:5" x14ac:dyDescent="0.3">
      <c r="A526" s="35">
        <v>41766</v>
      </c>
      <c r="B526">
        <v>108.17</v>
      </c>
      <c r="C526">
        <f t="shared" si="24"/>
        <v>4.6837040636421978</v>
      </c>
      <c r="D526">
        <f t="shared" si="25"/>
        <v>0.98452716847183031</v>
      </c>
      <c r="E526">
        <f t="shared" si="26"/>
        <v>-1.5593785070591426E-2</v>
      </c>
    </row>
    <row r="527" spans="1:5" x14ac:dyDescent="0.3">
      <c r="A527" s="35">
        <v>41767</v>
      </c>
      <c r="B527">
        <v>108.19</v>
      </c>
      <c r="C527">
        <f t="shared" si="24"/>
        <v>4.6838889406994824</v>
      </c>
      <c r="D527">
        <f t="shared" si="25"/>
        <v>0.98587570621468934</v>
      </c>
      <c r="E527">
        <f t="shared" si="26"/>
        <v>-1.4224990931347213E-2</v>
      </c>
    </row>
    <row r="528" spans="1:5" x14ac:dyDescent="0.3">
      <c r="A528" s="35">
        <v>41768</v>
      </c>
      <c r="B528">
        <v>108.26</v>
      </c>
      <c r="C528">
        <f t="shared" si="24"/>
        <v>4.6845357413688316</v>
      </c>
      <c r="D528">
        <f t="shared" si="25"/>
        <v>0.97619477006311994</v>
      </c>
      <c r="E528">
        <f t="shared" si="26"/>
        <v>-2.40931529874895E-2</v>
      </c>
    </row>
    <row r="529" spans="1:5" x14ac:dyDescent="0.3">
      <c r="A529" s="35">
        <v>41771</v>
      </c>
      <c r="B529">
        <v>108.37</v>
      </c>
      <c r="C529">
        <f t="shared" si="24"/>
        <v>4.6855512979349037</v>
      </c>
      <c r="D529">
        <f t="shared" si="25"/>
        <v>0.97771562612775176</v>
      </c>
      <c r="E529">
        <f t="shared" si="26"/>
        <v>-2.2536422059873787E-2</v>
      </c>
    </row>
    <row r="530" spans="1:5" x14ac:dyDescent="0.3">
      <c r="A530" s="35">
        <v>41772</v>
      </c>
      <c r="B530">
        <v>108.78</v>
      </c>
      <c r="C530">
        <f t="shared" si="24"/>
        <v>4.6893274939948144</v>
      </c>
      <c r="D530">
        <f t="shared" si="25"/>
        <v>0.98577254191209795</v>
      </c>
      <c r="E530">
        <f t="shared" si="26"/>
        <v>-1.4329638707930633E-2</v>
      </c>
    </row>
    <row r="531" spans="1:5" x14ac:dyDescent="0.3">
      <c r="A531" s="35">
        <v>41773</v>
      </c>
      <c r="B531">
        <v>109.87</v>
      </c>
      <c r="C531">
        <f t="shared" si="24"/>
        <v>4.6992978487127894</v>
      </c>
      <c r="D531">
        <f t="shared" si="25"/>
        <v>0.98697448796263032</v>
      </c>
      <c r="E531">
        <f t="shared" si="26"/>
        <v>-1.3111087944900379E-2</v>
      </c>
    </row>
    <row r="532" spans="1:5" x14ac:dyDescent="0.3">
      <c r="A532" s="35">
        <v>41774</v>
      </c>
      <c r="B532">
        <v>109.74</v>
      </c>
      <c r="C532">
        <f t="shared" si="24"/>
        <v>4.6981139316308296</v>
      </c>
      <c r="D532">
        <f t="shared" si="25"/>
        <v>0.98962936243123811</v>
      </c>
      <c r="E532">
        <f t="shared" si="26"/>
        <v>-1.0424787334295207E-2</v>
      </c>
    </row>
    <row r="533" spans="1:5" x14ac:dyDescent="0.3">
      <c r="A533" s="35">
        <v>41775</v>
      </c>
      <c r="B533">
        <v>110.9</v>
      </c>
      <c r="C533">
        <f t="shared" si="24"/>
        <v>4.7086288943563215</v>
      </c>
      <c r="D533">
        <f t="shared" si="25"/>
        <v>1.00644341591796</v>
      </c>
      <c r="E533">
        <f t="shared" si="26"/>
        <v>6.4227458566358774E-3</v>
      </c>
    </row>
    <row r="534" spans="1:5" x14ac:dyDescent="0.3">
      <c r="A534" s="35">
        <v>41778</v>
      </c>
      <c r="B534">
        <v>110.84</v>
      </c>
      <c r="C534">
        <f t="shared" si="24"/>
        <v>4.7080877199947775</v>
      </c>
      <c r="D534">
        <f t="shared" si="25"/>
        <v>1.0075447686573948</v>
      </c>
      <c r="E534">
        <f t="shared" si="26"/>
        <v>7.5164492434333877E-3</v>
      </c>
    </row>
    <row r="535" spans="1:5" x14ac:dyDescent="0.3">
      <c r="A535" s="35">
        <v>41779</v>
      </c>
      <c r="B535">
        <v>110.35</v>
      </c>
      <c r="C535">
        <f t="shared" si="24"/>
        <v>4.7036571327027454</v>
      </c>
      <c r="D535">
        <f t="shared" si="25"/>
        <v>1.0049175849194061</v>
      </c>
      <c r="E535">
        <f t="shared" si="26"/>
        <v>4.9055330931233581E-3</v>
      </c>
    </row>
    <row r="536" spans="1:5" x14ac:dyDescent="0.3">
      <c r="A536" s="35">
        <v>41780</v>
      </c>
      <c r="B536">
        <v>111.32</v>
      </c>
      <c r="C536">
        <f t="shared" si="24"/>
        <v>4.71240893665769</v>
      </c>
      <c r="D536">
        <f t="shared" si="25"/>
        <v>1.0204418370153083</v>
      </c>
      <c r="E536">
        <f t="shared" si="26"/>
        <v>2.0235707048024514E-2</v>
      </c>
    </row>
    <row r="537" spans="1:5" x14ac:dyDescent="0.3">
      <c r="A537" s="35">
        <v>41781</v>
      </c>
      <c r="B537">
        <v>110.89</v>
      </c>
      <c r="C537">
        <f t="shared" si="24"/>
        <v>4.7085387189651247</v>
      </c>
      <c r="D537">
        <f t="shared" si="25"/>
        <v>1.008274231678487</v>
      </c>
      <c r="E537">
        <f t="shared" si="26"/>
        <v>8.240187885455795E-3</v>
      </c>
    </row>
    <row r="538" spans="1:5" x14ac:dyDescent="0.3">
      <c r="A538" s="35">
        <v>41782</v>
      </c>
      <c r="B538">
        <v>110.19</v>
      </c>
      <c r="C538">
        <f t="shared" si="24"/>
        <v>4.7022061484996858</v>
      </c>
      <c r="D538">
        <f t="shared" si="25"/>
        <v>1.0089735372218662</v>
      </c>
      <c r="E538">
        <f t="shared" si="26"/>
        <v>8.9335142900487021E-3</v>
      </c>
    </row>
    <row r="539" spans="1:5" x14ac:dyDescent="0.3">
      <c r="A539" s="35">
        <v>41785</v>
      </c>
      <c r="B539">
        <v>110.01</v>
      </c>
      <c r="C539">
        <f t="shared" si="24"/>
        <v>4.7005712707513441</v>
      </c>
      <c r="D539">
        <f t="shared" si="25"/>
        <v>1.0061276751417596</v>
      </c>
      <c r="E539">
        <f t="shared" si="26"/>
        <v>6.1089772844910781E-3</v>
      </c>
    </row>
    <row r="540" spans="1:5" x14ac:dyDescent="0.3">
      <c r="A540" s="35">
        <v>41786</v>
      </c>
      <c r="B540">
        <v>109.81</v>
      </c>
      <c r="C540">
        <f t="shared" si="24"/>
        <v>4.6987515996096221</v>
      </c>
      <c r="D540">
        <f t="shared" si="25"/>
        <v>1.0086341508220813</v>
      </c>
      <c r="E540">
        <f t="shared" si="26"/>
        <v>8.5970897165331458E-3</v>
      </c>
    </row>
    <row r="541" spans="1:5" x14ac:dyDescent="0.3">
      <c r="A541" s="35">
        <v>41787</v>
      </c>
      <c r="B541">
        <v>109.09</v>
      </c>
      <c r="C541">
        <f t="shared" si="24"/>
        <v>4.692173229609665</v>
      </c>
      <c r="D541">
        <f t="shared" si="25"/>
        <v>1.0001833684789585</v>
      </c>
      <c r="E541">
        <f t="shared" si="26"/>
        <v>1.8335166901387455E-4</v>
      </c>
    </row>
    <row r="542" spans="1:5" x14ac:dyDescent="0.3">
      <c r="A542" s="35">
        <v>41788</v>
      </c>
      <c r="B542">
        <v>109.98</v>
      </c>
      <c r="C542">
        <f t="shared" si="24"/>
        <v>4.7002985310796683</v>
      </c>
      <c r="D542">
        <f t="shared" si="25"/>
        <v>1.0142949368256018</v>
      </c>
      <c r="E542">
        <f t="shared" si="26"/>
        <v>1.4193727595578097E-2</v>
      </c>
    </row>
    <row r="543" spans="1:5" x14ac:dyDescent="0.3">
      <c r="A543" s="35">
        <v>41789</v>
      </c>
      <c r="B543">
        <v>109.21</v>
      </c>
      <c r="C543">
        <f t="shared" si="24"/>
        <v>4.6932726342096371</v>
      </c>
      <c r="D543">
        <f t="shared" si="25"/>
        <v>1</v>
      </c>
      <c r="E543">
        <f t="shared" si="26"/>
        <v>0</v>
      </c>
    </row>
    <row r="544" spans="1:5" x14ac:dyDescent="0.3">
      <c r="A544" s="35">
        <v>41792</v>
      </c>
      <c r="B544">
        <v>109.34</v>
      </c>
      <c r="C544">
        <f t="shared" si="24"/>
        <v>4.6944622934668532</v>
      </c>
      <c r="D544">
        <f t="shared" si="25"/>
        <v>0.98905472636815928</v>
      </c>
      <c r="E544">
        <f t="shared" si="26"/>
        <v>-1.1005613836602018E-2</v>
      </c>
    </row>
    <row r="545" spans="1:5" x14ac:dyDescent="0.3">
      <c r="A545" s="35">
        <v>41793</v>
      </c>
      <c r="B545">
        <v>108.87</v>
      </c>
      <c r="C545">
        <f t="shared" si="24"/>
        <v>4.6901545098930884</v>
      </c>
      <c r="D545">
        <f t="shared" si="25"/>
        <v>0.99716065213409044</v>
      </c>
      <c r="E545">
        <f t="shared" si="26"/>
        <v>-2.8433864605229412E-3</v>
      </c>
    </row>
    <row r="546" spans="1:5" x14ac:dyDescent="0.3">
      <c r="A546" s="35">
        <v>41794</v>
      </c>
      <c r="B546">
        <v>109.07</v>
      </c>
      <c r="C546">
        <f t="shared" si="24"/>
        <v>4.6919898779406513</v>
      </c>
      <c r="D546">
        <f t="shared" si="25"/>
        <v>0.99308021487753795</v>
      </c>
      <c r="E546">
        <f t="shared" si="26"/>
        <v>-6.9438378596030498E-3</v>
      </c>
    </row>
    <row r="547" spans="1:5" x14ac:dyDescent="0.3">
      <c r="A547" s="35">
        <v>41795</v>
      </c>
      <c r="B547">
        <v>108.43</v>
      </c>
      <c r="C547">
        <f t="shared" si="24"/>
        <v>4.6861048034840902</v>
      </c>
      <c r="D547">
        <f t="shared" si="25"/>
        <v>0.96657158138705657</v>
      </c>
      <c r="E547">
        <f t="shared" si="26"/>
        <v>-3.3999920596100235E-2</v>
      </c>
    </row>
    <row r="548" spans="1:5" x14ac:dyDescent="0.3">
      <c r="A548" s="35">
        <v>41796</v>
      </c>
      <c r="B548">
        <v>109.21</v>
      </c>
      <c r="C548">
        <f t="shared" si="24"/>
        <v>4.6932726342096371</v>
      </c>
      <c r="D548">
        <f t="shared" si="25"/>
        <v>0.96517896597437025</v>
      </c>
      <c r="E548">
        <f t="shared" si="26"/>
        <v>-3.5441737869909409E-2</v>
      </c>
    </row>
    <row r="549" spans="1:5" x14ac:dyDescent="0.3">
      <c r="A549" s="35">
        <v>41799</v>
      </c>
      <c r="B549">
        <v>110.55</v>
      </c>
      <c r="C549">
        <f t="shared" si="24"/>
        <v>4.7054679073034551</v>
      </c>
      <c r="D549">
        <f t="shared" si="25"/>
        <v>0.97469582084288486</v>
      </c>
      <c r="E549">
        <f t="shared" si="26"/>
        <v>-2.5629835282426638E-2</v>
      </c>
    </row>
    <row r="550" spans="1:5" x14ac:dyDescent="0.3">
      <c r="A550" s="35">
        <v>41800</v>
      </c>
      <c r="B550">
        <v>109.18</v>
      </c>
      <c r="C550">
        <f t="shared" si="24"/>
        <v>4.6929978963536119</v>
      </c>
      <c r="D550">
        <f t="shared" si="25"/>
        <v>0.95755130678828282</v>
      </c>
      <c r="E550">
        <f t="shared" si="26"/>
        <v>-4.3375975249824193E-2</v>
      </c>
    </row>
    <row r="551" spans="1:5" x14ac:dyDescent="0.3">
      <c r="A551" s="35">
        <v>41801</v>
      </c>
      <c r="B551">
        <v>109.83</v>
      </c>
      <c r="C551">
        <f t="shared" si="24"/>
        <v>4.6989337158002549</v>
      </c>
      <c r="D551">
        <f t="shared" si="25"/>
        <v>0.96131291028446386</v>
      </c>
      <c r="E551">
        <f t="shared" si="26"/>
        <v>-3.9455313974059589E-2</v>
      </c>
    </row>
    <row r="552" spans="1:5" x14ac:dyDescent="0.3">
      <c r="A552" s="35">
        <v>41802</v>
      </c>
      <c r="B552">
        <v>112.18</v>
      </c>
      <c r="C552">
        <f t="shared" si="24"/>
        <v>4.7201047240801906</v>
      </c>
      <c r="D552">
        <f t="shared" si="25"/>
        <v>0.97386925948433034</v>
      </c>
      <c r="E552">
        <f t="shared" si="26"/>
        <v>-2.6478214858224061E-2</v>
      </c>
    </row>
    <row r="553" spans="1:5" x14ac:dyDescent="0.3">
      <c r="A553" s="35">
        <v>41803</v>
      </c>
      <c r="B553">
        <v>113.15</v>
      </c>
      <c r="C553">
        <f t="shared" si="24"/>
        <v>4.7287143720795468</v>
      </c>
      <c r="D553">
        <f t="shared" si="25"/>
        <v>0.98777826276735059</v>
      </c>
      <c r="E553">
        <f t="shared" si="26"/>
        <v>-1.2297036819958057E-2</v>
      </c>
    </row>
    <row r="554" spans="1:5" x14ac:dyDescent="0.3">
      <c r="A554" s="35">
        <v>41806</v>
      </c>
      <c r="B554">
        <v>113.42</v>
      </c>
      <c r="C554">
        <f t="shared" si="24"/>
        <v>4.7310977425858818</v>
      </c>
      <c r="D554">
        <f t="shared" si="25"/>
        <v>0.99823974652349934</v>
      </c>
      <c r="E554">
        <f t="shared" si="26"/>
        <v>-1.7618045430989251E-3</v>
      </c>
    </row>
    <row r="555" spans="1:5" x14ac:dyDescent="0.3">
      <c r="A555" s="35">
        <v>41807</v>
      </c>
      <c r="B555">
        <v>114.02</v>
      </c>
      <c r="C555">
        <f t="shared" si="24"/>
        <v>4.736373871603436</v>
      </c>
      <c r="D555">
        <f t="shared" si="25"/>
        <v>1.0024617548795498</v>
      </c>
      <c r="E555">
        <f t="shared" si="26"/>
        <v>2.4587297247821447E-3</v>
      </c>
    </row>
    <row r="556" spans="1:5" x14ac:dyDescent="0.3">
      <c r="A556" s="35">
        <v>41808</v>
      </c>
      <c r="B556">
        <v>114.25</v>
      </c>
      <c r="C556">
        <f t="shared" si="24"/>
        <v>4.7383890297743143</v>
      </c>
      <c r="D556">
        <f t="shared" si="25"/>
        <v>1.0124955689471817</v>
      </c>
      <c r="E556">
        <f t="shared" si="26"/>
        <v>1.2418143640518428E-2</v>
      </c>
    </row>
    <row r="557" spans="1:5" x14ac:dyDescent="0.3">
      <c r="A557" s="35">
        <v>41809</v>
      </c>
      <c r="B557">
        <v>115.19</v>
      </c>
      <c r="C557">
        <f t="shared" si="24"/>
        <v>4.7465829389384151</v>
      </c>
      <c r="D557">
        <f t="shared" si="25"/>
        <v>1.0229109315336116</v>
      </c>
      <c r="E557">
        <f t="shared" si="26"/>
        <v>2.2652417229480817E-2</v>
      </c>
    </row>
    <row r="558" spans="1:5" x14ac:dyDescent="0.3">
      <c r="A558" s="35">
        <v>41810</v>
      </c>
      <c r="B558">
        <v>114.55</v>
      </c>
      <c r="C558">
        <f t="shared" si="24"/>
        <v>4.7410114088995048</v>
      </c>
      <c r="D558">
        <f t="shared" si="25"/>
        <v>1.0171372757947077</v>
      </c>
      <c r="E558">
        <f t="shared" si="26"/>
        <v>1.6992089073031909E-2</v>
      </c>
    </row>
    <row r="559" spans="1:5" x14ac:dyDescent="0.3">
      <c r="A559" s="35">
        <v>41813</v>
      </c>
      <c r="B559">
        <v>113.62</v>
      </c>
      <c r="C559">
        <f t="shared" si="24"/>
        <v>4.7328595471289807</v>
      </c>
      <c r="D559">
        <f t="shared" si="25"/>
        <v>1.0233270287309737</v>
      </c>
      <c r="E559">
        <f t="shared" si="26"/>
        <v>2.3059112062806614E-2</v>
      </c>
    </row>
    <row r="560" spans="1:5" x14ac:dyDescent="0.3">
      <c r="A560" s="35">
        <v>41814</v>
      </c>
      <c r="B560">
        <v>113.74</v>
      </c>
      <c r="C560">
        <f t="shared" si="24"/>
        <v>4.7339151418786534</v>
      </c>
      <c r="D560">
        <f t="shared" si="25"/>
        <v>1.0261638397690365</v>
      </c>
      <c r="E560">
        <f t="shared" si="26"/>
        <v>2.5827421883875969E-2</v>
      </c>
    </row>
    <row r="561" spans="1:5" x14ac:dyDescent="0.3">
      <c r="A561" s="35">
        <v>41815</v>
      </c>
      <c r="B561">
        <v>112.84</v>
      </c>
      <c r="C561">
        <f t="shared" si="24"/>
        <v>4.7259708861337959</v>
      </c>
      <c r="D561">
        <f t="shared" si="25"/>
        <v>1.0241423125794156</v>
      </c>
      <c r="E561">
        <f t="shared" si="26"/>
        <v>2.3855494089225132E-2</v>
      </c>
    </row>
    <row r="562" spans="1:5" x14ac:dyDescent="0.3">
      <c r="A562" s="35">
        <v>41816</v>
      </c>
      <c r="B562">
        <v>112.61</v>
      </c>
      <c r="C562">
        <f t="shared" si="24"/>
        <v>4.723930521708934</v>
      </c>
      <c r="D562">
        <f t="shared" si="25"/>
        <v>1.0333088640117452</v>
      </c>
      <c r="E562">
        <f t="shared" si="26"/>
        <v>3.2766142553981789E-2</v>
      </c>
    </row>
    <row r="563" spans="1:5" x14ac:dyDescent="0.3">
      <c r="A563" s="35">
        <v>41817</v>
      </c>
      <c r="B563">
        <v>112.62</v>
      </c>
      <c r="C563">
        <f t="shared" si="24"/>
        <v>4.7240193198264722</v>
      </c>
      <c r="D563">
        <f t="shared" si="25"/>
        <v>1.0360625574977</v>
      </c>
      <c r="E563">
        <f t="shared" si="26"/>
        <v>3.5427525699308647E-2</v>
      </c>
    </row>
    <row r="564" spans="1:5" x14ac:dyDescent="0.3">
      <c r="A564" s="35">
        <v>41820</v>
      </c>
      <c r="B564">
        <v>111.03</v>
      </c>
      <c r="C564">
        <f t="shared" si="24"/>
        <v>4.7098004350661746</v>
      </c>
      <c r="D564">
        <f t="shared" si="25"/>
        <v>1.0313980492336274</v>
      </c>
      <c r="E564">
        <f t="shared" si="26"/>
        <v>3.09152112558022E-2</v>
      </c>
    </row>
    <row r="565" spans="1:5" x14ac:dyDescent="0.3">
      <c r="A565" s="35">
        <v>41821</v>
      </c>
      <c r="B565">
        <v>110.84</v>
      </c>
      <c r="C565">
        <f t="shared" si="24"/>
        <v>4.7080877199947775</v>
      </c>
      <c r="D565">
        <f t="shared" si="25"/>
        <v>1.0374391613627856</v>
      </c>
      <c r="E565">
        <f t="shared" si="26"/>
        <v>3.6755331753017643E-2</v>
      </c>
    </row>
    <row r="566" spans="1:5" x14ac:dyDescent="0.3">
      <c r="A566" s="35">
        <v>41822</v>
      </c>
      <c r="B566">
        <v>110.18</v>
      </c>
      <c r="C566">
        <f t="shared" si="24"/>
        <v>4.7021153920445702</v>
      </c>
      <c r="D566">
        <f t="shared" si="25"/>
        <v>1.0374764595103578</v>
      </c>
      <c r="E566">
        <f t="shared" si="26"/>
        <v>3.6791283236732031E-2</v>
      </c>
    </row>
    <row r="567" spans="1:5" x14ac:dyDescent="0.3">
      <c r="A567" s="35">
        <v>41823</v>
      </c>
      <c r="B567">
        <v>108.98</v>
      </c>
      <c r="C567">
        <f t="shared" si="24"/>
        <v>4.6911643791549524</v>
      </c>
      <c r="D567">
        <f t="shared" si="25"/>
        <v>1.030348870190035</v>
      </c>
      <c r="E567">
        <f t="shared" si="26"/>
        <v>2.989745381499076E-2</v>
      </c>
    </row>
    <row r="568" spans="1:5" x14ac:dyDescent="0.3">
      <c r="A568" s="35">
        <v>41827</v>
      </c>
      <c r="B568">
        <v>108.7</v>
      </c>
      <c r="C568">
        <f t="shared" si="24"/>
        <v>4.6885917941271638</v>
      </c>
      <c r="D568">
        <f t="shared" si="25"/>
        <v>1.0379069989496801</v>
      </c>
      <c r="E568">
        <f t="shared" si="26"/>
        <v>3.7206184342109358E-2</v>
      </c>
    </row>
    <row r="569" spans="1:5" x14ac:dyDescent="0.3">
      <c r="A569" s="35">
        <v>41828</v>
      </c>
      <c r="B569">
        <v>107.65</v>
      </c>
      <c r="C569">
        <f t="shared" si="24"/>
        <v>4.6788852238103722</v>
      </c>
      <c r="D569">
        <f t="shared" si="25"/>
        <v>1.0278812183710493</v>
      </c>
      <c r="E569">
        <f t="shared" si="26"/>
        <v>2.7499614025317604E-2</v>
      </c>
    </row>
    <row r="570" spans="1:5" x14ac:dyDescent="0.3">
      <c r="A570" s="35">
        <v>41829</v>
      </c>
      <c r="B570">
        <v>106.84</v>
      </c>
      <c r="C570">
        <f t="shared" si="24"/>
        <v>4.6713323882417601</v>
      </c>
      <c r="D570">
        <f t="shared" si="25"/>
        <v>1.0135660753249218</v>
      </c>
      <c r="E570">
        <f t="shared" si="26"/>
        <v>1.3474879974662377E-2</v>
      </c>
    </row>
    <row r="571" spans="1:5" x14ac:dyDescent="0.3">
      <c r="A571" s="35">
        <v>41830</v>
      </c>
      <c r="B571">
        <v>106.2</v>
      </c>
      <c r="C571">
        <f t="shared" si="24"/>
        <v>4.6653241088078383</v>
      </c>
      <c r="D571">
        <f t="shared" si="25"/>
        <v>1.0015088645794039</v>
      </c>
      <c r="E571">
        <f t="shared" si="26"/>
        <v>1.5077273870135826E-3</v>
      </c>
    </row>
    <row r="572" spans="1:5" x14ac:dyDescent="0.3">
      <c r="A572" s="35">
        <v>41831</v>
      </c>
      <c r="B572">
        <v>105.77</v>
      </c>
      <c r="C572">
        <f t="shared" si="24"/>
        <v>4.6612669253399615</v>
      </c>
      <c r="D572">
        <f t="shared" si="25"/>
        <v>0.99754786381212857</v>
      </c>
      <c r="E572">
        <f t="shared" si="26"/>
        <v>-2.4551475977454122E-3</v>
      </c>
    </row>
    <row r="573" spans="1:5" x14ac:dyDescent="0.3">
      <c r="A573" s="35">
        <v>41834</v>
      </c>
      <c r="B573">
        <v>104.73</v>
      </c>
      <c r="C573">
        <f t="shared" si="24"/>
        <v>4.6513856097850548</v>
      </c>
      <c r="D573">
        <f t="shared" si="25"/>
        <v>0.99072935389272543</v>
      </c>
      <c r="E573">
        <f t="shared" si="26"/>
        <v>-9.3138859955172633E-3</v>
      </c>
    </row>
    <row r="574" spans="1:5" x14ac:dyDescent="0.3">
      <c r="A574" s="35">
        <v>41835</v>
      </c>
      <c r="B574">
        <v>104.73</v>
      </c>
      <c r="C574">
        <f t="shared" si="24"/>
        <v>4.6513856097850548</v>
      </c>
      <c r="D574">
        <f t="shared" si="25"/>
        <v>0.98356498873027798</v>
      </c>
      <c r="E574">
        <f t="shared" si="26"/>
        <v>-1.6571564301801844E-2</v>
      </c>
    </row>
    <row r="575" spans="1:5" x14ac:dyDescent="0.3">
      <c r="A575" s="35">
        <v>41836</v>
      </c>
      <c r="B575">
        <v>105.41</v>
      </c>
      <c r="C575">
        <f t="shared" si="24"/>
        <v>4.6578575082670977</v>
      </c>
      <c r="D575">
        <f t="shared" si="25"/>
        <v>0.98652316331305567</v>
      </c>
      <c r="E575">
        <f t="shared" si="26"/>
        <v>-1.3568473498058811E-2</v>
      </c>
    </row>
    <row r="576" spans="1:5" x14ac:dyDescent="0.3">
      <c r="A576" s="35">
        <v>41837</v>
      </c>
      <c r="B576">
        <v>106.04</v>
      </c>
      <c r="C576">
        <f t="shared" si="24"/>
        <v>4.6638163814208244</v>
      </c>
      <c r="D576">
        <f t="shared" si="25"/>
        <v>1.0024579315560598</v>
      </c>
      <c r="E576">
        <f t="shared" si="26"/>
        <v>2.4549157829909618E-3</v>
      </c>
    </row>
    <row r="577" spans="1:5" x14ac:dyDescent="0.3">
      <c r="A577" s="35">
        <v>41838</v>
      </c>
      <c r="B577">
        <v>106.03</v>
      </c>
      <c r="C577">
        <f t="shared" si="24"/>
        <v>4.6637220729377065</v>
      </c>
      <c r="D577">
        <f t="shared" si="25"/>
        <v>0.99195434558892315</v>
      </c>
      <c r="E577">
        <f t="shared" si="26"/>
        <v>-8.0781953481475748E-3</v>
      </c>
    </row>
    <row r="578" spans="1:5" x14ac:dyDescent="0.3">
      <c r="A578" s="35">
        <v>41841</v>
      </c>
      <c r="B578">
        <v>105.71</v>
      </c>
      <c r="C578">
        <f t="shared" si="24"/>
        <v>4.6606994957805714</v>
      </c>
      <c r="D578">
        <f t="shared" si="25"/>
        <v>0.990721649484536</v>
      </c>
      <c r="E578">
        <f t="shared" si="26"/>
        <v>-9.3216625271360931E-3</v>
      </c>
    </row>
    <row r="579" spans="1:5" x14ac:dyDescent="0.3">
      <c r="A579" s="35">
        <v>41842</v>
      </c>
      <c r="B579">
        <v>106.48</v>
      </c>
      <c r="C579">
        <f t="shared" ref="C579:C642" si="27">LN(B579)</f>
        <v>4.6679571740868564</v>
      </c>
      <c r="D579">
        <f t="shared" si="25"/>
        <v>0.99532622920171998</v>
      </c>
      <c r="E579">
        <f t="shared" si="26"/>
        <v>-4.6847270162478152E-3</v>
      </c>
    </row>
    <row r="580" spans="1:5" x14ac:dyDescent="0.3">
      <c r="A580" s="35">
        <v>41843</v>
      </c>
      <c r="B580">
        <v>106.85</v>
      </c>
      <c r="C580">
        <f t="shared" si="27"/>
        <v>4.6714259817651564</v>
      </c>
      <c r="D580">
        <f t="shared" ref="D580:D643" si="28">B580/B585</f>
        <v>1.0035690804921573</v>
      </c>
      <c r="E580">
        <f t="shared" ref="E580:E643" si="29">LN(D580)</f>
        <v>3.5627264386417366E-3</v>
      </c>
    </row>
    <row r="581" spans="1:5" x14ac:dyDescent="0.3">
      <c r="A581" s="35">
        <v>41844</v>
      </c>
      <c r="B581">
        <v>105.78</v>
      </c>
      <c r="C581">
        <f t="shared" si="27"/>
        <v>4.6613614656378335</v>
      </c>
      <c r="D581">
        <f t="shared" si="28"/>
        <v>1.00800457404231</v>
      </c>
      <c r="E581">
        <f t="shared" si="29"/>
        <v>7.9727073792682963E-3</v>
      </c>
    </row>
    <row r="582" spans="1:5" x14ac:dyDescent="0.3">
      <c r="A582" s="35">
        <v>41845</v>
      </c>
      <c r="B582">
        <v>106.89</v>
      </c>
      <c r="C582">
        <f t="shared" si="27"/>
        <v>4.6718002682858542</v>
      </c>
      <c r="D582">
        <f t="shared" si="28"/>
        <v>1.0332527791203481</v>
      </c>
      <c r="E582">
        <f t="shared" si="29"/>
        <v>3.2711864094302413E-2</v>
      </c>
    </row>
    <row r="583" spans="1:5" x14ac:dyDescent="0.3">
      <c r="A583" s="35">
        <v>41848</v>
      </c>
      <c r="B583">
        <v>106.7</v>
      </c>
      <c r="C583">
        <f t="shared" si="27"/>
        <v>4.6700211583077076</v>
      </c>
      <c r="D583">
        <f t="shared" si="28"/>
        <v>1.0296246260735309</v>
      </c>
      <c r="E583">
        <f t="shared" si="29"/>
        <v>2.919429511158169E-2</v>
      </c>
    </row>
    <row r="584" spans="1:5" x14ac:dyDescent="0.3">
      <c r="A584" s="35">
        <v>41849</v>
      </c>
      <c r="B584">
        <v>106.98</v>
      </c>
      <c r="C584">
        <f t="shared" si="27"/>
        <v>4.6726419011031037</v>
      </c>
      <c r="D584">
        <f t="shared" si="28"/>
        <v>1.0404590546586268</v>
      </c>
      <c r="E584">
        <f t="shared" si="29"/>
        <v>3.9662014475745473E-2</v>
      </c>
    </row>
    <row r="585" spans="1:5" x14ac:dyDescent="0.3">
      <c r="A585" s="35">
        <v>41850</v>
      </c>
      <c r="B585">
        <v>106.47</v>
      </c>
      <c r="C585">
        <f t="shared" si="27"/>
        <v>4.6678632553265151</v>
      </c>
      <c r="D585">
        <f t="shared" si="28"/>
        <v>1.0220792934626091</v>
      </c>
      <c r="E585">
        <f t="shared" si="29"/>
        <v>2.1839075330157241E-2</v>
      </c>
    </row>
    <row r="586" spans="1:5" x14ac:dyDescent="0.3">
      <c r="A586" s="35">
        <v>41851</v>
      </c>
      <c r="B586">
        <v>104.94</v>
      </c>
      <c r="C586">
        <f t="shared" si="27"/>
        <v>4.6533887582585658</v>
      </c>
      <c r="D586">
        <f t="shared" si="28"/>
        <v>1.0088444529898097</v>
      </c>
      <c r="E586">
        <f t="shared" si="29"/>
        <v>8.8055699136393752E-3</v>
      </c>
    </row>
    <row r="587" spans="1:5" x14ac:dyDescent="0.3">
      <c r="A587" s="35">
        <v>41852</v>
      </c>
      <c r="B587">
        <v>103.45</v>
      </c>
      <c r="C587">
        <f t="shared" si="27"/>
        <v>4.6390884041915523</v>
      </c>
      <c r="D587">
        <f t="shared" si="28"/>
        <v>1.0008707430340558</v>
      </c>
      <c r="E587">
        <f t="shared" si="29"/>
        <v>8.7036415726035566E-4</v>
      </c>
    </row>
    <row r="588" spans="1:5" x14ac:dyDescent="0.3">
      <c r="A588" s="35">
        <v>41855</v>
      </c>
      <c r="B588">
        <v>103.63</v>
      </c>
      <c r="C588">
        <f t="shared" si="27"/>
        <v>4.6408268631961258</v>
      </c>
      <c r="D588">
        <f t="shared" si="28"/>
        <v>1.0015463419348603</v>
      </c>
      <c r="E588">
        <f t="shared" si="29"/>
        <v>1.5451475792667264E-3</v>
      </c>
    </row>
    <row r="589" spans="1:5" x14ac:dyDescent="0.3">
      <c r="A589" s="35">
        <v>41856</v>
      </c>
      <c r="B589">
        <v>102.82</v>
      </c>
      <c r="C589">
        <f t="shared" si="27"/>
        <v>4.6329798866273588</v>
      </c>
      <c r="D589">
        <f t="shared" si="28"/>
        <v>1.0112116443745081</v>
      </c>
      <c r="E589">
        <f t="shared" si="29"/>
        <v>1.1149259746159785E-2</v>
      </c>
    </row>
    <row r="590" spans="1:5" x14ac:dyDescent="0.3">
      <c r="A590" s="35">
        <v>41857</v>
      </c>
      <c r="B590">
        <v>104.17</v>
      </c>
      <c r="C590">
        <f t="shared" si="27"/>
        <v>4.6460241799963571</v>
      </c>
      <c r="D590">
        <f t="shared" si="28"/>
        <v>1.0185782731983966</v>
      </c>
      <c r="E590">
        <f t="shared" si="29"/>
        <v>1.8407805178436151E-2</v>
      </c>
    </row>
    <row r="591" spans="1:5" x14ac:dyDescent="0.3">
      <c r="A591" s="35">
        <v>41858</v>
      </c>
      <c r="B591">
        <v>104.02</v>
      </c>
      <c r="C591">
        <f t="shared" si="27"/>
        <v>4.6445831883449262</v>
      </c>
      <c r="D591">
        <f t="shared" si="28"/>
        <v>1.0283737024221453</v>
      </c>
      <c r="E591">
        <f t="shared" si="29"/>
        <v>2.7978624731171929E-2</v>
      </c>
    </row>
    <row r="592" spans="1:5" x14ac:dyDescent="0.3">
      <c r="A592" s="35">
        <v>41859</v>
      </c>
      <c r="B592">
        <v>103.36</v>
      </c>
      <c r="C592">
        <f t="shared" si="27"/>
        <v>4.6382180400342916</v>
      </c>
      <c r="D592">
        <f t="shared" si="28"/>
        <v>1.0220508256699299</v>
      </c>
      <c r="E592">
        <f t="shared" si="29"/>
        <v>2.1811222120212762E-2</v>
      </c>
    </row>
    <row r="593" spans="1:5" x14ac:dyDescent="0.3">
      <c r="A593" s="35">
        <v>41862</v>
      </c>
      <c r="B593">
        <v>103.47</v>
      </c>
      <c r="C593">
        <f t="shared" si="27"/>
        <v>4.6392817156168595</v>
      </c>
      <c r="D593">
        <f t="shared" si="28"/>
        <v>1.0412599376069236</v>
      </c>
      <c r="E593">
        <f t="shared" si="29"/>
        <v>4.0431458373587213E-2</v>
      </c>
    </row>
    <row r="594" spans="1:5" x14ac:dyDescent="0.3">
      <c r="A594" s="35">
        <v>41863</v>
      </c>
      <c r="B594">
        <v>101.68</v>
      </c>
      <c r="C594">
        <f t="shared" si="27"/>
        <v>4.6218306268811986</v>
      </c>
      <c r="D594">
        <f t="shared" si="28"/>
        <v>1.0194505714858633</v>
      </c>
      <c r="E594">
        <f t="shared" si="29"/>
        <v>1.9263826763222143E-2</v>
      </c>
    </row>
    <row r="595" spans="1:5" x14ac:dyDescent="0.3">
      <c r="A595" s="35">
        <v>41864</v>
      </c>
      <c r="B595">
        <v>102.27</v>
      </c>
      <c r="C595">
        <f t="shared" si="27"/>
        <v>4.6276163748179213</v>
      </c>
      <c r="D595">
        <f t="shared" si="28"/>
        <v>1.0235188150520416</v>
      </c>
      <c r="E595">
        <f t="shared" si="29"/>
        <v>2.3246509000599117E-2</v>
      </c>
    </row>
    <row r="596" spans="1:5" x14ac:dyDescent="0.3">
      <c r="A596" s="35">
        <v>41865</v>
      </c>
      <c r="B596">
        <v>101.15</v>
      </c>
      <c r="C596">
        <f t="shared" si="27"/>
        <v>4.6166045636137545</v>
      </c>
      <c r="D596">
        <f t="shared" si="28"/>
        <v>1.0086757080175508</v>
      </c>
      <c r="E596">
        <f t="shared" si="29"/>
        <v>8.6382903236617709E-3</v>
      </c>
    </row>
    <row r="597" spans="1:5" x14ac:dyDescent="0.3">
      <c r="A597" s="35">
        <v>41866</v>
      </c>
      <c r="B597">
        <v>101.13</v>
      </c>
      <c r="C597">
        <f t="shared" si="27"/>
        <v>4.6164068179140791</v>
      </c>
      <c r="D597">
        <f t="shared" si="28"/>
        <v>1.0103906484164251</v>
      </c>
      <c r="E597">
        <f t="shared" si="29"/>
        <v>1.0337036683151491E-2</v>
      </c>
    </row>
    <row r="598" spans="1:5" x14ac:dyDescent="0.3">
      <c r="A598" s="35">
        <v>41869</v>
      </c>
      <c r="B598">
        <v>99.37</v>
      </c>
      <c r="C598">
        <f t="shared" si="27"/>
        <v>4.5988502572432717</v>
      </c>
      <c r="D598">
        <f t="shared" si="28"/>
        <v>0.98885461239924377</v>
      </c>
      <c r="E598">
        <f t="shared" si="29"/>
        <v>-1.1207962817595271E-2</v>
      </c>
    </row>
    <row r="599" spans="1:5" x14ac:dyDescent="0.3">
      <c r="A599" s="35">
        <v>41870</v>
      </c>
      <c r="B599">
        <v>99.74</v>
      </c>
      <c r="C599">
        <f t="shared" si="27"/>
        <v>4.6025668001179767</v>
      </c>
      <c r="D599">
        <f t="shared" si="28"/>
        <v>0.99243781094527361</v>
      </c>
      <c r="E599">
        <f t="shared" si="29"/>
        <v>-7.5909273811539738E-3</v>
      </c>
    </row>
    <row r="600" spans="1:5" x14ac:dyDescent="0.3">
      <c r="A600" s="35">
        <v>41871</v>
      </c>
      <c r="B600">
        <v>99.92</v>
      </c>
      <c r="C600">
        <f t="shared" si="27"/>
        <v>4.604369865817322</v>
      </c>
      <c r="D600">
        <f t="shared" si="28"/>
        <v>0.99521912350597608</v>
      </c>
      <c r="E600">
        <f t="shared" si="29"/>
        <v>-4.7923414403066031E-3</v>
      </c>
    </row>
    <row r="601" spans="1:5" x14ac:dyDescent="0.3">
      <c r="A601" s="35">
        <v>41872</v>
      </c>
      <c r="B601">
        <v>100.28</v>
      </c>
      <c r="C601">
        <f t="shared" si="27"/>
        <v>4.607966273290093</v>
      </c>
      <c r="D601">
        <f t="shared" si="28"/>
        <v>0.99573031476516738</v>
      </c>
      <c r="E601">
        <f t="shared" si="29"/>
        <v>-4.2788263699605382E-3</v>
      </c>
    </row>
    <row r="602" spans="1:5" x14ac:dyDescent="0.3">
      <c r="A602" s="35">
        <v>41873</v>
      </c>
      <c r="B602">
        <v>100.09</v>
      </c>
      <c r="C602">
        <f t="shared" si="27"/>
        <v>4.6060697812309277</v>
      </c>
      <c r="D602">
        <f t="shared" si="28"/>
        <v>0.989814082278481</v>
      </c>
      <c r="E602">
        <f t="shared" si="29"/>
        <v>-1.0238149167619844E-2</v>
      </c>
    </row>
    <row r="603" spans="1:5" x14ac:dyDescent="0.3">
      <c r="A603" s="35">
        <v>41876</v>
      </c>
      <c r="B603">
        <v>100.49</v>
      </c>
      <c r="C603">
        <f t="shared" si="27"/>
        <v>4.6100582200608669</v>
      </c>
      <c r="D603">
        <f t="shared" si="28"/>
        <v>1.0027941323221234</v>
      </c>
      <c r="E603">
        <f t="shared" si="29"/>
        <v>2.7902359906297361E-3</v>
      </c>
    </row>
    <row r="604" spans="1:5" x14ac:dyDescent="0.3">
      <c r="A604" s="35">
        <v>41877</v>
      </c>
      <c r="B604">
        <v>100.5</v>
      </c>
      <c r="C604">
        <f t="shared" si="27"/>
        <v>4.6101577274991303</v>
      </c>
      <c r="D604">
        <f t="shared" si="28"/>
        <v>0.99623314829500398</v>
      </c>
      <c r="E604">
        <f t="shared" si="29"/>
        <v>-3.7739641575336635E-3</v>
      </c>
    </row>
    <row r="605" spans="1:5" x14ac:dyDescent="0.3">
      <c r="A605" s="35">
        <v>41878</v>
      </c>
      <c r="B605">
        <v>100.4</v>
      </c>
      <c r="C605">
        <f t="shared" si="27"/>
        <v>4.6091622072576293</v>
      </c>
      <c r="D605">
        <f t="shared" si="28"/>
        <v>0.99199683825708929</v>
      </c>
      <c r="E605">
        <f t="shared" si="29"/>
        <v>-8.0353589431809355E-3</v>
      </c>
    </row>
    <row r="606" spans="1:5" x14ac:dyDescent="0.3">
      <c r="A606" s="35">
        <v>41879</v>
      </c>
      <c r="B606">
        <v>100.71</v>
      </c>
      <c r="C606">
        <f t="shared" si="27"/>
        <v>4.6122450996600532</v>
      </c>
      <c r="D606">
        <f t="shared" si="28"/>
        <v>1.0120590895387398</v>
      </c>
      <c r="E606">
        <f t="shared" si="29"/>
        <v>1.1986958032982479E-2</v>
      </c>
    </row>
    <row r="607" spans="1:5" x14ac:dyDescent="0.3">
      <c r="A607" s="35">
        <v>41880</v>
      </c>
      <c r="B607">
        <v>101.12</v>
      </c>
      <c r="C607">
        <f t="shared" si="27"/>
        <v>4.6163079303985475</v>
      </c>
      <c r="D607">
        <f t="shared" si="28"/>
        <v>1.015975082889581</v>
      </c>
      <c r="E607">
        <f t="shared" si="29"/>
        <v>1.5848824140575129E-2</v>
      </c>
    </row>
    <row r="608" spans="1:5" x14ac:dyDescent="0.3">
      <c r="A608" s="35">
        <v>41884</v>
      </c>
      <c r="B608">
        <v>100.21</v>
      </c>
      <c r="C608">
        <f t="shared" si="27"/>
        <v>4.6072679840702371</v>
      </c>
      <c r="D608">
        <f t="shared" si="28"/>
        <v>1.0217169657422511</v>
      </c>
      <c r="E608">
        <f t="shared" si="29"/>
        <v>2.1484511882336133E-2</v>
      </c>
    </row>
    <row r="609" spans="1:5" x14ac:dyDescent="0.3">
      <c r="A609" s="35">
        <v>41885</v>
      </c>
      <c r="B609">
        <v>100.88</v>
      </c>
      <c r="C609">
        <f t="shared" si="27"/>
        <v>4.6139316916566644</v>
      </c>
      <c r="D609">
        <f t="shared" si="28"/>
        <v>1.0479950135050902</v>
      </c>
      <c r="E609">
        <f t="shared" si="29"/>
        <v>4.6878827781700605E-2</v>
      </c>
    </row>
    <row r="610" spans="1:5" x14ac:dyDescent="0.3">
      <c r="A610" s="35">
        <v>41886</v>
      </c>
      <c r="B610">
        <v>101.21</v>
      </c>
      <c r="C610">
        <f t="shared" si="27"/>
        <v>4.6171975662008098</v>
      </c>
      <c r="D610">
        <f t="shared" si="28"/>
        <v>1.0496784899398464</v>
      </c>
      <c r="E610">
        <f t="shared" si="29"/>
        <v>4.8483917223333464E-2</v>
      </c>
    </row>
    <row r="611" spans="1:5" x14ac:dyDescent="0.3">
      <c r="A611" s="35">
        <v>41887</v>
      </c>
      <c r="B611">
        <v>99.51</v>
      </c>
      <c r="C611">
        <f t="shared" si="27"/>
        <v>4.6002581416270711</v>
      </c>
      <c r="D611">
        <f t="shared" si="28"/>
        <v>1.0332260409095628</v>
      </c>
      <c r="E611">
        <f t="shared" si="29"/>
        <v>3.2685986054297768E-2</v>
      </c>
    </row>
    <row r="612" spans="1:5" x14ac:dyDescent="0.3">
      <c r="A612" s="35">
        <v>41890</v>
      </c>
      <c r="B612">
        <v>99.53</v>
      </c>
      <c r="C612">
        <f t="shared" si="27"/>
        <v>4.6004591062579721</v>
      </c>
      <c r="D612">
        <f t="shared" si="28"/>
        <v>1.0321476718863423</v>
      </c>
      <c r="E612">
        <f t="shared" si="29"/>
        <v>3.164174973567898E-2</v>
      </c>
    </row>
    <row r="613" spans="1:5" x14ac:dyDescent="0.3">
      <c r="A613" s="35">
        <v>41891</v>
      </c>
      <c r="B613">
        <v>98.08</v>
      </c>
      <c r="C613">
        <f t="shared" si="27"/>
        <v>4.5857834721879014</v>
      </c>
      <c r="D613">
        <f t="shared" si="28"/>
        <v>1.0070849163158435</v>
      </c>
      <c r="E613">
        <f t="shared" si="29"/>
        <v>7.0599362147933916E-3</v>
      </c>
    </row>
    <row r="614" spans="1:5" x14ac:dyDescent="0.3">
      <c r="A614" s="35">
        <v>41892</v>
      </c>
      <c r="B614">
        <v>96.26</v>
      </c>
      <c r="C614">
        <f t="shared" si="27"/>
        <v>4.567052863874963</v>
      </c>
      <c r="D614">
        <f t="shared" si="28"/>
        <v>0.98526100307062436</v>
      </c>
      <c r="E614">
        <f t="shared" si="29"/>
        <v>-1.4848695173773744E-2</v>
      </c>
    </row>
    <row r="615" spans="1:5" x14ac:dyDescent="0.3">
      <c r="A615" s="35">
        <v>41893</v>
      </c>
      <c r="B615">
        <v>96.42</v>
      </c>
      <c r="C615">
        <f t="shared" si="27"/>
        <v>4.568713648977476</v>
      </c>
      <c r="D615">
        <f t="shared" si="28"/>
        <v>0.99586862218549899</v>
      </c>
      <c r="E615">
        <f t="shared" si="29"/>
        <v>-4.1399355340719568E-3</v>
      </c>
    </row>
    <row r="616" spans="1:5" x14ac:dyDescent="0.3">
      <c r="A616" s="35">
        <v>41894</v>
      </c>
      <c r="B616">
        <v>96.31</v>
      </c>
      <c r="C616">
        <f t="shared" si="27"/>
        <v>4.5675721555727726</v>
      </c>
      <c r="D616">
        <f t="shared" si="28"/>
        <v>0.99545219638242899</v>
      </c>
      <c r="E616">
        <f t="shared" si="29"/>
        <v>-4.5581763371182081E-3</v>
      </c>
    </row>
    <row r="617" spans="1:5" x14ac:dyDescent="0.3">
      <c r="A617" s="35">
        <v>41897</v>
      </c>
      <c r="B617">
        <v>96.43</v>
      </c>
      <c r="C617">
        <f t="shared" si="27"/>
        <v>4.5688173565222927</v>
      </c>
      <c r="D617">
        <f t="shared" si="28"/>
        <v>1.0111146062703156</v>
      </c>
      <c r="E617">
        <f t="shared" si="29"/>
        <v>1.1053292931471982E-2</v>
      </c>
    </row>
    <row r="618" spans="1:5" x14ac:dyDescent="0.3">
      <c r="A618" s="35">
        <v>41898</v>
      </c>
      <c r="B618">
        <v>97.39</v>
      </c>
      <c r="C618">
        <f t="shared" si="27"/>
        <v>4.5787235359731078</v>
      </c>
      <c r="D618">
        <f t="shared" si="28"/>
        <v>1.0265626646990618</v>
      </c>
      <c r="E618">
        <f t="shared" si="29"/>
        <v>2.6216002568322308E-2</v>
      </c>
    </row>
    <row r="619" spans="1:5" x14ac:dyDescent="0.3">
      <c r="A619" s="35">
        <v>41899</v>
      </c>
      <c r="B619">
        <v>97.7</v>
      </c>
      <c r="C619">
        <f t="shared" si="27"/>
        <v>4.5819015590487373</v>
      </c>
      <c r="D619">
        <f t="shared" si="28"/>
        <v>1.0335343277266476</v>
      </c>
      <c r="E619">
        <f t="shared" si="29"/>
        <v>3.2984314611444056E-2</v>
      </c>
    </row>
    <row r="620" spans="1:5" x14ac:dyDescent="0.3">
      <c r="A620" s="35">
        <v>41900</v>
      </c>
      <c r="B620">
        <v>96.82</v>
      </c>
      <c r="C620">
        <f t="shared" si="27"/>
        <v>4.5728535845115479</v>
      </c>
      <c r="D620">
        <f t="shared" si="28"/>
        <v>1.017016806722689</v>
      </c>
      <c r="E620">
        <f t="shared" si="29"/>
        <v>1.6873642714228611E-2</v>
      </c>
    </row>
    <row r="621" spans="1:5" x14ac:dyDescent="0.3">
      <c r="A621" s="35">
        <v>41901</v>
      </c>
      <c r="B621">
        <v>96.75</v>
      </c>
      <c r="C621">
        <f t="shared" si="27"/>
        <v>4.5721303319098912</v>
      </c>
      <c r="D621">
        <f t="shared" si="28"/>
        <v>1.0175641564997897</v>
      </c>
      <c r="E621">
        <f t="shared" si="29"/>
        <v>1.7411689417898068E-2</v>
      </c>
    </row>
    <row r="622" spans="1:5" x14ac:dyDescent="0.3">
      <c r="A622" s="35">
        <v>41904</v>
      </c>
      <c r="B622">
        <v>95.37</v>
      </c>
      <c r="C622">
        <f t="shared" si="27"/>
        <v>4.5577640635908212</v>
      </c>
      <c r="D622">
        <f t="shared" si="28"/>
        <v>0.99655172413793103</v>
      </c>
      <c r="E622">
        <f t="shared" si="29"/>
        <v>-3.4542348680875576E-3</v>
      </c>
    </row>
    <row r="623" spans="1:5" x14ac:dyDescent="0.3">
      <c r="A623" s="35">
        <v>41905</v>
      </c>
      <c r="B623">
        <v>94.87</v>
      </c>
      <c r="C623">
        <f t="shared" si="27"/>
        <v>4.5525075334047855</v>
      </c>
      <c r="D623">
        <f t="shared" si="28"/>
        <v>1.0021126016689554</v>
      </c>
      <c r="E623">
        <f t="shared" si="29"/>
        <v>2.1103732639857309E-3</v>
      </c>
    </row>
    <row r="624" spans="1:5" x14ac:dyDescent="0.3">
      <c r="A624" s="35">
        <v>41906</v>
      </c>
      <c r="B624">
        <v>94.53</v>
      </c>
      <c r="C624">
        <f t="shared" si="27"/>
        <v>4.548917244437293</v>
      </c>
      <c r="D624">
        <f t="shared" si="28"/>
        <v>0.99957703288569322</v>
      </c>
      <c r="E624">
        <f t="shared" si="29"/>
        <v>-4.2305659012778447E-4</v>
      </c>
    </row>
    <row r="625" spans="1:5" x14ac:dyDescent="0.3">
      <c r="A625" s="35">
        <v>41907</v>
      </c>
      <c r="B625">
        <v>95.2</v>
      </c>
      <c r="C625">
        <f t="shared" si="27"/>
        <v>4.5559799417973199</v>
      </c>
      <c r="D625">
        <f t="shared" si="28"/>
        <v>1.042830540037244</v>
      </c>
      <c r="E625">
        <f t="shared" si="29"/>
        <v>4.1938689220330241E-2</v>
      </c>
    </row>
    <row r="626" spans="1:5" x14ac:dyDescent="0.3">
      <c r="A626" s="35">
        <v>41908</v>
      </c>
      <c r="B626">
        <v>95.08</v>
      </c>
      <c r="C626">
        <f t="shared" si="27"/>
        <v>4.5547186424919932</v>
      </c>
      <c r="D626">
        <f t="shared" si="28"/>
        <v>1.0471365638766521</v>
      </c>
      <c r="E626">
        <f t="shared" si="29"/>
        <v>4.6059356884745682E-2</v>
      </c>
    </row>
    <row r="627" spans="1:5" x14ac:dyDescent="0.3">
      <c r="A627" s="35">
        <v>41911</v>
      </c>
      <c r="B627">
        <v>95.7</v>
      </c>
      <c r="C627">
        <f t="shared" si="27"/>
        <v>4.5612182984589085</v>
      </c>
      <c r="D627">
        <f t="shared" si="28"/>
        <v>1.0557087699944843</v>
      </c>
      <c r="E627">
        <f t="shared" si="29"/>
        <v>5.42123612580485E-2</v>
      </c>
    </row>
    <row r="628" spans="1:5" x14ac:dyDescent="0.3">
      <c r="A628" s="35">
        <v>41912</v>
      </c>
      <c r="B628">
        <v>94.67</v>
      </c>
      <c r="C628">
        <f t="shared" si="27"/>
        <v>4.5503971601407995</v>
      </c>
      <c r="D628">
        <f t="shared" si="28"/>
        <v>1.0414741474147415</v>
      </c>
      <c r="E628">
        <f t="shared" si="29"/>
        <v>4.0637158957366762E-2</v>
      </c>
    </row>
    <row r="629" spans="1:5" x14ac:dyDescent="0.3">
      <c r="A629" s="35">
        <v>41913</v>
      </c>
      <c r="B629">
        <v>94.57</v>
      </c>
      <c r="C629">
        <f t="shared" si="27"/>
        <v>4.5493403010274207</v>
      </c>
      <c r="D629">
        <f t="shared" si="28"/>
        <v>1.0478670360110802</v>
      </c>
      <c r="E629">
        <f t="shared" si="29"/>
        <v>4.6756703814430388E-2</v>
      </c>
    </row>
    <row r="630" spans="1:5" x14ac:dyDescent="0.3">
      <c r="A630" s="35">
        <v>41914</v>
      </c>
      <c r="B630">
        <v>91.29</v>
      </c>
      <c r="C630">
        <f t="shared" si="27"/>
        <v>4.5140412525769893</v>
      </c>
      <c r="D630">
        <f t="shared" si="28"/>
        <v>1.0090637780479719</v>
      </c>
      <c r="E630">
        <f t="shared" si="29"/>
        <v>9.0229485393393104E-3</v>
      </c>
    </row>
    <row r="631" spans="1:5" x14ac:dyDescent="0.3">
      <c r="A631" s="35">
        <v>41915</v>
      </c>
      <c r="B631">
        <v>90.8</v>
      </c>
      <c r="C631">
        <f t="shared" si="27"/>
        <v>4.5086592856072478</v>
      </c>
      <c r="D631">
        <f t="shared" si="28"/>
        <v>1.0241371531694112</v>
      </c>
      <c r="E631">
        <f t="shared" si="29"/>
        <v>2.385045629034014E-2</v>
      </c>
    </row>
    <row r="632" spans="1:5" x14ac:dyDescent="0.3">
      <c r="A632" s="35">
        <v>41918</v>
      </c>
      <c r="B632">
        <v>90.65</v>
      </c>
      <c r="C632">
        <f t="shared" si="27"/>
        <v>4.5070059372008604</v>
      </c>
      <c r="D632">
        <f t="shared" si="28"/>
        <v>1.0322250056934641</v>
      </c>
      <c r="E632">
        <f t="shared" si="29"/>
        <v>3.1716672067288856E-2</v>
      </c>
    </row>
    <row r="633" spans="1:5" x14ac:dyDescent="0.3">
      <c r="A633" s="35">
        <v>41919</v>
      </c>
      <c r="B633">
        <v>90.9</v>
      </c>
      <c r="C633">
        <f t="shared" si="27"/>
        <v>4.5097600011834329</v>
      </c>
      <c r="D633">
        <f t="shared" si="28"/>
        <v>1.0525706345530339</v>
      </c>
      <c r="E633">
        <f t="shared" si="29"/>
        <v>5.1235395536826628E-2</v>
      </c>
    </row>
    <row r="634" spans="1:5" x14ac:dyDescent="0.3">
      <c r="A634" s="35">
        <v>41920</v>
      </c>
      <c r="B634">
        <v>90.25</v>
      </c>
      <c r="C634">
        <f t="shared" si="27"/>
        <v>4.5025835972129906</v>
      </c>
      <c r="D634">
        <f t="shared" si="28"/>
        <v>1.0741490121399668</v>
      </c>
      <c r="E634">
        <f t="shared" si="29"/>
        <v>7.1528731471754439E-2</v>
      </c>
    </row>
    <row r="635" spans="1:5" x14ac:dyDescent="0.3">
      <c r="A635" s="35">
        <v>41921</v>
      </c>
      <c r="B635">
        <v>90.47</v>
      </c>
      <c r="C635">
        <f t="shared" si="27"/>
        <v>4.5050183040376499</v>
      </c>
      <c r="D635">
        <f t="shared" si="28"/>
        <v>1.0767674363246846</v>
      </c>
      <c r="E635">
        <f t="shared" si="29"/>
        <v>7.3963438296414288E-2</v>
      </c>
    </row>
    <row r="636" spans="1:5" x14ac:dyDescent="0.3">
      <c r="A636" s="35">
        <v>41922</v>
      </c>
      <c r="B636">
        <v>88.66</v>
      </c>
      <c r="C636">
        <f t="shared" si="27"/>
        <v>4.4848088293169077</v>
      </c>
      <c r="D636">
        <f t="shared" si="28"/>
        <v>1.0397560689574294</v>
      </c>
      <c r="E636">
        <f t="shared" si="29"/>
        <v>3.8986136562949351E-2</v>
      </c>
    </row>
    <row r="637" spans="1:5" x14ac:dyDescent="0.3">
      <c r="A637" s="35">
        <v>41925</v>
      </c>
      <c r="B637">
        <v>87.82</v>
      </c>
      <c r="C637">
        <f t="shared" si="27"/>
        <v>4.4752892651335712</v>
      </c>
      <c r="D637">
        <f t="shared" si="28"/>
        <v>1.0402748163942193</v>
      </c>
      <c r="E637">
        <f t="shared" si="29"/>
        <v>3.9484924779218583E-2</v>
      </c>
    </row>
    <row r="638" spans="1:5" x14ac:dyDescent="0.3">
      <c r="A638" s="35">
        <v>41926</v>
      </c>
      <c r="B638">
        <v>86.36</v>
      </c>
      <c r="C638">
        <f t="shared" si="27"/>
        <v>4.4585246056466064</v>
      </c>
      <c r="D638">
        <f t="shared" si="28"/>
        <v>1.0139720558882235</v>
      </c>
      <c r="E638">
        <f t="shared" si="29"/>
        <v>1.3875346493617019E-2</v>
      </c>
    </row>
    <row r="639" spans="1:5" x14ac:dyDescent="0.3">
      <c r="A639" s="35">
        <v>41927</v>
      </c>
      <c r="B639">
        <v>84.02</v>
      </c>
      <c r="C639">
        <f t="shared" si="27"/>
        <v>4.4310548657412356</v>
      </c>
      <c r="D639">
        <f t="shared" si="28"/>
        <v>0.97267886084741839</v>
      </c>
      <c r="E639">
        <f t="shared" si="29"/>
        <v>-2.770130179131905E-2</v>
      </c>
    </row>
    <row r="640" spans="1:5" x14ac:dyDescent="0.3">
      <c r="A640" s="35">
        <v>41928</v>
      </c>
      <c r="B640">
        <v>84.02</v>
      </c>
      <c r="C640">
        <f t="shared" si="27"/>
        <v>4.4310548657412356</v>
      </c>
      <c r="D640">
        <f t="shared" si="28"/>
        <v>0.97765883174307655</v>
      </c>
      <c r="E640">
        <f t="shared" si="29"/>
        <v>-2.259451260561306E-2</v>
      </c>
    </row>
    <row r="641" spans="1:5" x14ac:dyDescent="0.3">
      <c r="A641" s="35">
        <v>41929</v>
      </c>
      <c r="B641">
        <v>85.27</v>
      </c>
      <c r="C641">
        <f t="shared" si="27"/>
        <v>4.4458226927539579</v>
      </c>
      <c r="D641">
        <f t="shared" si="28"/>
        <v>0.99151162790697667</v>
      </c>
      <c r="E641">
        <f t="shared" si="29"/>
        <v>-8.5246034995495931E-3</v>
      </c>
    </row>
    <row r="642" spans="1:5" x14ac:dyDescent="0.3">
      <c r="A642" s="35">
        <v>41932</v>
      </c>
      <c r="B642">
        <v>84.42</v>
      </c>
      <c r="C642">
        <f t="shared" si="27"/>
        <v>4.4358043403543528</v>
      </c>
      <c r="D642">
        <f t="shared" si="28"/>
        <v>0.98575432041102296</v>
      </c>
      <c r="E642">
        <f t="shared" si="29"/>
        <v>-1.434812336712929E-2</v>
      </c>
    </row>
    <row r="643" spans="1:5" x14ac:dyDescent="0.3">
      <c r="A643" s="35">
        <v>41933</v>
      </c>
      <c r="B643">
        <v>85.17</v>
      </c>
      <c r="C643">
        <f t="shared" ref="C643:C706" si="30">LN(B643)</f>
        <v>4.4446492591529898</v>
      </c>
      <c r="D643">
        <f t="shared" si="28"/>
        <v>0.99532546453196225</v>
      </c>
      <c r="E643">
        <f t="shared" si="29"/>
        <v>-4.6854952769738306E-3</v>
      </c>
    </row>
    <row r="644" spans="1:5" x14ac:dyDescent="0.3">
      <c r="A644" s="35">
        <v>41934</v>
      </c>
      <c r="B644">
        <v>86.38</v>
      </c>
      <c r="C644">
        <f t="shared" si="30"/>
        <v>4.4587561675325551</v>
      </c>
      <c r="D644">
        <f t="shared" ref="D644:D707" si="31">B644/B649</f>
        <v>0.99390173742952481</v>
      </c>
      <c r="E644">
        <f t="shared" ref="E644:E707" si="32">LN(D644)</f>
        <v>-6.1169329168136452E-3</v>
      </c>
    </row>
    <row r="645" spans="1:5" x14ac:dyDescent="0.3">
      <c r="A645" s="35">
        <v>41935</v>
      </c>
      <c r="B645">
        <v>85.94</v>
      </c>
      <c r="C645">
        <f t="shared" si="30"/>
        <v>4.4536493783468494</v>
      </c>
      <c r="D645">
        <f t="shared" si="31"/>
        <v>1.0051461988304093</v>
      </c>
      <c r="E645">
        <f t="shared" si="32"/>
        <v>5.133002404134503E-3</v>
      </c>
    </row>
    <row r="646" spans="1:5" x14ac:dyDescent="0.3">
      <c r="A646" s="35">
        <v>41936</v>
      </c>
      <c r="B646">
        <v>86</v>
      </c>
      <c r="C646">
        <f t="shared" si="30"/>
        <v>4.4543472962535073</v>
      </c>
      <c r="D646">
        <f t="shared" si="31"/>
        <v>1.0217417131994773</v>
      </c>
      <c r="E646">
        <f t="shared" si="32"/>
        <v>2.1508733030023017E-2</v>
      </c>
    </row>
    <row r="647" spans="1:5" x14ac:dyDescent="0.3">
      <c r="A647" s="35">
        <v>41939</v>
      </c>
      <c r="B647">
        <v>85.64</v>
      </c>
      <c r="C647">
        <f t="shared" si="30"/>
        <v>4.4501524637214818</v>
      </c>
      <c r="D647">
        <f t="shared" si="31"/>
        <v>1.0087161366313309</v>
      </c>
      <c r="E647">
        <f t="shared" si="32"/>
        <v>8.6783704041802998E-3</v>
      </c>
    </row>
    <row r="648" spans="1:5" x14ac:dyDescent="0.3">
      <c r="A648" s="35">
        <v>41940</v>
      </c>
      <c r="B648">
        <v>85.57</v>
      </c>
      <c r="C648">
        <f t="shared" si="30"/>
        <v>4.4493347544299633</v>
      </c>
      <c r="D648">
        <f t="shared" si="31"/>
        <v>1.0420116902094494</v>
      </c>
      <c r="E648">
        <f t="shared" si="32"/>
        <v>4.1153162279230444E-2</v>
      </c>
    </row>
    <row r="649" spans="1:5" x14ac:dyDescent="0.3">
      <c r="A649" s="35">
        <v>41941</v>
      </c>
      <c r="B649">
        <v>86.91</v>
      </c>
      <c r="C649">
        <f t="shared" si="30"/>
        <v>4.4648731004493687</v>
      </c>
      <c r="D649">
        <f t="shared" si="31"/>
        <v>1.0486245173745175</v>
      </c>
      <c r="E649">
        <f t="shared" si="32"/>
        <v>4.7479321938195866E-2</v>
      </c>
    </row>
    <row r="650" spans="1:5" x14ac:dyDescent="0.3">
      <c r="A650" s="35">
        <v>41942</v>
      </c>
      <c r="B650">
        <v>85.5</v>
      </c>
      <c r="C650">
        <f t="shared" si="30"/>
        <v>4.4485163759427149</v>
      </c>
      <c r="D650">
        <f t="shared" si="31"/>
        <v>1.0416666666666667</v>
      </c>
      <c r="E650">
        <f t="shared" si="32"/>
        <v>4.08219945202552E-2</v>
      </c>
    </row>
    <row r="651" spans="1:5" x14ac:dyDescent="0.3">
      <c r="A651" s="35">
        <v>41943</v>
      </c>
      <c r="B651">
        <v>84.17</v>
      </c>
      <c r="C651">
        <f t="shared" si="30"/>
        <v>4.432838563223485</v>
      </c>
      <c r="D651">
        <f t="shared" si="31"/>
        <v>1.0116586538461538</v>
      </c>
      <c r="E651">
        <f t="shared" si="32"/>
        <v>1.1591215396321807E-2</v>
      </c>
    </row>
    <row r="652" spans="1:5" x14ac:dyDescent="0.3">
      <c r="A652" s="35">
        <v>41946</v>
      </c>
      <c r="B652">
        <v>84.9</v>
      </c>
      <c r="C652">
        <f t="shared" si="30"/>
        <v>4.4414740933173018</v>
      </c>
      <c r="D652">
        <f t="shared" si="31"/>
        <v>1.0241254523522316</v>
      </c>
      <c r="E652">
        <f t="shared" si="32"/>
        <v>2.383903117605236E-2</v>
      </c>
    </row>
    <row r="653" spans="1:5" x14ac:dyDescent="0.3">
      <c r="A653" s="35">
        <v>41947</v>
      </c>
      <c r="B653">
        <v>82.12</v>
      </c>
      <c r="C653">
        <f t="shared" si="30"/>
        <v>4.4081815921507328</v>
      </c>
      <c r="D653">
        <f t="shared" si="31"/>
        <v>1.0145787002718063</v>
      </c>
      <c r="E653">
        <f t="shared" si="32"/>
        <v>1.4473452703013331E-2</v>
      </c>
    </row>
    <row r="654" spans="1:5" x14ac:dyDescent="0.3">
      <c r="A654" s="35">
        <v>41948</v>
      </c>
      <c r="B654">
        <v>82.88</v>
      </c>
      <c r="C654">
        <f t="shared" si="30"/>
        <v>4.4173937785111725</v>
      </c>
      <c r="D654">
        <f t="shared" si="31"/>
        <v>1.0305894056204923</v>
      </c>
      <c r="E654">
        <f t="shared" si="32"/>
        <v>3.0130877042044837E-2</v>
      </c>
    </row>
    <row r="655" spans="1:5" x14ac:dyDescent="0.3">
      <c r="A655" s="35">
        <v>41949</v>
      </c>
      <c r="B655">
        <v>82.08</v>
      </c>
      <c r="C655">
        <f t="shared" si="30"/>
        <v>4.4076943814224592</v>
      </c>
      <c r="D655">
        <f t="shared" si="31"/>
        <v>1.055827116027785</v>
      </c>
      <c r="E655">
        <f t="shared" si="32"/>
        <v>5.4324455998382377E-2</v>
      </c>
    </row>
    <row r="656" spans="1:5" x14ac:dyDescent="0.3">
      <c r="A656" s="35">
        <v>41950</v>
      </c>
      <c r="B656">
        <v>83.2</v>
      </c>
      <c r="C656">
        <f t="shared" si="30"/>
        <v>4.4212473478271628</v>
      </c>
      <c r="D656">
        <f t="shared" si="31"/>
        <v>1.0734098825957941</v>
      </c>
      <c r="E656">
        <f t="shared" si="32"/>
        <v>7.0840387533742832E-2</v>
      </c>
    </row>
    <row r="657" spans="1:5" x14ac:dyDescent="0.3">
      <c r="A657" s="35">
        <v>41953</v>
      </c>
      <c r="B657">
        <v>82.9</v>
      </c>
      <c r="C657">
        <f t="shared" si="30"/>
        <v>4.4176350621412492</v>
      </c>
      <c r="D657">
        <f t="shared" si="31"/>
        <v>1.0785844392401771</v>
      </c>
      <c r="E657">
        <f t="shared" si="32"/>
        <v>7.564947700455156E-2</v>
      </c>
    </row>
    <row r="658" spans="1:5" x14ac:dyDescent="0.3">
      <c r="A658" s="35">
        <v>41954</v>
      </c>
      <c r="B658">
        <v>80.94</v>
      </c>
      <c r="C658">
        <f t="shared" si="30"/>
        <v>4.3937081394477193</v>
      </c>
      <c r="D658">
        <f t="shared" si="31"/>
        <v>1.0480383270749707</v>
      </c>
      <c r="E658">
        <f t="shared" si="32"/>
        <v>4.6920156866546839E-2</v>
      </c>
    </row>
    <row r="659" spans="1:5" x14ac:dyDescent="0.3">
      <c r="A659" s="35">
        <v>41955</v>
      </c>
      <c r="B659">
        <v>80.42</v>
      </c>
      <c r="C659">
        <f t="shared" si="30"/>
        <v>4.3872629014691276</v>
      </c>
      <c r="D659">
        <f t="shared" si="31"/>
        <v>1.0415749255277815</v>
      </c>
      <c r="E659">
        <f t="shared" si="32"/>
        <v>4.0733919148403699E-2</v>
      </c>
    </row>
    <row r="660" spans="1:5" x14ac:dyDescent="0.3">
      <c r="A660" s="35">
        <v>41956</v>
      </c>
      <c r="B660">
        <v>77.739999999999995</v>
      </c>
      <c r="C660">
        <f t="shared" si="30"/>
        <v>4.3533699254240767</v>
      </c>
      <c r="D660">
        <f t="shared" si="31"/>
        <v>1.0016750418760469</v>
      </c>
      <c r="E660">
        <f t="shared" si="32"/>
        <v>1.6736405580296937E-3</v>
      </c>
    </row>
    <row r="661" spans="1:5" x14ac:dyDescent="0.3">
      <c r="A661" s="35">
        <v>41957</v>
      </c>
      <c r="B661">
        <v>77.510000000000005</v>
      </c>
      <c r="C661">
        <f t="shared" si="30"/>
        <v>4.3504069602934203</v>
      </c>
      <c r="D661">
        <f t="shared" si="31"/>
        <v>0.97866161616161618</v>
      </c>
      <c r="E661">
        <f t="shared" si="32"/>
        <v>-2.1569338526960108E-2</v>
      </c>
    </row>
    <row r="662" spans="1:5" x14ac:dyDescent="0.3">
      <c r="A662" s="35">
        <v>41960</v>
      </c>
      <c r="B662">
        <v>76.86</v>
      </c>
      <c r="C662">
        <f t="shared" si="30"/>
        <v>4.3419855851366975</v>
      </c>
      <c r="D662">
        <f t="shared" si="31"/>
        <v>0.96533534287867362</v>
      </c>
      <c r="E662">
        <f t="shared" si="32"/>
        <v>-3.5279732435473346E-2</v>
      </c>
    </row>
    <row r="663" spans="1:5" x14ac:dyDescent="0.3">
      <c r="A663" s="35">
        <v>41961</v>
      </c>
      <c r="B663">
        <v>77.23</v>
      </c>
      <c r="C663">
        <f t="shared" si="30"/>
        <v>4.3467879825811728</v>
      </c>
      <c r="D663">
        <f t="shared" si="31"/>
        <v>0.99497552177273896</v>
      </c>
      <c r="E663">
        <f t="shared" si="32"/>
        <v>-5.037143359587771E-3</v>
      </c>
    </row>
    <row r="664" spans="1:5" x14ac:dyDescent="0.3">
      <c r="A664" s="35">
        <v>41962</v>
      </c>
      <c r="B664">
        <v>77.209999999999994</v>
      </c>
      <c r="C664">
        <f t="shared" si="30"/>
        <v>4.3465289823207245</v>
      </c>
      <c r="D664">
        <f t="shared" si="31"/>
        <v>0.99767411810311402</v>
      </c>
      <c r="E664">
        <f t="shared" si="32"/>
        <v>-2.3285909616434278E-3</v>
      </c>
    </row>
    <row r="665" spans="1:5" x14ac:dyDescent="0.3">
      <c r="A665" s="35">
        <v>41963</v>
      </c>
      <c r="B665">
        <v>77.61</v>
      </c>
      <c r="C665">
        <f t="shared" si="30"/>
        <v>4.3516962848660476</v>
      </c>
      <c r="D665">
        <f t="shared" si="31"/>
        <v>1.0795660036166366</v>
      </c>
      <c r="E665">
        <f t="shared" si="32"/>
        <v>7.655911187026733E-2</v>
      </c>
    </row>
    <row r="666" spans="1:5" x14ac:dyDescent="0.3">
      <c r="A666" s="35">
        <v>41964</v>
      </c>
      <c r="B666">
        <v>79.2</v>
      </c>
      <c r="C666">
        <f t="shared" si="30"/>
        <v>4.3719762988203801</v>
      </c>
      <c r="D666">
        <f t="shared" si="31"/>
        <v>1.1175391562014956</v>
      </c>
      <c r="E666">
        <f t="shared" si="32"/>
        <v>0.11112908599821543</v>
      </c>
    </row>
    <row r="667" spans="1:5" x14ac:dyDescent="0.3">
      <c r="A667" s="35">
        <v>41967</v>
      </c>
      <c r="B667">
        <v>79.62</v>
      </c>
      <c r="C667">
        <f t="shared" si="30"/>
        <v>4.3772653175721716</v>
      </c>
      <c r="D667">
        <f t="shared" si="31"/>
        <v>1.1193589202867991</v>
      </c>
      <c r="E667">
        <f t="shared" si="32"/>
        <v>0.11275612882674756</v>
      </c>
    </row>
    <row r="668" spans="1:5" x14ac:dyDescent="0.3">
      <c r="A668" s="35">
        <v>41968</v>
      </c>
      <c r="B668">
        <v>77.62</v>
      </c>
      <c r="C668">
        <f t="shared" si="30"/>
        <v>4.3518251259407599</v>
      </c>
      <c r="D668">
        <f t="shared" si="31"/>
        <v>1.1068016540710111</v>
      </c>
      <c r="E668">
        <f t="shared" si="32"/>
        <v>0.10147446339194123</v>
      </c>
    </row>
    <row r="669" spans="1:5" x14ac:dyDescent="0.3">
      <c r="A669" s="35">
        <v>41969</v>
      </c>
      <c r="B669">
        <v>77.39</v>
      </c>
      <c r="C669">
        <f t="shared" si="30"/>
        <v>4.348857573282368</v>
      </c>
      <c r="D669">
        <f t="shared" si="31"/>
        <v>1.1301109813084111</v>
      </c>
      <c r="E669">
        <f t="shared" si="32"/>
        <v>0.12231584144888102</v>
      </c>
    </row>
    <row r="670" spans="1:5" x14ac:dyDescent="0.3">
      <c r="A670" s="35">
        <v>41971</v>
      </c>
      <c r="B670">
        <v>71.89</v>
      </c>
      <c r="C670">
        <f t="shared" si="30"/>
        <v>4.2751371729957803</v>
      </c>
      <c r="D670">
        <f t="shared" si="31"/>
        <v>1.0572058823529411</v>
      </c>
      <c r="E670">
        <f t="shared" si="32"/>
        <v>5.56294678196734E-2</v>
      </c>
    </row>
    <row r="671" spans="1:5" x14ac:dyDescent="0.3">
      <c r="A671" s="35">
        <v>41974</v>
      </c>
      <c r="B671">
        <v>70.87</v>
      </c>
      <c r="C671">
        <f t="shared" si="30"/>
        <v>4.2608472128221644</v>
      </c>
      <c r="D671">
        <f t="shared" si="31"/>
        <v>1.0796770262035345</v>
      </c>
      <c r="E671">
        <f t="shared" si="32"/>
        <v>7.6661946600274505E-2</v>
      </c>
    </row>
    <row r="672" spans="1:5" x14ac:dyDescent="0.3">
      <c r="A672" s="35">
        <v>41975</v>
      </c>
      <c r="B672">
        <v>71.13</v>
      </c>
      <c r="C672">
        <f t="shared" si="30"/>
        <v>4.2645091887454241</v>
      </c>
      <c r="D672">
        <f t="shared" si="31"/>
        <v>1.0759340493117531</v>
      </c>
      <c r="E672">
        <f t="shared" si="32"/>
        <v>7.3189167399936986E-2</v>
      </c>
    </row>
    <row r="673" spans="1:5" x14ac:dyDescent="0.3">
      <c r="A673" s="35">
        <v>41976</v>
      </c>
      <c r="B673">
        <v>70.13</v>
      </c>
      <c r="C673">
        <f t="shared" si="30"/>
        <v>4.2503506625488194</v>
      </c>
      <c r="D673">
        <f t="shared" si="31"/>
        <v>1.1075489576752999</v>
      </c>
      <c r="E673">
        <f t="shared" si="32"/>
        <v>0.10214942753600756</v>
      </c>
    </row>
    <row r="674" spans="1:5" x14ac:dyDescent="0.3">
      <c r="A674" s="35">
        <v>41977</v>
      </c>
      <c r="B674">
        <v>68.48</v>
      </c>
      <c r="C674">
        <f t="shared" si="30"/>
        <v>4.2265417318334864</v>
      </c>
      <c r="D674">
        <f t="shared" si="31"/>
        <v>1.0758837391987432</v>
      </c>
      <c r="E674">
        <f t="shared" si="32"/>
        <v>7.3142406830071255E-2</v>
      </c>
    </row>
    <row r="675" spans="1:5" x14ac:dyDescent="0.3">
      <c r="A675" s="35">
        <v>41978</v>
      </c>
      <c r="B675">
        <v>68</v>
      </c>
      <c r="C675">
        <f t="shared" si="30"/>
        <v>4.219507705176107</v>
      </c>
      <c r="D675">
        <f t="shared" si="31"/>
        <v>1.1026431003729529</v>
      </c>
      <c r="E675">
        <f t="shared" si="32"/>
        <v>9.7710116172705308E-2</v>
      </c>
    </row>
    <row r="676" spans="1:5" x14ac:dyDescent="0.3">
      <c r="A676" s="35">
        <v>41981</v>
      </c>
      <c r="B676">
        <v>65.64</v>
      </c>
      <c r="C676">
        <f t="shared" si="30"/>
        <v>4.1841852662218901</v>
      </c>
      <c r="D676">
        <f t="shared" si="31"/>
        <v>1.0744802750040923</v>
      </c>
      <c r="E676">
        <f t="shared" si="32"/>
        <v>7.1837079560214526E-2</v>
      </c>
    </row>
    <row r="677" spans="1:5" x14ac:dyDescent="0.3">
      <c r="A677" s="35">
        <v>41982</v>
      </c>
      <c r="B677">
        <v>66.11</v>
      </c>
      <c r="C677">
        <f t="shared" si="30"/>
        <v>4.1913200213454864</v>
      </c>
      <c r="D677">
        <f t="shared" si="31"/>
        <v>1.0970793229339528</v>
      </c>
      <c r="E677">
        <f t="shared" si="32"/>
        <v>9.2651487643331545E-2</v>
      </c>
    </row>
    <row r="678" spans="1:5" x14ac:dyDescent="0.3">
      <c r="A678" s="35">
        <v>41983</v>
      </c>
      <c r="B678">
        <v>63.32</v>
      </c>
      <c r="C678">
        <f t="shared" si="30"/>
        <v>4.1482012350128112</v>
      </c>
      <c r="D678">
        <f t="shared" si="31"/>
        <v>1.0581550802139037</v>
      </c>
      <c r="E678">
        <f t="shared" si="32"/>
        <v>5.6526901346589553E-2</v>
      </c>
    </row>
    <row r="679" spans="1:5" x14ac:dyDescent="0.3">
      <c r="A679" s="35">
        <v>41984</v>
      </c>
      <c r="B679">
        <v>63.65</v>
      </c>
      <c r="C679">
        <f t="shared" si="30"/>
        <v>4.1533993250034156</v>
      </c>
      <c r="D679">
        <f t="shared" si="31"/>
        <v>1.0822989287536133</v>
      </c>
      <c r="E679">
        <f t="shared" si="32"/>
        <v>7.9087416531550922E-2</v>
      </c>
    </row>
    <row r="680" spans="1:5" x14ac:dyDescent="0.3">
      <c r="A680" s="35">
        <v>41985</v>
      </c>
      <c r="B680">
        <v>61.67</v>
      </c>
      <c r="C680">
        <f t="shared" si="30"/>
        <v>4.1217975890034015</v>
      </c>
      <c r="D680">
        <f t="shared" si="31"/>
        <v>1.0475624256837099</v>
      </c>
      <c r="E680">
        <f t="shared" si="32"/>
        <v>4.646596596323152E-2</v>
      </c>
    </row>
    <row r="681" spans="1:5" x14ac:dyDescent="0.3">
      <c r="A681" s="35">
        <v>41988</v>
      </c>
      <c r="B681">
        <v>61.09</v>
      </c>
      <c r="C681">
        <f t="shared" si="30"/>
        <v>4.1123481866616753</v>
      </c>
      <c r="D681">
        <f t="shared" si="31"/>
        <v>1.04767621334248</v>
      </c>
      <c r="E681">
        <f t="shared" si="32"/>
        <v>4.6574581427611055E-2</v>
      </c>
    </row>
    <row r="682" spans="1:5" x14ac:dyDescent="0.3">
      <c r="A682" s="35">
        <v>41989</v>
      </c>
      <c r="B682">
        <v>60.26</v>
      </c>
      <c r="C682">
        <f t="shared" si="30"/>
        <v>4.0986685337021553</v>
      </c>
      <c r="D682">
        <f t="shared" si="31"/>
        <v>1.0201455899779921</v>
      </c>
      <c r="E682">
        <f t="shared" si="32"/>
        <v>1.9945352383011199E-2</v>
      </c>
    </row>
    <row r="683" spans="1:5" x14ac:dyDescent="0.3">
      <c r="A683" s="35">
        <v>41990</v>
      </c>
      <c r="B683">
        <v>59.84</v>
      </c>
      <c r="C683">
        <f t="shared" si="30"/>
        <v>4.091674333666222</v>
      </c>
      <c r="D683">
        <f t="shared" si="31"/>
        <v>1.0199420487472304</v>
      </c>
      <c r="E683">
        <f t="shared" si="32"/>
        <v>1.974581072845339E-2</v>
      </c>
    </row>
    <row r="684" spans="1:5" x14ac:dyDescent="0.3">
      <c r="A684" s="35">
        <v>41991</v>
      </c>
      <c r="B684">
        <v>58.81</v>
      </c>
      <c r="C684">
        <f t="shared" si="30"/>
        <v>4.0743119084718646</v>
      </c>
      <c r="D684">
        <f t="shared" si="31"/>
        <v>1.0015326975476839</v>
      </c>
      <c r="E684">
        <f t="shared" si="32"/>
        <v>1.5315241656044659E-3</v>
      </c>
    </row>
    <row r="685" spans="1:5" x14ac:dyDescent="0.3">
      <c r="A685" s="35">
        <v>41992</v>
      </c>
      <c r="B685">
        <v>58.87</v>
      </c>
      <c r="C685">
        <f t="shared" si="30"/>
        <v>4.0753316230401699</v>
      </c>
      <c r="D685">
        <f t="shared" si="31"/>
        <v>1.0174559281023159</v>
      </c>
      <c r="E685">
        <f t="shared" si="32"/>
        <v>1.7305323492180908E-2</v>
      </c>
    </row>
    <row r="686" spans="1:5" x14ac:dyDescent="0.3">
      <c r="A686" s="35">
        <v>41995</v>
      </c>
      <c r="B686">
        <v>58.31</v>
      </c>
      <c r="C686">
        <f t="shared" si="30"/>
        <v>4.0657736052340647</v>
      </c>
      <c r="D686">
        <f t="shared" si="31"/>
        <v>1.0487410071942447</v>
      </c>
      <c r="E686">
        <f t="shared" si="32"/>
        <v>4.7590403977528006E-2</v>
      </c>
    </row>
    <row r="687" spans="1:5" x14ac:dyDescent="0.3">
      <c r="A687" s="35">
        <v>41996</v>
      </c>
      <c r="B687">
        <v>59.07</v>
      </c>
      <c r="C687">
        <f t="shared" si="30"/>
        <v>4.0787231813191438</v>
      </c>
      <c r="D687">
        <f t="shared" si="31"/>
        <v>1.0687533924371269</v>
      </c>
      <c r="E687">
        <f t="shared" si="32"/>
        <v>6.6492915473972306E-2</v>
      </c>
    </row>
    <row r="688" spans="1:5" x14ac:dyDescent="0.3">
      <c r="A688" s="35">
        <v>41997</v>
      </c>
      <c r="B688">
        <v>58.67</v>
      </c>
      <c r="C688">
        <f t="shared" si="30"/>
        <v>4.0719285229377684</v>
      </c>
      <c r="D688">
        <f t="shared" si="31"/>
        <v>1.0594077284218129</v>
      </c>
      <c r="E688">
        <f t="shared" si="32"/>
        <v>5.771000519495266E-2</v>
      </c>
    </row>
    <row r="689" spans="1:5" x14ac:dyDescent="0.3">
      <c r="A689" s="35">
        <v>41999</v>
      </c>
      <c r="B689">
        <v>58.72</v>
      </c>
      <c r="C689">
        <f t="shared" si="30"/>
        <v>4.0727803843062604</v>
      </c>
      <c r="D689">
        <f t="shared" si="31"/>
        <v>1.1495693030540328</v>
      </c>
      <c r="E689">
        <f t="shared" si="32"/>
        <v>0.13938735314192155</v>
      </c>
    </row>
    <row r="690" spans="1:5" x14ac:dyDescent="0.3">
      <c r="A690" s="35">
        <v>42002</v>
      </c>
      <c r="B690">
        <v>57.86</v>
      </c>
      <c r="C690">
        <f t="shared" si="30"/>
        <v>4.058026299547989</v>
      </c>
      <c r="D690">
        <f t="shared" si="31"/>
        <v>1.1544293695131684</v>
      </c>
      <c r="E690">
        <f t="shared" si="32"/>
        <v>0.14360616952012151</v>
      </c>
    </row>
    <row r="691" spans="1:5" x14ac:dyDescent="0.3">
      <c r="A691" s="35">
        <v>42003</v>
      </c>
      <c r="B691">
        <v>55.6</v>
      </c>
      <c r="C691">
        <f t="shared" si="30"/>
        <v>4.0181832012565364</v>
      </c>
      <c r="D691">
        <f t="shared" si="31"/>
        <v>1.1333061557276805</v>
      </c>
      <c r="E691">
        <f t="shared" si="32"/>
        <v>0.1251391624261935</v>
      </c>
    </row>
    <row r="692" spans="1:5" x14ac:dyDescent="0.3">
      <c r="A692" s="35">
        <v>42004</v>
      </c>
      <c r="B692">
        <v>55.27</v>
      </c>
      <c r="C692">
        <f t="shared" si="30"/>
        <v>4.0122302658451714</v>
      </c>
      <c r="D692">
        <f t="shared" si="31"/>
        <v>1.1181468743677929</v>
      </c>
      <c r="E692">
        <f t="shared" si="32"/>
        <v>0.11167273852630373</v>
      </c>
    </row>
    <row r="693" spans="1:5" x14ac:dyDescent="0.3">
      <c r="A693" s="35">
        <v>42006</v>
      </c>
      <c r="B693">
        <v>55.38</v>
      </c>
      <c r="C693">
        <f t="shared" si="30"/>
        <v>4.0142185177428162</v>
      </c>
      <c r="D693">
        <f t="shared" si="31"/>
        <v>1.1624685138539044</v>
      </c>
      <c r="E693">
        <f t="shared" si="32"/>
        <v>0.15054577325571653</v>
      </c>
    </row>
    <row r="694" spans="1:5" x14ac:dyDescent="0.3">
      <c r="A694" s="35">
        <v>42009</v>
      </c>
      <c r="B694">
        <v>51.08</v>
      </c>
      <c r="C694">
        <f t="shared" si="30"/>
        <v>3.9333930311643384</v>
      </c>
      <c r="D694">
        <f t="shared" si="31"/>
        <v>1.0891257995735608</v>
      </c>
      <c r="E694">
        <f t="shared" si="32"/>
        <v>8.5375355712104903E-2</v>
      </c>
    </row>
    <row r="695" spans="1:5" x14ac:dyDescent="0.3">
      <c r="A695" s="35">
        <v>42010</v>
      </c>
      <c r="B695">
        <v>50.12</v>
      </c>
      <c r="C695">
        <f t="shared" si="30"/>
        <v>3.9144201300278674</v>
      </c>
      <c r="D695">
        <f t="shared" si="31"/>
        <v>1.1105694659871481</v>
      </c>
      <c r="E695">
        <f t="shared" si="32"/>
        <v>0.10487291618895762</v>
      </c>
    </row>
    <row r="696" spans="1:5" x14ac:dyDescent="0.3">
      <c r="A696" s="35">
        <v>42011</v>
      </c>
      <c r="B696">
        <v>49.06</v>
      </c>
      <c r="C696">
        <f t="shared" si="30"/>
        <v>3.8930440388303431</v>
      </c>
      <c r="D696">
        <f t="shared" si="31"/>
        <v>1.0707114797031865</v>
      </c>
      <c r="E696">
        <f t="shared" si="32"/>
        <v>6.8323361804993862E-2</v>
      </c>
    </row>
    <row r="697" spans="1:5" x14ac:dyDescent="0.3">
      <c r="A697" s="35">
        <v>42012</v>
      </c>
      <c r="B697">
        <v>49.43</v>
      </c>
      <c r="C697">
        <f t="shared" si="30"/>
        <v>3.9005575273188677</v>
      </c>
      <c r="D697">
        <f t="shared" si="31"/>
        <v>1.0371380612673102</v>
      </c>
      <c r="E697">
        <f t="shared" si="32"/>
        <v>3.6465055648271974E-2</v>
      </c>
    </row>
    <row r="698" spans="1:5" x14ac:dyDescent="0.3">
      <c r="A698" s="35">
        <v>42013</v>
      </c>
      <c r="B698">
        <v>47.64</v>
      </c>
      <c r="C698">
        <f t="shared" si="30"/>
        <v>3.8636727444870993</v>
      </c>
      <c r="D698">
        <f t="shared" si="31"/>
        <v>1.0054875474883918</v>
      </c>
      <c r="E698">
        <f t="shared" si="32"/>
        <v>5.4725457564599785E-3</v>
      </c>
    </row>
    <row r="699" spans="1:5" x14ac:dyDescent="0.3">
      <c r="A699" s="35">
        <v>42016</v>
      </c>
      <c r="B699">
        <v>46.9</v>
      </c>
      <c r="C699">
        <f t="shared" si="30"/>
        <v>3.8480176754522337</v>
      </c>
      <c r="D699">
        <f t="shared" si="31"/>
        <v>1.0088191008819101</v>
      </c>
      <c r="E699">
        <f t="shared" si="32"/>
        <v>8.7804397497402917E-3</v>
      </c>
    </row>
    <row r="700" spans="1:5" x14ac:dyDescent="0.3">
      <c r="A700" s="35">
        <v>42017</v>
      </c>
      <c r="B700">
        <v>45.13</v>
      </c>
      <c r="C700">
        <f t="shared" si="30"/>
        <v>3.8095472138389099</v>
      </c>
      <c r="D700">
        <f t="shared" si="31"/>
        <v>0.97053763440860219</v>
      </c>
      <c r="E700">
        <f t="shared" si="32"/>
        <v>-2.9905098754400769E-2</v>
      </c>
    </row>
    <row r="701" spans="1:5" x14ac:dyDescent="0.3">
      <c r="A701" s="35">
        <v>42018</v>
      </c>
      <c r="B701">
        <v>45.82</v>
      </c>
      <c r="C701">
        <f t="shared" si="30"/>
        <v>3.8247206770253497</v>
      </c>
      <c r="D701">
        <f t="shared" si="31"/>
        <v>0.9941418962898676</v>
      </c>
      <c r="E701">
        <f t="shared" si="32"/>
        <v>-5.875329707067496E-3</v>
      </c>
    </row>
    <row r="702" spans="1:5" x14ac:dyDescent="0.3">
      <c r="A702" s="35">
        <v>42019</v>
      </c>
      <c r="B702">
        <v>47.66</v>
      </c>
      <c r="C702">
        <f t="shared" si="30"/>
        <v>3.8640924716705958</v>
      </c>
      <c r="D702">
        <f t="shared" si="31"/>
        <v>1.0207753266224031</v>
      </c>
      <c r="E702">
        <f t="shared" si="32"/>
        <v>2.0562462687750437E-2</v>
      </c>
    </row>
    <row r="703" spans="1:5" x14ac:dyDescent="0.3">
      <c r="A703" s="35">
        <v>42020</v>
      </c>
      <c r="B703">
        <v>47.38</v>
      </c>
      <c r="C703">
        <f t="shared" si="30"/>
        <v>3.8582001987306396</v>
      </c>
      <c r="D703">
        <f t="shared" si="31"/>
        <v>1.0284349902322554</v>
      </c>
      <c r="E703">
        <f t="shared" si="32"/>
        <v>2.80382197828139E-2</v>
      </c>
    </row>
    <row r="704" spans="1:5" x14ac:dyDescent="0.3">
      <c r="A704" s="35">
        <v>42024</v>
      </c>
      <c r="B704">
        <v>46.49</v>
      </c>
      <c r="C704">
        <f t="shared" si="30"/>
        <v>3.8392372357024933</v>
      </c>
      <c r="D704">
        <f t="shared" si="31"/>
        <v>0.99871106337271764</v>
      </c>
      <c r="E704">
        <f t="shared" si="32"/>
        <v>-1.2897680205825699E-3</v>
      </c>
    </row>
    <row r="705" spans="1:5" x14ac:dyDescent="0.3">
      <c r="A705" s="35">
        <v>42025</v>
      </c>
      <c r="B705">
        <v>46.5</v>
      </c>
      <c r="C705">
        <f t="shared" si="30"/>
        <v>3.8394523125933104</v>
      </c>
      <c r="D705">
        <f t="shared" si="31"/>
        <v>0.98789037603569152</v>
      </c>
      <c r="E705">
        <f t="shared" si="32"/>
        <v>-1.2183542819740292E-2</v>
      </c>
    </row>
    <row r="706" spans="1:5" x14ac:dyDescent="0.3">
      <c r="A706" s="35">
        <v>42026</v>
      </c>
      <c r="B706">
        <v>46.09</v>
      </c>
      <c r="C706">
        <f t="shared" si="30"/>
        <v>3.8305960067324172</v>
      </c>
      <c r="D706">
        <f t="shared" si="31"/>
        <v>0.98884359579489389</v>
      </c>
      <c r="E706">
        <f t="shared" si="32"/>
        <v>-1.1219103652232576E-2</v>
      </c>
    </row>
    <row r="707" spans="1:5" x14ac:dyDescent="0.3">
      <c r="A707" s="35">
        <v>42027</v>
      </c>
      <c r="B707">
        <v>46.69</v>
      </c>
      <c r="C707">
        <f t="shared" ref="C707:C770" si="33">LN(B707)</f>
        <v>3.8435300089828455</v>
      </c>
      <c r="D707">
        <f t="shared" si="31"/>
        <v>0.98253367003366987</v>
      </c>
      <c r="E707">
        <f t="shared" si="32"/>
        <v>-1.7620666071544E-2</v>
      </c>
    </row>
    <row r="708" spans="1:5" x14ac:dyDescent="0.3">
      <c r="A708" s="35">
        <v>42030</v>
      </c>
      <c r="B708">
        <v>46.07</v>
      </c>
      <c r="C708">
        <f t="shared" si="33"/>
        <v>3.8301619789478258</v>
      </c>
      <c r="D708">
        <f t="shared" ref="D708:D771" si="34">B708/B713</f>
        <v>0.89041360649400847</v>
      </c>
      <c r="E708">
        <f t="shared" ref="E708:E771" si="35">LN(D708)</f>
        <v>-0.11606919781005751</v>
      </c>
    </row>
    <row r="709" spans="1:5" x14ac:dyDescent="0.3">
      <c r="A709" s="35">
        <v>42031</v>
      </c>
      <c r="B709">
        <v>46.55</v>
      </c>
      <c r="C709">
        <f t="shared" si="33"/>
        <v>3.8405270037230759</v>
      </c>
      <c r="D709">
        <f t="shared" si="34"/>
        <v>0.85554126079764747</v>
      </c>
      <c r="E709">
        <f t="shared" si="35"/>
        <v>-0.15602095677475791</v>
      </c>
    </row>
    <row r="710" spans="1:5" x14ac:dyDescent="0.3">
      <c r="A710" s="35">
        <v>42032</v>
      </c>
      <c r="B710">
        <v>47.07</v>
      </c>
      <c r="C710">
        <f t="shared" si="33"/>
        <v>3.851635855413051</v>
      </c>
      <c r="D710">
        <f t="shared" si="34"/>
        <v>0.8547303431995642</v>
      </c>
      <c r="E710">
        <f t="shared" si="35"/>
        <v>-0.1569692478613392</v>
      </c>
    </row>
    <row r="711" spans="1:5" x14ac:dyDescent="0.3">
      <c r="A711" s="35">
        <v>42033</v>
      </c>
      <c r="B711">
        <v>46.61</v>
      </c>
      <c r="C711">
        <f t="shared" si="33"/>
        <v>3.8418151103846494</v>
      </c>
      <c r="D711">
        <f t="shared" si="34"/>
        <v>0.83261879242586645</v>
      </c>
      <c r="E711">
        <f t="shared" si="35"/>
        <v>-0.1831793737026578</v>
      </c>
    </row>
    <row r="712" spans="1:5" x14ac:dyDescent="0.3">
      <c r="A712" s="35">
        <v>42034</v>
      </c>
      <c r="B712">
        <v>47.52</v>
      </c>
      <c r="C712">
        <f t="shared" si="33"/>
        <v>3.8611506750543896</v>
      </c>
      <c r="D712">
        <f t="shared" si="34"/>
        <v>0.85039370078740162</v>
      </c>
      <c r="E712">
        <f t="shared" si="35"/>
        <v>-0.16205585933437153</v>
      </c>
    </row>
    <row r="713" spans="1:5" x14ac:dyDescent="0.3">
      <c r="A713" s="35">
        <v>42037</v>
      </c>
      <c r="B713">
        <v>51.74</v>
      </c>
      <c r="C713">
        <f t="shared" si="33"/>
        <v>3.946231176757883</v>
      </c>
      <c r="D713">
        <f t="shared" si="34"/>
        <v>0.90771929824561404</v>
      </c>
      <c r="E713">
        <f t="shared" si="35"/>
        <v>-9.6820091076667072E-2</v>
      </c>
    </row>
    <row r="714" spans="1:5" x14ac:dyDescent="0.3">
      <c r="A714" s="35">
        <v>42038</v>
      </c>
      <c r="B714">
        <v>54.41</v>
      </c>
      <c r="C714">
        <f t="shared" si="33"/>
        <v>3.9965479604978338</v>
      </c>
      <c r="D714">
        <f t="shared" si="34"/>
        <v>0.97526438429826134</v>
      </c>
      <c r="E714">
        <f t="shared" si="35"/>
        <v>-2.5046681359602998E-2</v>
      </c>
    </row>
    <row r="715" spans="1:5" x14ac:dyDescent="0.3">
      <c r="A715" s="35">
        <v>42039</v>
      </c>
      <c r="B715">
        <v>55.07</v>
      </c>
      <c r="C715">
        <f t="shared" si="33"/>
        <v>4.0086051032743901</v>
      </c>
      <c r="D715">
        <f t="shared" si="34"/>
        <v>1.0297307404637248</v>
      </c>
      <c r="E715">
        <f t="shared" si="35"/>
        <v>2.9297351040647752E-2</v>
      </c>
    </row>
    <row r="716" spans="1:5" x14ac:dyDescent="0.3">
      <c r="A716" s="35">
        <v>42040</v>
      </c>
      <c r="B716">
        <v>55.98</v>
      </c>
      <c r="C716">
        <f t="shared" si="33"/>
        <v>4.0249944840873075</v>
      </c>
      <c r="D716">
        <f t="shared" si="34"/>
        <v>0.99555397474657659</v>
      </c>
      <c r="E716">
        <f t="shared" si="35"/>
        <v>-4.4559382168028513E-3</v>
      </c>
    </row>
    <row r="717" spans="1:5" x14ac:dyDescent="0.3">
      <c r="A717" s="35">
        <v>42041</v>
      </c>
      <c r="B717">
        <v>55.88</v>
      </c>
      <c r="C717">
        <f t="shared" si="33"/>
        <v>4.0232065343887609</v>
      </c>
      <c r="D717">
        <f t="shared" si="34"/>
        <v>0.92623901873031667</v>
      </c>
      <c r="E717">
        <f t="shared" si="35"/>
        <v>-7.6622958063909216E-2</v>
      </c>
    </row>
    <row r="718" spans="1:5" x14ac:dyDescent="0.3">
      <c r="A718" s="35">
        <v>42044</v>
      </c>
      <c r="B718">
        <v>57</v>
      </c>
      <c r="C718">
        <f t="shared" si="33"/>
        <v>4.0430512678345503</v>
      </c>
      <c r="D718">
        <f t="shared" si="34"/>
        <v>0.9257755400357317</v>
      </c>
      <c r="E718">
        <f t="shared" si="35"/>
        <v>-7.7123471088568596E-2</v>
      </c>
    </row>
    <row r="719" spans="1:5" x14ac:dyDescent="0.3">
      <c r="A719" s="35">
        <v>42045</v>
      </c>
      <c r="B719">
        <v>55.79</v>
      </c>
      <c r="C719">
        <f t="shared" si="33"/>
        <v>4.0215946418574369</v>
      </c>
      <c r="D719">
        <f t="shared" si="34"/>
        <v>0.91790062520565974</v>
      </c>
      <c r="E719">
        <f t="shared" si="35"/>
        <v>-8.5666145631210056E-2</v>
      </c>
    </row>
    <row r="720" spans="1:5" x14ac:dyDescent="0.3">
      <c r="A720" s="35">
        <v>42046</v>
      </c>
      <c r="B720">
        <v>53.48</v>
      </c>
      <c r="C720">
        <f t="shared" si="33"/>
        <v>3.9793077522337423</v>
      </c>
      <c r="D720">
        <f t="shared" si="34"/>
        <v>0.88076416337285901</v>
      </c>
      <c r="E720">
        <f t="shared" si="35"/>
        <v>-0.12696538085363207</v>
      </c>
    </row>
    <row r="721" spans="1:5" x14ac:dyDescent="0.3">
      <c r="A721" s="35">
        <v>42047</v>
      </c>
      <c r="B721">
        <v>56.23</v>
      </c>
      <c r="C721">
        <f t="shared" si="33"/>
        <v>4.0294504223041105</v>
      </c>
      <c r="D721">
        <f t="shared" si="34"/>
        <v>0.95661789724396051</v>
      </c>
      <c r="E721">
        <f t="shared" si="35"/>
        <v>-4.4351238686660979E-2</v>
      </c>
    </row>
    <row r="722" spans="1:5" x14ac:dyDescent="0.3">
      <c r="A722" s="35">
        <v>42048</v>
      </c>
      <c r="B722">
        <v>60.33</v>
      </c>
      <c r="C722">
        <f t="shared" si="33"/>
        <v>4.0998294924526704</v>
      </c>
      <c r="D722">
        <f t="shared" si="34"/>
        <v>0.98917855386128872</v>
      </c>
      <c r="E722">
        <f t="shared" si="35"/>
        <v>-1.08804238556946E-2</v>
      </c>
    </row>
    <row r="723" spans="1:5" x14ac:dyDescent="0.3">
      <c r="A723" s="35">
        <v>42051</v>
      </c>
      <c r="B723">
        <v>61.57</v>
      </c>
      <c r="C723">
        <f t="shared" si="33"/>
        <v>4.1201747389231187</v>
      </c>
      <c r="D723">
        <f t="shared" si="34"/>
        <v>1.0299431247908999</v>
      </c>
      <c r="E723">
        <f t="shared" si="35"/>
        <v>2.9503582067326888E-2</v>
      </c>
    </row>
    <row r="724" spans="1:5" x14ac:dyDescent="0.3">
      <c r="A724" s="35">
        <v>42052</v>
      </c>
      <c r="B724">
        <v>60.78</v>
      </c>
      <c r="C724">
        <f t="shared" si="33"/>
        <v>4.1072607874886469</v>
      </c>
      <c r="D724">
        <f t="shared" si="34"/>
        <v>1.0074589756340129</v>
      </c>
      <c r="E724">
        <f t="shared" si="35"/>
        <v>7.4312950359765916E-3</v>
      </c>
    </row>
    <row r="725" spans="1:5" x14ac:dyDescent="0.3">
      <c r="A725" s="35">
        <v>42053</v>
      </c>
      <c r="B725">
        <v>60.72</v>
      </c>
      <c r="C725">
        <f t="shared" si="33"/>
        <v>4.1062731330873747</v>
      </c>
      <c r="D725">
        <f t="shared" si="34"/>
        <v>1.0158942613351178</v>
      </c>
      <c r="E725">
        <f t="shared" si="35"/>
        <v>1.5769270251211567E-2</v>
      </c>
    </row>
    <row r="726" spans="1:5" x14ac:dyDescent="0.3">
      <c r="A726" s="35">
        <v>42054</v>
      </c>
      <c r="B726">
        <v>58.78</v>
      </c>
      <c r="C726">
        <f t="shared" si="33"/>
        <v>4.073801660990771</v>
      </c>
      <c r="D726">
        <f t="shared" si="34"/>
        <v>0.95748493239941357</v>
      </c>
      <c r="E726">
        <f t="shared" si="35"/>
        <v>-4.3445294448633702E-2</v>
      </c>
    </row>
    <row r="727" spans="1:5" x14ac:dyDescent="0.3">
      <c r="A727" s="35">
        <v>42055</v>
      </c>
      <c r="B727">
        <v>60.99</v>
      </c>
      <c r="C727">
        <f t="shared" si="33"/>
        <v>4.1107099163083651</v>
      </c>
      <c r="D727">
        <f t="shared" si="34"/>
        <v>0.98545807077072223</v>
      </c>
      <c r="E727">
        <f t="shared" si="35"/>
        <v>-1.4648699442905212E-2</v>
      </c>
    </row>
    <row r="728" spans="1:5" x14ac:dyDescent="0.3">
      <c r="A728" s="35">
        <v>42058</v>
      </c>
      <c r="B728">
        <v>59.78</v>
      </c>
      <c r="C728">
        <f t="shared" si="33"/>
        <v>4.0906711568557919</v>
      </c>
      <c r="D728">
        <f t="shared" si="34"/>
        <v>0.98403292181069957</v>
      </c>
      <c r="E728">
        <f t="shared" si="35"/>
        <v>-1.6095925364866058E-2</v>
      </c>
    </row>
    <row r="729" spans="1:5" x14ac:dyDescent="0.3">
      <c r="A729" s="35">
        <v>42059</v>
      </c>
      <c r="B729">
        <v>60.33</v>
      </c>
      <c r="C729">
        <f t="shared" si="33"/>
        <v>4.0998294924526704</v>
      </c>
      <c r="D729">
        <f t="shared" si="34"/>
        <v>0.98610657077476294</v>
      </c>
      <c r="E729">
        <f t="shared" si="35"/>
        <v>-1.3990846270087086E-2</v>
      </c>
    </row>
    <row r="730" spans="1:5" x14ac:dyDescent="0.3">
      <c r="A730" s="35">
        <v>42060</v>
      </c>
      <c r="B730">
        <v>59.77</v>
      </c>
      <c r="C730">
        <f t="shared" si="33"/>
        <v>4.0905038628361625</v>
      </c>
      <c r="D730">
        <f t="shared" si="34"/>
        <v>1.0099695843190268</v>
      </c>
      <c r="E730">
        <f t="shared" si="35"/>
        <v>9.9202158640993576E-3</v>
      </c>
    </row>
    <row r="731" spans="1:5" x14ac:dyDescent="0.3">
      <c r="A731" s="35">
        <v>42061</v>
      </c>
      <c r="B731">
        <v>61.39</v>
      </c>
      <c r="C731">
        <f t="shared" si="33"/>
        <v>4.1172469554394047</v>
      </c>
      <c r="D731">
        <f t="shared" si="34"/>
        <v>1.0175700314934528</v>
      </c>
      <c r="E731">
        <f t="shared" si="35"/>
        <v>1.7417462986734748E-2</v>
      </c>
    </row>
    <row r="732" spans="1:5" x14ac:dyDescent="0.3">
      <c r="A732" s="35">
        <v>42062</v>
      </c>
      <c r="B732">
        <v>61.89</v>
      </c>
      <c r="C732">
        <f t="shared" si="33"/>
        <v>4.1253586157512698</v>
      </c>
      <c r="D732">
        <f t="shared" si="34"/>
        <v>1.0463229078613694</v>
      </c>
      <c r="E732">
        <f t="shared" si="35"/>
        <v>4.5282025326874351E-2</v>
      </c>
    </row>
    <row r="733" spans="1:5" x14ac:dyDescent="0.3">
      <c r="A733" s="35">
        <v>42065</v>
      </c>
      <c r="B733">
        <v>60.75</v>
      </c>
      <c r="C733">
        <f t="shared" si="33"/>
        <v>4.1067670822206574</v>
      </c>
      <c r="D733">
        <f t="shared" si="34"/>
        <v>1.0354525311061871</v>
      </c>
      <c r="E733">
        <f t="shared" si="35"/>
        <v>3.4838559282889245E-2</v>
      </c>
    </row>
    <row r="734" spans="1:5" x14ac:dyDescent="0.3">
      <c r="A734" s="35">
        <v>42066</v>
      </c>
      <c r="B734">
        <v>61.18</v>
      </c>
      <c r="C734">
        <f t="shared" si="33"/>
        <v>4.113820338722757</v>
      </c>
      <c r="D734">
        <f t="shared" si="34"/>
        <v>1.0934763181411975</v>
      </c>
      <c r="E734">
        <f t="shared" si="35"/>
        <v>8.9361903964823158E-2</v>
      </c>
    </row>
    <row r="735" spans="1:5" x14ac:dyDescent="0.3">
      <c r="A735" s="35">
        <v>42067</v>
      </c>
      <c r="B735">
        <v>59.18</v>
      </c>
      <c r="C735">
        <f t="shared" si="33"/>
        <v>4.0805836469720633</v>
      </c>
      <c r="D735">
        <f t="shared" si="34"/>
        <v>1.0481756996103435</v>
      </c>
      <c r="E735">
        <f t="shared" si="35"/>
        <v>4.7051224146720236E-2</v>
      </c>
    </row>
    <row r="736" spans="1:5" x14ac:dyDescent="0.3">
      <c r="A736" s="35">
        <v>42068</v>
      </c>
      <c r="B736">
        <v>60.33</v>
      </c>
      <c r="C736">
        <f t="shared" si="33"/>
        <v>4.0998294924526704</v>
      </c>
      <c r="D736">
        <f t="shared" si="34"/>
        <v>1.0647723261560185</v>
      </c>
      <c r="E736">
        <f t="shared" si="35"/>
        <v>6.2760998050299985E-2</v>
      </c>
    </row>
    <row r="737" spans="1:5" x14ac:dyDescent="0.3">
      <c r="A737" s="35">
        <v>42069</v>
      </c>
      <c r="B737">
        <v>59.15</v>
      </c>
      <c r="C737">
        <f t="shared" si="33"/>
        <v>4.0800765904243956</v>
      </c>
      <c r="D737">
        <f t="shared" si="34"/>
        <v>1.0793795620437956</v>
      </c>
      <c r="E737">
        <f t="shared" si="35"/>
        <v>7.6386396470425902E-2</v>
      </c>
    </row>
    <row r="738" spans="1:5" x14ac:dyDescent="0.3">
      <c r="A738" s="35">
        <v>42072</v>
      </c>
      <c r="B738">
        <v>58.67</v>
      </c>
      <c r="C738">
        <f t="shared" si="33"/>
        <v>4.0719285229377684</v>
      </c>
      <c r="D738">
        <f t="shared" si="34"/>
        <v>1.1282692307692308</v>
      </c>
      <c r="E738">
        <f t="shared" si="35"/>
        <v>0.1206848043563412</v>
      </c>
    </row>
    <row r="739" spans="1:5" x14ac:dyDescent="0.3">
      <c r="A739" s="35">
        <v>42073</v>
      </c>
      <c r="B739">
        <v>55.95</v>
      </c>
      <c r="C739">
        <f t="shared" si="33"/>
        <v>4.0244584347579346</v>
      </c>
      <c r="D739">
        <f t="shared" si="34"/>
        <v>1.0724554341575618</v>
      </c>
      <c r="E739">
        <f t="shared" si="35"/>
        <v>6.9950817723632902E-2</v>
      </c>
    </row>
    <row r="740" spans="1:5" x14ac:dyDescent="0.3">
      <c r="A740" s="35">
        <v>42074</v>
      </c>
      <c r="B740">
        <v>56.46</v>
      </c>
      <c r="C740">
        <f t="shared" si="33"/>
        <v>4.0335324228253429</v>
      </c>
      <c r="D740">
        <f t="shared" si="34"/>
        <v>1.0735881346263547</v>
      </c>
      <c r="E740">
        <f t="shared" si="35"/>
        <v>7.100643522409035E-2</v>
      </c>
    </row>
    <row r="741" spans="1:5" x14ac:dyDescent="0.3">
      <c r="A741" s="35">
        <v>42075</v>
      </c>
      <c r="B741">
        <v>56.66</v>
      </c>
      <c r="C741">
        <f t="shared" si="33"/>
        <v>4.0370684944023703</v>
      </c>
      <c r="D741">
        <f t="shared" si="34"/>
        <v>1.0698640483383686</v>
      </c>
      <c r="E741">
        <f t="shared" si="35"/>
        <v>6.7531582773617704E-2</v>
      </c>
    </row>
    <row r="742" spans="1:5" x14ac:dyDescent="0.3">
      <c r="A742" s="35">
        <v>42076</v>
      </c>
      <c r="B742">
        <v>54.8</v>
      </c>
      <c r="C742">
        <f t="shared" si="33"/>
        <v>4.00369019395397</v>
      </c>
      <c r="D742">
        <f t="shared" si="34"/>
        <v>1.0170749814402376</v>
      </c>
      <c r="E742">
        <f t="shared" si="35"/>
        <v>1.6930842411806608E-2</v>
      </c>
    </row>
    <row r="743" spans="1:5" x14ac:dyDescent="0.3">
      <c r="A743" s="35">
        <v>42079</v>
      </c>
      <c r="B743">
        <v>52</v>
      </c>
      <c r="C743">
        <f t="shared" si="33"/>
        <v>3.9512437185814275</v>
      </c>
      <c r="D743">
        <f t="shared" si="34"/>
        <v>0.96618357487922701</v>
      </c>
      <c r="E743">
        <f t="shared" si="35"/>
        <v>-3.4401426717332435E-2</v>
      </c>
    </row>
    <row r="744" spans="1:5" x14ac:dyDescent="0.3">
      <c r="A744" s="35">
        <v>42080</v>
      </c>
      <c r="B744">
        <v>52.17</v>
      </c>
      <c r="C744">
        <f t="shared" si="33"/>
        <v>3.9545076170343014</v>
      </c>
      <c r="D744">
        <f t="shared" si="34"/>
        <v>0.97313933967543376</v>
      </c>
      <c r="E744">
        <f t="shared" si="35"/>
        <v>-2.7228000805144939E-2</v>
      </c>
    </row>
    <row r="745" spans="1:5" x14ac:dyDescent="0.3">
      <c r="A745" s="35">
        <v>42081</v>
      </c>
      <c r="B745">
        <v>52.59</v>
      </c>
      <c r="C745">
        <f t="shared" si="33"/>
        <v>3.9625259876012531</v>
      </c>
      <c r="D745">
        <f t="shared" si="34"/>
        <v>0.97065337763012194</v>
      </c>
      <c r="E745">
        <f t="shared" si="35"/>
        <v>-2.9785849055696104E-2</v>
      </c>
    </row>
    <row r="746" spans="1:5" x14ac:dyDescent="0.3">
      <c r="A746" s="35">
        <v>42082</v>
      </c>
      <c r="B746">
        <v>52.96</v>
      </c>
      <c r="C746">
        <f t="shared" si="33"/>
        <v>3.9695369116287527</v>
      </c>
      <c r="D746">
        <f t="shared" si="34"/>
        <v>0.92879691336373194</v>
      </c>
      <c r="E746">
        <f t="shared" si="35"/>
        <v>-7.3865171855773265E-2</v>
      </c>
    </row>
    <row r="747" spans="1:5" x14ac:dyDescent="0.3">
      <c r="A747" s="35">
        <v>42083</v>
      </c>
      <c r="B747">
        <v>53.88</v>
      </c>
      <c r="C747">
        <f t="shared" si="33"/>
        <v>3.9867593515421631</v>
      </c>
      <c r="D747">
        <f t="shared" si="34"/>
        <v>0.95464209780297671</v>
      </c>
      <c r="E747">
        <f t="shared" si="35"/>
        <v>-4.6418775442449919E-2</v>
      </c>
    </row>
    <row r="748" spans="1:5" x14ac:dyDescent="0.3">
      <c r="A748" s="35">
        <v>42086</v>
      </c>
      <c r="B748">
        <v>53.82</v>
      </c>
      <c r="C748">
        <f t="shared" si="33"/>
        <v>3.9856451452987596</v>
      </c>
      <c r="D748">
        <f t="shared" si="34"/>
        <v>0.99685126875347285</v>
      </c>
      <c r="E748">
        <f t="shared" si="35"/>
        <v>-3.1536989314358745E-3</v>
      </c>
    </row>
    <row r="749" spans="1:5" x14ac:dyDescent="0.3">
      <c r="A749" s="35">
        <v>42087</v>
      </c>
      <c r="B749">
        <v>53.61</v>
      </c>
      <c r="C749">
        <f t="shared" si="33"/>
        <v>3.9817356178394463</v>
      </c>
      <c r="D749">
        <f t="shared" si="34"/>
        <v>0.99850996461165953</v>
      </c>
      <c r="E749">
        <f t="shared" si="35"/>
        <v>-1.4911465950317581E-3</v>
      </c>
    </row>
    <row r="750" spans="1:5" x14ac:dyDescent="0.3">
      <c r="A750" s="35">
        <v>42088</v>
      </c>
      <c r="B750">
        <v>54.18</v>
      </c>
      <c r="C750">
        <f t="shared" si="33"/>
        <v>3.992311836656949</v>
      </c>
      <c r="D750">
        <f t="shared" si="34"/>
        <v>0.97218733177821648</v>
      </c>
      <c r="E750">
        <f t="shared" si="35"/>
        <v>-2.8206764924495854E-2</v>
      </c>
    </row>
    <row r="751" spans="1:5" x14ac:dyDescent="0.3">
      <c r="A751" s="35">
        <v>42089</v>
      </c>
      <c r="B751">
        <v>57.02</v>
      </c>
      <c r="C751">
        <f t="shared" si="33"/>
        <v>4.0434020834845263</v>
      </c>
      <c r="D751">
        <f t="shared" si="34"/>
        <v>1.023147317423291</v>
      </c>
      <c r="E751">
        <f t="shared" si="35"/>
        <v>2.288348190308109E-2</v>
      </c>
    </row>
    <row r="752" spans="1:5" x14ac:dyDescent="0.3">
      <c r="A752" s="35">
        <v>42090</v>
      </c>
      <c r="B752">
        <v>56.44</v>
      </c>
      <c r="C752">
        <f t="shared" si="33"/>
        <v>4.0331781269846134</v>
      </c>
      <c r="D752">
        <f t="shared" si="34"/>
        <v>1.0127399964112687</v>
      </c>
      <c r="E752">
        <f t="shared" si="35"/>
        <v>1.2659525403168311E-2</v>
      </c>
    </row>
    <row r="753" spans="1:5" x14ac:dyDescent="0.3">
      <c r="A753" s="35">
        <v>42093</v>
      </c>
      <c r="B753">
        <v>53.99</v>
      </c>
      <c r="C753">
        <f t="shared" si="33"/>
        <v>3.9887988442301956</v>
      </c>
      <c r="D753">
        <f t="shared" si="34"/>
        <v>0.93814074717636842</v>
      </c>
      <c r="E753">
        <f t="shared" si="35"/>
        <v>-6.3855290937695999E-2</v>
      </c>
    </row>
    <row r="754" spans="1:5" x14ac:dyDescent="0.3">
      <c r="A754" s="35">
        <v>42094</v>
      </c>
      <c r="B754">
        <v>53.69</v>
      </c>
      <c r="C754">
        <f t="shared" si="33"/>
        <v>3.9832267644344781</v>
      </c>
      <c r="D754">
        <f t="shared" si="34"/>
        <v>0.95161290322580638</v>
      </c>
      <c r="E754">
        <f t="shared" si="35"/>
        <v>-4.9596941139372179E-2</v>
      </c>
    </row>
    <row r="755" spans="1:5" x14ac:dyDescent="0.3">
      <c r="A755" s="35">
        <v>42095</v>
      </c>
      <c r="B755">
        <v>55.73</v>
      </c>
      <c r="C755">
        <f t="shared" si="33"/>
        <v>4.0205186015814451</v>
      </c>
      <c r="D755">
        <f t="shared" si="34"/>
        <v>0.99446823697359021</v>
      </c>
      <c r="E755">
        <f t="shared" si="35"/>
        <v>-5.5471198873613447E-3</v>
      </c>
    </row>
    <row r="756" spans="1:5" x14ac:dyDescent="0.3">
      <c r="A756" s="35">
        <v>42096</v>
      </c>
      <c r="B756">
        <v>55.73</v>
      </c>
      <c r="C756">
        <f t="shared" si="33"/>
        <v>4.0205186015814451</v>
      </c>
      <c r="D756">
        <f t="shared" si="34"/>
        <v>0.98081661386835617</v>
      </c>
      <c r="E756">
        <f t="shared" si="35"/>
        <v>-1.9369774844596933E-2</v>
      </c>
    </row>
    <row r="757" spans="1:5" x14ac:dyDescent="0.3">
      <c r="A757" s="35">
        <v>42100</v>
      </c>
      <c r="B757">
        <v>55.73</v>
      </c>
      <c r="C757">
        <f t="shared" si="33"/>
        <v>4.0205186015814451</v>
      </c>
      <c r="D757">
        <f t="shared" si="34"/>
        <v>0.9753237661883094</v>
      </c>
      <c r="E757">
        <f t="shared" si="35"/>
        <v>-2.4985795221182036E-2</v>
      </c>
    </row>
    <row r="758" spans="1:5" x14ac:dyDescent="0.3">
      <c r="A758" s="35">
        <v>42101</v>
      </c>
      <c r="B758">
        <v>57.55</v>
      </c>
      <c r="C758">
        <f t="shared" si="33"/>
        <v>4.0526541351678915</v>
      </c>
      <c r="D758">
        <f t="shared" si="34"/>
        <v>0.99757323626278382</v>
      </c>
      <c r="E758">
        <f t="shared" si="35"/>
        <v>-2.4297131009064243E-3</v>
      </c>
    </row>
    <row r="759" spans="1:5" x14ac:dyDescent="0.3">
      <c r="A759" s="35">
        <v>42102</v>
      </c>
      <c r="B759">
        <v>56.42</v>
      </c>
      <c r="C759">
        <f t="shared" si="33"/>
        <v>4.0328237055738505</v>
      </c>
      <c r="D759">
        <f t="shared" si="34"/>
        <v>0.95111260957518551</v>
      </c>
      <c r="E759">
        <f t="shared" si="35"/>
        <v>-5.0122811695881044E-2</v>
      </c>
    </row>
    <row r="760" spans="1:5" x14ac:dyDescent="0.3">
      <c r="A760" s="35">
        <v>42103</v>
      </c>
      <c r="B760">
        <v>56.04</v>
      </c>
      <c r="C760">
        <f t="shared" si="33"/>
        <v>4.0260657214688065</v>
      </c>
      <c r="D760">
        <f t="shared" si="34"/>
        <v>0.93198070846499248</v>
      </c>
      <c r="E760">
        <f t="shared" si="35"/>
        <v>-7.0443163582671095E-2</v>
      </c>
    </row>
    <row r="761" spans="1:5" x14ac:dyDescent="0.3">
      <c r="A761" s="35">
        <v>42104</v>
      </c>
      <c r="B761">
        <v>56.82</v>
      </c>
      <c r="C761">
        <f t="shared" si="33"/>
        <v>4.0398883764260418</v>
      </c>
      <c r="D761">
        <f t="shared" si="34"/>
        <v>0.92676561735442831</v>
      </c>
      <c r="E761">
        <f t="shared" si="35"/>
        <v>-7.6054585348554693E-2</v>
      </c>
    </row>
    <row r="762" spans="1:5" x14ac:dyDescent="0.3">
      <c r="A762" s="35">
        <v>42107</v>
      </c>
      <c r="B762">
        <v>57.14</v>
      </c>
      <c r="C762">
        <f t="shared" si="33"/>
        <v>4.0455043968026274</v>
      </c>
      <c r="D762">
        <f t="shared" si="34"/>
        <v>0.93366013071895426</v>
      </c>
      <c r="E762">
        <f t="shared" si="35"/>
        <v>-6.8642792715653364E-2</v>
      </c>
    </row>
    <row r="763" spans="1:5" x14ac:dyDescent="0.3">
      <c r="A763" s="35">
        <v>42108</v>
      </c>
      <c r="B763">
        <v>57.69</v>
      </c>
      <c r="C763">
        <f t="shared" si="33"/>
        <v>4.0550838482687981</v>
      </c>
      <c r="D763">
        <f t="shared" si="34"/>
        <v>0.95958083832335328</v>
      </c>
      <c r="E763">
        <f t="shared" si="35"/>
        <v>-4.1258716615975702E-2</v>
      </c>
    </row>
    <row r="764" spans="1:5" x14ac:dyDescent="0.3">
      <c r="A764" s="35">
        <v>42109</v>
      </c>
      <c r="B764">
        <v>59.32</v>
      </c>
      <c r="C764">
        <f t="shared" si="33"/>
        <v>4.0829465172697317</v>
      </c>
      <c r="D764">
        <f t="shared" si="34"/>
        <v>0.98669328010645385</v>
      </c>
      <c r="E764">
        <f t="shared" si="35"/>
        <v>-1.3396047615042301E-2</v>
      </c>
    </row>
    <row r="765" spans="1:5" x14ac:dyDescent="0.3">
      <c r="A765" s="35">
        <v>42110</v>
      </c>
      <c r="B765">
        <v>60.13</v>
      </c>
      <c r="C765">
        <f t="shared" si="33"/>
        <v>4.0965088850514775</v>
      </c>
      <c r="D765">
        <f t="shared" si="34"/>
        <v>0.95962336418767968</v>
      </c>
      <c r="E765">
        <f t="shared" si="35"/>
        <v>-4.1214400472568212E-2</v>
      </c>
    </row>
    <row r="766" spans="1:5" x14ac:dyDescent="0.3">
      <c r="A766" s="35">
        <v>42111</v>
      </c>
      <c r="B766">
        <v>61.31</v>
      </c>
      <c r="C766">
        <f t="shared" si="33"/>
        <v>4.1159429617745964</v>
      </c>
      <c r="D766">
        <f t="shared" si="34"/>
        <v>0.97379288437102929</v>
      </c>
      <c r="E766">
        <f t="shared" si="35"/>
        <v>-2.6556642334551159E-2</v>
      </c>
    </row>
    <row r="767" spans="1:5" x14ac:dyDescent="0.3">
      <c r="A767" s="35">
        <v>42114</v>
      </c>
      <c r="B767">
        <v>61.2</v>
      </c>
      <c r="C767">
        <f t="shared" si="33"/>
        <v>4.1141471895182802</v>
      </c>
      <c r="D767">
        <f t="shared" si="34"/>
        <v>0.97359210944957053</v>
      </c>
      <c r="E767">
        <f t="shared" si="35"/>
        <v>-2.6762841851141084E-2</v>
      </c>
    </row>
    <row r="768" spans="1:5" x14ac:dyDescent="0.3">
      <c r="A768" s="35">
        <v>42115</v>
      </c>
      <c r="B768">
        <v>60.12</v>
      </c>
      <c r="C768">
        <f t="shared" si="33"/>
        <v>4.0963425648847736</v>
      </c>
      <c r="D768">
        <f t="shared" si="34"/>
        <v>0.96022999520843311</v>
      </c>
      <c r="E768">
        <f t="shared" si="35"/>
        <v>-4.0582444872445382E-2</v>
      </c>
    </row>
    <row r="769" spans="1:5" x14ac:dyDescent="0.3">
      <c r="A769" s="35">
        <v>42116</v>
      </c>
      <c r="B769">
        <v>60.12</v>
      </c>
      <c r="C769">
        <f t="shared" si="33"/>
        <v>4.0963425648847736</v>
      </c>
      <c r="D769">
        <f t="shared" si="34"/>
        <v>0.9398155385336876</v>
      </c>
      <c r="E769">
        <f t="shared" si="35"/>
        <v>-6.2071658577272586E-2</v>
      </c>
    </row>
    <row r="770" spans="1:5" x14ac:dyDescent="0.3">
      <c r="A770" s="35">
        <v>42117</v>
      </c>
      <c r="B770">
        <v>62.66</v>
      </c>
      <c r="C770">
        <f t="shared" si="33"/>
        <v>4.1377232855240456</v>
      </c>
      <c r="D770">
        <f t="shared" si="34"/>
        <v>0.98059467918622845</v>
      </c>
      <c r="E770">
        <f t="shared" si="35"/>
        <v>-1.9596075859443483E-2</v>
      </c>
    </row>
    <row r="771" spans="1:5" x14ac:dyDescent="0.3">
      <c r="A771" s="35">
        <v>42118</v>
      </c>
      <c r="B771">
        <v>62.96</v>
      </c>
      <c r="C771">
        <f t="shared" ref="C771:C834" si="36">LN(B771)</f>
        <v>4.1424996041091475</v>
      </c>
      <c r="D771">
        <f t="shared" si="34"/>
        <v>0.98175580851395616</v>
      </c>
      <c r="E771">
        <f t="shared" si="35"/>
        <v>-1.8412669051623629E-2</v>
      </c>
    </row>
    <row r="772" spans="1:5" x14ac:dyDescent="0.3">
      <c r="A772" s="35">
        <v>42121</v>
      </c>
      <c r="B772">
        <v>62.86</v>
      </c>
      <c r="C772">
        <f t="shared" si="36"/>
        <v>4.1409100313694216</v>
      </c>
      <c r="D772">
        <f t="shared" ref="D772:D835" si="37">B772/B777</f>
        <v>0.97276385020117606</v>
      </c>
      <c r="E772">
        <f t="shared" ref="E772:E835" si="38">LN(D772)</f>
        <v>-2.7613929026930703E-2</v>
      </c>
    </row>
    <row r="773" spans="1:5" x14ac:dyDescent="0.3">
      <c r="A773" s="35">
        <v>42122</v>
      </c>
      <c r="B773">
        <v>62.61</v>
      </c>
      <c r="C773">
        <f t="shared" si="36"/>
        <v>4.1369250097572188</v>
      </c>
      <c r="D773">
        <f t="shared" si="37"/>
        <v>0.95675427872860641</v>
      </c>
      <c r="E773">
        <f t="shared" si="38"/>
        <v>-4.420868253727249E-2</v>
      </c>
    </row>
    <row r="774" spans="1:5" x14ac:dyDescent="0.3">
      <c r="A774" s="35">
        <v>42123</v>
      </c>
      <c r="B774">
        <v>63.97</v>
      </c>
      <c r="C774">
        <f t="shared" si="36"/>
        <v>4.1584142234620458</v>
      </c>
      <c r="D774">
        <f t="shared" si="37"/>
        <v>0.96602234974327994</v>
      </c>
      <c r="E774">
        <f t="shared" si="38"/>
        <v>-3.4568308657053994E-2</v>
      </c>
    </row>
    <row r="775" spans="1:5" x14ac:dyDescent="0.3">
      <c r="A775" s="35">
        <v>42124</v>
      </c>
      <c r="B775">
        <v>63.9</v>
      </c>
      <c r="C775">
        <f t="shared" si="36"/>
        <v>4.1573193613834887</v>
      </c>
      <c r="D775">
        <f t="shared" si="37"/>
        <v>0.98413676266748795</v>
      </c>
      <c r="E775">
        <f t="shared" si="38"/>
        <v>-1.5990405136906378E-2</v>
      </c>
    </row>
    <row r="776" spans="1:5" x14ac:dyDescent="0.3">
      <c r="A776" s="35">
        <v>42125</v>
      </c>
      <c r="B776">
        <v>64.13</v>
      </c>
      <c r="C776">
        <f t="shared" si="36"/>
        <v>4.1609122731607711</v>
      </c>
      <c r="D776">
        <f t="shared" si="37"/>
        <v>1.0048574114697586</v>
      </c>
      <c r="E776">
        <f t="shared" si="38"/>
        <v>4.8456523106740071E-3</v>
      </c>
    </row>
    <row r="777" spans="1:5" x14ac:dyDescent="0.3">
      <c r="A777" s="35">
        <v>42128</v>
      </c>
      <c r="B777">
        <v>64.62</v>
      </c>
      <c r="C777">
        <f t="shared" si="36"/>
        <v>4.1685239603963522</v>
      </c>
      <c r="D777">
        <f t="shared" si="37"/>
        <v>1.02865329512894</v>
      </c>
      <c r="E777">
        <f t="shared" si="38"/>
        <v>2.8250466285851868E-2</v>
      </c>
    </row>
    <row r="778" spans="1:5" x14ac:dyDescent="0.3">
      <c r="A778" s="35">
        <v>42129</v>
      </c>
      <c r="B778">
        <v>65.44</v>
      </c>
      <c r="C778">
        <f t="shared" si="36"/>
        <v>4.1811336922944919</v>
      </c>
      <c r="D778">
        <f t="shared" si="37"/>
        <v>1.0053771700722076</v>
      </c>
      <c r="E778">
        <f t="shared" si="38"/>
        <v>5.3627647101955715E-3</v>
      </c>
    </row>
    <row r="779" spans="1:5" x14ac:dyDescent="0.3">
      <c r="A779" s="35">
        <v>42130</v>
      </c>
      <c r="B779">
        <v>66.22</v>
      </c>
      <c r="C779">
        <f t="shared" si="36"/>
        <v>4.1929825321191005</v>
      </c>
      <c r="D779">
        <f t="shared" si="37"/>
        <v>0.99834162520729686</v>
      </c>
      <c r="E779">
        <f t="shared" si="38"/>
        <v>-1.6597514183643968E-3</v>
      </c>
    </row>
    <row r="780" spans="1:5" x14ac:dyDescent="0.3">
      <c r="A780" s="35">
        <v>42131</v>
      </c>
      <c r="B780">
        <v>64.930000000000007</v>
      </c>
      <c r="C780">
        <f t="shared" si="36"/>
        <v>4.1733097665203953</v>
      </c>
      <c r="D780">
        <f t="shared" si="37"/>
        <v>0.99008844159804832</v>
      </c>
      <c r="E780">
        <f t="shared" si="38"/>
        <v>-9.961004896106674E-3</v>
      </c>
    </row>
    <row r="781" spans="1:5" x14ac:dyDescent="0.3">
      <c r="A781" s="35">
        <v>42132</v>
      </c>
      <c r="B781">
        <v>63.82</v>
      </c>
      <c r="C781">
        <f t="shared" si="36"/>
        <v>4.1560666208500976</v>
      </c>
      <c r="D781">
        <f t="shared" si="37"/>
        <v>0.98655124439635189</v>
      </c>
      <c r="E781">
        <f t="shared" si="38"/>
        <v>-1.354000920579655E-2</v>
      </c>
    </row>
    <row r="782" spans="1:5" x14ac:dyDescent="0.3">
      <c r="A782" s="35">
        <v>42135</v>
      </c>
      <c r="B782">
        <v>62.82</v>
      </c>
      <c r="C782">
        <f t="shared" si="36"/>
        <v>4.1402734941105006</v>
      </c>
      <c r="D782">
        <f t="shared" si="37"/>
        <v>0.96423637759017644</v>
      </c>
      <c r="E782">
        <f t="shared" si="38"/>
        <v>-3.6418809460353717E-2</v>
      </c>
    </row>
    <row r="783" spans="1:5" x14ac:dyDescent="0.3">
      <c r="A783" s="35">
        <v>42136</v>
      </c>
      <c r="B783">
        <v>65.09</v>
      </c>
      <c r="C783">
        <f t="shared" si="36"/>
        <v>4.1757709275842956</v>
      </c>
      <c r="D783">
        <f t="shared" si="37"/>
        <v>1.0253623188405798</v>
      </c>
      <c r="E783">
        <f t="shared" si="38"/>
        <v>2.5046031926087734E-2</v>
      </c>
    </row>
    <row r="784" spans="1:5" x14ac:dyDescent="0.3">
      <c r="A784" s="35">
        <v>42137</v>
      </c>
      <c r="B784">
        <v>66.33</v>
      </c>
      <c r="C784">
        <f t="shared" si="36"/>
        <v>4.1946422835374646</v>
      </c>
      <c r="D784">
        <f t="shared" si="37"/>
        <v>1.0442380352644836</v>
      </c>
      <c r="E784">
        <f t="shared" si="38"/>
        <v>4.3287466598584269E-2</v>
      </c>
    </row>
    <row r="785" spans="1:5" x14ac:dyDescent="0.3">
      <c r="A785" s="35">
        <v>42138</v>
      </c>
      <c r="B785">
        <v>65.58</v>
      </c>
      <c r="C785">
        <f t="shared" si="36"/>
        <v>4.1832707714165025</v>
      </c>
      <c r="D785">
        <f t="shared" si="37"/>
        <v>1.0136012364760432</v>
      </c>
      <c r="E785">
        <f t="shared" si="38"/>
        <v>1.3509569909647204E-2</v>
      </c>
    </row>
    <row r="786" spans="1:5" x14ac:dyDescent="0.3">
      <c r="A786" s="35">
        <v>42139</v>
      </c>
      <c r="B786">
        <v>64.69</v>
      </c>
      <c r="C786">
        <f t="shared" si="36"/>
        <v>4.1696066300558936</v>
      </c>
      <c r="D786">
        <f t="shared" si="37"/>
        <v>0.99984544049459034</v>
      </c>
      <c r="E786">
        <f t="shared" si="38"/>
        <v>-1.5457145096089487E-4</v>
      </c>
    </row>
    <row r="787" spans="1:5" x14ac:dyDescent="0.3">
      <c r="A787" s="35">
        <v>42142</v>
      </c>
      <c r="B787">
        <v>65.150000000000006</v>
      </c>
      <c r="C787">
        <f t="shared" si="36"/>
        <v>4.1766923035708539</v>
      </c>
      <c r="D787">
        <f t="shared" si="37"/>
        <v>1.0567721005677211</v>
      </c>
      <c r="E787">
        <f t="shared" si="38"/>
        <v>5.5219073960500895E-2</v>
      </c>
    </row>
    <row r="788" spans="1:5" x14ac:dyDescent="0.3">
      <c r="A788" s="35">
        <v>42143</v>
      </c>
      <c r="B788">
        <v>63.48</v>
      </c>
      <c r="C788">
        <f t="shared" si="36"/>
        <v>4.1507248956582083</v>
      </c>
      <c r="D788">
        <f t="shared" si="37"/>
        <v>1.034718826405868</v>
      </c>
      <c r="E788">
        <f t="shared" si="38"/>
        <v>3.4129724501287893E-2</v>
      </c>
    </row>
    <row r="789" spans="1:5" x14ac:dyDescent="0.3">
      <c r="A789" s="35">
        <v>42144</v>
      </c>
      <c r="B789">
        <v>63.52</v>
      </c>
      <c r="C789">
        <f t="shared" si="36"/>
        <v>4.1513548169388805</v>
      </c>
      <c r="D789">
        <f t="shared" si="37"/>
        <v>1.0565535595475717</v>
      </c>
      <c r="E789">
        <f t="shared" si="38"/>
        <v>5.5012252054106696E-2</v>
      </c>
    </row>
    <row r="790" spans="1:5" x14ac:dyDescent="0.3">
      <c r="A790" s="35">
        <v>42145</v>
      </c>
      <c r="B790">
        <v>64.7</v>
      </c>
      <c r="C790">
        <f t="shared" si="36"/>
        <v>4.169761201506855</v>
      </c>
      <c r="D790">
        <f t="shared" si="37"/>
        <v>1.0243825205826473</v>
      </c>
      <c r="E790">
        <f t="shared" si="38"/>
        <v>2.4090012119413629E-2</v>
      </c>
    </row>
    <row r="791" spans="1:5" x14ac:dyDescent="0.3">
      <c r="A791" s="35">
        <v>42146</v>
      </c>
      <c r="B791">
        <v>64.7</v>
      </c>
      <c r="C791">
        <f t="shared" si="36"/>
        <v>4.169761201506855</v>
      </c>
      <c r="D791">
        <f t="shared" si="37"/>
        <v>1.0291076825194847</v>
      </c>
      <c r="E791">
        <f t="shared" si="38"/>
        <v>2.8692099111885208E-2</v>
      </c>
    </row>
    <row r="792" spans="1:5" x14ac:dyDescent="0.3">
      <c r="A792" s="35">
        <v>42150</v>
      </c>
      <c r="B792">
        <v>61.65</v>
      </c>
      <c r="C792">
        <f t="shared" si="36"/>
        <v>4.1214732296103529</v>
      </c>
      <c r="D792">
        <f t="shared" si="37"/>
        <v>0.97640164713335442</v>
      </c>
      <c r="E792">
        <f t="shared" si="38"/>
        <v>-2.3881253519492319E-2</v>
      </c>
    </row>
    <row r="793" spans="1:5" x14ac:dyDescent="0.3">
      <c r="A793" s="35">
        <v>42151</v>
      </c>
      <c r="B793">
        <v>61.35</v>
      </c>
      <c r="C793">
        <f t="shared" si="36"/>
        <v>4.1165951711569209</v>
      </c>
      <c r="D793">
        <f t="shared" si="37"/>
        <v>0.97722204523733669</v>
      </c>
      <c r="E793">
        <f t="shared" si="38"/>
        <v>-2.3041380256887092E-2</v>
      </c>
    </row>
    <row r="794" spans="1:5" x14ac:dyDescent="0.3">
      <c r="A794" s="35">
        <v>42152</v>
      </c>
      <c r="B794">
        <v>60.12</v>
      </c>
      <c r="C794">
        <f t="shared" si="36"/>
        <v>4.0963425648847736</v>
      </c>
      <c r="D794">
        <f t="shared" si="37"/>
        <v>0.99635399403380831</v>
      </c>
      <c r="E794">
        <f t="shared" si="38"/>
        <v>-3.6526688461414026E-3</v>
      </c>
    </row>
    <row r="795" spans="1:5" x14ac:dyDescent="0.3">
      <c r="A795" s="35">
        <v>42153</v>
      </c>
      <c r="B795">
        <v>63.16</v>
      </c>
      <c r="C795">
        <f t="shared" si="36"/>
        <v>4.1456711893874409</v>
      </c>
      <c r="D795">
        <f t="shared" si="37"/>
        <v>1.0463883366467859</v>
      </c>
      <c r="E795">
        <f t="shared" si="38"/>
        <v>4.534455548779312E-2</v>
      </c>
    </row>
    <row r="796" spans="1:5" x14ac:dyDescent="0.3">
      <c r="A796" s="35">
        <v>42156</v>
      </c>
      <c r="B796">
        <v>62.87</v>
      </c>
      <c r="C796">
        <f t="shared" si="36"/>
        <v>4.1410691023949697</v>
      </c>
      <c r="D796">
        <f t="shared" si="37"/>
        <v>1.0251100603293657</v>
      </c>
      <c r="E796">
        <f t="shared" si="38"/>
        <v>2.4799982757077326E-2</v>
      </c>
    </row>
    <row r="797" spans="1:5" x14ac:dyDescent="0.3">
      <c r="A797" s="35">
        <v>42157</v>
      </c>
      <c r="B797">
        <v>63.14</v>
      </c>
      <c r="C797">
        <f t="shared" si="36"/>
        <v>4.1453544831298457</v>
      </c>
      <c r="D797">
        <f t="shared" si="37"/>
        <v>0.99857662501976918</v>
      </c>
      <c r="E797">
        <f t="shared" si="38"/>
        <v>-1.4243889406761578E-3</v>
      </c>
    </row>
    <row r="798" spans="1:5" x14ac:dyDescent="0.3">
      <c r="A798" s="35">
        <v>42158</v>
      </c>
      <c r="B798">
        <v>62.78</v>
      </c>
      <c r="C798">
        <f t="shared" si="36"/>
        <v>4.1396365514138074</v>
      </c>
      <c r="D798">
        <f t="shared" si="37"/>
        <v>0.97062461348175622</v>
      </c>
      <c r="E798">
        <f t="shared" si="38"/>
        <v>-2.981548329509873E-2</v>
      </c>
    </row>
    <row r="799" spans="1:5" x14ac:dyDescent="0.3">
      <c r="A799" s="35">
        <v>42159</v>
      </c>
      <c r="B799">
        <v>60.34</v>
      </c>
      <c r="C799">
        <f t="shared" si="36"/>
        <v>4.0999952337309153</v>
      </c>
      <c r="D799">
        <f t="shared" si="37"/>
        <v>0.94636135508155594</v>
      </c>
      <c r="E799">
        <f t="shared" si="38"/>
        <v>-5.5130800751044449E-2</v>
      </c>
    </row>
    <row r="800" spans="1:5" x14ac:dyDescent="0.3">
      <c r="A800" s="35">
        <v>42160</v>
      </c>
      <c r="B800">
        <v>60.36</v>
      </c>
      <c r="C800">
        <f t="shared" si="36"/>
        <v>4.1003266338996482</v>
      </c>
      <c r="D800">
        <f t="shared" si="37"/>
        <v>0.95521443266339612</v>
      </c>
      <c r="E800">
        <f t="shared" si="38"/>
        <v>-4.5819426885715733E-2</v>
      </c>
    </row>
    <row r="801" spans="1:5" x14ac:dyDescent="0.3">
      <c r="A801" s="35">
        <v>42163</v>
      </c>
      <c r="B801">
        <v>61.33</v>
      </c>
      <c r="C801">
        <f t="shared" si="36"/>
        <v>4.1162691196378924</v>
      </c>
      <c r="D801">
        <f t="shared" si="37"/>
        <v>1.0055746843744875</v>
      </c>
      <c r="E801">
        <f t="shared" si="38"/>
        <v>5.5592033295272757E-3</v>
      </c>
    </row>
    <row r="802" spans="1:5" x14ac:dyDescent="0.3">
      <c r="A802" s="35">
        <v>42164</v>
      </c>
      <c r="B802">
        <v>63.23</v>
      </c>
      <c r="C802">
        <f t="shared" si="36"/>
        <v>4.1467788720705219</v>
      </c>
      <c r="D802">
        <f t="shared" si="37"/>
        <v>1.0408230452674896</v>
      </c>
      <c r="E802">
        <f t="shared" si="38"/>
        <v>4.001178984986388E-2</v>
      </c>
    </row>
    <row r="803" spans="1:5" x14ac:dyDescent="0.3">
      <c r="A803" s="35">
        <v>42165</v>
      </c>
      <c r="B803">
        <v>64.680000000000007</v>
      </c>
      <c r="C803">
        <f t="shared" si="36"/>
        <v>4.1694520347089066</v>
      </c>
      <c r="D803">
        <f t="shared" si="37"/>
        <v>1.0646913580246915</v>
      </c>
      <c r="E803">
        <f t="shared" si="38"/>
        <v>6.2684952488248388E-2</v>
      </c>
    </row>
    <row r="804" spans="1:5" x14ac:dyDescent="0.3">
      <c r="A804" s="35">
        <v>42166</v>
      </c>
      <c r="B804">
        <v>63.76</v>
      </c>
      <c r="C804">
        <f t="shared" si="36"/>
        <v>4.1551260344819596</v>
      </c>
      <c r="D804">
        <f t="shared" si="37"/>
        <v>1.0389441094997556</v>
      </c>
      <c r="E804">
        <f t="shared" si="38"/>
        <v>3.8204918080953963E-2</v>
      </c>
    </row>
    <row r="805" spans="1:5" x14ac:dyDescent="0.3">
      <c r="A805" s="35">
        <v>42167</v>
      </c>
      <c r="B805">
        <v>63.19</v>
      </c>
      <c r="C805">
        <f t="shared" si="36"/>
        <v>4.1461460607853642</v>
      </c>
      <c r="D805">
        <f t="shared" si="37"/>
        <v>1.0636256522470964</v>
      </c>
      <c r="E805">
        <f t="shared" si="38"/>
        <v>6.1683498417713756E-2</v>
      </c>
    </row>
    <row r="806" spans="1:5" x14ac:dyDescent="0.3">
      <c r="A806" s="35">
        <v>42170</v>
      </c>
      <c r="B806">
        <v>60.99</v>
      </c>
      <c r="C806">
        <f t="shared" si="36"/>
        <v>4.1107099163083651</v>
      </c>
      <c r="D806">
        <f t="shared" si="37"/>
        <v>1.0074331020812686</v>
      </c>
      <c r="E806">
        <f t="shared" si="38"/>
        <v>7.405612714792357E-3</v>
      </c>
    </row>
    <row r="807" spans="1:5" x14ac:dyDescent="0.3">
      <c r="A807" s="35">
        <v>42171</v>
      </c>
      <c r="B807">
        <v>60.75</v>
      </c>
      <c r="C807">
        <f t="shared" si="36"/>
        <v>4.1067670822206574</v>
      </c>
      <c r="D807">
        <f t="shared" si="37"/>
        <v>0.98508188746554237</v>
      </c>
      <c r="E807">
        <f t="shared" si="38"/>
        <v>-1.503050678274364E-2</v>
      </c>
    </row>
    <row r="808" spans="1:5" x14ac:dyDescent="0.3">
      <c r="A808" s="35">
        <v>42172</v>
      </c>
      <c r="B808">
        <v>60.75</v>
      </c>
      <c r="C808">
        <f t="shared" si="36"/>
        <v>4.1067670822206574</v>
      </c>
      <c r="D808">
        <f t="shared" si="37"/>
        <v>0.98572123965601166</v>
      </c>
      <c r="E808">
        <f t="shared" si="38"/>
        <v>-1.4381682753493961E-2</v>
      </c>
    </row>
    <row r="809" spans="1:5" x14ac:dyDescent="0.3">
      <c r="A809" s="35">
        <v>42173</v>
      </c>
      <c r="B809">
        <v>61.37</v>
      </c>
      <c r="C809">
        <f t="shared" si="36"/>
        <v>4.1169211164010058</v>
      </c>
      <c r="D809">
        <f t="shared" si="37"/>
        <v>1.018758300132802</v>
      </c>
      <c r="E809">
        <f t="shared" si="38"/>
        <v>1.858453290936737E-2</v>
      </c>
    </row>
    <row r="810" spans="1:5" x14ac:dyDescent="0.3">
      <c r="A810" s="35">
        <v>42174</v>
      </c>
      <c r="B810">
        <v>59.41</v>
      </c>
      <c r="C810">
        <f t="shared" si="36"/>
        <v>4.0844625623676496</v>
      </c>
      <c r="D810">
        <f t="shared" si="37"/>
        <v>0.98786165613568333</v>
      </c>
      <c r="E810">
        <f t="shared" si="38"/>
        <v>-1.2212615192733018E-2</v>
      </c>
    </row>
    <row r="811" spans="1:5" x14ac:dyDescent="0.3">
      <c r="A811" s="35">
        <v>42177</v>
      </c>
      <c r="B811">
        <v>60.54</v>
      </c>
      <c r="C811">
        <f t="shared" si="36"/>
        <v>4.103304303593573</v>
      </c>
      <c r="D811">
        <f t="shared" si="37"/>
        <v>1.0255802134507876</v>
      </c>
      <c r="E811">
        <f t="shared" si="38"/>
        <v>2.5258514340974505E-2</v>
      </c>
    </row>
    <row r="812" spans="1:5" x14ac:dyDescent="0.3">
      <c r="A812" s="35">
        <v>42178</v>
      </c>
      <c r="B812">
        <v>61.67</v>
      </c>
      <c r="C812">
        <f t="shared" si="36"/>
        <v>4.1217975890034015</v>
      </c>
      <c r="D812">
        <f t="shared" si="37"/>
        <v>1.0225501575194826</v>
      </c>
      <c r="E812">
        <f t="shared" si="38"/>
        <v>2.2299661540506003E-2</v>
      </c>
    </row>
    <row r="813" spans="1:5" x14ac:dyDescent="0.3">
      <c r="A813" s="35">
        <v>42179</v>
      </c>
      <c r="B813">
        <v>61.63</v>
      </c>
      <c r="C813">
        <f t="shared" si="36"/>
        <v>4.1211487649741514</v>
      </c>
      <c r="D813">
        <f t="shared" si="37"/>
        <v>0.99967558799675593</v>
      </c>
      <c r="E813">
        <f t="shared" si="38"/>
        <v>-3.2446463620147546E-4</v>
      </c>
    </row>
    <row r="814" spans="1:5" x14ac:dyDescent="0.3">
      <c r="A814" s="35">
        <v>42180</v>
      </c>
      <c r="B814">
        <v>60.24</v>
      </c>
      <c r="C814">
        <f t="shared" si="36"/>
        <v>4.0983365834916379</v>
      </c>
      <c r="D814">
        <f t="shared" si="37"/>
        <v>0.97586262757168318</v>
      </c>
      <c r="E814">
        <f t="shared" si="38"/>
        <v>-2.4433452914166334E-2</v>
      </c>
    </row>
    <row r="815" spans="1:5" x14ac:dyDescent="0.3">
      <c r="A815" s="35">
        <v>42181</v>
      </c>
      <c r="B815">
        <v>60.14</v>
      </c>
      <c r="C815">
        <f t="shared" si="36"/>
        <v>4.0966751775603827</v>
      </c>
      <c r="D815">
        <f t="shared" si="37"/>
        <v>1.0182864883169658</v>
      </c>
      <c r="E815">
        <f t="shared" si="38"/>
        <v>1.812130124460638E-2</v>
      </c>
    </row>
    <row r="816" spans="1:5" x14ac:dyDescent="0.3">
      <c r="A816" s="35">
        <v>42184</v>
      </c>
      <c r="B816">
        <v>59.03</v>
      </c>
      <c r="C816">
        <f t="shared" si="36"/>
        <v>4.0780457892525979</v>
      </c>
      <c r="D816">
        <f t="shared" si="37"/>
        <v>1.0321734568980592</v>
      </c>
      <c r="E816">
        <f t="shared" si="38"/>
        <v>3.1666731325373246E-2</v>
      </c>
    </row>
    <row r="817" spans="1:5" x14ac:dyDescent="0.3">
      <c r="A817" s="35">
        <v>42185</v>
      </c>
      <c r="B817">
        <v>60.31</v>
      </c>
      <c r="C817">
        <f t="shared" si="36"/>
        <v>4.0994979274628953</v>
      </c>
      <c r="D817">
        <f t="shared" si="37"/>
        <v>1.102156432748538</v>
      </c>
      <c r="E817">
        <f t="shared" si="38"/>
        <v>9.7268654148600406E-2</v>
      </c>
    </row>
    <row r="818" spans="1:5" x14ac:dyDescent="0.3">
      <c r="A818" s="35">
        <v>42186</v>
      </c>
      <c r="B818">
        <v>61.65</v>
      </c>
      <c r="C818">
        <f t="shared" si="36"/>
        <v>4.1214732296103529</v>
      </c>
      <c r="D818">
        <f t="shared" si="37"/>
        <v>1.1068222621184918</v>
      </c>
      <c r="E818">
        <f t="shared" si="38"/>
        <v>0.10149308267711483</v>
      </c>
    </row>
    <row r="819" spans="1:5" x14ac:dyDescent="0.3">
      <c r="A819" s="35">
        <v>42187</v>
      </c>
      <c r="B819">
        <v>61.73</v>
      </c>
      <c r="C819">
        <f t="shared" si="36"/>
        <v>4.1227700364058046</v>
      </c>
      <c r="D819">
        <f t="shared" si="37"/>
        <v>1.0674390454781255</v>
      </c>
      <c r="E819">
        <f t="shared" si="38"/>
        <v>6.5262364235677606E-2</v>
      </c>
    </row>
    <row r="820" spans="1:5" x14ac:dyDescent="0.3">
      <c r="A820" s="35">
        <v>42188</v>
      </c>
      <c r="B820">
        <v>59.06</v>
      </c>
      <c r="C820">
        <f t="shared" si="36"/>
        <v>4.0785538763157767</v>
      </c>
      <c r="D820">
        <f t="shared" si="37"/>
        <v>1.0232155232155233</v>
      </c>
      <c r="E820">
        <f t="shared" si="38"/>
        <v>2.2950142410106605E-2</v>
      </c>
    </row>
    <row r="821" spans="1:5" x14ac:dyDescent="0.3">
      <c r="A821" s="35">
        <v>42191</v>
      </c>
      <c r="B821">
        <v>57.19</v>
      </c>
      <c r="C821">
        <f t="shared" si="36"/>
        <v>4.0463790579272247</v>
      </c>
      <c r="D821">
        <f t="shared" si="37"/>
        <v>0.99236508762797149</v>
      </c>
      <c r="E821">
        <f t="shared" si="38"/>
        <v>-7.6642075213502071E-3</v>
      </c>
    </row>
    <row r="822" spans="1:5" x14ac:dyDescent="0.3">
      <c r="A822" s="35">
        <v>42192</v>
      </c>
      <c r="B822">
        <v>54.72</v>
      </c>
      <c r="C822">
        <f t="shared" si="36"/>
        <v>4.0022292733142946</v>
      </c>
      <c r="D822">
        <f t="shared" si="37"/>
        <v>0.95664335664335653</v>
      </c>
      <c r="E822">
        <f t="shared" si="38"/>
        <v>-4.4324625071457305E-2</v>
      </c>
    </row>
    <row r="823" spans="1:5" x14ac:dyDescent="0.3">
      <c r="A823" s="35">
        <v>42193</v>
      </c>
      <c r="B823">
        <v>55.7</v>
      </c>
      <c r="C823">
        <f t="shared" si="36"/>
        <v>4.0199801469332384</v>
      </c>
      <c r="D823">
        <f t="shared" si="37"/>
        <v>0.97139867457272411</v>
      </c>
      <c r="E823">
        <f t="shared" si="38"/>
        <v>-2.9018313521985434E-2</v>
      </c>
    </row>
    <row r="824" spans="1:5" x14ac:dyDescent="0.3">
      <c r="A824" s="35">
        <v>42194</v>
      </c>
      <c r="B824">
        <v>57.83</v>
      </c>
      <c r="C824">
        <f t="shared" si="36"/>
        <v>4.0575076721701269</v>
      </c>
      <c r="D824">
        <f t="shared" si="37"/>
        <v>1.0090734601291222</v>
      </c>
      <c r="E824">
        <f t="shared" si="38"/>
        <v>9.0325436064807255E-3</v>
      </c>
    </row>
    <row r="825" spans="1:5" x14ac:dyDescent="0.3">
      <c r="A825" s="35">
        <v>42195</v>
      </c>
      <c r="B825">
        <v>57.72</v>
      </c>
      <c r="C825">
        <f t="shared" si="36"/>
        <v>4.0556037339056701</v>
      </c>
      <c r="D825">
        <f t="shared" si="37"/>
        <v>1.0237672933664419</v>
      </c>
      <c r="E825">
        <f t="shared" si="38"/>
        <v>2.3489248219703534E-2</v>
      </c>
    </row>
    <row r="826" spans="1:5" x14ac:dyDescent="0.3">
      <c r="A826" s="35">
        <v>42198</v>
      </c>
      <c r="B826">
        <v>57.63</v>
      </c>
      <c r="C826">
        <f t="shared" si="36"/>
        <v>4.0540432654485752</v>
      </c>
      <c r="D826">
        <f t="shared" si="37"/>
        <v>1.021446295639844</v>
      </c>
      <c r="E826">
        <f t="shared" si="38"/>
        <v>2.1219559874724733E-2</v>
      </c>
    </row>
    <row r="827" spans="1:5" x14ac:dyDescent="0.3">
      <c r="A827" s="35">
        <v>42199</v>
      </c>
      <c r="B827">
        <v>57.2</v>
      </c>
      <c r="C827">
        <f t="shared" si="36"/>
        <v>4.0465538983857519</v>
      </c>
      <c r="D827">
        <f t="shared" si="37"/>
        <v>1.0225241329996426</v>
      </c>
      <c r="E827">
        <f t="shared" si="38"/>
        <v>2.227421061193869E-2</v>
      </c>
    </row>
    <row r="828" spans="1:5" x14ac:dyDescent="0.3">
      <c r="A828" s="35">
        <v>42200</v>
      </c>
      <c r="B828">
        <v>57.34</v>
      </c>
      <c r="C828">
        <f t="shared" si="36"/>
        <v>4.0489984604552243</v>
      </c>
      <c r="D828">
        <f t="shared" si="37"/>
        <v>1.017388218594748</v>
      </c>
      <c r="E828">
        <f t="shared" si="38"/>
        <v>1.7238773424744301E-2</v>
      </c>
    </row>
    <row r="829" spans="1:5" x14ac:dyDescent="0.3">
      <c r="A829" s="35">
        <v>42201</v>
      </c>
      <c r="B829">
        <v>57.31</v>
      </c>
      <c r="C829">
        <f t="shared" si="36"/>
        <v>4.0484751285636458</v>
      </c>
      <c r="D829">
        <f t="shared" si="37"/>
        <v>1.0277977044476327</v>
      </c>
      <c r="E829">
        <f t="shared" si="38"/>
        <v>2.741836211137768E-2</v>
      </c>
    </row>
    <row r="830" spans="1:5" x14ac:dyDescent="0.3">
      <c r="A830" s="35">
        <v>42202</v>
      </c>
      <c r="B830">
        <v>56.38</v>
      </c>
      <c r="C830">
        <f t="shared" si="36"/>
        <v>4.032114485685967</v>
      </c>
      <c r="D830">
        <f t="shared" si="37"/>
        <v>1.0384969607662553</v>
      </c>
      <c r="E830">
        <f t="shared" si="38"/>
        <v>3.7774437768606783E-2</v>
      </c>
    </row>
    <row r="831" spans="1:5" x14ac:dyDescent="0.3">
      <c r="A831" s="35">
        <v>42205</v>
      </c>
      <c r="B831">
        <v>56.42</v>
      </c>
      <c r="C831">
        <f t="shared" si="36"/>
        <v>4.0328237055738505</v>
      </c>
      <c r="D831">
        <f t="shared" si="37"/>
        <v>1.0434621786572962</v>
      </c>
      <c r="E831">
        <f t="shared" si="38"/>
        <v>4.2544202179936826E-2</v>
      </c>
    </row>
    <row r="832" spans="1:5" x14ac:dyDescent="0.3">
      <c r="A832" s="35">
        <v>42206</v>
      </c>
      <c r="B832">
        <v>55.94</v>
      </c>
      <c r="C832">
        <f t="shared" si="36"/>
        <v>4.0242796877738138</v>
      </c>
      <c r="D832">
        <f t="shared" si="37"/>
        <v>1.0302025782688766</v>
      </c>
      <c r="E832">
        <f t="shared" si="38"/>
        <v>2.9755460833923924E-2</v>
      </c>
    </row>
    <row r="833" spans="1:5" x14ac:dyDescent="0.3">
      <c r="A833" s="35">
        <v>42207</v>
      </c>
      <c r="B833">
        <v>56.36</v>
      </c>
      <c r="C833">
        <f t="shared" si="36"/>
        <v>4.0317596870304797</v>
      </c>
      <c r="D833">
        <f t="shared" si="37"/>
        <v>1.029782568974968</v>
      </c>
      <c r="E833">
        <f t="shared" si="38"/>
        <v>2.9347681874652663E-2</v>
      </c>
    </row>
    <row r="834" spans="1:5" x14ac:dyDescent="0.3">
      <c r="A834" s="35">
        <v>42208</v>
      </c>
      <c r="B834">
        <v>55.76</v>
      </c>
      <c r="C834">
        <f t="shared" si="36"/>
        <v>4.0210567664522685</v>
      </c>
      <c r="D834">
        <f t="shared" si="37"/>
        <v>1.027076809725548</v>
      </c>
      <c r="E834">
        <f t="shared" si="38"/>
        <v>2.6716718534908788E-2</v>
      </c>
    </row>
    <row r="835" spans="1:5" x14ac:dyDescent="0.3">
      <c r="A835" s="35">
        <v>42209</v>
      </c>
      <c r="B835">
        <v>54.29</v>
      </c>
      <c r="C835">
        <f t="shared" ref="C835:C898" si="39">LN(B835)</f>
        <v>3.9943400479173596</v>
      </c>
      <c r="D835">
        <f t="shared" si="37"/>
        <v>1.0187652467629948</v>
      </c>
      <c r="E835">
        <f t="shared" si="38"/>
        <v>1.8591351608668743E-2</v>
      </c>
    </row>
    <row r="836" spans="1:5" x14ac:dyDescent="0.3">
      <c r="A836" s="35">
        <v>42212</v>
      </c>
      <c r="B836">
        <v>54.07</v>
      </c>
      <c r="C836">
        <f t="shared" si="39"/>
        <v>3.9902795033939134</v>
      </c>
      <c r="D836">
        <f t="shared" ref="D836:D899" si="40">B836/B841</f>
        <v>1.0925439482723782</v>
      </c>
      <c r="E836">
        <f t="shared" ref="E836:E899" si="41">LN(D836)</f>
        <v>8.8508874430118747E-2</v>
      </c>
    </row>
    <row r="837" spans="1:5" x14ac:dyDescent="0.3">
      <c r="A837" s="35">
        <v>42213</v>
      </c>
      <c r="B837">
        <v>54.3</v>
      </c>
      <c r="C837">
        <f t="shared" si="39"/>
        <v>3.9945242269398897</v>
      </c>
      <c r="D837">
        <f t="shared" si="40"/>
        <v>1.1063569682151588</v>
      </c>
      <c r="E837">
        <f t="shared" si="41"/>
        <v>0.10107260709717898</v>
      </c>
    </row>
    <row r="838" spans="1:5" x14ac:dyDescent="0.3">
      <c r="A838" s="35">
        <v>42214</v>
      </c>
      <c r="B838">
        <v>54.73</v>
      </c>
      <c r="C838">
        <f t="shared" si="39"/>
        <v>4.0024120051558265</v>
      </c>
      <c r="D838">
        <f t="shared" si="40"/>
        <v>1.1160277324632952</v>
      </c>
      <c r="E838">
        <f t="shared" si="41"/>
        <v>0.10977571352787079</v>
      </c>
    </row>
    <row r="839" spans="1:5" x14ac:dyDescent="0.3">
      <c r="A839" s="35">
        <v>42215</v>
      </c>
      <c r="B839">
        <v>54.29</v>
      </c>
      <c r="C839">
        <f t="shared" si="39"/>
        <v>3.9943400479173596</v>
      </c>
      <c r="D839">
        <f t="shared" si="40"/>
        <v>1.1357740585774059</v>
      </c>
      <c r="E839">
        <f t="shared" si="41"/>
        <v>0.12731440841994945</v>
      </c>
    </row>
    <row r="840" spans="1:5" x14ac:dyDescent="0.3">
      <c r="A840" s="35">
        <v>42216</v>
      </c>
      <c r="B840">
        <v>53.29</v>
      </c>
      <c r="C840">
        <f t="shared" si="39"/>
        <v>3.975748696308691</v>
      </c>
      <c r="D840">
        <f t="shared" si="40"/>
        <v>1.1209507782919648</v>
      </c>
      <c r="E840">
        <f t="shared" si="41"/>
        <v>0.11417723437664312</v>
      </c>
    </row>
    <row r="841" spans="1:5" x14ac:dyDescent="0.3">
      <c r="A841" s="35">
        <v>42219</v>
      </c>
      <c r="B841">
        <v>49.49</v>
      </c>
      <c r="C841">
        <f t="shared" si="39"/>
        <v>3.9017706289637948</v>
      </c>
      <c r="D841">
        <f t="shared" si="40"/>
        <v>1.0246376811594204</v>
      </c>
      <c r="E841">
        <f t="shared" si="41"/>
        <v>2.4339068305267841E-2</v>
      </c>
    </row>
    <row r="842" spans="1:5" x14ac:dyDescent="0.3">
      <c r="A842" s="35">
        <v>42220</v>
      </c>
      <c r="B842">
        <v>49.08</v>
      </c>
      <c r="C842">
        <f t="shared" si="39"/>
        <v>3.8934516198427107</v>
      </c>
      <c r="D842">
        <f t="shared" si="40"/>
        <v>1.0369744348193535</v>
      </c>
      <c r="E842">
        <f t="shared" si="41"/>
        <v>3.6307275924554072E-2</v>
      </c>
    </row>
    <row r="843" spans="1:5" x14ac:dyDescent="0.3">
      <c r="A843" s="35">
        <v>42221</v>
      </c>
      <c r="B843">
        <v>49.04</v>
      </c>
      <c r="C843">
        <f t="shared" si="39"/>
        <v>3.892636291627956</v>
      </c>
      <c r="D843">
        <f t="shared" si="40"/>
        <v>1.0155311658728514</v>
      </c>
      <c r="E843">
        <f t="shared" si="41"/>
        <v>1.5411791742505329E-2</v>
      </c>
    </row>
    <row r="844" spans="1:5" x14ac:dyDescent="0.3">
      <c r="A844" s="35">
        <v>42222</v>
      </c>
      <c r="B844">
        <v>47.8</v>
      </c>
      <c r="C844">
        <f t="shared" si="39"/>
        <v>3.8670256394974101</v>
      </c>
      <c r="D844">
        <f t="shared" si="40"/>
        <v>0.99562591126848576</v>
      </c>
      <c r="E844">
        <f t="shared" si="41"/>
        <v>-4.38368304543866E-3</v>
      </c>
    </row>
    <row r="845" spans="1:5" x14ac:dyDescent="0.3">
      <c r="A845" s="35">
        <v>42223</v>
      </c>
      <c r="B845">
        <v>47.54</v>
      </c>
      <c r="C845">
        <f t="shared" si="39"/>
        <v>3.8615714619320478</v>
      </c>
      <c r="D845">
        <f t="shared" si="40"/>
        <v>0.99476878007951453</v>
      </c>
      <c r="E845">
        <f t="shared" si="41"/>
        <v>-5.2449506580190012E-3</v>
      </c>
    </row>
    <row r="846" spans="1:5" x14ac:dyDescent="0.3">
      <c r="A846" s="35">
        <v>42226</v>
      </c>
      <c r="B846">
        <v>48.3</v>
      </c>
      <c r="C846">
        <f t="shared" si="39"/>
        <v>3.8774315606585268</v>
      </c>
      <c r="D846">
        <f t="shared" si="40"/>
        <v>1.0110948293908308</v>
      </c>
      <c r="E846">
        <f t="shared" si="41"/>
        <v>1.1033733256656303E-2</v>
      </c>
    </row>
    <row r="847" spans="1:5" x14ac:dyDescent="0.3">
      <c r="A847" s="35">
        <v>42227</v>
      </c>
      <c r="B847">
        <v>47.33</v>
      </c>
      <c r="C847">
        <f t="shared" si="39"/>
        <v>3.8571443439181565</v>
      </c>
      <c r="D847">
        <f t="shared" si="40"/>
        <v>1.0070212765957447</v>
      </c>
      <c r="E847">
        <f t="shared" si="41"/>
        <v>6.9967422080980451E-3</v>
      </c>
    </row>
    <row r="848" spans="1:5" x14ac:dyDescent="0.3">
      <c r="A848" s="35">
        <v>42228</v>
      </c>
      <c r="B848">
        <v>48.29</v>
      </c>
      <c r="C848">
        <f t="shared" si="39"/>
        <v>3.8772244998854504</v>
      </c>
      <c r="D848">
        <f t="shared" si="40"/>
        <v>1.0555191256830601</v>
      </c>
      <c r="E848">
        <f t="shared" si="41"/>
        <v>5.4032708163920154E-2</v>
      </c>
    </row>
    <row r="849" spans="1:5" x14ac:dyDescent="0.3">
      <c r="A849" s="35">
        <v>42229</v>
      </c>
      <c r="B849">
        <v>48.01</v>
      </c>
      <c r="C849">
        <f t="shared" si="39"/>
        <v>3.8714093225428488</v>
      </c>
      <c r="D849">
        <f t="shared" si="40"/>
        <v>1.0521586675432828</v>
      </c>
      <c r="E849">
        <f t="shared" si="41"/>
        <v>5.0843927603537682E-2</v>
      </c>
    </row>
    <row r="850" spans="1:5" x14ac:dyDescent="0.3">
      <c r="A850" s="35">
        <v>42230</v>
      </c>
      <c r="B850">
        <v>47.79</v>
      </c>
      <c r="C850">
        <f t="shared" si="39"/>
        <v>3.866816412590067</v>
      </c>
      <c r="D850">
        <f t="shared" si="40"/>
        <v>1.0901003649635035</v>
      </c>
      <c r="E850">
        <f t="shared" si="41"/>
        <v>8.6269769950306607E-2</v>
      </c>
    </row>
    <row r="851" spans="1:5" x14ac:dyDescent="0.3">
      <c r="A851" s="35">
        <v>42233</v>
      </c>
      <c r="B851">
        <v>47.77</v>
      </c>
      <c r="C851">
        <f t="shared" si="39"/>
        <v>3.8663978274018707</v>
      </c>
      <c r="D851">
        <f t="shared" si="40"/>
        <v>1.1485934118778551</v>
      </c>
      <c r="E851">
        <f t="shared" si="41"/>
        <v>0.13853807364705006</v>
      </c>
    </row>
    <row r="852" spans="1:5" x14ac:dyDescent="0.3">
      <c r="A852" s="35">
        <v>42234</v>
      </c>
      <c r="B852">
        <v>47</v>
      </c>
      <c r="C852">
        <f t="shared" si="39"/>
        <v>3.8501476017100584</v>
      </c>
      <c r="D852">
        <f t="shared" si="40"/>
        <v>1.1227902532250358</v>
      </c>
      <c r="E852">
        <f t="shared" si="41"/>
        <v>0.11581688469220487</v>
      </c>
    </row>
    <row r="853" spans="1:5" x14ac:dyDescent="0.3">
      <c r="A853" s="35">
        <v>42235</v>
      </c>
      <c r="B853">
        <v>45.75</v>
      </c>
      <c r="C853">
        <f t="shared" si="39"/>
        <v>3.8231917917215301</v>
      </c>
      <c r="D853">
        <f t="shared" si="40"/>
        <v>1.0955459770114944</v>
      </c>
      <c r="E853">
        <f t="shared" si="41"/>
        <v>9.1252848147147139E-2</v>
      </c>
    </row>
    <row r="854" spans="1:5" x14ac:dyDescent="0.3">
      <c r="A854" s="35">
        <v>42236</v>
      </c>
      <c r="B854">
        <v>45.63</v>
      </c>
      <c r="C854">
        <f t="shared" si="39"/>
        <v>3.8205653949393112</v>
      </c>
      <c r="D854">
        <f t="shared" si="40"/>
        <v>1.0263157894736843</v>
      </c>
      <c r="E854">
        <f t="shared" si="41"/>
        <v>2.5975486403260736E-2</v>
      </c>
    </row>
    <row r="855" spans="1:5" x14ac:dyDescent="0.3">
      <c r="A855" s="35">
        <v>42237</v>
      </c>
      <c r="B855">
        <v>43.84</v>
      </c>
      <c r="C855">
        <f t="shared" si="39"/>
        <v>3.7805466426397603</v>
      </c>
      <c r="D855">
        <f t="shared" si="40"/>
        <v>0.91390452366062136</v>
      </c>
      <c r="E855">
        <f t="shared" si="41"/>
        <v>-9.0029172874212304E-2</v>
      </c>
    </row>
    <row r="856" spans="1:5" x14ac:dyDescent="0.3">
      <c r="A856" s="35">
        <v>42240</v>
      </c>
      <c r="B856">
        <v>41.59</v>
      </c>
      <c r="C856">
        <f t="shared" si="39"/>
        <v>3.7278597537548204</v>
      </c>
      <c r="D856">
        <f t="shared" si="40"/>
        <v>0.85225409836065591</v>
      </c>
      <c r="E856">
        <f t="shared" si="41"/>
        <v>-0.159870559104281</v>
      </c>
    </row>
    <row r="857" spans="1:5" x14ac:dyDescent="0.3">
      <c r="A857" s="35">
        <v>42241</v>
      </c>
      <c r="B857">
        <v>41.86</v>
      </c>
      <c r="C857">
        <f t="shared" si="39"/>
        <v>3.7343307170178535</v>
      </c>
      <c r="D857">
        <f t="shared" si="40"/>
        <v>0.87812041116005868</v>
      </c>
      <c r="E857">
        <f t="shared" si="41"/>
        <v>-0.12997155219888071</v>
      </c>
    </row>
    <row r="858" spans="1:5" x14ac:dyDescent="0.3">
      <c r="A858" s="35">
        <v>42242</v>
      </c>
      <c r="B858">
        <v>41.76</v>
      </c>
      <c r="C858">
        <f t="shared" si="39"/>
        <v>3.731938943574383</v>
      </c>
      <c r="D858">
        <f t="shared" si="40"/>
        <v>0.82840706209085502</v>
      </c>
      <c r="E858">
        <f t="shared" si="41"/>
        <v>-0.18825062452015617</v>
      </c>
    </row>
    <row r="859" spans="1:5" x14ac:dyDescent="0.3">
      <c r="A859" s="35">
        <v>42243</v>
      </c>
      <c r="B859">
        <v>44.46</v>
      </c>
      <c r="C859">
        <f t="shared" si="39"/>
        <v>3.7945899085360506</v>
      </c>
      <c r="D859">
        <f t="shared" si="40"/>
        <v>0.91500308705494948</v>
      </c>
      <c r="E859">
        <f t="shared" si="41"/>
        <v>-8.8827839881761211E-2</v>
      </c>
    </row>
    <row r="860" spans="1:5" x14ac:dyDescent="0.3">
      <c r="A860" s="35">
        <v>42244</v>
      </c>
      <c r="B860">
        <v>47.97</v>
      </c>
      <c r="C860">
        <f t="shared" si="39"/>
        <v>3.8705758155139725</v>
      </c>
      <c r="D860">
        <f t="shared" si="40"/>
        <v>1.0333907798362774</v>
      </c>
      <c r="E860">
        <f t="shared" si="41"/>
        <v>3.2845414667681476E-2</v>
      </c>
    </row>
    <row r="861" spans="1:5" x14ac:dyDescent="0.3">
      <c r="A861" s="35">
        <v>42248</v>
      </c>
      <c r="B861">
        <v>48.8</v>
      </c>
      <c r="C861">
        <f t="shared" si="39"/>
        <v>3.8877303128591016</v>
      </c>
      <c r="D861">
        <f t="shared" si="40"/>
        <v>0.99836333878887062</v>
      </c>
      <c r="E861">
        <f t="shared" si="41"/>
        <v>-1.6380020042384695E-3</v>
      </c>
    </row>
    <row r="862" spans="1:5" x14ac:dyDescent="0.3">
      <c r="A862" s="35">
        <v>42249</v>
      </c>
      <c r="B862">
        <v>47.67</v>
      </c>
      <c r="C862">
        <f t="shared" si="39"/>
        <v>3.8643022692167341</v>
      </c>
      <c r="D862">
        <f t="shared" si="40"/>
        <v>0.99229808492922567</v>
      </c>
      <c r="E862">
        <f t="shared" si="41"/>
        <v>-7.731727995048468E-3</v>
      </c>
    </row>
    <row r="863" spans="1:5" x14ac:dyDescent="0.3">
      <c r="A863" s="35">
        <v>42250</v>
      </c>
      <c r="B863">
        <v>50.41</v>
      </c>
      <c r="C863">
        <f t="shared" si="39"/>
        <v>3.9201895680945396</v>
      </c>
      <c r="D863">
        <f t="shared" si="40"/>
        <v>1.0552648105505547</v>
      </c>
      <c r="E863">
        <f t="shared" si="41"/>
        <v>5.3791740692668913E-2</v>
      </c>
    </row>
    <row r="864" spans="1:5" x14ac:dyDescent="0.3">
      <c r="A864" s="35">
        <v>42251</v>
      </c>
      <c r="B864">
        <v>48.59</v>
      </c>
      <c r="C864">
        <f t="shared" si="39"/>
        <v>3.8834177484178118</v>
      </c>
      <c r="D864">
        <f t="shared" si="40"/>
        <v>1.0366972477064222</v>
      </c>
      <c r="E864">
        <f t="shared" si="41"/>
        <v>3.6039936483197081E-2</v>
      </c>
    </row>
    <row r="865" spans="1:5" x14ac:dyDescent="0.3">
      <c r="A865" s="35">
        <v>42254</v>
      </c>
      <c r="B865">
        <v>46.42</v>
      </c>
      <c r="C865">
        <f t="shared" si="39"/>
        <v>3.8377304008462909</v>
      </c>
      <c r="D865">
        <f t="shared" si="40"/>
        <v>1.0119904076738611</v>
      </c>
      <c r="E865">
        <f t="shared" si="41"/>
        <v>1.1919092237210502E-2</v>
      </c>
    </row>
    <row r="866" spans="1:5" x14ac:dyDescent="0.3">
      <c r="A866" s="35">
        <v>42255</v>
      </c>
      <c r="B866">
        <v>48.88</v>
      </c>
      <c r="C866">
        <f t="shared" si="39"/>
        <v>3.88936831486334</v>
      </c>
      <c r="D866">
        <f t="shared" si="40"/>
        <v>1.0646917882814204</v>
      </c>
      <c r="E866">
        <f t="shared" si="41"/>
        <v>6.2685356602209433E-2</v>
      </c>
    </row>
    <row r="867" spans="1:5" x14ac:dyDescent="0.3">
      <c r="A867" s="35">
        <v>42256</v>
      </c>
      <c r="B867">
        <v>48.04</v>
      </c>
      <c r="C867">
        <f t="shared" si="39"/>
        <v>3.872033997211783</v>
      </c>
      <c r="D867">
        <f t="shared" si="40"/>
        <v>0.9734549138804458</v>
      </c>
      <c r="E867">
        <f t="shared" si="41"/>
        <v>-2.690376866770779E-2</v>
      </c>
    </row>
    <row r="868" spans="1:5" x14ac:dyDescent="0.3">
      <c r="A868" s="35">
        <v>42257</v>
      </c>
      <c r="B868">
        <v>47.77</v>
      </c>
      <c r="C868">
        <f t="shared" si="39"/>
        <v>3.8663978274018707</v>
      </c>
      <c r="D868">
        <f t="shared" si="40"/>
        <v>0.98964159933706231</v>
      </c>
      <c r="E868">
        <f t="shared" si="41"/>
        <v>-1.0412422270531107E-2</v>
      </c>
    </row>
    <row r="869" spans="1:5" x14ac:dyDescent="0.3">
      <c r="A869" s="35">
        <v>42258</v>
      </c>
      <c r="B869">
        <v>46.87</v>
      </c>
      <c r="C869">
        <f t="shared" si="39"/>
        <v>3.8473778119346149</v>
      </c>
      <c r="D869">
        <f t="shared" si="40"/>
        <v>0.99132825719120132</v>
      </c>
      <c r="E869">
        <f t="shared" si="41"/>
        <v>-8.7095611632280329E-3</v>
      </c>
    </row>
    <row r="870" spans="1:5" x14ac:dyDescent="0.3">
      <c r="A870" s="35">
        <v>42261</v>
      </c>
      <c r="B870">
        <v>45.87</v>
      </c>
      <c r="C870">
        <f t="shared" si="39"/>
        <v>3.8258113086090804</v>
      </c>
      <c r="D870">
        <f t="shared" si="40"/>
        <v>0.96284634760705279</v>
      </c>
      <c r="E870">
        <f t="shared" si="41"/>
        <v>-3.7861435878018844E-2</v>
      </c>
    </row>
    <row r="871" spans="1:5" x14ac:dyDescent="0.3">
      <c r="A871" s="35">
        <v>42262</v>
      </c>
      <c r="B871">
        <v>45.91</v>
      </c>
      <c r="C871">
        <f t="shared" si="39"/>
        <v>3.8266829582611308</v>
      </c>
      <c r="D871">
        <f t="shared" si="40"/>
        <v>0.98329406725208823</v>
      </c>
      <c r="E871">
        <f t="shared" si="41"/>
        <v>-1.6847050721714985E-2</v>
      </c>
    </row>
    <row r="872" spans="1:5" x14ac:dyDescent="0.3">
      <c r="A872" s="35">
        <v>42263</v>
      </c>
      <c r="B872">
        <v>49.35</v>
      </c>
      <c r="C872">
        <f t="shared" si="39"/>
        <v>3.8989377658794906</v>
      </c>
      <c r="D872">
        <f t="shared" si="40"/>
        <v>1.028125</v>
      </c>
      <c r="E872">
        <f t="shared" si="41"/>
        <v>2.7736754971599619E-2</v>
      </c>
    </row>
    <row r="873" spans="1:5" x14ac:dyDescent="0.3">
      <c r="A873" s="35">
        <v>42264</v>
      </c>
      <c r="B873">
        <v>48.27</v>
      </c>
      <c r="C873">
        <f t="shared" si="39"/>
        <v>3.8768102496724017</v>
      </c>
      <c r="D873">
        <f t="shared" si="40"/>
        <v>1.0257118572035699</v>
      </c>
      <c r="E873">
        <f t="shared" si="41"/>
        <v>2.538686637318514E-2</v>
      </c>
    </row>
    <row r="874" spans="1:5" x14ac:dyDescent="0.3">
      <c r="A874" s="35">
        <v>42265</v>
      </c>
      <c r="B874">
        <v>47.28</v>
      </c>
      <c r="C874">
        <f t="shared" si="39"/>
        <v>3.8560873730978429</v>
      </c>
      <c r="D874">
        <f t="shared" si="40"/>
        <v>1</v>
      </c>
      <c r="E874">
        <f t="shared" si="41"/>
        <v>0</v>
      </c>
    </row>
    <row r="875" spans="1:5" x14ac:dyDescent="0.3">
      <c r="A875" s="35">
        <v>42268</v>
      </c>
      <c r="B875">
        <v>47.64</v>
      </c>
      <c r="C875">
        <f t="shared" si="39"/>
        <v>3.8636727444870993</v>
      </c>
      <c r="D875">
        <f t="shared" si="40"/>
        <v>1.0347523892267594</v>
      </c>
      <c r="E875">
        <f t="shared" si="41"/>
        <v>3.4162160633417503E-2</v>
      </c>
    </row>
    <row r="876" spans="1:5" x14ac:dyDescent="0.3">
      <c r="A876" s="35">
        <v>42269</v>
      </c>
      <c r="B876">
        <v>46.69</v>
      </c>
      <c r="C876">
        <f t="shared" si="39"/>
        <v>3.8435300089828455</v>
      </c>
      <c r="D876">
        <f t="shared" si="40"/>
        <v>0.98129466162253043</v>
      </c>
      <c r="E876">
        <f t="shared" si="41"/>
        <v>-1.8882495891966011E-2</v>
      </c>
    </row>
    <row r="877" spans="1:5" x14ac:dyDescent="0.3">
      <c r="A877" s="35">
        <v>42270</v>
      </c>
      <c r="B877">
        <v>48</v>
      </c>
      <c r="C877">
        <f t="shared" si="39"/>
        <v>3.8712010109078911</v>
      </c>
      <c r="D877">
        <f t="shared" si="40"/>
        <v>1.0150137449777965</v>
      </c>
      <c r="E877">
        <f t="shared" si="41"/>
        <v>1.4902154252106449E-2</v>
      </c>
    </row>
    <row r="878" spans="1:5" x14ac:dyDescent="0.3">
      <c r="A878" s="35">
        <v>42271</v>
      </c>
      <c r="B878">
        <v>47.06</v>
      </c>
      <c r="C878">
        <f t="shared" si="39"/>
        <v>3.8514233832992164</v>
      </c>
      <c r="D878">
        <f t="shared" si="40"/>
        <v>0.99115417017691676</v>
      </c>
      <c r="E878">
        <f t="shared" si="41"/>
        <v>-8.8851864422506994E-3</v>
      </c>
    </row>
    <row r="879" spans="1:5" x14ac:dyDescent="0.3">
      <c r="A879" s="35">
        <v>42272</v>
      </c>
      <c r="B879">
        <v>47.28</v>
      </c>
      <c r="C879">
        <f t="shared" si="39"/>
        <v>3.8560873730978429</v>
      </c>
      <c r="D879">
        <f t="shared" si="40"/>
        <v>1.0156820622986038</v>
      </c>
      <c r="E879">
        <f t="shared" si="41"/>
        <v>1.5560369374766831E-2</v>
      </c>
    </row>
    <row r="880" spans="1:5" x14ac:dyDescent="0.3">
      <c r="A880" s="35">
        <v>42275</v>
      </c>
      <c r="B880">
        <v>46.04</v>
      </c>
      <c r="C880">
        <f t="shared" si="39"/>
        <v>3.8295105838536818</v>
      </c>
      <c r="D880">
        <f t="shared" si="40"/>
        <v>0.93104145601617794</v>
      </c>
      <c r="E880">
        <f t="shared" si="41"/>
        <v>-7.1451474215039251E-2</v>
      </c>
    </row>
    <row r="881" spans="1:5" x14ac:dyDescent="0.3">
      <c r="A881" s="35">
        <v>42276</v>
      </c>
      <c r="B881">
        <v>47.58</v>
      </c>
      <c r="C881">
        <f t="shared" si="39"/>
        <v>3.8624125048748117</v>
      </c>
      <c r="D881">
        <f t="shared" si="40"/>
        <v>0.92676275808336572</v>
      </c>
      <c r="E881">
        <f t="shared" si="41"/>
        <v>-7.6057670568182814E-2</v>
      </c>
    </row>
    <row r="882" spans="1:5" x14ac:dyDescent="0.3">
      <c r="A882" s="35">
        <v>42277</v>
      </c>
      <c r="B882">
        <v>47.29</v>
      </c>
      <c r="C882">
        <f t="shared" si="39"/>
        <v>3.8562988566557843</v>
      </c>
      <c r="D882">
        <f t="shared" si="40"/>
        <v>0.91540843979868369</v>
      </c>
      <c r="E882">
        <f t="shared" si="41"/>
        <v>-8.8384931011910028E-2</v>
      </c>
    </row>
    <row r="883" spans="1:5" x14ac:dyDescent="0.3">
      <c r="A883" s="35">
        <v>42278</v>
      </c>
      <c r="B883">
        <v>47.48</v>
      </c>
      <c r="C883">
        <f t="shared" si="39"/>
        <v>3.8603085697414672</v>
      </c>
      <c r="D883">
        <f t="shared" si="40"/>
        <v>0.91079992326875114</v>
      </c>
      <c r="E883">
        <f t="shared" si="41"/>
        <v>-9.3432029038547332E-2</v>
      </c>
    </row>
    <row r="884" spans="1:5" x14ac:dyDescent="0.3">
      <c r="A884" s="35">
        <v>42279</v>
      </c>
      <c r="B884">
        <v>46.55</v>
      </c>
      <c r="C884">
        <f t="shared" si="39"/>
        <v>3.8405270037230759</v>
      </c>
      <c r="D884">
        <f t="shared" si="40"/>
        <v>0.89381720430107525</v>
      </c>
      <c r="E884">
        <f t="shared" si="41"/>
        <v>-0.11225399417723775</v>
      </c>
    </row>
    <row r="885" spans="1:5" x14ac:dyDescent="0.3">
      <c r="A885" s="35">
        <v>42282</v>
      </c>
      <c r="B885">
        <v>49.45</v>
      </c>
      <c r="C885">
        <f t="shared" si="39"/>
        <v>3.9009620580687212</v>
      </c>
      <c r="D885">
        <f t="shared" si="40"/>
        <v>0.97055937193326791</v>
      </c>
      <c r="E885">
        <f t="shared" si="41"/>
        <v>-2.9882701600012697E-2</v>
      </c>
    </row>
    <row r="886" spans="1:5" x14ac:dyDescent="0.3">
      <c r="A886" s="35">
        <v>42283</v>
      </c>
      <c r="B886">
        <v>51.34</v>
      </c>
      <c r="C886">
        <f t="shared" si="39"/>
        <v>3.9384701754429945</v>
      </c>
      <c r="D886">
        <f t="shared" si="40"/>
        <v>1.0490396403759707</v>
      </c>
      <c r="E886">
        <f t="shared" si="41"/>
        <v>4.7875117428468915E-2</v>
      </c>
    </row>
    <row r="887" spans="1:5" x14ac:dyDescent="0.3">
      <c r="A887" s="35">
        <v>42284</v>
      </c>
      <c r="B887">
        <v>51.66</v>
      </c>
      <c r="C887">
        <f t="shared" si="39"/>
        <v>3.9446837876676946</v>
      </c>
      <c r="D887">
        <f t="shared" si="40"/>
        <v>1.0706735751295335</v>
      </c>
      <c r="E887">
        <f t="shared" si="41"/>
        <v>6.8287959882699367E-2</v>
      </c>
    </row>
    <row r="888" spans="1:5" x14ac:dyDescent="0.3">
      <c r="A888" s="35">
        <v>42285</v>
      </c>
      <c r="B888">
        <v>52.13</v>
      </c>
      <c r="C888">
        <f t="shared" si="39"/>
        <v>3.9537405987800147</v>
      </c>
      <c r="D888">
        <f t="shared" si="40"/>
        <v>1.0889910173386255</v>
      </c>
      <c r="E888">
        <f t="shared" si="41"/>
        <v>8.5251595375596914E-2</v>
      </c>
    </row>
    <row r="889" spans="1:5" x14ac:dyDescent="0.3">
      <c r="A889" s="35">
        <v>42286</v>
      </c>
      <c r="B889">
        <v>52.08</v>
      </c>
      <c r="C889">
        <f t="shared" si="39"/>
        <v>3.9527809979003137</v>
      </c>
      <c r="D889">
        <f t="shared" si="40"/>
        <v>1.0637254901960784</v>
      </c>
      <c r="E889">
        <f t="shared" si="41"/>
        <v>6.1777359696243157E-2</v>
      </c>
    </row>
    <row r="890" spans="1:5" x14ac:dyDescent="0.3">
      <c r="A890" s="35">
        <v>42289</v>
      </c>
      <c r="B890">
        <v>50.95</v>
      </c>
      <c r="C890">
        <f t="shared" si="39"/>
        <v>3.9308447596687337</v>
      </c>
      <c r="D890">
        <f t="shared" si="40"/>
        <v>1.0724058093033046</v>
      </c>
      <c r="E890">
        <f t="shared" si="41"/>
        <v>6.9904544469903934E-2</v>
      </c>
    </row>
    <row r="891" spans="1:5" x14ac:dyDescent="0.3">
      <c r="A891" s="35">
        <v>42290</v>
      </c>
      <c r="B891">
        <v>48.94</v>
      </c>
      <c r="C891">
        <f t="shared" si="39"/>
        <v>3.8905950580145254</v>
      </c>
      <c r="D891">
        <f t="shared" si="40"/>
        <v>1.0428297464308545</v>
      </c>
      <c r="E891">
        <f t="shared" si="41"/>
        <v>4.1937928208199318E-2</v>
      </c>
    </row>
    <row r="892" spans="1:5" x14ac:dyDescent="0.3">
      <c r="A892" s="35">
        <v>42291</v>
      </c>
      <c r="B892">
        <v>48.25</v>
      </c>
      <c r="C892">
        <f t="shared" si="39"/>
        <v>3.8763958277849948</v>
      </c>
      <c r="D892">
        <f t="shared" si="40"/>
        <v>1.0327482876712328</v>
      </c>
      <c r="E892">
        <f t="shared" si="41"/>
        <v>3.2223489265023275E-2</v>
      </c>
    </row>
    <row r="893" spans="1:5" x14ac:dyDescent="0.3">
      <c r="A893" s="35">
        <v>42292</v>
      </c>
      <c r="B893">
        <v>47.87</v>
      </c>
      <c r="C893">
        <f t="shared" si="39"/>
        <v>3.8684890034044175</v>
      </c>
      <c r="D893">
        <f t="shared" si="40"/>
        <v>1.0274737068040352</v>
      </c>
      <c r="E893">
        <f t="shared" si="41"/>
        <v>2.7103077575712228E-2</v>
      </c>
    </row>
    <row r="894" spans="1:5" x14ac:dyDescent="0.3">
      <c r="A894" s="35">
        <v>42293</v>
      </c>
      <c r="B894">
        <v>48.96</v>
      </c>
      <c r="C894">
        <f t="shared" si="39"/>
        <v>3.8910036382040705</v>
      </c>
      <c r="D894">
        <f t="shared" si="40"/>
        <v>1.057451403887689</v>
      </c>
      <c r="E894">
        <f t="shared" si="41"/>
        <v>5.5861677111882259E-2</v>
      </c>
    </row>
    <row r="895" spans="1:5" x14ac:dyDescent="0.3">
      <c r="A895" s="35">
        <v>42296</v>
      </c>
      <c r="B895">
        <v>47.51</v>
      </c>
      <c r="C895">
        <f t="shared" si="39"/>
        <v>3.8609402151988301</v>
      </c>
      <c r="D895">
        <f t="shared" si="40"/>
        <v>1.0201846682413571</v>
      </c>
      <c r="E895">
        <f t="shared" si="41"/>
        <v>1.9983658204544133E-2</v>
      </c>
    </row>
    <row r="896" spans="1:5" x14ac:dyDescent="0.3">
      <c r="A896" s="35">
        <v>42297</v>
      </c>
      <c r="B896">
        <v>46.93</v>
      </c>
      <c r="C896">
        <f t="shared" si="39"/>
        <v>3.8486571298063263</v>
      </c>
      <c r="D896">
        <f t="shared" si="40"/>
        <v>1.0305226174791393</v>
      </c>
      <c r="E896">
        <f t="shared" si="41"/>
        <v>3.0066069170732821E-2</v>
      </c>
    </row>
    <row r="897" spans="1:5" x14ac:dyDescent="0.3">
      <c r="A897" s="35">
        <v>42298</v>
      </c>
      <c r="B897">
        <v>46.72</v>
      </c>
      <c r="C897">
        <f t="shared" si="39"/>
        <v>3.8441723385199715</v>
      </c>
      <c r="D897">
        <f t="shared" si="40"/>
        <v>0.98151260504201676</v>
      </c>
      <c r="E897">
        <f t="shared" si="41"/>
        <v>-1.8660422717402748E-2</v>
      </c>
    </row>
    <row r="898" spans="1:5" x14ac:dyDescent="0.3">
      <c r="A898" s="35">
        <v>42299</v>
      </c>
      <c r="B898">
        <v>46.59</v>
      </c>
      <c r="C898">
        <f t="shared" si="39"/>
        <v>3.8413859258287055</v>
      </c>
      <c r="D898">
        <f t="shared" si="40"/>
        <v>0.96981681931723573</v>
      </c>
      <c r="E898">
        <f t="shared" si="41"/>
        <v>-3.0648071383077298E-2</v>
      </c>
    </row>
    <row r="899" spans="1:5" x14ac:dyDescent="0.3">
      <c r="A899" s="35">
        <v>42300</v>
      </c>
      <c r="B899">
        <v>46.3</v>
      </c>
      <c r="C899">
        <f t="shared" ref="C899:C962" si="42">LN(B899)</f>
        <v>3.8351419610921882</v>
      </c>
      <c r="D899">
        <f t="shared" si="40"/>
        <v>0.96458333333333324</v>
      </c>
      <c r="E899">
        <f t="shared" si="41"/>
        <v>-3.605904981570264E-2</v>
      </c>
    </row>
    <row r="900" spans="1:5" x14ac:dyDescent="0.3">
      <c r="A900" s="35">
        <v>42303</v>
      </c>
      <c r="B900">
        <v>46.57</v>
      </c>
      <c r="C900">
        <f t="shared" si="42"/>
        <v>3.8409565569942861</v>
      </c>
      <c r="D900">
        <f t="shared" ref="D900:D963" si="43">B900/B905</f>
        <v>0.97203089125443543</v>
      </c>
      <c r="E900">
        <f t="shared" ref="E900:E963" si="44">LN(D900)</f>
        <v>-2.8367693900744888E-2</v>
      </c>
    </row>
    <row r="901" spans="1:5" x14ac:dyDescent="0.3">
      <c r="A901" s="35">
        <v>42304</v>
      </c>
      <c r="B901">
        <v>45.54</v>
      </c>
      <c r="C901">
        <f t="shared" si="42"/>
        <v>3.8185910606355935</v>
      </c>
      <c r="D901">
        <f t="shared" si="43"/>
        <v>0.94874999999999998</v>
      </c>
      <c r="E901">
        <f t="shared" si="44"/>
        <v>-5.2609950272297389E-2</v>
      </c>
    </row>
    <row r="902" spans="1:5" x14ac:dyDescent="0.3">
      <c r="A902" s="35">
        <v>42305</v>
      </c>
      <c r="B902">
        <v>47.6</v>
      </c>
      <c r="C902">
        <f t="shared" si="42"/>
        <v>3.8628327612373745</v>
      </c>
      <c r="D902">
        <f t="shared" si="43"/>
        <v>1.0136286201022147</v>
      </c>
      <c r="E902">
        <f t="shared" si="44"/>
        <v>1.3536585717533321E-2</v>
      </c>
    </row>
    <row r="903" spans="1:5" x14ac:dyDescent="0.3">
      <c r="A903" s="35">
        <v>42306</v>
      </c>
      <c r="B903">
        <v>48.04</v>
      </c>
      <c r="C903">
        <f t="shared" si="42"/>
        <v>3.872033997211783</v>
      </c>
      <c r="D903">
        <f t="shared" si="43"/>
        <v>1.0180122907395635</v>
      </c>
      <c r="E903">
        <f t="shared" si="44"/>
        <v>1.7851991473486629E-2</v>
      </c>
    </row>
    <row r="904" spans="1:5" x14ac:dyDescent="0.3">
      <c r="A904" s="35">
        <v>42307</v>
      </c>
      <c r="B904">
        <v>48</v>
      </c>
      <c r="C904">
        <f t="shared" si="42"/>
        <v>3.8712010109078911</v>
      </c>
      <c r="D904">
        <f t="shared" si="43"/>
        <v>1.0414406595790844</v>
      </c>
      <c r="E904">
        <f t="shared" si="44"/>
        <v>4.0605004175474003E-2</v>
      </c>
    </row>
    <row r="905" spans="1:5" x14ac:dyDescent="0.3">
      <c r="A905" s="35">
        <v>42310</v>
      </c>
      <c r="B905">
        <v>47.91</v>
      </c>
      <c r="C905">
        <f t="shared" si="42"/>
        <v>3.8693242508950307</v>
      </c>
      <c r="D905">
        <f t="shared" si="43"/>
        <v>1.0557514323490522</v>
      </c>
      <c r="E905">
        <f t="shared" si="44"/>
        <v>5.4252771543334875E-2</v>
      </c>
    </row>
    <row r="906" spans="1:5" x14ac:dyDescent="0.3">
      <c r="A906" s="35">
        <v>42311</v>
      </c>
      <c r="B906">
        <v>48</v>
      </c>
      <c r="C906">
        <f t="shared" si="42"/>
        <v>3.8712010109078911</v>
      </c>
      <c r="D906">
        <f t="shared" si="43"/>
        <v>1.03359173126615</v>
      </c>
      <c r="E906">
        <f t="shared" si="44"/>
        <v>3.3039854078200308E-2</v>
      </c>
    </row>
    <row r="907" spans="1:5" x14ac:dyDescent="0.3">
      <c r="A907" s="35">
        <v>42312</v>
      </c>
      <c r="B907">
        <v>46.96</v>
      </c>
      <c r="C907">
        <f t="shared" si="42"/>
        <v>3.8492961755198412</v>
      </c>
      <c r="D907">
        <f t="shared" si="43"/>
        <v>1.0440195642507781</v>
      </c>
      <c r="E907">
        <f t="shared" si="44"/>
        <v>4.3078228988671391E-2</v>
      </c>
    </row>
    <row r="908" spans="1:5" x14ac:dyDescent="0.3">
      <c r="A908" s="35">
        <v>42313</v>
      </c>
      <c r="B908">
        <v>47.19</v>
      </c>
      <c r="C908">
        <f t="shared" si="42"/>
        <v>3.8541820057382963</v>
      </c>
      <c r="D908">
        <f t="shared" si="43"/>
        <v>1.0491329479768787</v>
      </c>
      <c r="E908">
        <f t="shared" si="44"/>
        <v>4.7964059207126632E-2</v>
      </c>
    </row>
    <row r="909" spans="1:5" x14ac:dyDescent="0.3">
      <c r="A909" s="35">
        <v>42314</v>
      </c>
      <c r="B909">
        <v>46.09</v>
      </c>
      <c r="C909">
        <f t="shared" si="42"/>
        <v>3.8305960067324172</v>
      </c>
      <c r="D909">
        <f t="shared" si="43"/>
        <v>1.0979037636969988</v>
      </c>
      <c r="E909">
        <f t="shared" si="44"/>
        <v>9.3402692339930204E-2</v>
      </c>
    </row>
    <row r="910" spans="1:5" x14ac:dyDescent="0.3">
      <c r="A910" s="35">
        <v>42317</v>
      </c>
      <c r="B910">
        <v>45.38</v>
      </c>
      <c r="C910">
        <f t="shared" si="42"/>
        <v>3.8150714793516958</v>
      </c>
      <c r="D910">
        <f t="shared" si="43"/>
        <v>1.1266137040714996</v>
      </c>
      <c r="E910">
        <f t="shared" si="44"/>
        <v>0.11921641150133423</v>
      </c>
    </row>
    <row r="911" spans="1:5" x14ac:dyDescent="0.3">
      <c r="A911" s="35">
        <v>42318</v>
      </c>
      <c r="B911">
        <v>46.44</v>
      </c>
      <c r="C911">
        <f t="shared" si="42"/>
        <v>3.8381611568296905</v>
      </c>
      <c r="D911">
        <f t="shared" si="43"/>
        <v>1.125</v>
      </c>
      <c r="E911">
        <f t="shared" si="44"/>
        <v>0.11778303565638346</v>
      </c>
    </row>
    <row r="912" spans="1:5" x14ac:dyDescent="0.3">
      <c r="A912" s="35">
        <v>42319</v>
      </c>
      <c r="B912">
        <v>44.98</v>
      </c>
      <c r="C912">
        <f t="shared" si="42"/>
        <v>3.8062179465311696</v>
      </c>
      <c r="D912">
        <f t="shared" si="43"/>
        <v>1.0851628468033774</v>
      </c>
      <c r="E912">
        <f t="shared" si="44"/>
        <v>8.1730064949865469E-2</v>
      </c>
    </row>
    <row r="913" spans="1:5" x14ac:dyDescent="0.3">
      <c r="A913" s="35">
        <v>42320</v>
      </c>
      <c r="B913">
        <v>44.98</v>
      </c>
      <c r="C913">
        <f t="shared" si="42"/>
        <v>3.8062179465311696</v>
      </c>
      <c r="D913">
        <f t="shared" si="43"/>
        <v>1.0653718616769303</v>
      </c>
      <c r="E913">
        <f t="shared" si="44"/>
        <v>6.3323904110995033E-2</v>
      </c>
    </row>
    <row r="914" spans="1:5" x14ac:dyDescent="0.3">
      <c r="A914" s="35">
        <v>42321</v>
      </c>
      <c r="B914">
        <v>41.98</v>
      </c>
      <c r="C914">
        <f t="shared" si="42"/>
        <v>3.7371933143924867</v>
      </c>
      <c r="D914">
        <f t="shared" si="43"/>
        <v>0.98799717580607194</v>
      </c>
      <c r="E914">
        <f t="shared" si="44"/>
        <v>-1.2075439734233352E-2</v>
      </c>
    </row>
    <row r="915" spans="1:5" x14ac:dyDescent="0.3">
      <c r="A915" s="35">
        <v>42324</v>
      </c>
      <c r="B915">
        <v>40.28</v>
      </c>
      <c r="C915">
        <f t="shared" si="42"/>
        <v>3.6958550678503617</v>
      </c>
      <c r="D915">
        <f t="shared" si="43"/>
        <v>0.92173913043478262</v>
      </c>
      <c r="E915">
        <f t="shared" si="44"/>
        <v>-8.1493034251182914E-2</v>
      </c>
    </row>
    <row r="916" spans="1:5" x14ac:dyDescent="0.3">
      <c r="A916" s="35">
        <v>42325</v>
      </c>
      <c r="B916">
        <v>41.28</v>
      </c>
      <c r="C916">
        <f t="shared" si="42"/>
        <v>3.7203781211733071</v>
      </c>
      <c r="D916">
        <f t="shared" si="43"/>
        <v>0.93014871563767465</v>
      </c>
      <c r="E916">
        <f t="shared" si="44"/>
        <v>-7.2410796331140545E-2</v>
      </c>
    </row>
    <row r="917" spans="1:5" x14ac:dyDescent="0.3">
      <c r="A917" s="35">
        <v>42326</v>
      </c>
      <c r="B917">
        <v>41.45</v>
      </c>
      <c r="C917">
        <f t="shared" si="42"/>
        <v>3.7244878815813038</v>
      </c>
      <c r="D917">
        <f t="shared" si="43"/>
        <v>0.95156106519742889</v>
      </c>
      <c r="E917">
        <f t="shared" si="44"/>
        <v>-4.9651416483455682E-2</v>
      </c>
    </row>
    <row r="918" spans="1:5" x14ac:dyDescent="0.3">
      <c r="A918" s="35">
        <v>42327</v>
      </c>
      <c r="B918">
        <v>42.22</v>
      </c>
      <c r="C918">
        <f t="shared" si="42"/>
        <v>3.7428940424201746</v>
      </c>
      <c r="D918">
        <f t="shared" si="43"/>
        <v>0.9694603903559128</v>
      </c>
      <c r="E918">
        <f t="shared" si="44"/>
        <v>-3.1015660878337188E-2</v>
      </c>
    </row>
    <row r="919" spans="1:5" x14ac:dyDescent="0.3">
      <c r="A919" s="35">
        <v>42328</v>
      </c>
      <c r="B919">
        <v>42.49</v>
      </c>
      <c r="C919">
        <f t="shared" si="42"/>
        <v>3.7492687541267204</v>
      </c>
      <c r="D919">
        <f t="shared" si="43"/>
        <v>0.98653355003482701</v>
      </c>
      <c r="E919">
        <f t="shared" si="44"/>
        <v>-1.3557944939299026E-2</v>
      </c>
    </row>
    <row r="920" spans="1:5" x14ac:dyDescent="0.3">
      <c r="A920" s="35">
        <v>42331</v>
      </c>
      <c r="B920">
        <v>43.7</v>
      </c>
      <c r="C920">
        <f t="shared" si="42"/>
        <v>3.7773481021015445</v>
      </c>
      <c r="D920">
        <f t="shared" si="43"/>
        <v>0.99931397210153228</v>
      </c>
      <c r="E920">
        <f t="shared" si="44"/>
        <v>-6.8626332328461327E-4</v>
      </c>
    </row>
    <row r="921" spans="1:5" x14ac:dyDescent="0.3">
      <c r="A921" s="35">
        <v>42332</v>
      </c>
      <c r="B921">
        <v>44.38</v>
      </c>
      <c r="C921">
        <f t="shared" si="42"/>
        <v>3.7927889175044478</v>
      </c>
      <c r="D921">
        <f t="shared" si="43"/>
        <v>1.0328135908773564</v>
      </c>
      <c r="E921">
        <f t="shared" si="44"/>
        <v>3.2286719717544182E-2</v>
      </c>
    </row>
    <row r="922" spans="1:5" x14ac:dyDescent="0.3">
      <c r="A922" s="35">
        <v>42333</v>
      </c>
      <c r="B922">
        <v>43.56</v>
      </c>
      <c r="C922">
        <f t="shared" si="42"/>
        <v>3.7741392980647599</v>
      </c>
      <c r="D922">
        <f t="shared" si="43"/>
        <v>1.0391221374045803</v>
      </c>
      <c r="E922">
        <f t="shared" si="44"/>
        <v>3.8376258051973103E-2</v>
      </c>
    </row>
    <row r="923" spans="1:5" x14ac:dyDescent="0.3">
      <c r="A923" s="35">
        <v>42334</v>
      </c>
      <c r="B923">
        <v>43.55</v>
      </c>
      <c r="C923">
        <f t="shared" si="42"/>
        <v>3.7739097032985116</v>
      </c>
      <c r="D923">
        <f t="shared" si="43"/>
        <v>1.0369047619047618</v>
      </c>
      <c r="E923">
        <f t="shared" si="44"/>
        <v>3.6240085015143371E-2</v>
      </c>
    </row>
    <row r="924" spans="1:5" x14ac:dyDescent="0.3">
      <c r="A924" s="35">
        <v>42335</v>
      </c>
      <c r="B924">
        <v>43.07</v>
      </c>
      <c r="C924">
        <f t="shared" si="42"/>
        <v>3.7628266990660193</v>
      </c>
      <c r="D924">
        <f t="shared" si="43"/>
        <v>1.0393339768339769</v>
      </c>
      <c r="E924">
        <f t="shared" si="44"/>
        <v>3.858010111479164E-2</v>
      </c>
    </row>
    <row r="925" spans="1:5" x14ac:dyDescent="0.3">
      <c r="A925" s="35">
        <v>42338</v>
      </c>
      <c r="B925">
        <v>43.73</v>
      </c>
      <c r="C925">
        <f t="shared" si="42"/>
        <v>3.778034365424829</v>
      </c>
      <c r="D925">
        <f t="shared" si="43"/>
        <v>1.1017888636936255</v>
      </c>
      <c r="E925">
        <f t="shared" si="44"/>
        <v>9.6935098629855124E-2</v>
      </c>
    </row>
    <row r="926" spans="1:5" x14ac:dyDescent="0.3">
      <c r="A926" s="35">
        <v>42339</v>
      </c>
      <c r="B926">
        <v>42.97</v>
      </c>
      <c r="C926">
        <f t="shared" si="42"/>
        <v>3.7605021977869035</v>
      </c>
      <c r="D926">
        <f t="shared" si="43"/>
        <v>1.089503042596349</v>
      </c>
      <c r="E926">
        <f t="shared" si="44"/>
        <v>8.5721668052469183E-2</v>
      </c>
    </row>
    <row r="927" spans="1:5" x14ac:dyDescent="0.3">
      <c r="A927" s="35">
        <v>42340</v>
      </c>
      <c r="B927">
        <v>41.92</v>
      </c>
      <c r="C927">
        <f t="shared" si="42"/>
        <v>3.7357630400127868</v>
      </c>
      <c r="D927">
        <f t="shared" si="43"/>
        <v>1.0737704918032787</v>
      </c>
      <c r="E927">
        <f t="shared" si="44"/>
        <v>7.1176278467894954E-2</v>
      </c>
    </row>
    <row r="928" spans="1:5" x14ac:dyDescent="0.3">
      <c r="A928" s="35">
        <v>42341</v>
      </c>
      <c r="B928">
        <v>42</v>
      </c>
      <c r="C928">
        <f t="shared" si="42"/>
        <v>3.7376696182833684</v>
      </c>
      <c r="D928">
        <f t="shared" si="43"/>
        <v>1.0866752910737387</v>
      </c>
      <c r="E928">
        <f t="shared" si="44"/>
        <v>8.3122843249937378E-2</v>
      </c>
    </row>
    <row r="929" spans="1:5" x14ac:dyDescent="0.3">
      <c r="A929" s="35">
        <v>42342</v>
      </c>
      <c r="B929">
        <v>41.44</v>
      </c>
      <c r="C929">
        <f t="shared" si="42"/>
        <v>3.7242465979512276</v>
      </c>
      <c r="D929">
        <f t="shared" si="43"/>
        <v>1.1203027845363611</v>
      </c>
      <c r="E929">
        <f t="shared" si="44"/>
        <v>0.11359899210686494</v>
      </c>
    </row>
    <row r="930" spans="1:5" x14ac:dyDescent="0.3">
      <c r="A930" s="35">
        <v>42345</v>
      </c>
      <c r="B930">
        <v>39.69</v>
      </c>
      <c r="C930">
        <f t="shared" si="42"/>
        <v>3.6810992667949738</v>
      </c>
      <c r="D930">
        <f t="shared" si="43"/>
        <v>1.0870994248151191</v>
      </c>
      <c r="E930">
        <f t="shared" si="44"/>
        <v>8.3513071127428493E-2</v>
      </c>
    </row>
    <row r="931" spans="1:5" x14ac:dyDescent="0.3">
      <c r="A931" s="35">
        <v>42346</v>
      </c>
      <c r="B931">
        <v>39.44</v>
      </c>
      <c r="C931">
        <f t="shared" si="42"/>
        <v>3.6747805297344347</v>
      </c>
      <c r="D931">
        <f t="shared" si="43"/>
        <v>1.0472650026553372</v>
      </c>
      <c r="E931">
        <f t="shared" si="44"/>
        <v>4.6182006505428266E-2</v>
      </c>
    </row>
    <row r="932" spans="1:5" x14ac:dyDescent="0.3">
      <c r="A932" s="35">
        <v>42347</v>
      </c>
      <c r="B932">
        <v>39.04</v>
      </c>
      <c r="C932">
        <f t="shared" si="42"/>
        <v>3.6645867615448919</v>
      </c>
      <c r="D932">
        <f t="shared" si="43"/>
        <v>1.0562770562770563</v>
      </c>
      <c r="E932">
        <f t="shared" si="44"/>
        <v>5.4750514771408312E-2</v>
      </c>
    </row>
    <row r="933" spans="1:5" x14ac:dyDescent="0.3">
      <c r="A933" s="35">
        <v>42348</v>
      </c>
      <c r="B933">
        <v>38.65</v>
      </c>
      <c r="C933">
        <f t="shared" si="42"/>
        <v>3.6545467750334311</v>
      </c>
      <c r="D933">
        <f t="shared" si="43"/>
        <v>1.0650316891705705</v>
      </c>
      <c r="E933">
        <f t="shared" si="44"/>
        <v>6.3004553808452046E-2</v>
      </c>
    </row>
    <row r="934" spans="1:5" x14ac:dyDescent="0.3">
      <c r="A934" s="35">
        <v>42349</v>
      </c>
      <c r="B934">
        <v>36.99</v>
      </c>
      <c r="C934">
        <f t="shared" si="42"/>
        <v>3.6106476058443628</v>
      </c>
      <c r="D934">
        <f t="shared" si="43"/>
        <v>1.0062568008705115</v>
      </c>
      <c r="E934">
        <f t="shared" si="44"/>
        <v>6.2373083568763978E-3</v>
      </c>
    </row>
    <row r="935" spans="1:5" x14ac:dyDescent="0.3">
      <c r="A935" s="35">
        <v>42352</v>
      </c>
      <c r="B935">
        <v>36.51</v>
      </c>
      <c r="C935">
        <f t="shared" si="42"/>
        <v>3.5975861956675455</v>
      </c>
      <c r="D935">
        <f t="shared" si="43"/>
        <v>1.0331069609507639</v>
      </c>
      <c r="E935">
        <f t="shared" si="44"/>
        <v>3.2570728775995081E-2</v>
      </c>
    </row>
    <row r="936" spans="1:5" x14ac:dyDescent="0.3">
      <c r="A936" s="35">
        <v>42353</v>
      </c>
      <c r="B936">
        <v>37.659999999999997</v>
      </c>
      <c r="C936">
        <f t="shared" si="42"/>
        <v>3.6285985232290061</v>
      </c>
      <c r="D936">
        <f t="shared" si="43"/>
        <v>1.0680657969370391</v>
      </c>
      <c r="E936">
        <f t="shared" si="44"/>
        <v>6.5849346259282127E-2</v>
      </c>
    </row>
    <row r="937" spans="1:5" x14ac:dyDescent="0.3">
      <c r="A937" s="35">
        <v>42354</v>
      </c>
      <c r="B937">
        <v>36.96</v>
      </c>
      <c r="C937">
        <f t="shared" si="42"/>
        <v>3.6098362467734835</v>
      </c>
      <c r="D937">
        <f t="shared" si="43"/>
        <v>1.032690695725063</v>
      </c>
      <c r="E937">
        <f t="shared" si="44"/>
        <v>3.2167721995549105E-2</v>
      </c>
    </row>
    <row r="938" spans="1:5" x14ac:dyDescent="0.3">
      <c r="A938" s="35">
        <v>42355</v>
      </c>
      <c r="B938">
        <v>36.29</v>
      </c>
      <c r="C938">
        <f t="shared" si="42"/>
        <v>3.5915422212249788</v>
      </c>
      <c r="D938">
        <f t="shared" si="43"/>
        <v>0.97501343363782911</v>
      </c>
      <c r="E938">
        <f t="shared" si="44"/>
        <v>-2.5304029989125752E-2</v>
      </c>
    </row>
    <row r="939" spans="1:5" x14ac:dyDescent="0.3">
      <c r="A939" s="35">
        <v>42356</v>
      </c>
      <c r="B939">
        <v>36.76</v>
      </c>
      <c r="C939">
        <f t="shared" si="42"/>
        <v>3.6044102974874863</v>
      </c>
      <c r="D939">
        <f t="shared" si="43"/>
        <v>0.99137001078748654</v>
      </c>
      <c r="E939">
        <f t="shared" si="44"/>
        <v>-8.667443210168076E-3</v>
      </c>
    </row>
    <row r="940" spans="1:5" x14ac:dyDescent="0.3">
      <c r="A940" s="35">
        <v>42359</v>
      </c>
      <c r="B940">
        <v>35.340000000000003</v>
      </c>
      <c r="C940">
        <f t="shared" si="42"/>
        <v>3.5650154668915506</v>
      </c>
      <c r="D940">
        <f t="shared" si="43"/>
        <v>0.95902306648575308</v>
      </c>
      <c r="E940">
        <f t="shared" si="44"/>
        <v>-4.184015174379524E-2</v>
      </c>
    </row>
    <row r="941" spans="1:5" x14ac:dyDescent="0.3">
      <c r="A941" s="35">
        <v>42360</v>
      </c>
      <c r="B941">
        <v>35.26</v>
      </c>
      <c r="C941">
        <f t="shared" si="42"/>
        <v>3.5627491769697239</v>
      </c>
      <c r="D941">
        <f t="shared" si="43"/>
        <v>0.98906030855539973</v>
      </c>
      <c r="E941">
        <f t="shared" si="44"/>
        <v>-1.0999969890580769E-2</v>
      </c>
    </row>
    <row r="942" spans="1:5" x14ac:dyDescent="0.3">
      <c r="A942" s="35">
        <v>42361</v>
      </c>
      <c r="B942">
        <v>35.79</v>
      </c>
      <c r="C942">
        <f t="shared" si="42"/>
        <v>3.5776685247779345</v>
      </c>
      <c r="D942">
        <f t="shared" si="43"/>
        <v>0.97760174815624146</v>
      </c>
      <c r="E942">
        <f t="shared" si="44"/>
        <v>-2.265290235421041E-2</v>
      </c>
    </row>
    <row r="943" spans="1:5" x14ac:dyDescent="0.3">
      <c r="A943" s="35">
        <v>42362</v>
      </c>
      <c r="B943">
        <v>37.22</v>
      </c>
      <c r="C943">
        <f t="shared" si="42"/>
        <v>3.6168462512141049</v>
      </c>
      <c r="D943">
        <f t="shared" si="43"/>
        <v>1.025909592061742</v>
      </c>
      <c r="E943">
        <f t="shared" si="44"/>
        <v>2.5579625967168874E-2</v>
      </c>
    </row>
    <row r="944" spans="1:5" x14ac:dyDescent="0.3">
      <c r="A944" s="35">
        <v>42366</v>
      </c>
      <c r="B944">
        <v>37.08</v>
      </c>
      <c r="C944">
        <f t="shared" si="42"/>
        <v>3.6130777406976544</v>
      </c>
      <c r="D944">
        <f t="shared" si="43"/>
        <v>1.0427446569178851</v>
      </c>
      <c r="E944">
        <f t="shared" si="44"/>
        <v>4.1856330051950413E-2</v>
      </c>
    </row>
    <row r="945" spans="1:5" x14ac:dyDescent="0.3">
      <c r="A945" s="35">
        <v>42367</v>
      </c>
      <c r="B945">
        <v>36.85</v>
      </c>
      <c r="C945">
        <f t="shared" si="42"/>
        <v>3.6068556186353455</v>
      </c>
      <c r="D945">
        <f t="shared" si="43"/>
        <v>1.0873413986426674</v>
      </c>
      <c r="E945">
        <f t="shared" si="44"/>
        <v>8.3735633016385619E-2</v>
      </c>
    </row>
    <row r="946" spans="1:5" x14ac:dyDescent="0.3">
      <c r="A946" s="35">
        <v>42368</v>
      </c>
      <c r="B946">
        <v>35.65</v>
      </c>
      <c r="C946">
        <f t="shared" si="42"/>
        <v>3.5737491468603051</v>
      </c>
      <c r="D946">
        <f t="shared" si="43"/>
        <v>1.0619600834078045</v>
      </c>
      <c r="E946">
        <f t="shared" si="44"/>
        <v>6.0116335868361265E-2</v>
      </c>
    </row>
    <row r="947" spans="1:5" x14ac:dyDescent="0.3">
      <c r="A947" s="35">
        <v>42369</v>
      </c>
      <c r="B947">
        <v>36.61</v>
      </c>
      <c r="C947">
        <f t="shared" si="42"/>
        <v>3.6003214271321449</v>
      </c>
      <c r="D947">
        <f t="shared" si="43"/>
        <v>1.1559835806757182</v>
      </c>
      <c r="E947">
        <f t="shared" si="44"/>
        <v>0.14495156658159625</v>
      </c>
    </row>
    <row r="948" spans="1:5" x14ac:dyDescent="0.3">
      <c r="A948" s="35">
        <v>42373</v>
      </c>
      <c r="B948">
        <v>36.28</v>
      </c>
      <c r="C948">
        <f t="shared" si="42"/>
        <v>3.5912666252469361</v>
      </c>
      <c r="D948">
        <f t="shared" si="43"/>
        <v>1.2037159920371598</v>
      </c>
      <c r="E948">
        <f t="shared" si="44"/>
        <v>0.1854134320485864</v>
      </c>
    </row>
    <row r="949" spans="1:5" x14ac:dyDescent="0.3">
      <c r="A949" s="35">
        <v>42374</v>
      </c>
      <c r="B949">
        <v>35.56</v>
      </c>
      <c r="C949">
        <f t="shared" si="42"/>
        <v>3.5712214106457041</v>
      </c>
      <c r="D949">
        <f t="shared" si="43"/>
        <v>1.2203157172271792</v>
      </c>
      <c r="E949">
        <f t="shared" si="44"/>
        <v>0.19910960987864515</v>
      </c>
    </row>
    <row r="950" spans="1:5" x14ac:dyDescent="0.3">
      <c r="A950" s="35">
        <v>42375</v>
      </c>
      <c r="B950">
        <v>33.89</v>
      </c>
      <c r="C950">
        <f t="shared" si="42"/>
        <v>3.5231199856189601</v>
      </c>
      <c r="D950">
        <f t="shared" si="43"/>
        <v>1.1857942617214836</v>
      </c>
      <c r="E950">
        <f t="shared" si="44"/>
        <v>0.17041281311723866</v>
      </c>
    </row>
    <row r="951" spans="1:5" x14ac:dyDescent="0.3">
      <c r="A951" s="35">
        <v>42376</v>
      </c>
      <c r="B951">
        <v>33.57</v>
      </c>
      <c r="C951">
        <f t="shared" si="42"/>
        <v>3.5136328109919437</v>
      </c>
      <c r="D951">
        <f t="shared" si="43"/>
        <v>1.1640083217753121</v>
      </c>
      <c r="E951">
        <f t="shared" si="44"/>
        <v>0.15186949857519527</v>
      </c>
    </row>
    <row r="952" spans="1:5" x14ac:dyDescent="0.3">
      <c r="A952" s="35">
        <v>42377</v>
      </c>
      <c r="B952">
        <v>31.67</v>
      </c>
      <c r="C952">
        <f t="shared" si="42"/>
        <v>3.4553698605505483</v>
      </c>
      <c r="D952">
        <f t="shared" si="43"/>
        <v>1.0996527777777778</v>
      </c>
      <c r="E952">
        <f t="shared" si="44"/>
        <v>9.4994473408648208E-2</v>
      </c>
    </row>
    <row r="953" spans="1:5" x14ac:dyDescent="0.3">
      <c r="A953" s="35">
        <v>42380</v>
      </c>
      <c r="B953">
        <v>30.14</v>
      </c>
      <c r="C953">
        <f t="shared" si="42"/>
        <v>3.4058531931983493</v>
      </c>
      <c r="D953">
        <f t="shared" si="43"/>
        <v>1.1016081871345029</v>
      </c>
      <c r="E953">
        <f t="shared" si="44"/>
        <v>9.6771100443999683E-2</v>
      </c>
    </row>
    <row r="954" spans="1:5" x14ac:dyDescent="0.3">
      <c r="A954" s="35">
        <v>42381</v>
      </c>
      <c r="B954">
        <v>29.14</v>
      </c>
      <c r="C954">
        <f t="shared" si="42"/>
        <v>3.3721118007670587</v>
      </c>
      <c r="D954">
        <f t="shared" si="43"/>
        <v>1.0650584795321638</v>
      </c>
      <c r="E954">
        <f t="shared" si="44"/>
        <v>6.3029708012709129E-2</v>
      </c>
    </row>
    <row r="955" spans="1:5" x14ac:dyDescent="0.3">
      <c r="A955" s="35">
        <v>42382</v>
      </c>
      <c r="B955">
        <v>28.58</v>
      </c>
      <c r="C955">
        <f t="shared" si="42"/>
        <v>3.3527071725017215</v>
      </c>
      <c r="D955">
        <f t="shared" si="43"/>
        <v>1.0988081507112648</v>
      </c>
      <c r="E955">
        <f t="shared" si="44"/>
        <v>9.4226093041161085E-2</v>
      </c>
    </row>
    <row r="956" spans="1:5" x14ac:dyDescent="0.3">
      <c r="A956" s="35">
        <v>42383</v>
      </c>
      <c r="B956">
        <v>28.84</v>
      </c>
      <c r="C956">
        <f t="shared" si="42"/>
        <v>3.3617633124167483</v>
      </c>
      <c r="D956">
        <f t="shared" si="43"/>
        <v>1.0453062703878218</v>
      </c>
      <c r="E956">
        <f t="shared" si="44"/>
        <v>4.4309924187553688E-2</v>
      </c>
    </row>
    <row r="957" spans="1:5" x14ac:dyDescent="0.3">
      <c r="A957" s="35">
        <v>42384</v>
      </c>
      <c r="B957">
        <v>28.8</v>
      </c>
      <c r="C957">
        <f t="shared" si="42"/>
        <v>3.3603753871419002</v>
      </c>
      <c r="D957">
        <f t="shared" si="43"/>
        <v>0.94550229809586339</v>
      </c>
      <c r="E957">
        <f t="shared" si="44"/>
        <v>-5.6038960325115544E-2</v>
      </c>
    </row>
    <row r="958" spans="1:5" x14ac:dyDescent="0.3">
      <c r="A958" s="35">
        <v>42387</v>
      </c>
      <c r="B958">
        <v>27.36</v>
      </c>
      <c r="C958">
        <f t="shared" si="42"/>
        <v>3.3090820927543496</v>
      </c>
      <c r="D958">
        <f t="shared" si="43"/>
        <v>0.91750503018108653</v>
      </c>
      <c r="E958">
        <f t="shared" si="44"/>
        <v>-8.6097216582242633E-2</v>
      </c>
    </row>
    <row r="959" spans="1:5" x14ac:dyDescent="0.3">
      <c r="A959" s="35">
        <v>42388</v>
      </c>
      <c r="B959">
        <v>27.36</v>
      </c>
      <c r="C959">
        <f t="shared" si="42"/>
        <v>3.3090820927543496</v>
      </c>
      <c r="D959">
        <f t="shared" si="43"/>
        <v>0.88429217840982544</v>
      </c>
      <c r="E959">
        <f t="shared" si="44"/>
        <v>-0.12296775239057038</v>
      </c>
    </row>
    <row r="960" spans="1:5" x14ac:dyDescent="0.3">
      <c r="A960" s="35">
        <v>42389</v>
      </c>
      <c r="B960">
        <v>26.01</v>
      </c>
      <c r="C960">
        <f t="shared" si="42"/>
        <v>3.2584810794605601</v>
      </c>
      <c r="D960">
        <f t="shared" si="43"/>
        <v>0.81715362865221497</v>
      </c>
      <c r="E960">
        <f t="shared" si="44"/>
        <v>-0.2019281618334412</v>
      </c>
    </row>
    <row r="961" spans="1:5" x14ac:dyDescent="0.3">
      <c r="A961" s="35">
        <v>42390</v>
      </c>
      <c r="B961">
        <v>27.59</v>
      </c>
      <c r="C961">
        <f t="shared" si="42"/>
        <v>3.3174533882291946</v>
      </c>
      <c r="D961">
        <f t="shared" si="43"/>
        <v>0.8358073311117844</v>
      </c>
      <c r="E961">
        <f t="shared" si="44"/>
        <v>-0.17935715763590682</v>
      </c>
    </row>
    <row r="962" spans="1:5" x14ac:dyDescent="0.3">
      <c r="A962" s="35">
        <v>42391</v>
      </c>
      <c r="B962">
        <v>30.46</v>
      </c>
      <c r="C962">
        <f t="shared" si="42"/>
        <v>3.4164143474670157</v>
      </c>
      <c r="D962">
        <f t="shared" si="43"/>
        <v>0.91913095956547974</v>
      </c>
      <c r="E962">
        <f t="shared" si="44"/>
        <v>-8.4326664531401141E-2</v>
      </c>
    </row>
    <row r="963" spans="1:5" x14ac:dyDescent="0.3">
      <c r="A963" s="35">
        <v>42394</v>
      </c>
      <c r="B963">
        <v>29.82</v>
      </c>
      <c r="C963">
        <f t="shared" ref="C963:C1026" si="45">LN(B963)</f>
        <v>3.3951793093365925</v>
      </c>
      <c r="D963">
        <f t="shared" si="43"/>
        <v>0.91895223420647143</v>
      </c>
      <c r="E963">
        <f t="shared" si="44"/>
        <v>-8.4521133813506719E-2</v>
      </c>
    </row>
    <row r="964" spans="1:5" x14ac:dyDescent="0.3">
      <c r="A964" s="35">
        <v>42395</v>
      </c>
      <c r="B964">
        <v>30.94</v>
      </c>
      <c r="C964">
        <f t="shared" si="45"/>
        <v>3.43204984514492</v>
      </c>
      <c r="D964">
        <f t="shared" ref="D964:D1027" si="46">B964/B969</f>
        <v>0.99870884441575214</v>
      </c>
      <c r="E964">
        <f t="shared" ref="E964:E1027" si="47">LN(D964)</f>
        <v>-1.2919898438024683E-3</v>
      </c>
    </row>
    <row r="965" spans="1:5" x14ac:dyDescent="0.3">
      <c r="A965" s="35">
        <v>42396</v>
      </c>
      <c r="B965">
        <v>31.83</v>
      </c>
      <c r="C965">
        <f t="shared" si="45"/>
        <v>3.4604092412940015</v>
      </c>
      <c r="D965">
        <f t="shared" si="46"/>
        <v>0.98301420630018521</v>
      </c>
      <c r="E965">
        <f t="shared" si="47"/>
        <v>-1.7131706955487703E-2</v>
      </c>
    </row>
    <row r="966" spans="1:5" x14ac:dyDescent="0.3">
      <c r="A966" s="35">
        <v>42397</v>
      </c>
      <c r="B966">
        <v>33.01</v>
      </c>
      <c r="C966">
        <f t="shared" si="45"/>
        <v>3.4968105458651015</v>
      </c>
      <c r="D966">
        <f t="shared" si="46"/>
        <v>1.0076312576312576</v>
      </c>
      <c r="E966">
        <f t="shared" si="47"/>
        <v>7.6022868802329436E-3</v>
      </c>
    </row>
    <row r="967" spans="1:5" x14ac:dyDescent="0.3">
      <c r="A967" s="35">
        <v>42398</v>
      </c>
      <c r="B967">
        <v>33.14</v>
      </c>
      <c r="C967">
        <f t="shared" si="45"/>
        <v>3.500741011998417</v>
      </c>
      <c r="D967">
        <f t="shared" si="46"/>
        <v>1.0244204018547141</v>
      </c>
      <c r="E967">
        <f t="shared" si="47"/>
        <v>2.4126991051507275E-2</v>
      </c>
    </row>
    <row r="968" spans="1:5" x14ac:dyDescent="0.3">
      <c r="A968" s="35">
        <v>42401</v>
      </c>
      <c r="B968">
        <v>32.450000000000003</v>
      </c>
      <c r="C968">
        <f t="shared" si="45"/>
        <v>3.4797004431500991</v>
      </c>
      <c r="D968">
        <f t="shared" si="46"/>
        <v>1.0256005056890014</v>
      </c>
      <c r="E968">
        <f t="shared" si="47"/>
        <v>2.5278300250646014E-2</v>
      </c>
    </row>
    <row r="969" spans="1:5" x14ac:dyDescent="0.3">
      <c r="A969" s="35">
        <v>42402</v>
      </c>
      <c r="B969">
        <v>30.98</v>
      </c>
      <c r="C969">
        <f t="shared" si="45"/>
        <v>3.4333418349887226</v>
      </c>
      <c r="D969">
        <f t="shared" si="46"/>
        <v>1.0275290215588724</v>
      </c>
      <c r="E969">
        <f t="shared" si="47"/>
        <v>2.7156911815528196E-2</v>
      </c>
    </row>
    <row r="970" spans="1:5" x14ac:dyDescent="0.3">
      <c r="A970" s="35">
        <v>42403</v>
      </c>
      <c r="B970">
        <v>32.380000000000003</v>
      </c>
      <c r="C970">
        <f t="shared" si="45"/>
        <v>3.477540948249489</v>
      </c>
      <c r="D970">
        <f t="shared" si="46"/>
        <v>1.0924426450742242</v>
      </c>
      <c r="E970">
        <f t="shared" si="47"/>
        <v>8.8416147821603078E-2</v>
      </c>
    </row>
    <row r="971" spans="1:5" x14ac:dyDescent="0.3">
      <c r="A971" s="35">
        <v>42404</v>
      </c>
      <c r="B971">
        <v>32.76</v>
      </c>
      <c r="C971">
        <f t="shared" si="45"/>
        <v>3.4892082589848687</v>
      </c>
      <c r="D971">
        <f t="shared" si="46"/>
        <v>1.1367106176266482</v>
      </c>
      <c r="E971">
        <f t="shared" si="47"/>
        <v>0.12813866841349264</v>
      </c>
    </row>
    <row r="972" spans="1:5" x14ac:dyDescent="0.3">
      <c r="A972" s="35">
        <v>42405</v>
      </c>
      <c r="B972">
        <v>32.35</v>
      </c>
      <c r="C972">
        <f t="shared" si="45"/>
        <v>3.4766140209469096</v>
      </c>
      <c r="D972">
        <f t="shared" si="46"/>
        <v>1.0172955974842768</v>
      </c>
      <c r="E972">
        <f t="shared" si="47"/>
        <v>1.714773116077847E-2</v>
      </c>
    </row>
    <row r="973" spans="1:5" x14ac:dyDescent="0.3">
      <c r="A973" s="35">
        <v>42408</v>
      </c>
      <c r="B973">
        <v>31.64</v>
      </c>
      <c r="C973">
        <f t="shared" si="45"/>
        <v>3.4544221428994533</v>
      </c>
      <c r="D973">
        <f t="shared" si="46"/>
        <v>1.017690575747829</v>
      </c>
      <c r="E973">
        <f t="shared" si="47"/>
        <v>1.7535918828790749E-2</v>
      </c>
    </row>
    <row r="974" spans="1:5" x14ac:dyDescent="0.3">
      <c r="A974" s="35">
        <v>42409</v>
      </c>
      <c r="B974">
        <v>30.15</v>
      </c>
      <c r="C974">
        <f t="shared" si="45"/>
        <v>3.4061849231731944</v>
      </c>
      <c r="D974">
        <f t="shared" si="46"/>
        <v>0.90785907859078585</v>
      </c>
      <c r="E974">
        <f t="shared" si="47"/>
        <v>-9.6666112215460814E-2</v>
      </c>
    </row>
    <row r="975" spans="1:5" x14ac:dyDescent="0.3">
      <c r="A975" s="35">
        <v>42410</v>
      </c>
      <c r="B975">
        <v>29.64</v>
      </c>
      <c r="C975">
        <f t="shared" si="45"/>
        <v>3.389124800427886</v>
      </c>
      <c r="D975">
        <f t="shared" si="46"/>
        <v>0.89277108433734931</v>
      </c>
      <c r="E975">
        <f t="shared" si="47"/>
        <v>-0.11342507549455683</v>
      </c>
    </row>
    <row r="976" spans="1:5" x14ac:dyDescent="0.3">
      <c r="A976" s="35">
        <v>42411</v>
      </c>
      <c r="B976">
        <v>28.82</v>
      </c>
      <c r="C976">
        <f t="shared" si="45"/>
        <v>3.3610695905713759</v>
      </c>
      <c r="D976">
        <f t="shared" si="46"/>
        <v>0.91029690461149715</v>
      </c>
      <c r="E976">
        <f t="shared" si="47"/>
        <v>-9.3984463881490066E-2</v>
      </c>
    </row>
    <row r="977" spans="1:5" x14ac:dyDescent="0.3">
      <c r="A977" s="35">
        <v>42412</v>
      </c>
      <c r="B977">
        <v>31.8</v>
      </c>
      <c r="C977">
        <f t="shared" si="45"/>
        <v>3.459466289786131</v>
      </c>
      <c r="D977">
        <f t="shared" si="46"/>
        <v>0.94671033045549258</v>
      </c>
      <c r="E977">
        <f t="shared" si="47"/>
        <v>-5.4762113838070364E-2</v>
      </c>
    </row>
    <row r="978" spans="1:5" x14ac:dyDescent="0.3">
      <c r="A978" s="35">
        <v>42416</v>
      </c>
      <c r="B978">
        <v>31.09</v>
      </c>
      <c r="C978">
        <f t="shared" si="45"/>
        <v>3.4368862240706624</v>
      </c>
      <c r="D978">
        <f t="shared" si="46"/>
        <v>0.97460815047021943</v>
      </c>
      <c r="E978">
        <f t="shared" si="47"/>
        <v>-2.5719785720136456E-2</v>
      </c>
    </row>
    <row r="979" spans="1:5" x14ac:dyDescent="0.3">
      <c r="A979" s="35">
        <v>42417</v>
      </c>
      <c r="B979">
        <v>33.21</v>
      </c>
      <c r="C979">
        <f t="shared" si="45"/>
        <v>3.5028510353886553</v>
      </c>
      <c r="D979">
        <f t="shared" si="46"/>
        <v>1.0542857142857143</v>
      </c>
      <c r="E979">
        <f t="shared" si="47"/>
        <v>5.2863489557067808E-2</v>
      </c>
    </row>
    <row r="980" spans="1:5" x14ac:dyDescent="0.3">
      <c r="A980" s="35">
        <v>42418</v>
      </c>
      <c r="B980">
        <v>33.200000000000003</v>
      </c>
      <c r="C980">
        <f t="shared" si="45"/>
        <v>3.5025498759224432</v>
      </c>
      <c r="D980">
        <f t="shared" si="46"/>
        <v>1.0112701797136767</v>
      </c>
      <c r="E980">
        <f t="shared" si="47"/>
        <v>1.1207144408941759E-2</v>
      </c>
    </row>
    <row r="981" spans="1:5" x14ac:dyDescent="0.3">
      <c r="A981" s="35">
        <v>42419</v>
      </c>
      <c r="B981">
        <v>31.66</v>
      </c>
      <c r="C981">
        <f t="shared" si="45"/>
        <v>3.4550540544528663</v>
      </c>
      <c r="D981">
        <f t="shared" si="46"/>
        <v>0.88534675615212532</v>
      </c>
      <c r="E981">
        <f t="shared" si="47"/>
        <v>-0.12177589585244725</v>
      </c>
    </row>
    <row r="982" spans="1:5" x14ac:dyDescent="0.3">
      <c r="A982" s="35">
        <v>42422</v>
      </c>
      <c r="B982">
        <v>33.590000000000003</v>
      </c>
      <c r="C982">
        <f t="shared" si="45"/>
        <v>3.5142284036242013</v>
      </c>
      <c r="D982">
        <f t="shared" si="46"/>
        <v>0.93513363028953234</v>
      </c>
      <c r="E982">
        <f t="shared" si="47"/>
        <v>-6.7065839809797426E-2</v>
      </c>
    </row>
    <row r="983" spans="1:5" x14ac:dyDescent="0.3">
      <c r="A983" s="35">
        <v>42423</v>
      </c>
      <c r="B983">
        <v>31.9</v>
      </c>
      <c r="C983">
        <f t="shared" si="45"/>
        <v>3.4626060097907989</v>
      </c>
      <c r="D983">
        <f t="shared" si="46"/>
        <v>0.89280716484746714</v>
      </c>
      <c r="E983">
        <f t="shared" si="47"/>
        <v>-0.11338466224451951</v>
      </c>
    </row>
    <row r="984" spans="1:5" x14ac:dyDescent="0.3">
      <c r="A984" s="35">
        <v>42424</v>
      </c>
      <c r="B984">
        <v>31.5</v>
      </c>
      <c r="C984">
        <f t="shared" si="45"/>
        <v>3.4499875458315872</v>
      </c>
      <c r="D984">
        <f t="shared" si="46"/>
        <v>0.86586036283672341</v>
      </c>
      <c r="E984">
        <f t="shared" si="47"/>
        <v>-0.14403162725838889</v>
      </c>
    </row>
    <row r="985" spans="1:5" x14ac:dyDescent="0.3">
      <c r="A985" s="35">
        <v>42425</v>
      </c>
      <c r="B985">
        <v>32.83</v>
      </c>
      <c r="C985">
        <f t="shared" si="45"/>
        <v>3.4913427315135013</v>
      </c>
      <c r="D985">
        <f t="shared" si="46"/>
        <v>0.91832167832167833</v>
      </c>
      <c r="E985">
        <f t="shared" si="47"/>
        <v>-8.5207537626515353E-2</v>
      </c>
    </row>
    <row r="986" spans="1:5" x14ac:dyDescent="0.3">
      <c r="A986" s="35">
        <v>42426</v>
      </c>
      <c r="B986">
        <v>35.76</v>
      </c>
      <c r="C986">
        <f t="shared" si="45"/>
        <v>3.5768299503053131</v>
      </c>
      <c r="D986">
        <f t="shared" si="46"/>
        <v>0.95081095453336872</v>
      </c>
      <c r="E986">
        <f t="shared" si="47"/>
        <v>-5.0440022176931693E-2</v>
      </c>
    </row>
    <row r="987" spans="1:5" x14ac:dyDescent="0.3">
      <c r="A987" s="35">
        <v>42429</v>
      </c>
      <c r="B987">
        <v>35.92</v>
      </c>
      <c r="C987">
        <f t="shared" si="45"/>
        <v>3.5812942434339989</v>
      </c>
      <c r="D987">
        <f t="shared" si="46"/>
        <v>0.92055356227575602</v>
      </c>
      <c r="E987">
        <f t="shared" si="47"/>
        <v>-8.2780091760966304E-2</v>
      </c>
    </row>
    <row r="988" spans="1:5" x14ac:dyDescent="0.3">
      <c r="A988" s="35">
        <v>42430</v>
      </c>
      <c r="B988">
        <v>35.729999999999997</v>
      </c>
      <c r="C988">
        <f t="shared" si="45"/>
        <v>3.5759906720353185</v>
      </c>
      <c r="D988">
        <f t="shared" si="46"/>
        <v>0.91241062308478038</v>
      </c>
      <c r="E988">
        <f t="shared" si="47"/>
        <v>-9.1665145626991212E-2</v>
      </c>
    </row>
    <row r="989" spans="1:5" x14ac:dyDescent="0.3">
      <c r="A989" s="35">
        <v>42431</v>
      </c>
      <c r="B989">
        <v>36.380000000000003</v>
      </c>
      <c r="C989">
        <f t="shared" si="45"/>
        <v>3.5940191730899764</v>
      </c>
      <c r="D989">
        <f t="shared" si="46"/>
        <v>0.90362642821659223</v>
      </c>
      <c r="E989">
        <f t="shared" si="47"/>
        <v>-0.10133924712166915</v>
      </c>
    </row>
    <row r="990" spans="1:5" x14ac:dyDescent="0.3">
      <c r="A990" s="35">
        <v>42432</v>
      </c>
      <c r="B990">
        <v>35.75</v>
      </c>
      <c r="C990">
        <f t="shared" si="45"/>
        <v>3.5765502691400166</v>
      </c>
      <c r="D990">
        <f t="shared" si="46"/>
        <v>0.92544654413668126</v>
      </c>
      <c r="E990">
        <f t="shared" si="47"/>
        <v>-7.7478907538173353E-2</v>
      </c>
    </row>
    <row r="991" spans="1:5" x14ac:dyDescent="0.3">
      <c r="A991" s="35">
        <v>42433</v>
      </c>
      <c r="B991">
        <v>37.61</v>
      </c>
      <c r="C991">
        <f t="shared" si="45"/>
        <v>3.627269972482245</v>
      </c>
      <c r="D991">
        <f t="shared" si="46"/>
        <v>0.95432631311849792</v>
      </c>
      <c r="E991">
        <f t="shared" si="47"/>
        <v>-4.6749618724667222E-2</v>
      </c>
    </row>
    <row r="992" spans="1:5" x14ac:dyDescent="0.3">
      <c r="A992" s="35">
        <v>42436</v>
      </c>
      <c r="B992">
        <v>39.020000000000003</v>
      </c>
      <c r="C992">
        <f t="shared" si="45"/>
        <v>3.6640743351949654</v>
      </c>
      <c r="D992">
        <f t="shared" si="46"/>
        <v>1.0252233315817132</v>
      </c>
      <c r="E992">
        <f t="shared" si="47"/>
        <v>2.4910473326961825E-2</v>
      </c>
    </row>
    <row r="993" spans="1:5" x14ac:dyDescent="0.3">
      <c r="A993" s="35">
        <v>42437</v>
      </c>
      <c r="B993">
        <v>39.159999999999997</v>
      </c>
      <c r="C993">
        <f t="shared" si="45"/>
        <v>3.6676558176623097</v>
      </c>
      <c r="D993">
        <f t="shared" si="46"/>
        <v>1.0445452120565482</v>
      </c>
      <c r="E993">
        <f t="shared" si="47"/>
        <v>4.3581586914488733E-2</v>
      </c>
    </row>
    <row r="994" spans="1:5" x14ac:dyDescent="0.3">
      <c r="A994" s="35">
        <v>42438</v>
      </c>
      <c r="B994">
        <v>40.26</v>
      </c>
      <c r="C994">
        <f t="shared" si="45"/>
        <v>3.6953584202116452</v>
      </c>
      <c r="D994">
        <f t="shared" si="46"/>
        <v>1.0489838457529963</v>
      </c>
      <c r="E994">
        <f t="shared" si="47"/>
        <v>4.7821929632091524E-2</v>
      </c>
    </row>
    <row r="995" spans="1:5" x14ac:dyDescent="0.3">
      <c r="A995" s="35">
        <v>42439</v>
      </c>
      <c r="B995">
        <v>38.630000000000003</v>
      </c>
      <c r="C995">
        <f t="shared" si="45"/>
        <v>3.6540291766781898</v>
      </c>
      <c r="D995">
        <f t="shared" si="46"/>
        <v>0.98320183252736071</v>
      </c>
      <c r="E995">
        <f t="shared" si="47"/>
        <v>-1.6940856892178401E-2</v>
      </c>
    </row>
    <row r="996" spans="1:5" x14ac:dyDescent="0.3">
      <c r="A996" s="35">
        <v>42440</v>
      </c>
      <c r="B996">
        <v>39.409999999999997</v>
      </c>
      <c r="C996">
        <f t="shared" si="45"/>
        <v>3.6740195912069122</v>
      </c>
      <c r="D996">
        <f t="shared" si="46"/>
        <v>1.0038206826286296</v>
      </c>
      <c r="E996">
        <f t="shared" si="47"/>
        <v>3.8134023585972218E-3</v>
      </c>
    </row>
    <row r="997" spans="1:5" x14ac:dyDescent="0.3">
      <c r="A997" s="35">
        <v>42443</v>
      </c>
      <c r="B997">
        <v>38.06</v>
      </c>
      <c r="C997">
        <f t="shared" si="45"/>
        <v>3.6391638618680036</v>
      </c>
      <c r="D997">
        <f t="shared" si="46"/>
        <v>0.95364570283137073</v>
      </c>
      <c r="E997">
        <f t="shared" si="47"/>
        <v>-4.7463057192638929E-2</v>
      </c>
    </row>
    <row r="998" spans="1:5" x14ac:dyDescent="0.3">
      <c r="A998" s="35">
        <v>42444</v>
      </c>
      <c r="B998">
        <v>37.49</v>
      </c>
      <c r="C998">
        <f t="shared" si="45"/>
        <v>3.6240742307478206</v>
      </c>
      <c r="D998">
        <f t="shared" si="46"/>
        <v>0.92476566354218059</v>
      </c>
      <c r="E998">
        <f t="shared" si="47"/>
        <v>-7.8214910276033292E-2</v>
      </c>
    </row>
    <row r="999" spans="1:5" x14ac:dyDescent="0.3">
      <c r="A999" s="35">
        <v>42445</v>
      </c>
      <c r="B999">
        <v>38.380000000000003</v>
      </c>
      <c r="C999">
        <f t="shared" si="45"/>
        <v>3.647536490579554</v>
      </c>
      <c r="D999">
        <f t="shared" si="46"/>
        <v>0.98815653964984551</v>
      </c>
      <c r="E999">
        <f t="shared" si="47"/>
        <v>-1.1914152843570319E-2</v>
      </c>
    </row>
    <row r="1000" spans="1:5" x14ac:dyDescent="0.3">
      <c r="A1000" s="35">
        <v>42446</v>
      </c>
      <c r="B1000">
        <v>39.29</v>
      </c>
      <c r="C1000">
        <f t="shared" si="45"/>
        <v>3.6709700335703683</v>
      </c>
      <c r="D1000">
        <f t="shared" si="46"/>
        <v>1.0250456561440124</v>
      </c>
      <c r="E1000">
        <f t="shared" si="47"/>
        <v>2.4737154177904595E-2</v>
      </c>
    </row>
    <row r="1001" spans="1:5" x14ac:dyDescent="0.3">
      <c r="A1001" s="35">
        <v>42447</v>
      </c>
      <c r="B1001">
        <v>39.26</v>
      </c>
      <c r="C1001">
        <f t="shared" si="45"/>
        <v>3.6702061888483151</v>
      </c>
      <c r="D1001">
        <f t="shared" si="46"/>
        <v>1.0242629793895122</v>
      </c>
      <c r="E1001">
        <f t="shared" si="47"/>
        <v>2.3973309455851317E-2</v>
      </c>
    </row>
    <row r="1002" spans="1:5" x14ac:dyDescent="0.3">
      <c r="A1002" s="35">
        <v>42450</v>
      </c>
      <c r="B1002">
        <v>39.909999999999997</v>
      </c>
      <c r="C1002">
        <f t="shared" si="45"/>
        <v>3.6866269190606422</v>
      </c>
      <c r="D1002">
        <f t="shared" si="46"/>
        <v>1.085986394557823</v>
      </c>
      <c r="E1002">
        <f t="shared" si="47"/>
        <v>8.2488693401796695E-2</v>
      </c>
    </row>
    <row r="1003" spans="1:5" x14ac:dyDescent="0.3">
      <c r="A1003" s="35">
        <v>42451</v>
      </c>
      <c r="B1003">
        <v>40.54</v>
      </c>
      <c r="C1003">
        <f t="shared" si="45"/>
        <v>3.7022891410238539</v>
      </c>
      <c r="D1003">
        <f t="shared" si="46"/>
        <v>1.1031292517006803</v>
      </c>
      <c r="E1003">
        <f t="shared" si="47"/>
        <v>9.8150915365008348E-2</v>
      </c>
    </row>
    <row r="1004" spans="1:5" x14ac:dyDescent="0.3">
      <c r="A1004" s="35">
        <v>42452</v>
      </c>
      <c r="B1004">
        <v>38.840000000000003</v>
      </c>
      <c r="C1004">
        <f t="shared" si="45"/>
        <v>3.6594506434231242</v>
      </c>
      <c r="D1004">
        <f t="shared" si="46"/>
        <v>1.0568707482993198</v>
      </c>
      <c r="E1004">
        <f t="shared" si="47"/>
        <v>5.5312417764278567E-2</v>
      </c>
    </row>
    <row r="1005" spans="1:5" x14ac:dyDescent="0.3">
      <c r="A1005" s="35">
        <v>42453</v>
      </c>
      <c r="B1005">
        <v>38.33</v>
      </c>
      <c r="C1005">
        <f t="shared" si="45"/>
        <v>3.6462328793924637</v>
      </c>
      <c r="D1005">
        <f t="shared" si="46"/>
        <v>1.0524437122460186</v>
      </c>
      <c r="E1005">
        <f t="shared" si="47"/>
        <v>5.1114805093001779E-2</v>
      </c>
    </row>
    <row r="1006" spans="1:5" x14ac:dyDescent="0.3">
      <c r="A1006" s="35">
        <v>42457</v>
      </c>
      <c r="B1006">
        <v>38.33</v>
      </c>
      <c r="C1006">
        <f t="shared" si="45"/>
        <v>3.6462328793924637</v>
      </c>
      <c r="D1006">
        <f t="shared" si="46"/>
        <v>1.0632454923717061</v>
      </c>
      <c r="E1006">
        <f t="shared" si="47"/>
        <v>6.1326015661505737E-2</v>
      </c>
    </row>
    <row r="1007" spans="1:5" x14ac:dyDescent="0.3">
      <c r="A1007" s="35">
        <v>42458</v>
      </c>
      <c r="B1007">
        <v>36.75</v>
      </c>
      <c r="C1007">
        <f t="shared" si="45"/>
        <v>3.6041382256588457</v>
      </c>
      <c r="D1007">
        <f t="shared" si="46"/>
        <v>1.0242474916387958</v>
      </c>
      <c r="E1007">
        <f t="shared" si="47"/>
        <v>2.3958188468250135E-2</v>
      </c>
    </row>
    <row r="1008" spans="1:5" x14ac:dyDescent="0.3">
      <c r="A1008" s="35">
        <v>42459</v>
      </c>
      <c r="B1008">
        <v>36.75</v>
      </c>
      <c r="C1008">
        <f t="shared" si="45"/>
        <v>3.6041382256588457</v>
      </c>
      <c r="D1008">
        <f t="shared" si="46"/>
        <v>0.97299444003177116</v>
      </c>
      <c r="E1008">
        <f t="shared" si="47"/>
        <v>-2.7376911065519899E-2</v>
      </c>
    </row>
    <row r="1009" spans="1:5" x14ac:dyDescent="0.3">
      <c r="A1009" s="35">
        <v>42460</v>
      </c>
      <c r="B1009">
        <v>36.75</v>
      </c>
      <c r="C1009">
        <f t="shared" si="45"/>
        <v>3.6041382256588457</v>
      </c>
      <c r="D1009">
        <f t="shared" si="46"/>
        <v>0.98923283983849264</v>
      </c>
      <c r="E1009">
        <f t="shared" si="47"/>
        <v>-1.0825545504922447E-2</v>
      </c>
    </row>
    <row r="1010" spans="1:5" x14ac:dyDescent="0.3">
      <c r="A1010" s="35">
        <v>42461</v>
      </c>
      <c r="B1010">
        <v>36.42</v>
      </c>
      <c r="C1010">
        <f t="shared" si="45"/>
        <v>3.595118074299462</v>
      </c>
      <c r="D1010">
        <f t="shared" si="46"/>
        <v>0.89462048636698599</v>
      </c>
      <c r="E1010">
        <f t="shared" si="47"/>
        <v>-0.11135568821542557</v>
      </c>
    </row>
    <row r="1011" spans="1:5" x14ac:dyDescent="0.3">
      <c r="A1011" s="35">
        <v>42464</v>
      </c>
      <c r="B1011">
        <v>36.049999999999997</v>
      </c>
      <c r="C1011">
        <f t="shared" si="45"/>
        <v>3.584906863730958</v>
      </c>
      <c r="D1011">
        <f t="shared" si="46"/>
        <v>0.867003367003367</v>
      </c>
      <c r="E1011">
        <f t="shared" si="47"/>
        <v>-0.1427124186989088</v>
      </c>
    </row>
    <row r="1012" spans="1:5" x14ac:dyDescent="0.3">
      <c r="A1012" s="35">
        <v>42465</v>
      </c>
      <c r="B1012">
        <v>35.880000000000003</v>
      </c>
      <c r="C1012">
        <f t="shared" si="45"/>
        <v>3.5801800371905954</v>
      </c>
      <c r="D1012">
        <f t="shared" si="46"/>
        <v>0.8340306834030683</v>
      </c>
      <c r="E1012">
        <f t="shared" si="47"/>
        <v>-0.18148508664898869</v>
      </c>
    </row>
    <row r="1013" spans="1:5" x14ac:dyDescent="0.3">
      <c r="A1013" s="35">
        <v>42466</v>
      </c>
      <c r="B1013">
        <v>37.770000000000003</v>
      </c>
      <c r="C1013">
        <f t="shared" si="45"/>
        <v>3.6315151367243654</v>
      </c>
      <c r="D1013">
        <f t="shared" si="46"/>
        <v>0.88227049754730202</v>
      </c>
      <c r="E1013">
        <f t="shared" si="47"/>
        <v>-0.12525658343248927</v>
      </c>
    </row>
    <row r="1014" spans="1:5" x14ac:dyDescent="0.3">
      <c r="A1014" s="35">
        <v>42467</v>
      </c>
      <c r="B1014">
        <v>37.15</v>
      </c>
      <c r="C1014">
        <f t="shared" si="45"/>
        <v>3.6149637711637683</v>
      </c>
      <c r="D1014">
        <f t="shared" si="46"/>
        <v>0.86355183635518351</v>
      </c>
      <c r="E1014">
        <f t="shared" si="47"/>
        <v>-0.14670135267581597</v>
      </c>
    </row>
    <row r="1015" spans="1:5" x14ac:dyDescent="0.3">
      <c r="A1015" s="35">
        <v>42468</v>
      </c>
      <c r="B1015">
        <v>40.71</v>
      </c>
      <c r="C1015">
        <f t="shared" si="45"/>
        <v>3.7064737625148876</v>
      </c>
      <c r="D1015">
        <f t="shared" si="46"/>
        <v>0.98523717328170379</v>
      </c>
      <c r="E1015">
        <f t="shared" si="47"/>
        <v>-1.4872881736550315E-2</v>
      </c>
    </row>
    <row r="1016" spans="1:5" x14ac:dyDescent="0.3">
      <c r="A1016" s="35">
        <v>42471</v>
      </c>
      <c r="B1016">
        <v>41.58</v>
      </c>
      <c r="C1016">
        <f t="shared" si="45"/>
        <v>3.7276192824298668</v>
      </c>
      <c r="D1016">
        <f t="shared" si="46"/>
        <v>0.99855907780979825</v>
      </c>
      <c r="E1016">
        <f t="shared" si="47"/>
        <v>-1.4419613169012952E-3</v>
      </c>
    </row>
    <row r="1017" spans="1:5" x14ac:dyDescent="0.3">
      <c r="A1017" s="35">
        <v>42472</v>
      </c>
      <c r="B1017">
        <v>43.02</v>
      </c>
      <c r="C1017">
        <f t="shared" si="45"/>
        <v>3.7616651238395842</v>
      </c>
      <c r="D1017">
        <f t="shared" si="46"/>
        <v>1</v>
      </c>
      <c r="E1017">
        <f t="shared" si="47"/>
        <v>0</v>
      </c>
    </row>
    <row r="1018" spans="1:5" x14ac:dyDescent="0.3">
      <c r="A1018" s="35">
        <v>42473</v>
      </c>
      <c r="B1018">
        <v>42.81</v>
      </c>
      <c r="C1018">
        <f t="shared" si="45"/>
        <v>3.7567717201568547</v>
      </c>
      <c r="D1018">
        <f t="shared" si="46"/>
        <v>0.99350197261545603</v>
      </c>
      <c r="E1018">
        <f t="shared" si="47"/>
        <v>-6.5192314708918866E-3</v>
      </c>
    </row>
    <row r="1019" spans="1:5" x14ac:dyDescent="0.3">
      <c r="A1019" s="35">
        <v>42474</v>
      </c>
      <c r="B1019">
        <v>43.02</v>
      </c>
      <c r="C1019">
        <f t="shared" si="45"/>
        <v>3.7616651238395842</v>
      </c>
      <c r="D1019">
        <f t="shared" si="46"/>
        <v>0.98942042318307277</v>
      </c>
      <c r="E1019">
        <f t="shared" si="47"/>
        <v>-1.0635938413424606E-2</v>
      </c>
    </row>
    <row r="1020" spans="1:5" x14ac:dyDescent="0.3">
      <c r="A1020" s="35">
        <v>42475</v>
      </c>
      <c r="B1020">
        <v>41.32</v>
      </c>
      <c r="C1020">
        <f t="shared" si="45"/>
        <v>3.721346644251438</v>
      </c>
      <c r="D1020">
        <f t="shared" si="46"/>
        <v>0.93973163520582215</v>
      </c>
      <c r="E1020">
        <f t="shared" si="47"/>
        <v>-6.2160938941280962E-2</v>
      </c>
    </row>
    <row r="1021" spans="1:5" x14ac:dyDescent="0.3">
      <c r="A1021" s="35">
        <v>42478</v>
      </c>
      <c r="B1021">
        <v>41.64</v>
      </c>
      <c r="C1021">
        <f t="shared" si="45"/>
        <v>3.7290612437467683</v>
      </c>
      <c r="D1021">
        <f t="shared" si="46"/>
        <v>0.969048173144054</v>
      </c>
      <c r="E1021">
        <f t="shared" si="47"/>
        <v>-3.1440954040135589E-2</v>
      </c>
    </row>
    <row r="1022" spans="1:5" x14ac:dyDescent="0.3">
      <c r="A1022" s="35">
        <v>42479</v>
      </c>
      <c r="B1022">
        <v>43.02</v>
      </c>
      <c r="C1022">
        <f t="shared" si="45"/>
        <v>3.7616651238395842</v>
      </c>
      <c r="D1022">
        <f t="shared" si="46"/>
        <v>0.9790623577605827</v>
      </c>
      <c r="E1022">
        <f t="shared" si="47"/>
        <v>-2.1159943116880069E-2</v>
      </c>
    </row>
    <row r="1023" spans="1:5" x14ac:dyDescent="0.3">
      <c r="A1023" s="35">
        <v>42480</v>
      </c>
      <c r="B1023">
        <v>43.09</v>
      </c>
      <c r="C1023">
        <f t="shared" si="45"/>
        <v>3.7632909516277468</v>
      </c>
      <c r="D1023">
        <f t="shared" si="46"/>
        <v>0.97554901516866654</v>
      </c>
      <c r="E1023">
        <f t="shared" si="47"/>
        <v>-2.475487398068843E-2</v>
      </c>
    </row>
    <row r="1024" spans="1:5" x14ac:dyDescent="0.3">
      <c r="A1024" s="35">
        <v>42481</v>
      </c>
      <c r="B1024">
        <v>43.48</v>
      </c>
      <c r="C1024">
        <f t="shared" si="45"/>
        <v>3.7723010622530087</v>
      </c>
      <c r="D1024">
        <f t="shared" si="46"/>
        <v>0.95350877192982442</v>
      </c>
      <c r="E1024">
        <f t="shared" si="47"/>
        <v>-4.7606654267331856E-2</v>
      </c>
    </row>
    <row r="1025" spans="1:5" x14ac:dyDescent="0.3">
      <c r="A1025" s="35">
        <v>42482</v>
      </c>
      <c r="B1025">
        <v>43.97</v>
      </c>
      <c r="C1025">
        <f t="shared" si="45"/>
        <v>3.7835075831927187</v>
      </c>
      <c r="D1025">
        <f t="shared" si="46"/>
        <v>0.96340929009640663</v>
      </c>
      <c r="E1025">
        <f t="shared" si="47"/>
        <v>-3.7276941801156163E-2</v>
      </c>
    </row>
    <row r="1026" spans="1:5" x14ac:dyDescent="0.3">
      <c r="A1026" s="35">
        <v>42485</v>
      </c>
      <c r="B1026">
        <v>42.97</v>
      </c>
      <c r="C1026">
        <f t="shared" si="45"/>
        <v>3.7605021977869035</v>
      </c>
      <c r="D1026">
        <f t="shared" si="46"/>
        <v>0.93780008729812303</v>
      </c>
      <c r="E1026">
        <f t="shared" si="47"/>
        <v>-6.4218479238445786E-2</v>
      </c>
    </row>
    <row r="1027" spans="1:5" x14ac:dyDescent="0.3">
      <c r="A1027" s="35">
        <v>42486</v>
      </c>
      <c r="B1027">
        <v>43.94</v>
      </c>
      <c r="C1027">
        <f t="shared" ref="C1027:C1090" si="48">LN(B1027)</f>
        <v>3.7828250669564643</v>
      </c>
      <c r="D1027">
        <f t="shared" si="46"/>
        <v>1.0197261545602228</v>
      </c>
      <c r="E1027">
        <f t="shared" si="47"/>
        <v>1.9534115328717478E-2</v>
      </c>
    </row>
    <row r="1028" spans="1:5" x14ac:dyDescent="0.3">
      <c r="A1028" s="35">
        <v>42487</v>
      </c>
      <c r="B1028">
        <v>44.17</v>
      </c>
      <c r="C1028">
        <f t="shared" si="48"/>
        <v>3.7880458256084353</v>
      </c>
      <c r="D1028">
        <f t="shared" ref="D1028:D1091" si="49">B1028/B1033</f>
        <v>1.0253017641597029</v>
      </c>
      <c r="E1028">
        <f t="shared" ref="E1028:E1091" si="50">LN(D1028)</f>
        <v>2.4986973320247269E-2</v>
      </c>
    </row>
    <row r="1029" spans="1:5" x14ac:dyDescent="0.3">
      <c r="A1029" s="35">
        <v>42488</v>
      </c>
      <c r="B1029">
        <v>45.6</v>
      </c>
      <c r="C1029">
        <f t="shared" si="48"/>
        <v>3.8199077165203406</v>
      </c>
      <c r="D1029">
        <f t="shared" si="49"/>
        <v>1.0272583915296238</v>
      </c>
      <c r="E1029">
        <f t="shared" si="50"/>
        <v>2.6893497674396569E-2</v>
      </c>
    </row>
    <row r="1030" spans="1:5" x14ac:dyDescent="0.3">
      <c r="A1030" s="35">
        <v>42489</v>
      </c>
      <c r="B1030">
        <v>45.64</v>
      </c>
      <c r="C1030">
        <f t="shared" si="48"/>
        <v>3.8207845249938748</v>
      </c>
      <c r="D1030">
        <f t="shared" si="49"/>
        <v>1.0233183856502241</v>
      </c>
      <c r="E1030">
        <f t="shared" si="50"/>
        <v>2.3050665967856442E-2</v>
      </c>
    </row>
    <row r="1031" spans="1:5" x14ac:dyDescent="0.3">
      <c r="A1031" s="35">
        <v>42492</v>
      </c>
      <c r="B1031">
        <v>45.82</v>
      </c>
      <c r="C1031">
        <f t="shared" si="48"/>
        <v>3.8247206770253497</v>
      </c>
      <c r="D1031">
        <f t="shared" si="49"/>
        <v>1.079896299787886</v>
      </c>
      <c r="E1031">
        <f t="shared" si="50"/>
        <v>7.6865017811116071E-2</v>
      </c>
    </row>
    <row r="1032" spans="1:5" x14ac:dyDescent="0.3">
      <c r="A1032" s="35">
        <v>42493</v>
      </c>
      <c r="B1032">
        <v>43.09</v>
      </c>
      <c r="C1032">
        <f t="shared" si="48"/>
        <v>3.7632909516277468</v>
      </c>
      <c r="D1032">
        <f t="shared" si="49"/>
        <v>0.97909566007725524</v>
      </c>
      <c r="E1032">
        <f t="shared" si="50"/>
        <v>-2.1125929195253336E-2</v>
      </c>
    </row>
    <row r="1033" spans="1:5" x14ac:dyDescent="0.3">
      <c r="A1033" s="35">
        <v>42494</v>
      </c>
      <c r="B1033">
        <v>43.08</v>
      </c>
      <c r="C1033">
        <f t="shared" si="48"/>
        <v>3.7630588522881876</v>
      </c>
      <c r="D1033">
        <f t="shared" si="49"/>
        <v>0.93489583333333337</v>
      </c>
      <c r="E1033">
        <f t="shared" si="50"/>
        <v>-6.7320164099447938E-2</v>
      </c>
    </row>
    <row r="1034" spans="1:5" x14ac:dyDescent="0.3">
      <c r="A1034" s="35">
        <v>42495</v>
      </c>
      <c r="B1034">
        <v>44.39</v>
      </c>
      <c r="C1034">
        <f t="shared" si="48"/>
        <v>3.7930142188459439</v>
      </c>
      <c r="D1034">
        <f t="shared" si="49"/>
        <v>0.95606289037260395</v>
      </c>
      <c r="E1034">
        <f t="shared" si="50"/>
        <v>-4.4931583185886435E-2</v>
      </c>
    </row>
    <row r="1035" spans="1:5" x14ac:dyDescent="0.3">
      <c r="A1035" s="35">
        <v>42496</v>
      </c>
      <c r="B1035">
        <v>44.6</v>
      </c>
      <c r="C1035">
        <f t="shared" si="48"/>
        <v>3.7977338590260183</v>
      </c>
      <c r="D1035">
        <f t="shared" si="49"/>
        <v>0.94792773645058459</v>
      </c>
      <c r="E1035">
        <f t="shared" si="50"/>
        <v>-5.3477007005370149E-2</v>
      </c>
    </row>
    <row r="1036" spans="1:5" x14ac:dyDescent="0.3">
      <c r="A1036" s="35">
        <v>42499</v>
      </c>
      <c r="B1036">
        <v>42.43</v>
      </c>
      <c r="C1036">
        <f t="shared" si="48"/>
        <v>3.7478556592142334</v>
      </c>
      <c r="D1036">
        <f t="shared" si="49"/>
        <v>0.87502577851103314</v>
      </c>
      <c r="E1036">
        <f t="shared" si="50"/>
        <v>-0.1335019319030275</v>
      </c>
    </row>
    <row r="1037" spans="1:5" x14ac:dyDescent="0.3">
      <c r="A1037" s="35">
        <v>42500</v>
      </c>
      <c r="B1037">
        <v>44.01</v>
      </c>
      <c r="C1037">
        <f t="shared" si="48"/>
        <v>3.7844168808230001</v>
      </c>
      <c r="D1037">
        <f t="shared" si="49"/>
        <v>0.90351057277766367</v>
      </c>
      <c r="E1037">
        <f t="shared" si="50"/>
        <v>-0.10146746699545131</v>
      </c>
    </row>
    <row r="1038" spans="1:5" x14ac:dyDescent="0.3">
      <c r="A1038" s="35">
        <v>42501</v>
      </c>
      <c r="B1038">
        <v>46.08</v>
      </c>
      <c r="C1038">
        <f t="shared" si="48"/>
        <v>3.8303790163876359</v>
      </c>
      <c r="D1038">
        <f t="shared" si="49"/>
        <v>0.94175352544451252</v>
      </c>
      <c r="E1038">
        <f t="shared" si="50"/>
        <v>-6.0011688913396449E-2</v>
      </c>
    </row>
    <row r="1039" spans="1:5" x14ac:dyDescent="0.3">
      <c r="A1039" s="35">
        <v>42502</v>
      </c>
      <c r="B1039">
        <v>46.43</v>
      </c>
      <c r="C1039">
        <f t="shared" si="48"/>
        <v>3.8379458020318302</v>
      </c>
      <c r="D1039">
        <f t="shared" si="49"/>
        <v>0.98766219953201451</v>
      </c>
      <c r="E1039">
        <f t="shared" si="50"/>
        <v>-1.2414543004208769E-2</v>
      </c>
    </row>
    <row r="1040" spans="1:5" x14ac:dyDescent="0.3">
      <c r="A1040" s="35">
        <v>42503</v>
      </c>
      <c r="B1040">
        <v>47.05</v>
      </c>
      <c r="C1040">
        <f t="shared" si="48"/>
        <v>3.8512108660313884</v>
      </c>
      <c r="D1040">
        <f t="shared" si="49"/>
        <v>0.96930366707869797</v>
      </c>
      <c r="E1040">
        <f t="shared" si="50"/>
        <v>-3.1177334267066689E-2</v>
      </c>
    </row>
    <row r="1041" spans="1:5" x14ac:dyDescent="0.3">
      <c r="A1041" s="35">
        <v>42506</v>
      </c>
      <c r="B1041">
        <v>48.49</v>
      </c>
      <c r="C1041">
        <f t="shared" si="48"/>
        <v>3.8813575911172609</v>
      </c>
      <c r="D1041">
        <f t="shared" si="49"/>
        <v>1.0150722210592422</v>
      </c>
      <c r="E1041">
        <f t="shared" si="50"/>
        <v>1.4959763715390449E-2</v>
      </c>
    </row>
    <row r="1042" spans="1:5" x14ac:dyDescent="0.3">
      <c r="A1042" s="35">
        <v>42507</v>
      </c>
      <c r="B1042">
        <v>48.71</v>
      </c>
      <c r="C1042">
        <f t="shared" si="48"/>
        <v>3.8858843478184513</v>
      </c>
      <c r="D1042">
        <f t="shared" si="49"/>
        <v>1.0059892606361007</v>
      </c>
      <c r="E1042">
        <f t="shared" si="50"/>
        <v>5.9713963085388016E-3</v>
      </c>
    </row>
    <row r="1043" spans="1:5" x14ac:dyDescent="0.3">
      <c r="A1043" s="35">
        <v>42508</v>
      </c>
      <c r="B1043">
        <v>48.93</v>
      </c>
      <c r="C1043">
        <f t="shared" si="48"/>
        <v>3.8903907053010323</v>
      </c>
      <c r="D1043">
        <f t="shared" si="49"/>
        <v>1.0012277470841007</v>
      </c>
      <c r="E1043">
        <f t="shared" si="50"/>
        <v>1.2269940189687377E-3</v>
      </c>
    </row>
    <row r="1044" spans="1:5" x14ac:dyDescent="0.3">
      <c r="A1044" s="35">
        <v>42509</v>
      </c>
      <c r="B1044">
        <v>47.01</v>
      </c>
      <c r="C1044">
        <f t="shared" si="48"/>
        <v>3.8503603450360391</v>
      </c>
      <c r="D1044">
        <f t="shared" si="49"/>
        <v>0.94931340872374792</v>
      </c>
      <c r="E1044">
        <f t="shared" si="50"/>
        <v>-5.2016283340301575E-2</v>
      </c>
    </row>
    <row r="1045" spans="1:5" x14ac:dyDescent="0.3">
      <c r="A1045" s="35">
        <v>42510</v>
      </c>
      <c r="B1045">
        <v>48.54</v>
      </c>
      <c r="C1045">
        <f t="shared" si="48"/>
        <v>3.8823882002984553</v>
      </c>
      <c r="D1045">
        <f t="shared" si="49"/>
        <v>0.98879608881645953</v>
      </c>
      <c r="E1045">
        <f t="shared" si="50"/>
        <v>-1.1267147771505838E-2</v>
      </c>
    </row>
    <row r="1046" spans="1:5" x14ac:dyDescent="0.3">
      <c r="A1046" s="35">
        <v>42513</v>
      </c>
      <c r="B1046">
        <v>47.77</v>
      </c>
      <c r="C1046">
        <f t="shared" si="48"/>
        <v>3.8663978274018707</v>
      </c>
      <c r="D1046">
        <f t="shared" si="49"/>
        <v>0.96975233455136023</v>
      </c>
      <c r="E1046">
        <f t="shared" si="50"/>
        <v>-3.0714565290521276E-2</v>
      </c>
    </row>
    <row r="1047" spans="1:5" x14ac:dyDescent="0.3">
      <c r="A1047" s="35">
        <v>42514</v>
      </c>
      <c r="B1047">
        <v>48.42</v>
      </c>
      <c r="C1047">
        <f t="shared" si="48"/>
        <v>3.8799129515099127</v>
      </c>
      <c r="D1047">
        <f t="shared" si="49"/>
        <v>0.99200983405039944</v>
      </c>
      <c r="E1047">
        <f t="shared" si="50"/>
        <v>-8.022258389143758E-3</v>
      </c>
    </row>
    <row r="1048" spans="1:5" x14ac:dyDescent="0.3">
      <c r="A1048" s="35">
        <v>42515</v>
      </c>
      <c r="B1048">
        <v>48.87</v>
      </c>
      <c r="C1048">
        <f t="shared" si="48"/>
        <v>3.8891637112820634</v>
      </c>
      <c r="D1048">
        <f t="shared" si="49"/>
        <v>0.9963302752293578</v>
      </c>
      <c r="E1048">
        <f t="shared" si="50"/>
        <v>-3.6764747293086368E-3</v>
      </c>
    </row>
    <row r="1049" spans="1:5" x14ac:dyDescent="0.3">
      <c r="A1049" s="35">
        <v>42516</v>
      </c>
      <c r="B1049">
        <v>49.52</v>
      </c>
      <c r="C1049">
        <f t="shared" si="48"/>
        <v>3.9023766283763406</v>
      </c>
      <c r="D1049">
        <f t="shared" si="49"/>
        <v>1.0210309278350516</v>
      </c>
      <c r="E1049">
        <f t="shared" si="50"/>
        <v>2.0812830432903162E-2</v>
      </c>
    </row>
    <row r="1050" spans="1:5" x14ac:dyDescent="0.3">
      <c r="A1050" s="35">
        <v>42517</v>
      </c>
      <c r="B1050">
        <v>49.09</v>
      </c>
      <c r="C1050">
        <f t="shared" si="48"/>
        <v>3.8936553480699612</v>
      </c>
      <c r="D1050">
        <f t="shared" si="49"/>
        <v>1.0030649775234983</v>
      </c>
      <c r="E1050">
        <f t="shared" si="50"/>
        <v>3.0602900554356832E-3</v>
      </c>
    </row>
    <row r="1051" spans="1:5" x14ac:dyDescent="0.3">
      <c r="A1051" s="35">
        <v>42521</v>
      </c>
      <c r="B1051">
        <v>49.26</v>
      </c>
      <c r="C1051">
        <f t="shared" si="48"/>
        <v>3.8971123926923918</v>
      </c>
      <c r="D1051">
        <f t="shared" si="49"/>
        <v>0.989951768488746</v>
      </c>
      <c r="E1051">
        <f t="shared" si="50"/>
        <v>-1.0099055738532132E-2</v>
      </c>
    </row>
    <row r="1052" spans="1:5" x14ac:dyDescent="0.3">
      <c r="A1052" s="35">
        <v>42522</v>
      </c>
      <c r="B1052">
        <v>48.81</v>
      </c>
      <c r="C1052">
        <f t="shared" si="48"/>
        <v>3.8879352098990561</v>
      </c>
      <c r="D1052">
        <f t="shared" si="49"/>
        <v>0.96215257244234187</v>
      </c>
      <c r="E1052">
        <f t="shared" si="50"/>
        <v>-3.8582241679542439E-2</v>
      </c>
    </row>
    <row r="1053" spans="1:5" x14ac:dyDescent="0.3">
      <c r="A1053" s="35">
        <v>42523</v>
      </c>
      <c r="B1053">
        <v>49.05</v>
      </c>
      <c r="C1053">
        <f t="shared" si="48"/>
        <v>3.8928401860113722</v>
      </c>
      <c r="D1053">
        <f t="shared" si="49"/>
        <v>0.96955920142320606</v>
      </c>
      <c r="E1053">
        <f t="shared" si="50"/>
        <v>-3.0913742292472745E-2</v>
      </c>
    </row>
    <row r="1054" spans="1:5" x14ac:dyDescent="0.3">
      <c r="A1054" s="35">
        <v>42524</v>
      </c>
      <c r="B1054">
        <v>48.5</v>
      </c>
      <c r="C1054">
        <f t="shared" si="48"/>
        <v>3.8815637979434374</v>
      </c>
      <c r="D1054">
        <f t="shared" si="49"/>
        <v>0.9758551307847082</v>
      </c>
      <c r="E1054">
        <f t="shared" si="50"/>
        <v>-2.4441135159145578E-2</v>
      </c>
    </row>
    <row r="1055" spans="1:5" x14ac:dyDescent="0.3">
      <c r="A1055" s="35">
        <v>42527</v>
      </c>
      <c r="B1055">
        <v>48.94</v>
      </c>
      <c r="C1055">
        <f t="shared" si="48"/>
        <v>3.8905950580145254</v>
      </c>
      <c r="D1055">
        <f t="shared" si="49"/>
        <v>0.99149108589951374</v>
      </c>
      <c r="E1055">
        <f t="shared" si="50"/>
        <v>-8.5453215826068116E-3</v>
      </c>
    </row>
    <row r="1056" spans="1:5" x14ac:dyDescent="0.3">
      <c r="A1056" s="35">
        <v>42528</v>
      </c>
      <c r="B1056">
        <v>49.76</v>
      </c>
      <c r="C1056">
        <f t="shared" si="48"/>
        <v>3.9072114484309242</v>
      </c>
      <c r="D1056">
        <f t="shared" si="49"/>
        <v>1.0392648287385129</v>
      </c>
      <c r="E1056">
        <f t="shared" si="50"/>
        <v>3.8513567741151548E-2</v>
      </c>
    </row>
    <row r="1057" spans="1:5" x14ac:dyDescent="0.3">
      <c r="A1057" s="35">
        <v>42529</v>
      </c>
      <c r="B1057">
        <v>50.73</v>
      </c>
      <c r="C1057">
        <f t="shared" si="48"/>
        <v>3.9265174515785985</v>
      </c>
      <c r="D1057">
        <f t="shared" si="49"/>
        <v>1.068674952601643</v>
      </c>
      <c r="E1057">
        <f t="shared" si="50"/>
        <v>6.6419519015371839E-2</v>
      </c>
    </row>
    <row r="1058" spans="1:5" x14ac:dyDescent="0.3">
      <c r="A1058" s="35">
        <v>42530</v>
      </c>
      <c r="B1058">
        <v>50.59</v>
      </c>
      <c r="C1058">
        <f t="shared" si="48"/>
        <v>3.923753928303845</v>
      </c>
      <c r="D1058">
        <f t="shared" si="49"/>
        <v>1.1079719667104688</v>
      </c>
      <c r="E1058">
        <f t="shared" si="50"/>
        <v>0.10253128720219538</v>
      </c>
    </row>
    <row r="1059" spans="1:5" x14ac:dyDescent="0.3">
      <c r="A1059" s="35">
        <v>42531</v>
      </c>
      <c r="B1059">
        <v>49.7</v>
      </c>
      <c r="C1059">
        <f t="shared" si="48"/>
        <v>3.906004933102583</v>
      </c>
      <c r="D1059">
        <f t="shared" si="49"/>
        <v>1.0672106506334551</v>
      </c>
      <c r="E1059">
        <f t="shared" si="50"/>
        <v>6.5048376108297279E-2</v>
      </c>
    </row>
    <row r="1060" spans="1:5" x14ac:dyDescent="0.3">
      <c r="A1060" s="35">
        <v>42534</v>
      </c>
      <c r="B1060">
        <v>49.36</v>
      </c>
      <c r="C1060">
        <f t="shared" si="48"/>
        <v>3.8991403795971324</v>
      </c>
      <c r="D1060">
        <f t="shared" si="49"/>
        <v>1.0139687756778966</v>
      </c>
      <c r="E1060">
        <f t="shared" si="50"/>
        <v>1.3872111477806044E-2</v>
      </c>
    </row>
    <row r="1061" spans="1:5" x14ac:dyDescent="0.3">
      <c r="A1061" s="35">
        <v>42535</v>
      </c>
      <c r="B1061">
        <v>47.88</v>
      </c>
      <c r="C1061">
        <f t="shared" si="48"/>
        <v>3.8686978806897723</v>
      </c>
      <c r="D1061">
        <f t="shared" si="49"/>
        <v>0.99377334993773359</v>
      </c>
      <c r="E1061">
        <f t="shared" si="50"/>
        <v>-6.2461164969528204E-3</v>
      </c>
    </row>
    <row r="1062" spans="1:5" x14ac:dyDescent="0.3">
      <c r="A1062" s="35">
        <v>42536</v>
      </c>
      <c r="B1062">
        <v>47.47</v>
      </c>
      <c r="C1062">
        <f t="shared" si="48"/>
        <v>3.8600979325632268</v>
      </c>
      <c r="D1062">
        <f t="shared" si="49"/>
        <v>0.98017757588271726</v>
      </c>
      <c r="E1062">
        <f t="shared" si="50"/>
        <v>-2.0021523851911166E-2</v>
      </c>
    </row>
    <row r="1063" spans="1:5" x14ac:dyDescent="0.3">
      <c r="A1063" s="35">
        <v>42537</v>
      </c>
      <c r="B1063">
        <v>45.66</v>
      </c>
      <c r="C1063">
        <f t="shared" si="48"/>
        <v>3.8212226411016492</v>
      </c>
      <c r="D1063">
        <f t="shared" si="49"/>
        <v>0.9389265885256014</v>
      </c>
      <c r="E1063">
        <f t="shared" si="50"/>
        <v>-6.301798331404504E-2</v>
      </c>
    </row>
    <row r="1064" spans="1:5" x14ac:dyDescent="0.3">
      <c r="A1064" s="35">
        <v>42538</v>
      </c>
      <c r="B1064">
        <v>46.57</v>
      </c>
      <c r="C1064">
        <f t="shared" si="48"/>
        <v>3.8409565569942861</v>
      </c>
      <c r="D1064">
        <f t="shared" si="49"/>
        <v>0.99742985650032134</v>
      </c>
      <c r="E1064">
        <f t="shared" si="50"/>
        <v>-2.5734519885597367E-3</v>
      </c>
    </row>
    <row r="1065" spans="1:5" x14ac:dyDescent="0.3">
      <c r="A1065" s="35">
        <v>42541</v>
      </c>
      <c r="B1065">
        <v>48.68</v>
      </c>
      <c r="C1065">
        <f t="shared" si="48"/>
        <v>3.8852682681193262</v>
      </c>
      <c r="D1065">
        <f t="shared" si="49"/>
        <v>1.0800976259152428</v>
      </c>
      <c r="E1065">
        <f t="shared" si="50"/>
        <v>7.70514314167694E-2</v>
      </c>
    </row>
    <row r="1066" spans="1:5" x14ac:dyDescent="0.3">
      <c r="A1066" s="35">
        <v>42542</v>
      </c>
      <c r="B1066">
        <v>48.18</v>
      </c>
      <c r="C1066">
        <f t="shared" si="48"/>
        <v>3.8749439971867252</v>
      </c>
      <c r="D1066">
        <f t="shared" si="49"/>
        <v>1.0408295528191833</v>
      </c>
      <c r="E1066">
        <f t="shared" si="50"/>
        <v>4.0018042143546061E-2</v>
      </c>
    </row>
    <row r="1067" spans="1:5" x14ac:dyDescent="0.3">
      <c r="A1067" s="35">
        <v>42543</v>
      </c>
      <c r="B1067">
        <v>48.43</v>
      </c>
      <c r="C1067">
        <f t="shared" si="48"/>
        <v>3.8801194564151378</v>
      </c>
      <c r="D1067">
        <f t="shared" si="49"/>
        <v>1.0006198347107438</v>
      </c>
      <c r="E1067">
        <f t="shared" si="50"/>
        <v>6.1964269255172474E-4</v>
      </c>
    </row>
    <row r="1068" spans="1:5" x14ac:dyDescent="0.3">
      <c r="A1068" s="35">
        <v>42544</v>
      </c>
      <c r="B1068">
        <v>48.63</v>
      </c>
      <c r="C1068">
        <f t="shared" si="48"/>
        <v>3.8842406244156944</v>
      </c>
      <c r="D1068">
        <f t="shared" si="49"/>
        <v>1.0120707596253904</v>
      </c>
      <c r="E1068">
        <f t="shared" si="50"/>
        <v>1.1998488999393099E-2</v>
      </c>
    </row>
    <row r="1069" spans="1:5" x14ac:dyDescent="0.3">
      <c r="A1069" s="35">
        <v>42545</v>
      </c>
      <c r="B1069">
        <v>46.69</v>
      </c>
      <c r="C1069">
        <f t="shared" si="48"/>
        <v>3.8435300089828455</v>
      </c>
      <c r="D1069">
        <f t="shared" si="49"/>
        <v>0.97985309548793287</v>
      </c>
      <c r="E1069">
        <f t="shared" si="50"/>
        <v>-2.0352621117365438E-2</v>
      </c>
    </row>
    <row r="1070" spans="1:5" x14ac:dyDescent="0.3">
      <c r="A1070" s="35">
        <v>42548</v>
      </c>
      <c r="B1070">
        <v>45.07</v>
      </c>
      <c r="C1070">
        <f t="shared" si="48"/>
        <v>3.8082168367025568</v>
      </c>
      <c r="D1070">
        <f t="shared" si="49"/>
        <v>0.93856726364014986</v>
      </c>
      <c r="E1070">
        <f t="shared" si="50"/>
        <v>-6.3400754090550335E-2</v>
      </c>
    </row>
    <row r="1071" spans="1:5" x14ac:dyDescent="0.3">
      <c r="A1071" s="35">
        <v>42549</v>
      </c>
      <c r="B1071">
        <v>46.29</v>
      </c>
      <c r="C1071">
        <f t="shared" si="48"/>
        <v>3.8349259550431793</v>
      </c>
      <c r="D1071">
        <f t="shared" si="49"/>
        <v>1.0142418930762489</v>
      </c>
      <c r="E1071">
        <f t="shared" si="50"/>
        <v>1.4141430049304271E-2</v>
      </c>
    </row>
    <row r="1072" spans="1:5" x14ac:dyDescent="0.3">
      <c r="A1072" s="35">
        <v>42550</v>
      </c>
      <c r="B1072">
        <v>48.4</v>
      </c>
      <c r="C1072">
        <f t="shared" si="48"/>
        <v>3.8794998137225858</v>
      </c>
      <c r="D1072">
        <f t="shared" si="49"/>
        <v>1.0590809628008753</v>
      </c>
      <c r="E1072">
        <f t="shared" si="50"/>
        <v>5.7401515822427002E-2</v>
      </c>
    </row>
    <row r="1073" spans="1:5" x14ac:dyDescent="0.3">
      <c r="A1073" s="35">
        <v>42551</v>
      </c>
      <c r="B1073">
        <v>48.05</v>
      </c>
      <c r="C1073">
        <f t="shared" si="48"/>
        <v>3.8722421354163012</v>
      </c>
      <c r="D1073">
        <f t="shared" si="49"/>
        <v>1.0461571957326365</v>
      </c>
      <c r="E1073">
        <f t="shared" si="50"/>
        <v>4.512363707859935E-2</v>
      </c>
    </row>
    <row r="1074" spans="1:5" x14ac:dyDescent="0.3">
      <c r="A1074" s="35">
        <v>42552</v>
      </c>
      <c r="B1074">
        <v>47.65</v>
      </c>
      <c r="C1074">
        <f t="shared" si="48"/>
        <v>3.8638826301002109</v>
      </c>
      <c r="D1074">
        <f t="shared" si="49"/>
        <v>1.0700651246350774</v>
      </c>
      <c r="E1074">
        <f t="shared" si="50"/>
        <v>6.7719510766600058E-2</v>
      </c>
    </row>
    <row r="1075" spans="1:5" x14ac:dyDescent="0.3">
      <c r="A1075" s="35">
        <v>42555</v>
      </c>
      <c r="B1075">
        <v>48.02</v>
      </c>
      <c r="C1075">
        <f t="shared" si="48"/>
        <v>3.8716175907931074</v>
      </c>
      <c r="D1075">
        <f t="shared" si="49"/>
        <v>1.0903723887375114</v>
      </c>
      <c r="E1075">
        <f t="shared" si="50"/>
        <v>8.6519278938628E-2</v>
      </c>
    </row>
    <row r="1076" spans="1:5" x14ac:dyDescent="0.3">
      <c r="A1076" s="35">
        <v>42556</v>
      </c>
      <c r="B1076">
        <v>45.64</v>
      </c>
      <c r="C1076">
        <f t="shared" si="48"/>
        <v>3.8207845249938748</v>
      </c>
      <c r="D1076">
        <f t="shared" si="49"/>
        <v>0.97688356164383561</v>
      </c>
      <c r="E1076">
        <f t="shared" si="50"/>
        <v>-2.3387813526096736E-2</v>
      </c>
    </row>
    <row r="1077" spans="1:5" x14ac:dyDescent="0.3">
      <c r="A1077" s="35">
        <v>42557</v>
      </c>
      <c r="B1077">
        <v>45.7</v>
      </c>
      <c r="C1077">
        <f t="shared" si="48"/>
        <v>3.8220982979001592</v>
      </c>
      <c r="D1077">
        <f t="shared" si="49"/>
        <v>1.0230579807477054</v>
      </c>
      <c r="E1077">
        <f t="shared" si="50"/>
        <v>2.2796162536131689E-2</v>
      </c>
    </row>
    <row r="1078" spans="1:5" x14ac:dyDescent="0.3">
      <c r="A1078" s="35">
        <v>42558</v>
      </c>
      <c r="B1078">
        <v>45.93</v>
      </c>
      <c r="C1078">
        <f t="shared" si="48"/>
        <v>3.8271184983377022</v>
      </c>
      <c r="D1078">
        <f t="shared" si="49"/>
        <v>0.99826124755487944</v>
      </c>
      <c r="E1078">
        <f t="shared" si="50"/>
        <v>-1.7402658296750868E-3</v>
      </c>
    </row>
    <row r="1079" spans="1:5" x14ac:dyDescent="0.3">
      <c r="A1079" s="35">
        <v>42559</v>
      </c>
      <c r="B1079">
        <v>44.53</v>
      </c>
      <c r="C1079">
        <f t="shared" si="48"/>
        <v>3.7961631193336109</v>
      </c>
      <c r="D1079">
        <f t="shared" si="49"/>
        <v>0.96281081081081088</v>
      </c>
      <c r="E1079">
        <f t="shared" si="50"/>
        <v>-3.7898344624823117E-2</v>
      </c>
    </row>
    <row r="1080" spans="1:5" x14ac:dyDescent="0.3">
      <c r="A1080" s="35">
        <v>42562</v>
      </c>
      <c r="B1080">
        <v>44.04</v>
      </c>
      <c r="C1080">
        <f t="shared" si="48"/>
        <v>3.7850983118544792</v>
      </c>
      <c r="D1080">
        <f t="shared" si="49"/>
        <v>0.97111356119073866</v>
      </c>
      <c r="E1080">
        <f t="shared" si="50"/>
        <v>-2.9311864706666434E-2</v>
      </c>
    </row>
    <row r="1081" spans="1:5" x14ac:dyDescent="0.3">
      <c r="A1081" s="35">
        <v>42563</v>
      </c>
      <c r="B1081">
        <v>46.72</v>
      </c>
      <c r="C1081">
        <f t="shared" si="48"/>
        <v>3.8441723385199715</v>
      </c>
      <c r="D1081">
        <f t="shared" si="49"/>
        <v>1.0223194748358861</v>
      </c>
      <c r="E1081">
        <f t="shared" si="50"/>
        <v>2.2074040619812534E-2</v>
      </c>
    </row>
    <row r="1082" spans="1:5" x14ac:dyDescent="0.3">
      <c r="A1082" s="35">
        <v>42564</v>
      </c>
      <c r="B1082">
        <v>44.67</v>
      </c>
      <c r="C1082">
        <f t="shared" si="48"/>
        <v>3.7993021353640275</v>
      </c>
      <c r="D1082">
        <f t="shared" si="49"/>
        <v>0.97490178961152341</v>
      </c>
      <c r="E1082">
        <f t="shared" si="50"/>
        <v>-2.5418541661322101E-2</v>
      </c>
    </row>
    <row r="1083" spans="1:5" x14ac:dyDescent="0.3">
      <c r="A1083" s="35">
        <v>42565</v>
      </c>
      <c r="B1083">
        <v>46.01</v>
      </c>
      <c r="C1083">
        <f t="shared" si="48"/>
        <v>3.8288587641673772</v>
      </c>
      <c r="D1083">
        <f t="shared" si="49"/>
        <v>1.0226717048232941</v>
      </c>
      <c r="E1083">
        <f t="shared" si="50"/>
        <v>2.2418521314296301E-2</v>
      </c>
    </row>
    <row r="1084" spans="1:5" x14ac:dyDescent="0.3">
      <c r="A1084" s="35">
        <v>42566</v>
      </c>
      <c r="B1084">
        <v>46.25</v>
      </c>
      <c r="C1084">
        <f t="shared" si="48"/>
        <v>3.8340614639584341</v>
      </c>
      <c r="D1084">
        <f t="shared" si="49"/>
        <v>1.0454339963833634</v>
      </c>
      <c r="E1084">
        <f t="shared" si="50"/>
        <v>4.4432106744354799E-2</v>
      </c>
    </row>
    <row r="1085" spans="1:5" x14ac:dyDescent="0.3">
      <c r="A1085" s="35">
        <v>42569</v>
      </c>
      <c r="B1085">
        <v>45.35</v>
      </c>
      <c r="C1085">
        <f t="shared" si="48"/>
        <v>3.8144101765611458</v>
      </c>
      <c r="D1085">
        <f t="shared" si="49"/>
        <v>1.0363345521023766</v>
      </c>
      <c r="E1085">
        <f t="shared" si="50"/>
        <v>3.5690018447419813E-2</v>
      </c>
    </row>
    <row r="1086" spans="1:5" x14ac:dyDescent="0.3">
      <c r="A1086" s="35">
        <v>42570</v>
      </c>
      <c r="B1086">
        <v>45.7</v>
      </c>
      <c r="C1086">
        <f t="shared" si="48"/>
        <v>3.8220982979001592</v>
      </c>
      <c r="D1086">
        <f t="shared" si="49"/>
        <v>1.0491276400367309</v>
      </c>
      <c r="E1086">
        <f t="shared" si="50"/>
        <v>4.7958999835399217E-2</v>
      </c>
    </row>
    <row r="1087" spans="1:5" x14ac:dyDescent="0.3">
      <c r="A1087" s="35">
        <v>42571</v>
      </c>
      <c r="B1087">
        <v>45.82</v>
      </c>
      <c r="C1087">
        <f t="shared" si="48"/>
        <v>3.8247206770253497</v>
      </c>
      <c r="D1087">
        <f t="shared" si="49"/>
        <v>1.0710612435717626</v>
      </c>
      <c r="E1087">
        <f t="shared" si="50"/>
        <v>6.8649973371089967E-2</v>
      </c>
    </row>
    <row r="1088" spans="1:5" x14ac:dyDescent="0.3">
      <c r="A1088" s="35">
        <v>42572</v>
      </c>
      <c r="B1088">
        <v>44.99</v>
      </c>
      <c r="C1088">
        <f t="shared" si="48"/>
        <v>3.806440242853081</v>
      </c>
      <c r="D1088">
        <f t="shared" si="49"/>
        <v>1.0745163601624075</v>
      </c>
      <c r="E1088">
        <f t="shared" si="50"/>
        <v>7.1870662822028988E-2</v>
      </c>
    </row>
    <row r="1089" spans="1:5" x14ac:dyDescent="0.3">
      <c r="A1089" s="35">
        <v>42573</v>
      </c>
      <c r="B1089">
        <v>44.24</v>
      </c>
      <c r="C1089">
        <f t="shared" si="48"/>
        <v>3.7896293572140793</v>
      </c>
      <c r="D1089">
        <f t="shared" si="49"/>
        <v>1.0853778213935232</v>
      </c>
      <c r="E1089">
        <f t="shared" si="50"/>
        <v>8.1928148859555461E-2</v>
      </c>
    </row>
    <row r="1090" spans="1:5" x14ac:dyDescent="0.3">
      <c r="A1090" s="35">
        <v>42576</v>
      </c>
      <c r="B1090">
        <v>43.76</v>
      </c>
      <c r="C1090">
        <f t="shared" si="48"/>
        <v>3.7787201581137255</v>
      </c>
      <c r="D1090">
        <f t="shared" si="49"/>
        <v>1.0893701767488175</v>
      </c>
      <c r="E1090">
        <f t="shared" si="50"/>
        <v>8.5599709742534946E-2</v>
      </c>
    </row>
    <row r="1091" spans="1:5" x14ac:dyDescent="0.3">
      <c r="A1091" s="35">
        <v>42577</v>
      </c>
      <c r="B1091">
        <v>43.56</v>
      </c>
      <c r="C1091">
        <f t="shared" ref="C1091:C1154" si="51">LN(B1091)</f>
        <v>3.7741392980647599</v>
      </c>
      <c r="D1091">
        <f t="shared" si="49"/>
        <v>1.089</v>
      </c>
      <c r="E1091">
        <f t="shared" si="50"/>
        <v>8.5259843950823394E-2</v>
      </c>
    </row>
    <row r="1092" spans="1:5" x14ac:dyDescent="0.3">
      <c r="A1092" s="35">
        <v>42578</v>
      </c>
      <c r="B1092">
        <v>42.78</v>
      </c>
      <c r="C1092">
        <f t="shared" si="51"/>
        <v>3.7560707036542595</v>
      </c>
      <c r="D1092">
        <f t="shared" ref="D1092:D1155" si="52">B1092/B1097</f>
        <v>1.057601977750309</v>
      </c>
      <c r="E1092">
        <f t="shared" ref="E1092:E1155" si="53">LN(D1092)</f>
        <v>5.6004060149758804E-2</v>
      </c>
    </row>
    <row r="1093" spans="1:5" x14ac:dyDescent="0.3">
      <c r="A1093" s="35">
        <v>42579</v>
      </c>
      <c r="B1093">
        <v>41.87</v>
      </c>
      <c r="C1093">
        <f t="shared" si="51"/>
        <v>3.7345695800310521</v>
      </c>
      <c r="D1093">
        <f t="shared" si="52"/>
        <v>1.0130655698040165</v>
      </c>
      <c r="E1093">
        <f t="shared" si="53"/>
        <v>1.2980951507411034E-2</v>
      </c>
    </row>
    <row r="1094" spans="1:5" x14ac:dyDescent="0.3">
      <c r="A1094" s="35">
        <v>42580</v>
      </c>
      <c r="B1094">
        <v>40.76</v>
      </c>
      <c r="C1094">
        <f t="shared" si="51"/>
        <v>3.707701208354524</v>
      </c>
      <c r="D1094">
        <f t="shared" si="52"/>
        <v>0.95973628443607251</v>
      </c>
      <c r="E1094">
        <f t="shared" si="53"/>
        <v>-4.1096735970655746E-2</v>
      </c>
    </row>
    <row r="1095" spans="1:5" x14ac:dyDescent="0.3">
      <c r="A1095" s="35">
        <v>42583</v>
      </c>
      <c r="B1095">
        <v>40.17</v>
      </c>
      <c r="C1095">
        <f t="shared" si="51"/>
        <v>3.6931204483711908</v>
      </c>
      <c r="D1095">
        <f t="shared" si="52"/>
        <v>0.92900092506938015</v>
      </c>
      <c r="E1095">
        <f t="shared" si="53"/>
        <v>-7.3645544399816756E-2</v>
      </c>
    </row>
    <row r="1096" spans="1:5" x14ac:dyDescent="0.3">
      <c r="A1096" s="35">
        <v>42584</v>
      </c>
      <c r="B1096">
        <v>40</v>
      </c>
      <c r="C1096">
        <f t="shared" si="51"/>
        <v>3.6888794541139363</v>
      </c>
      <c r="D1096">
        <f t="shared" si="52"/>
        <v>0.92229651833064341</v>
      </c>
      <c r="E1096">
        <f t="shared" si="53"/>
        <v>-8.0888503733338446E-2</v>
      </c>
    </row>
    <row r="1097" spans="1:5" x14ac:dyDescent="0.3">
      <c r="A1097" s="35">
        <v>42585</v>
      </c>
      <c r="B1097">
        <v>40.450000000000003</v>
      </c>
      <c r="C1097">
        <f t="shared" si="51"/>
        <v>3.7000666435045009</v>
      </c>
      <c r="D1097">
        <f t="shared" si="52"/>
        <v>0.95875799952595409</v>
      </c>
      <c r="E1097">
        <f t="shared" si="53"/>
        <v>-4.2116582631746537E-2</v>
      </c>
    </row>
    <row r="1098" spans="1:5" x14ac:dyDescent="0.3">
      <c r="A1098" s="35">
        <v>42586</v>
      </c>
      <c r="B1098">
        <v>41.33</v>
      </c>
      <c r="C1098">
        <f t="shared" si="51"/>
        <v>3.7215886285236408</v>
      </c>
      <c r="D1098">
        <f t="shared" si="52"/>
        <v>0.93443364232421433</v>
      </c>
      <c r="E1098">
        <f t="shared" si="53"/>
        <v>-6.7814663356594404E-2</v>
      </c>
    </row>
    <row r="1099" spans="1:5" x14ac:dyDescent="0.3">
      <c r="A1099" s="35">
        <v>42587</v>
      </c>
      <c r="B1099">
        <v>42.47</v>
      </c>
      <c r="C1099">
        <f t="shared" si="51"/>
        <v>3.74879794432518</v>
      </c>
      <c r="D1099">
        <f t="shared" si="52"/>
        <v>0.94126773049645396</v>
      </c>
      <c r="E1099">
        <f t="shared" si="53"/>
        <v>-6.0527662864623605E-2</v>
      </c>
    </row>
    <row r="1100" spans="1:5" x14ac:dyDescent="0.3">
      <c r="A1100" s="35">
        <v>42590</v>
      </c>
      <c r="B1100">
        <v>43.24</v>
      </c>
      <c r="C1100">
        <f t="shared" si="51"/>
        <v>3.7667659927710075</v>
      </c>
      <c r="D1100">
        <f t="shared" si="52"/>
        <v>0.91397167617839781</v>
      </c>
      <c r="E1100">
        <f t="shared" si="53"/>
        <v>-8.9955696872049171E-2</v>
      </c>
    </row>
    <row r="1101" spans="1:5" x14ac:dyDescent="0.3">
      <c r="A1101" s="35">
        <v>42591</v>
      </c>
      <c r="B1101">
        <v>43.37</v>
      </c>
      <c r="C1101">
        <f t="shared" si="51"/>
        <v>3.7697679578472747</v>
      </c>
      <c r="D1101">
        <f t="shared" si="52"/>
        <v>0.89848767350321102</v>
      </c>
      <c r="E1101">
        <f t="shared" si="53"/>
        <v>-0.10704229182512677</v>
      </c>
    </row>
    <row r="1102" spans="1:5" x14ac:dyDescent="0.3">
      <c r="A1102" s="35">
        <v>42592</v>
      </c>
      <c r="B1102">
        <v>42.19</v>
      </c>
      <c r="C1102">
        <f t="shared" si="51"/>
        <v>3.7421832261362473</v>
      </c>
      <c r="D1102">
        <f t="shared" si="52"/>
        <v>0.86846438863729924</v>
      </c>
      <c r="E1102">
        <f t="shared" si="53"/>
        <v>-0.14102869743777921</v>
      </c>
    </row>
    <row r="1103" spans="1:5" x14ac:dyDescent="0.3">
      <c r="A1103" s="35">
        <v>42593</v>
      </c>
      <c r="B1103">
        <v>44.23</v>
      </c>
      <c r="C1103">
        <f t="shared" si="51"/>
        <v>3.7894032918802352</v>
      </c>
      <c r="D1103">
        <f t="shared" si="52"/>
        <v>0.89425798625151631</v>
      </c>
      <c r="E1103">
        <f t="shared" si="53"/>
        <v>-0.11176097021303483</v>
      </c>
    </row>
    <row r="1104" spans="1:5" x14ac:dyDescent="0.3">
      <c r="A1104" s="35">
        <v>42594</v>
      </c>
      <c r="B1104">
        <v>45.12</v>
      </c>
      <c r="C1104">
        <f t="shared" si="51"/>
        <v>3.8093256071898036</v>
      </c>
      <c r="D1104">
        <f t="shared" si="52"/>
        <v>0.91354525207531878</v>
      </c>
      <c r="E1104">
        <f t="shared" si="53"/>
        <v>-9.0422367362730127E-2</v>
      </c>
    </row>
    <row r="1105" spans="1:5" x14ac:dyDescent="0.3">
      <c r="A1105" s="35">
        <v>42597</v>
      </c>
      <c r="B1105">
        <v>47.31</v>
      </c>
      <c r="C1105">
        <f t="shared" si="51"/>
        <v>3.8567216896430567</v>
      </c>
      <c r="D1105">
        <f t="shared" si="52"/>
        <v>0.98357588357588355</v>
      </c>
      <c r="E1105">
        <f t="shared" si="53"/>
        <v>-1.6560487468658819E-2</v>
      </c>
    </row>
    <row r="1106" spans="1:5" x14ac:dyDescent="0.3">
      <c r="A1106" s="35">
        <v>42598</v>
      </c>
      <c r="B1106">
        <v>48.27</v>
      </c>
      <c r="C1106">
        <f t="shared" si="51"/>
        <v>3.8768102496724017</v>
      </c>
      <c r="D1106">
        <f t="shared" si="52"/>
        <v>0.99117043121149895</v>
      </c>
      <c r="E1106">
        <f t="shared" si="53"/>
        <v>-8.8687804161425993E-3</v>
      </c>
    </row>
    <row r="1107" spans="1:5" x14ac:dyDescent="0.3">
      <c r="A1107" s="35">
        <v>42599</v>
      </c>
      <c r="B1107">
        <v>48.58</v>
      </c>
      <c r="C1107">
        <f t="shared" si="51"/>
        <v>3.8832119235740263</v>
      </c>
      <c r="D1107">
        <f t="shared" si="52"/>
        <v>1.0214465937762824</v>
      </c>
      <c r="E1107">
        <f t="shared" si="53"/>
        <v>2.121985175144521E-2</v>
      </c>
    </row>
    <row r="1108" spans="1:5" x14ac:dyDescent="0.3">
      <c r="A1108" s="35">
        <v>42600</v>
      </c>
      <c r="B1108">
        <v>49.46</v>
      </c>
      <c r="C1108">
        <f t="shared" si="51"/>
        <v>3.9011642620932703</v>
      </c>
      <c r="D1108">
        <f t="shared" si="52"/>
        <v>1.0042639593908629</v>
      </c>
      <c r="E1108">
        <f t="shared" si="53"/>
        <v>4.2548944751721962E-3</v>
      </c>
    </row>
    <row r="1109" spans="1:5" x14ac:dyDescent="0.3">
      <c r="A1109" s="35">
        <v>42601</v>
      </c>
      <c r="B1109">
        <v>49.39</v>
      </c>
      <c r="C1109">
        <f t="shared" si="51"/>
        <v>3.8997479745525334</v>
      </c>
      <c r="D1109">
        <f t="shared" si="52"/>
        <v>0.99456302859444223</v>
      </c>
      <c r="E1109">
        <f t="shared" si="53"/>
        <v>-5.4518055274870546E-3</v>
      </c>
    </row>
    <row r="1110" spans="1:5" x14ac:dyDescent="0.3">
      <c r="A1110" s="35">
        <v>42604</v>
      </c>
      <c r="B1110">
        <v>48.1</v>
      </c>
      <c r="C1110">
        <f t="shared" si="51"/>
        <v>3.8732821771117156</v>
      </c>
      <c r="D1110">
        <f t="shared" si="52"/>
        <v>0.96858638743455505</v>
      </c>
      <c r="E1110">
        <f t="shared" si="53"/>
        <v>-3.1917602968304974E-2</v>
      </c>
    </row>
    <row r="1111" spans="1:5" x14ac:dyDescent="0.3">
      <c r="A1111" s="35">
        <v>42605</v>
      </c>
      <c r="B1111">
        <v>48.7</v>
      </c>
      <c r="C1111">
        <f t="shared" si="51"/>
        <v>3.8856790300885442</v>
      </c>
      <c r="D1111">
        <f t="shared" si="52"/>
        <v>1.0158531497705465</v>
      </c>
      <c r="E1111">
        <f t="shared" si="53"/>
        <v>1.5728801082305816E-2</v>
      </c>
    </row>
    <row r="1112" spans="1:5" x14ac:dyDescent="0.3">
      <c r="A1112" s="35">
        <v>42606</v>
      </c>
      <c r="B1112">
        <v>47.56</v>
      </c>
      <c r="C1112">
        <f t="shared" si="51"/>
        <v>3.8619920718225811</v>
      </c>
      <c r="D1112">
        <f t="shared" si="52"/>
        <v>0.99207342511472685</v>
      </c>
      <c r="E1112">
        <f t="shared" si="53"/>
        <v>-7.9581571836571108E-3</v>
      </c>
    </row>
    <row r="1113" spans="1:5" x14ac:dyDescent="0.3">
      <c r="A1113" s="35">
        <v>42607</v>
      </c>
      <c r="B1113">
        <v>49.25</v>
      </c>
      <c r="C1113">
        <f t="shared" si="51"/>
        <v>3.8969093676180977</v>
      </c>
      <c r="D1113">
        <f t="shared" si="52"/>
        <v>1.0932297447280799</v>
      </c>
      <c r="E1113">
        <f t="shared" si="53"/>
        <v>8.9136383563750934E-2</v>
      </c>
    </row>
    <row r="1114" spans="1:5" x14ac:dyDescent="0.3">
      <c r="A1114" s="35">
        <v>42608</v>
      </c>
      <c r="B1114">
        <v>49.66</v>
      </c>
      <c r="C1114">
        <f t="shared" si="51"/>
        <v>3.9051997800800207</v>
      </c>
      <c r="D1114">
        <f t="shared" si="52"/>
        <v>1.0805047867711053</v>
      </c>
      <c r="E1114">
        <f t="shared" si="53"/>
        <v>7.7428327099465594E-2</v>
      </c>
    </row>
    <row r="1115" spans="1:5" x14ac:dyDescent="0.3">
      <c r="A1115" s="35">
        <v>42611</v>
      </c>
      <c r="B1115">
        <v>49.66</v>
      </c>
      <c r="C1115">
        <f t="shared" si="51"/>
        <v>3.9051997800800207</v>
      </c>
      <c r="D1115">
        <f t="shared" si="52"/>
        <v>1.0629280821917808</v>
      </c>
      <c r="E1115">
        <f t="shared" si="53"/>
        <v>6.1027441560048919E-2</v>
      </c>
    </row>
    <row r="1116" spans="1:5" x14ac:dyDescent="0.3">
      <c r="A1116" s="35">
        <v>42612</v>
      </c>
      <c r="B1116">
        <v>47.94</v>
      </c>
      <c r="C1116">
        <f t="shared" si="51"/>
        <v>3.8699502290062382</v>
      </c>
      <c r="D1116">
        <f t="shared" si="52"/>
        <v>1.0374377840294309</v>
      </c>
      <c r="E1116">
        <f t="shared" si="53"/>
        <v>3.6754004124063301E-2</v>
      </c>
    </row>
    <row r="1117" spans="1:5" x14ac:dyDescent="0.3">
      <c r="A1117" s="35">
        <v>42613</v>
      </c>
      <c r="B1117">
        <v>47.94</v>
      </c>
      <c r="C1117">
        <f t="shared" si="51"/>
        <v>3.8699502290062382</v>
      </c>
      <c r="D1117">
        <f t="shared" si="52"/>
        <v>1.02</v>
      </c>
      <c r="E1117">
        <f t="shared" si="53"/>
        <v>1.980262729617973E-2</v>
      </c>
    </row>
    <row r="1118" spans="1:5" x14ac:dyDescent="0.3">
      <c r="A1118" s="35">
        <v>42614</v>
      </c>
      <c r="B1118">
        <v>45.05</v>
      </c>
      <c r="C1118">
        <f t="shared" si="51"/>
        <v>3.8077729840543468</v>
      </c>
      <c r="D1118">
        <f t="shared" si="52"/>
        <v>0.91509242331911433</v>
      </c>
      <c r="E1118">
        <f t="shared" si="53"/>
        <v>-8.8730209715762329E-2</v>
      </c>
    </row>
    <row r="1119" spans="1:5" x14ac:dyDescent="0.3">
      <c r="A1119" s="35">
        <v>42615</v>
      </c>
      <c r="B1119">
        <v>45.96</v>
      </c>
      <c r="C1119">
        <f t="shared" si="51"/>
        <v>3.8277714529805551</v>
      </c>
      <c r="D1119">
        <f t="shared" si="52"/>
        <v>0.95017572875749434</v>
      </c>
      <c r="E1119">
        <f t="shared" si="53"/>
        <v>-5.1108333854336871E-2</v>
      </c>
    </row>
    <row r="1120" spans="1:5" x14ac:dyDescent="0.3">
      <c r="A1120" s="35">
        <v>42618</v>
      </c>
      <c r="B1120">
        <v>46.72</v>
      </c>
      <c r="C1120">
        <f t="shared" si="51"/>
        <v>3.8441723385199715</v>
      </c>
      <c r="D1120">
        <f t="shared" si="52"/>
        <v>0.97699707235466327</v>
      </c>
      <c r="E1120">
        <f t="shared" si="53"/>
        <v>-2.3271623510207111E-2</v>
      </c>
    </row>
    <row r="1121" spans="1:5" x14ac:dyDescent="0.3">
      <c r="A1121" s="35">
        <v>42619</v>
      </c>
      <c r="B1121">
        <v>46.21</v>
      </c>
      <c r="C1121">
        <f t="shared" si="51"/>
        <v>3.8331962248821752</v>
      </c>
      <c r="D1121">
        <f t="shared" si="52"/>
        <v>0.99419104991394158</v>
      </c>
      <c r="E1121">
        <f t="shared" si="53"/>
        <v>-5.8258876614806715E-3</v>
      </c>
    </row>
    <row r="1122" spans="1:5" x14ac:dyDescent="0.3">
      <c r="A1122" s="35">
        <v>42620</v>
      </c>
      <c r="B1122">
        <v>47</v>
      </c>
      <c r="C1122">
        <f t="shared" si="51"/>
        <v>3.8501476017100584</v>
      </c>
      <c r="D1122">
        <f t="shared" si="52"/>
        <v>1.0295728368017525</v>
      </c>
      <c r="E1122">
        <f t="shared" si="53"/>
        <v>2.9143994669081137E-2</v>
      </c>
    </row>
    <row r="1123" spans="1:5" x14ac:dyDescent="0.3">
      <c r="A1123" s="35">
        <v>42621</v>
      </c>
      <c r="B1123">
        <v>49.23</v>
      </c>
      <c r="C1123">
        <f t="shared" si="51"/>
        <v>3.8965031937701093</v>
      </c>
      <c r="D1123">
        <f t="shared" si="52"/>
        <v>1.0741872136155357</v>
      </c>
      <c r="E1123">
        <f t="shared" si="53"/>
        <v>7.1564295249076565E-2</v>
      </c>
    </row>
    <row r="1124" spans="1:5" x14ac:dyDescent="0.3">
      <c r="A1124" s="35">
        <v>42622</v>
      </c>
      <c r="B1124">
        <v>48.37</v>
      </c>
      <c r="C1124">
        <f t="shared" si="51"/>
        <v>3.8788797868348919</v>
      </c>
      <c r="D1124">
        <f t="shared" si="52"/>
        <v>1.0687140963323023</v>
      </c>
      <c r="E1124">
        <f t="shared" si="53"/>
        <v>6.6456146629500557E-2</v>
      </c>
    </row>
    <row r="1125" spans="1:5" x14ac:dyDescent="0.3">
      <c r="A1125" s="35">
        <v>42625</v>
      </c>
      <c r="B1125">
        <v>47.82</v>
      </c>
      <c r="C1125">
        <f t="shared" si="51"/>
        <v>3.8674439620301788</v>
      </c>
      <c r="D1125">
        <f t="shared" si="52"/>
        <v>1.0386620330147698</v>
      </c>
      <c r="E1125">
        <f t="shared" si="53"/>
        <v>3.7933378176496793E-2</v>
      </c>
    </row>
    <row r="1126" spans="1:5" x14ac:dyDescent="0.3">
      <c r="A1126" s="35">
        <v>42626</v>
      </c>
      <c r="B1126">
        <v>46.48</v>
      </c>
      <c r="C1126">
        <f t="shared" si="51"/>
        <v>3.8390221125436557</v>
      </c>
      <c r="D1126">
        <f t="shared" si="52"/>
        <v>1.0274093722369584</v>
      </c>
      <c r="E1126">
        <f t="shared" si="53"/>
        <v>2.7040461295736024E-2</v>
      </c>
    </row>
    <row r="1127" spans="1:5" x14ac:dyDescent="0.3">
      <c r="A1127" s="35">
        <v>42627</v>
      </c>
      <c r="B1127">
        <v>45.65</v>
      </c>
      <c r="C1127">
        <f t="shared" si="51"/>
        <v>3.8210036070409776</v>
      </c>
      <c r="D1127">
        <f t="shared" si="52"/>
        <v>0.99260708849749935</v>
      </c>
      <c r="E1127">
        <f t="shared" si="53"/>
        <v>-7.4203745108550861E-3</v>
      </c>
    </row>
    <row r="1128" spans="1:5" x14ac:dyDescent="0.3">
      <c r="A1128" s="35">
        <v>42628</v>
      </c>
      <c r="B1128">
        <v>45.83</v>
      </c>
      <c r="C1128">
        <f t="shared" si="51"/>
        <v>3.8249388985210326</v>
      </c>
      <c r="D1128">
        <f t="shared" si="52"/>
        <v>0.97076890489303114</v>
      </c>
      <c r="E1128">
        <f t="shared" si="53"/>
        <v>-2.9666836037162685E-2</v>
      </c>
    </row>
    <row r="1129" spans="1:5" x14ac:dyDescent="0.3">
      <c r="A1129" s="35">
        <v>42629</v>
      </c>
      <c r="B1129">
        <v>45.26</v>
      </c>
      <c r="C1129">
        <f t="shared" si="51"/>
        <v>3.8124236402053913</v>
      </c>
      <c r="D1129">
        <f t="shared" si="52"/>
        <v>0.96895739670306136</v>
      </c>
      <c r="E1129">
        <f t="shared" si="53"/>
        <v>-3.1534634308625423E-2</v>
      </c>
    </row>
    <row r="1130" spans="1:5" x14ac:dyDescent="0.3">
      <c r="A1130" s="35">
        <v>42632</v>
      </c>
      <c r="B1130">
        <v>46.04</v>
      </c>
      <c r="C1130">
        <f t="shared" si="51"/>
        <v>3.8295105838536818</v>
      </c>
      <c r="D1130">
        <f t="shared" si="52"/>
        <v>0.98777086462132591</v>
      </c>
      <c r="E1130">
        <f t="shared" si="53"/>
        <v>-1.2304526530967672E-2</v>
      </c>
    </row>
    <row r="1131" spans="1:5" x14ac:dyDescent="0.3">
      <c r="A1131" s="35">
        <v>42633</v>
      </c>
      <c r="B1131">
        <v>45.24</v>
      </c>
      <c r="C1131">
        <f t="shared" si="51"/>
        <v>3.8119816512479199</v>
      </c>
      <c r="D1131">
        <f t="shared" si="52"/>
        <v>1.0064516129032257</v>
      </c>
      <c r="E1131">
        <f t="shared" si="53"/>
        <v>6.4308903302903314E-3</v>
      </c>
    </row>
    <row r="1132" spans="1:5" x14ac:dyDescent="0.3">
      <c r="A1132" s="35">
        <v>42634</v>
      </c>
      <c r="B1132">
        <v>45.99</v>
      </c>
      <c r="C1132">
        <f t="shared" si="51"/>
        <v>3.8284239815518326</v>
      </c>
      <c r="D1132">
        <f t="shared" si="52"/>
        <v>1.010991426687184</v>
      </c>
      <c r="E1132">
        <f t="shared" si="53"/>
        <v>1.0931459969919736E-2</v>
      </c>
    </row>
    <row r="1133" spans="1:5" x14ac:dyDescent="0.3">
      <c r="A1133" s="35">
        <v>42635</v>
      </c>
      <c r="B1133">
        <v>47.21</v>
      </c>
      <c r="C1133">
        <f t="shared" si="51"/>
        <v>3.8546057345581954</v>
      </c>
      <c r="D1133">
        <f t="shared" si="52"/>
        <v>0.97480900268428661</v>
      </c>
      <c r="E1133">
        <f t="shared" si="53"/>
        <v>-2.5513721856942385E-2</v>
      </c>
    </row>
    <row r="1134" spans="1:5" x14ac:dyDescent="0.3">
      <c r="A1134" s="35">
        <v>42636</v>
      </c>
      <c r="B1134">
        <v>46.71</v>
      </c>
      <c r="C1134">
        <f t="shared" si="51"/>
        <v>3.8439582745140166</v>
      </c>
      <c r="D1134">
        <f t="shared" si="52"/>
        <v>0.96828358208955223</v>
      </c>
      <c r="E1134">
        <f t="shared" si="53"/>
        <v>-3.2230277904913361E-2</v>
      </c>
    </row>
    <row r="1135" spans="1:5" x14ac:dyDescent="0.3">
      <c r="A1135" s="35">
        <v>42639</v>
      </c>
      <c r="B1135">
        <v>46.61</v>
      </c>
      <c r="C1135">
        <f t="shared" si="51"/>
        <v>3.8418151103846494</v>
      </c>
      <c r="D1135">
        <f t="shared" si="52"/>
        <v>0.95885620242748404</v>
      </c>
      <c r="E1135">
        <f t="shared" si="53"/>
        <v>-4.2014160672714566E-2</v>
      </c>
    </row>
    <row r="1136" spans="1:5" x14ac:dyDescent="0.3">
      <c r="A1136" s="35">
        <v>42640</v>
      </c>
      <c r="B1136">
        <v>44.95</v>
      </c>
      <c r="C1136">
        <f t="shared" si="51"/>
        <v>3.8055507609176296</v>
      </c>
      <c r="D1136">
        <f t="shared" si="52"/>
        <v>0.9209178447039541</v>
      </c>
      <c r="E1136">
        <f t="shared" si="53"/>
        <v>-8.2384448981426842E-2</v>
      </c>
    </row>
    <row r="1137" spans="1:5" x14ac:dyDescent="0.3">
      <c r="A1137" s="35">
        <v>42641</v>
      </c>
      <c r="B1137">
        <v>45.49</v>
      </c>
      <c r="C1137">
        <f t="shared" si="51"/>
        <v>3.8174925215819129</v>
      </c>
      <c r="D1137">
        <f t="shared" si="52"/>
        <v>0.91769215251159975</v>
      </c>
      <c r="E1137">
        <f t="shared" si="53"/>
        <v>-8.5893290450569815E-2</v>
      </c>
    </row>
    <row r="1138" spans="1:5" x14ac:dyDescent="0.3">
      <c r="A1138" s="35">
        <v>42642</v>
      </c>
      <c r="B1138">
        <v>48.43</v>
      </c>
      <c r="C1138">
        <f t="shared" si="51"/>
        <v>3.8801194564151378</v>
      </c>
      <c r="D1138">
        <f t="shared" si="52"/>
        <v>0.9658954926206621</v>
      </c>
      <c r="E1138">
        <f t="shared" si="53"/>
        <v>-3.4699636315009615E-2</v>
      </c>
    </row>
    <row r="1139" spans="1:5" x14ac:dyDescent="0.3">
      <c r="A1139" s="35">
        <v>42643</v>
      </c>
      <c r="B1139">
        <v>48.24</v>
      </c>
      <c r="C1139">
        <f t="shared" si="51"/>
        <v>3.8761885524189301</v>
      </c>
      <c r="D1139">
        <f t="shared" si="52"/>
        <v>0.9554367201426025</v>
      </c>
      <c r="E1139">
        <f t="shared" si="53"/>
        <v>-4.5586744451894319E-2</v>
      </c>
    </row>
    <row r="1140" spans="1:5" x14ac:dyDescent="0.3">
      <c r="A1140" s="35">
        <v>42646</v>
      </c>
      <c r="B1140">
        <v>48.61</v>
      </c>
      <c r="C1140">
        <f t="shared" si="51"/>
        <v>3.8838292710573641</v>
      </c>
      <c r="D1140">
        <f t="shared" si="52"/>
        <v>0.94315095071788901</v>
      </c>
      <c r="E1140">
        <f t="shared" si="53"/>
        <v>-5.8528934166854882E-2</v>
      </c>
    </row>
    <row r="1141" spans="1:5" x14ac:dyDescent="0.3">
      <c r="A1141" s="35">
        <v>42647</v>
      </c>
      <c r="B1141">
        <v>48.81</v>
      </c>
      <c r="C1141">
        <f t="shared" si="51"/>
        <v>3.8879352098990561</v>
      </c>
      <c r="D1141">
        <f t="shared" si="52"/>
        <v>0.96691759112519815</v>
      </c>
      <c r="E1141">
        <f t="shared" si="53"/>
        <v>-3.3642008333901539E-2</v>
      </c>
    </row>
    <row r="1142" spans="1:5" x14ac:dyDescent="0.3">
      <c r="A1142" s="35">
        <v>42648</v>
      </c>
      <c r="B1142">
        <v>49.57</v>
      </c>
      <c r="C1142">
        <f t="shared" si="51"/>
        <v>3.9033858120324827</v>
      </c>
      <c r="D1142">
        <f t="shared" si="52"/>
        <v>1.0008075913587724</v>
      </c>
      <c r="E1142">
        <f t="shared" si="53"/>
        <v>8.0726543233612647E-4</v>
      </c>
    </row>
    <row r="1143" spans="1:5" x14ac:dyDescent="0.3">
      <c r="A1143" s="35">
        <v>42649</v>
      </c>
      <c r="B1143">
        <v>50.14</v>
      </c>
      <c r="C1143">
        <f t="shared" si="51"/>
        <v>3.9148190927301472</v>
      </c>
      <c r="D1143">
        <f t="shared" si="52"/>
        <v>1.0172448772570502</v>
      </c>
      <c r="E1143">
        <f t="shared" si="53"/>
        <v>1.7097872012860969E-2</v>
      </c>
    </row>
    <row r="1144" spans="1:5" x14ac:dyDescent="0.3">
      <c r="A1144" s="35">
        <v>42650</v>
      </c>
      <c r="B1144">
        <v>50.49</v>
      </c>
      <c r="C1144">
        <f t="shared" si="51"/>
        <v>3.9217752968708242</v>
      </c>
      <c r="D1144">
        <f t="shared" si="52"/>
        <v>1.0331491712707184</v>
      </c>
      <c r="E1144">
        <f t="shared" si="53"/>
        <v>3.2611585588761011E-2</v>
      </c>
    </row>
    <row r="1145" spans="1:5" x14ac:dyDescent="0.3">
      <c r="A1145" s="35">
        <v>42653</v>
      </c>
      <c r="B1145">
        <v>51.54</v>
      </c>
      <c r="C1145">
        <f t="shared" si="51"/>
        <v>3.942358205224219</v>
      </c>
      <c r="D1145">
        <f t="shared" si="52"/>
        <v>1.0452240924761711</v>
      </c>
      <c r="E1145">
        <f t="shared" si="53"/>
        <v>4.42313049881842E-2</v>
      </c>
    </row>
    <row r="1146" spans="1:5" x14ac:dyDescent="0.3">
      <c r="A1146" s="35">
        <v>42654</v>
      </c>
      <c r="B1146">
        <v>50.48</v>
      </c>
      <c r="C1146">
        <f t="shared" si="51"/>
        <v>3.9215772182329576</v>
      </c>
      <c r="D1146">
        <f t="shared" si="52"/>
        <v>1.0134511142340894</v>
      </c>
      <c r="E1146">
        <f t="shared" si="53"/>
        <v>1.3361451147765562E-2</v>
      </c>
    </row>
    <row r="1147" spans="1:5" x14ac:dyDescent="0.3">
      <c r="A1147" s="35">
        <v>42655</v>
      </c>
      <c r="B1147">
        <v>49.53</v>
      </c>
      <c r="C1147">
        <f t="shared" si="51"/>
        <v>3.9025785466001461</v>
      </c>
      <c r="D1147">
        <f t="shared" si="52"/>
        <v>0.95525554484088715</v>
      </c>
      <c r="E1147">
        <f t="shared" si="53"/>
        <v>-4.5776388075390029E-2</v>
      </c>
    </row>
    <row r="1148" spans="1:5" x14ac:dyDescent="0.3">
      <c r="A1148" s="35">
        <v>42656</v>
      </c>
      <c r="B1148">
        <v>49.29</v>
      </c>
      <c r="C1148">
        <f t="shared" si="51"/>
        <v>3.8977212207172864</v>
      </c>
      <c r="D1148">
        <f t="shared" si="52"/>
        <v>0.97758825862752874</v>
      </c>
      <c r="E1148">
        <f t="shared" si="53"/>
        <v>-2.2666701042487383E-2</v>
      </c>
    </row>
    <row r="1149" spans="1:5" x14ac:dyDescent="0.3">
      <c r="A1149" s="35">
        <v>42657</v>
      </c>
      <c r="B1149">
        <v>48.87</v>
      </c>
      <c r="C1149">
        <f t="shared" si="51"/>
        <v>3.8891637112820634</v>
      </c>
      <c r="D1149">
        <f t="shared" si="52"/>
        <v>0.97195704057279231</v>
      </c>
      <c r="E1149">
        <f t="shared" si="53"/>
        <v>-2.8443672439983275E-2</v>
      </c>
    </row>
    <row r="1150" spans="1:5" x14ac:dyDescent="0.3">
      <c r="A1150" s="35">
        <v>42660</v>
      </c>
      <c r="B1150">
        <v>49.31</v>
      </c>
      <c r="C1150">
        <f t="shared" si="51"/>
        <v>3.8981269002360346</v>
      </c>
      <c r="D1150">
        <f t="shared" si="52"/>
        <v>0.99016064257028125</v>
      </c>
      <c r="E1150">
        <f t="shared" si="53"/>
        <v>-9.8880837945723738E-3</v>
      </c>
    </row>
    <row r="1151" spans="1:5" x14ac:dyDescent="0.3">
      <c r="A1151" s="35">
        <v>42661</v>
      </c>
      <c r="B1151">
        <v>49.81</v>
      </c>
      <c r="C1151">
        <f t="shared" si="51"/>
        <v>3.908215767085192</v>
      </c>
      <c r="D1151">
        <f t="shared" si="52"/>
        <v>1.0148736756316219</v>
      </c>
      <c r="E1151">
        <f t="shared" si="53"/>
        <v>1.4764147242481384E-2</v>
      </c>
    </row>
    <row r="1152" spans="1:5" x14ac:dyDescent="0.3">
      <c r="A1152" s="35">
        <v>42662</v>
      </c>
      <c r="B1152">
        <v>51.85</v>
      </c>
      <c r="C1152">
        <f t="shared" si="51"/>
        <v>3.9483549346755362</v>
      </c>
      <c r="D1152">
        <f t="shared" si="52"/>
        <v>1.0585953450387915</v>
      </c>
      <c r="E1152">
        <f t="shared" si="53"/>
        <v>5.6942883151514793E-2</v>
      </c>
    </row>
    <row r="1153" spans="1:5" x14ac:dyDescent="0.3">
      <c r="A1153" s="35">
        <v>42663</v>
      </c>
      <c r="B1153">
        <v>50.42</v>
      </c>
      <c r="C1153">
        <f t="shared" si="51"/>
        <v>3.9203879217597737</v>
      </c>
      <c r="D1153">
        <f t="shared" si="52"/>
        <v>1.0262568695298189</v>
      </c>
      <c r="E1153">
        <f t="shared" si="53"/>
        <v>2.5918075579216916E-2</v>
      </c>
    </row>
    <row r="1154" spans="1:5" x14ac:dyDescent="0.3">
      <c r="A1154" s="35">
        <v>42664</v>
      </c>
      <c r="B1154">
        <v>50.28</v>
      </c>
      <c r="C1154">
        <f t="shared" si="51"/>
        <v>3.9176073837220469</v>
      </c>
      <c r="D1154">
        <f t="shared" si="52"/>
        <v>1.0523231477605692</v>
      </c>
      <c r="E1154">
        <f t="shared" si="53"/>
        <v>5.1000241824383161E-2</v>
      </c>
    </row>
    <row r="1155" spans="1:5" x14ac:dyDescent="0.3">
      <c r="A1155" s="35">
        <v>42667</v>
      </c>
      <c r="B1155">
        <v>49.8</v>
      </c>
      <c r="C1155">
        <f t="shared" ref="C1155:C1218" si="54">LN(B1155)</f>
        <v>3.9080149840306073</v>
      </c>
      <c r="D1155">
        <f t="shared" si="52"/>
        <v>1.0779220779220777</v>
      </c>
      <c r="E1155">
        <f t="shared" si="53"/>
        <v>7.503518594291389E-2</v>
      </c>
    </row>
    <row r="1156" spans="1:5" x14ac:dyDescent="0.3">
      <c r="A1156" s="35">
        <v>42668</v>
      </c>
      <c r="B1156">
        <v>49.08</v>
      </c>
      <c r="C1156">
        <f t="shared" si="54"/>
        <v>3.8934516198427107</v>
      </c>
      <c r="D1156">
        <f t="shared" ref="D1156:D1219" si="55">B1156/B1161</f>
        <v>1.0723181123006336</v>
      </c>
      <c r="E1156">
        <f t="shared" ref="E1156:E1219" si="56">LN(D1156)</f>
        <v>6.9822765177159934E-2</v>
      </c>
    </row>
    <row r="1157" spans="1:5" x14ac:dyDescent="0.3">
      <c r="A1157" s="35">
        <v>42669</v>
      </c>
      <c r="B1157">
        <v>48.98</v>
      </c>
      <c r="C1157">
        <f t="shared" si="54"/>
        <v>3.8914120515240218</v>
      </c>
      <c r="D1157">
        <f t="shared" si="55"/>
        <v>1.1066425666516042</v>
      </c>
      <c r="E1157">
        <f t="shared" si="56"/>
        <v>0.10133071690111813</v>
      </c>
    </row>
    <row r="1158" spans="1:5" x14ac:dyDescent="0.3">
      <c r="A1158" s="35">
        <v>42670</v>
      </c>
      <c r="B1158">
        <v>49.13</v>
      </c>
      <c r="C1158">
        <f t="shared" si="54"/>
        <v>3.8944698461805571</v>
      </c>
      <c r="D1158">
        <f t="shared" si="55"/>
        <v>1.1206660583941606</v>
      </c>
      <c r="E1158">
        <f t="shared" si="56"/>
        <v>0.11392320354079676</v>
      </c>
    </row>
    <row r="1159" spans="1:5" x14ac:dyDescent="0.3">
      <c r="A1159" s="35">
        <v>42671</v>
      </c>
      <c r="B1159">
        <v>47.78</v>
      </c>
      <c r="C1159">
        <f t="shared" si="54"/>
        <v>3.8666071418976635</v>
      </c>
      <c r="D1159">
        <f t="shared" si="55"/>
        <v>1.1096144914073385</v>
      </c>
      <c r="E1159">
        <f t="shared" si="56"/>
        <v>0.10401264996144639</v>
      </c>
    </row>
    <row r="1160" spans="1:5" x14ac:dyDescent="0.3">
      <c r="A1160" s="35">
        <v>42674</v>
      </c>
      <c r="B1160">
        <v>46.2</v>
      </c>
      <c r="C1160">
        <f t="shared" si="54"/>
        <v>3.8329797980876932</v>
      </c>
      <c r="D1160">
        <f t="shared" si="55"/>
        <v>1.0786831660051368</v>
      </c>
      <c r="E1160">
        <f t="shared" si="56"/>
        <v>7.5741006460413762E-2</v>
      </c>
    </row>
    <row r="1161" spans="1:5" x14ac:dyDescent="0.3">
      <c r="A1161" s="35">
        <v>42675</v>
      </c>
      <c r="B1161">
        <v>45.77</v>
      </c>
      <c r="C1161">
        <f t="shared" si="54"/>
        <v>3.8236288546655506</v>
      </c>
      <c r="D1161">
        <f t="shared" si="55"/>
        <v>1.052910052910053</v>
      </c>
      <c r="E1161">
        <f t="shared" si="56"/>
        <v>5.1557809664850116E-2</v>
      </c>
    </row>
    <row r="1162" spans="1:5" x14ac:dyDescent="0.3">
      <c r="A1162" s="35">
        <v>42676</v>
      </c>
      <c r="B1162">
        <v>44.26</v>
      </c>
      <c r="C1162">
        <f t="shared" si="54"/>
        <v>3.7900813346229034</v>
      </c>
      <c r="D1162">
        <f t="shared" si="55"/>
        <v>1.0086599817684594</v>
      </c>
      <c r="E1162">
        <f t="shared" si="56"/>
        <v>8.6226992158740592E-3</v>
      </c>
    </row>
    <row r="1163" spans="1:5" x14ac:dyDescent="0.3">
      <c r="A1163" s="35">
        <v>42677</v>
      </c>
      <c r="B1163">
        <v>43.84</v>
      </c>
      <c r="C1163">
        <f t="shared" si="54"/>
        <v>3.7805466426397603</v>
      </c>
      <c r="D1163">
        <f t="shared" si="55"/>
        <v>1.0038928326081979</v>
      </c>
      <c r="E1163">
        <f t="shared" si="56"/>
        <v>3.8852751422906065E-3</v>
      </c>
    </row>
    <row r="1164" spans="1:5" x14ac:dyDescent="0.3">
      <c r="A1164" s="35">
        <v>42678</v>
      </c>
      <c r="B1164">
        <v>43.06</v>
      </c>
      <c r="C1164">
        <f t="shared" si="54"/>
        <v>3.7625944919362171</v>
      </c>
      <c r="D1164">
        <f t="shared" si="55"/>
        <v>1.0348473924537371</v>
      </c>
      <c r="E1164">
        <f t="shared" si="56"/>
        <v>3.4253968941367112E-2</v>
      </c>
    </row>
    <row r="1165" spans="1:5" x14ac:dyDescent="0.3">
      <c r="A1165" s="35">
        <v>42681</v>
      </c>
      <c r="B1165">
        <v>42.83</v>
      </c>
      <c r="C1165">
        <f t="shared" si="54"/>
        <v>3.7572387916272794</v>
      </c>
      <c r="D1165">
        <f t="shared" si="55"/>
        <v>1.023906287353574</v>
      </c>
      <c r="E1165">
        <f t="shared" si="56"/>
        <v>2.3625006173172591E-2</v>
      </c>
    </row>
    <row r="1166" spans="1:5" x14ac:dyDescent="0.3">
      <c r="A1166" s="35">
        <v>42682</v>
      </c>
      <c r="B1166">
        <v>43.47</v>
      </c>
      <c r="C1166">
        <f t="shared" si="54"/>
        <v>3.7720710450007009</v>
      </c>
      <c r="D1166">
        <f t="shared" si="55"/>
        <v>0.98459796149490375</v>
      </c>
      <c r="E1166">
        <f t="shared" si="56"/>
        <v>-1.5521882049268304E-2</v>
      </c>
    </row>
    <row r="1167" spans="1:5" x14ac:dyDescent="0.3">
      <c r="A1167" s="35">
        <v>42683</v>
      </c>
      <c r="B1167">
        <v>43.88</v>
      </c>
      <c r="C1167">
        <f t="shared" si="54"/>
        <v>3.7814586354070294</v>
      </c>
      <c r="D1167">
        <f t="shared" si="55"/>
        <v>0.9735966274683826</v>
      </c>
      <c r="E1167">
        <f t="shared" si="56"/>
        <v>-2.675820129552732E-2</v>
      </c>
    </row>
    <row r="1168" spans="1:5" x14ac:dyDescent="0.3">
      <c r="A1168" s="35">
        <v>42684</v>
      </c>
      <c r="B1168">
        <v>43.67</v>
      </c>
      <c r="C1168">
        <f t="shared" si="54"/>
        <v>3.7766613674974696</v>
      </c>
      <c r="D1168">
        <f t="shared" si="55"/>
        <v>0.97980704509759931</v>
      </c>
      <c r="E1168">
        <f t="shared" si="56"/>
        <v>-2.039961946099484E-2</v>
      </c>
    </row>
    <row r="1169" spans="1:5" x14ac:dyDescent="0.3">
      <c r="A1169" s="35">
        <v>42685</v>
      </c>
      <c r="B1169">
        <v>41.61</v>
      </c>
      <c r="C1169">
        <f t="shared" si="54"/>
        <v>3.7283405229948499</v>
      </c>
      <c r="D1169">
        <f t="shared" si="55"/>
        <v>0.93695113713127676</v>
      </c>
      <c r="E1169">
        <f t="shared" si="56"/>
        <v>-6.5124146309160968E-2</v>
      </c>
    </row>
    <row r="1170" spans="1:5" x14ac:dyDescent="0.3">
      <c r="A1170" s="35">
        <v>42688</v>
      </c>
      <c r="B1170">
        <v>41.83</v>
      </c>
      <c r="C1170">
        <f t="shared" si="54"/>
        <v>3.7336137854541072</v>
      </c>
      <c r="D1170">
        <f t="shared" si="55"/>
        <v>0.91013925152306352</v>
      </c>
      <c r="E1170">
        <f t="shared" si="56"/>
        <v>-9.4157667526447886E-2</v>
      </c>
    </row>
    <row r="1171" spans="1:5" x14ac:dyDescent="0.3">
      <c r="A1171" s="35">
        <v>42689</v>
      </c>
      <c r="B1171">
        <v>44.15</v>
      </c>
      <c r="C1171">
        <f t="shared" si="54"/>
        <v>3.7875929270499689</v>
      </c>
      <c r="D1171">
        <f t="shared" si="55"/>
        <v>0.95770065075921906</v>
      </c>
      <c r="E1171">
        <f t="shared" si="56"/>
        <v>-4.3220022952633844E-2</v>
      </c>
    </row>
    <row r="1172" spans="1:5" x14ac:dyDescent="0.3">
      <c r="A1172" s="35">
        <v>42690</v>
      </c>
      <c r="B1172">
        <v>45.07</v>
      </c>
      <c r="C1172">
        <f t="shared" si="54"/>
        <v>3.8082168367025568</v>
      </c>
      <c r="D1172">
        <f t="shared" si="55"/>
        <v>0.96841426729694891</v>
      </c>
      <c r="E1172">
        <f t="shared" si="56"/>
        <v>-3.2095321171588719E-2</v>
      </c>
    </row>
    <row r="1173" spans="1:5" x14ac:dyDescent="0.3">
      <c r="A1173" s="35">
        <v>42691</v>
      </c>
      <c r="B1173">
        <v>44.57</v>
      </c>
      <c r="C1173">
        <f t="shared" si="54"/>
        <v>3.7970609869584644</v>
      </c>
      <c r="D1173">
        <f t="shared" si="55"/>
        <v>0.93752629364745477</v>
      </c>
      <c r="E1173">
        <f t="shared" si="56"/>
        <v>-6.451047497358342E-2</v>
      </c>
    </row>
    <row r="1174" spans="1:5" x14ac:dyDescent="0.3">
      <c r="A1174" s="35">
        <v>42692</v>
      </c>
      <c r="B1174">
        <v>44.41</v>
      </c>
      <c r="C1174">
        <f t="shared" si="54"/>
        <v>3.7934646693040106</v>
      </c>
      <c r="D1174">
        <f t="shared" si="55"/>
        <v>0.95876511226252148</v>
      </c>
      <c r="E1174">
        <f t="shared" si="56"/>
        <v>-4.2109163960729015E-2</v>
      </c>
    </row>
    <row r="1175" spans="1:5" x14ac:dyDescent="0.3">
      <c r="A1175" s="35">
        <v>42695</v>
      </c>
      <c r="B1175">
        <v>45.96</v>
      </c>
      <c r="C1175">
        <f t="shared" si="54"/>
        <v>3.8277714529805551</v>
      </c>
      <c r="D1175">
        <f t="shared" si="55"/>
        <v>0.98542024013722129</v>
      </c>
      <c r="E1175">
        <f t="shared" si="56"/>
        <v>-1.4687089061681983E-2</v>
      </c>
    </row>
    <row r="1176" spans="1:5" x14ac:dyDescent="0.3">
      <c r="A1176" s="35">
        <v>42696</v>
      </c>
      <c r="B1176">
        <v>46.1</v>
      </c>
      <c r="C1176">
        <f t="shared" si="54"/>
        <v>3.8308129500026027</v>
      </c>
      <c r="D1176">
        <f t="shared" si="55"/>
        <v>1.0317815577439571</v>
      </c>
      <c r="E1176">
        <f t="shared" si="56"/>
        <v>3.1286975801602925E-2</v>
      </c>
    </row>
    <row r="1177" spans="1:5" x14ac:dyDescent="0.3">
      <c r="A1177" s="35">
        <v>42697</v>
      </c>
      <c r="B1177">
        <v>46.54</v>
      </c>
      <c r="C1177">
        <f t="shared" si="54"/>
        <v>3.8403121578741457</v>
      </c>
      <c r="D1177">
        <f t="shared" si="55"/>
        <v>0.97059436913451502</v>
      </c>
      <c r="E1177">
        <f t="shared" si="56"/>
        <v>-2.9846643455301653E-2</v>
      </c>
    </row>
    <row r="1178" spans="1:5" x14ac:dyDescent="0.3">
      <c r="A1178" s="35">
        <v>42698</v>
      </c>
      <c r="B1178">
        <v>47.54</v>
      </c>
      <c r="C1178">
        <f t="shared" si="54"/>
        <v>3.8615714619320478</v>
      </c>
      <c r="D1178">
        <f t="shared" si="55"/>
        <v>0.9093343534812548</v>
      </c>
      <c r="E1178">
        <f t="shared" si="56"/>
        <v>-9.5042426823973319E-2</v>
      </c>
    </row>
    <row r="1179" spans="1:5" x14ac:dyDescent="0.3">
      <c r="A1179" s="35">
        <v>42699</v>
      </c>
      <c r="B1179">
        <v>46.32</v>
      </c>
      <c r="C1179">
        <f t="shared" si="54"/>
        <v>3.83557383326474</v>
      </c>
      <c r="D1179">
        <f t="shared" si="55"/>
        <v>0.88481375358166192</v>
      </c>
      <c r="E1179">
        <f t="shared" si="56"/>
        <v>-0.12237810405180602</v>
      </c>
    </row>
    <row r="1180" spans="1:5" x14ac:dyDescent="0.3">
      <c r="A1180" s="35">
        <v>42702</v>
      </c>
      <c r="B1180">
        <v>46.64</v>
      </c>
      <c r="C1180">
        <f t="shared" si="54"/>
        <v>3.842458542042237</v>
      </c>
      <c r="D1180">
        <f t="shared" si="55"/>
        <v>0.87504690431519705</v>
      </c>
      <c r="E1180">
        <f t="shared" si="56"/>
        <v>-0.13347778912956185</v>
      </c>
    </row>
    <row r="1181" spans="1:5" x14ac:dyDescent="0.3">
      <c r="A1181" s="35">
        <v>42703</v>
      </c>
      <c r="B1181">
        <v>44.68</v>
      </c>
      <c r="C1181">
        <f t="shared" si="54"/>
        <v>3.7995259742009999</v>
      </c>
      <c r="D1181">
        <f t="shared" si="55"/>
        <v>0.85413878799464726</v>
      </c>
      <c r="E1181">
        <f t="shared" si="56"/>
        <v>-0.15766158318151977</v>
      </c>
    </row>
    <row r="1182" spans="1:5" x14ac:dyDescent="0.3">
      <c r="A1182" s="35">
        <v>42704</v>
      </c>
      <c r="B1182">
        <v>47.95</v>
      </c>
      <c r="C1182">
        <f t="shared" si="54"/>
        <v>3.8701588013294472</v>
      </c>
      <c r="D1182">
        <f t="shared" si="55"/>
        <v>0.92389210019267831</v>
      </c>
      <c r="E1182">
        <f t="shared" si="56"/>
        <v>-7.915998884239564E-2</v>
      </c>
    </row>
    <row r="1183" spans="1:5" x14ac:dyDescent="0.3">
      <c r="A1183" s="35">
        <v>42705</v>
      </c>
      <c r="B1183">
        <v>52.28</v>
      </c>
      <c r="C1183">
        <f t="shared" si="54"/>
        <v>3.9566138887560212</v>
      </c>
      <c r="D1183">
        <f t="shared" si="55"/>
        <v>1.0131782945736434</v>
      </c>
      <c r="E1183">
        <f t="shared" si="56"/>
        <v>1.3092216268504127E-2</v>
      </c>
    </row>
    <row r="1184" spans="1:5" x14ac:dyDescent="0.3">
      <c r="A1184" s="35">
        <v>42706</v>
      </c>
      <c r="B1184">
        <v>52.35</v>
      </c>
      <c r="C1184">
        <f t="shared" si="54"/>
        <v>3.9579519373165457</v>
      </c>
      <c r="D1184">
        <f t="shared" si="55"/>
        <v>1.0030657214025676</v>
      </c>
      <c r="E1184">
        <f t="shared" si="56"/>
        <v>3.0610316612240097E-3</v>
      </c>
    </row>
    <row r="1185" spans="1:5" x14ac:dyDescent="0.3">
      <c r="A1185" s="35">
        <v>42709</v>
      </c>
      <c r="B1185">
        <v>53.3</v>
      </c>
      <c r="C1185">
        <f t="shared" si="54"/>
        <v>3.9759363311717988</v>
      </c>
      <c r="D1185">
        <f t="shared" si="55"/>
        <v>0.98721985552880154</v>
      </c>
      <c r="E1185">
        <f t="shared" si="56"/>
        <v>-1.2862513058396851E-2</v>
      </c>
    </row>
    <row r="1186" spans="1:5" x14ac:dyDescent="0.3">
      <c r="A1186" s="35">
        <v>42710</v>
      </c>
      <c r="B1186">
        <v>52.31</v>
      </c>
      <c r="C1186">
        <f t="shared" si="54"/>
        <v>3.9571875573825199</v>
      </c>
      <c r="D1186">
        <f t="shared" si="55"/>
        <v>0.98179429429429432</v>
      </c>
      <c r="E1186">
        <f t="shared" si="56"/>
        <v>-1.8373468849613966E-2</v>
      </c>
    </row>
    <row r="1187" spans="1:5" x14ac:dyDescent="0.3">
      <c r="A1187" s="35">
        <v>42711</v>
      </c>
      <c r="B1187">
        <v>51.9</v>
      </c>
      <c r="C1187">
        <f t="shared" si="54"/>
        <v>3.949318790171843</v>
      </c>
      <c r="D1187">
        <f t="shared" si="55"/>
        <v>0.9764816556914393</v>
      </c>
      <c r="E1187">
        <f t="shared" si="56"/>
        <v>-2.3799314616114006E-2</v>
      </c>
    </row>
    <row r="1188" spans="1:5" x14ac:dyDescent="0.3">
      <c r="A1188" s="35">
        <v>42712</v>
      </c>
      <c r="B1188">
        <v>51.6</v>
      </c>
      <c r="C1188">
        <f t="shared" si="54"/>
        <v>3.9435216724875173</v>
      </c>
      <c r="D1188">
        <f t="shared" si="55"/>
        <v>0.99767981438515085</v>
      </c>
      <c r="E1188">
        <f t="shared" si="56"/>
        <v>-2.3228814161396385E-3</v>
      </c>
    </row>
    <row r="1189" spans="1:5" x14ac:dyDescent="0.3">
      <c r="A1189" s="35">
        <v>42713</v>
      </c>
      <c r="B1189">
        <v>52.19</v>
      </c>
      <c r="C1189">
        <f t="shared" si="54"/>
        <v>3.9548909056553216</v>
      </c>
      <c r="D1189">
        <f t="shared" si="55"/>
        <v>0.9638042474607571</v>
      </c>
      <c r="E1189">
        <f t="shared" si="56"/>
        <v>-3.686706779167781E-2</v>
      </c>
    </row>
    <row r="1190" spans="1:5" x14ac:dyDescent="0.3">
      <c r="A1190" s="35">
        <v>42716</v>
      </c>
      <c r="B1190">
        <v>53.99</v>
      </c>
      <c r="C1190">
        <f t="shared" si="54"/>
        <v>3.9887988442301956</v>
      </c>
      <c r="D1190">
        <f t="shared" si="55"/>
        <v>1.0085933121614048</v>
      </c>
      <c r="E1190">
        <f t="shared" si="56"/>
        <v>8.5565998249056731E-3</v>
      </c>
    </row>
    <row r="1191" spans="1:5" x14ac:dyDescent="0.3">
      <c r="A1191" s="35">
        <v>42717</v>
      </c>
      <c r="B1191">
        <v>53.28</v>
      </c>
      <c r="C1191">
        <f t="shared" si="54"/>
        <v>3.9755610262321337</v>
      </c>
      <c r="D1191">
        <f t="shared" si="55"/>
        <v>0.97653958944281527</v>
      </c>
      <c r="E1191">
        <f t="shared" si="56"/>
        <v>-2.3739987303072942E-2</v>
      </c>
    </row>
    <row r="1192" spans="1:5" x14ac:dyDescent="0.3">
      <c r="A1192" s="35">
        <v>42718</v>
      </c>
      <c r="B1192">
        <v>53.15</v>
      </c>
      <c r="C1192">
        <f t="shared" si="54"/>
        <v>3.9731181047879569</v>
      </c>
      <c r="D1192">
        <f t="shared" si="55"/>
        <v>1.0026410111299755</v>
      </c>
      <c r="E1192">
        <f t="shared" si="56"/>
        <v>2.6375297882422393E-3</v>
      </c>
    </row>
    <row r="1193" spans="1:5" x14ac:dyDescent="0.3">
      <c r="A1193" s="35">
        <v>42719</v>
      </c>
      <c r="B1193">
        <v>51.72</v>
      </c>
      <c r="C1193">
        <f t="shared" si="54"/>
        <v>3.9458445539036568</v>
      </c>
      <c r="D1193">
        <f t="shared" si="55"/>
        <v>0.95706883789785346</v>
      </c>
      <c r="E1193">
        <f t="shared" si="56"/>
        <v>-4.3879959188341353E-2</v>
      </c>
    </row>
    <row r="1194" spans="1:5" x14ac:dyDescent="0.3">
      <c r="A1194" s="35">
        <v>42720</v>
      </c>
      <c r="B1194">
        <v>54.15</v>
      </c>
      <c r="C1194">
        <f t="shared" si="54"/>
        <v>3.9917579734469997</v>
      </c>
      <c r="D1194">
        <f t="shared" si="55"/>
        <v>1.0040793621361024</v>
      </c>
      <c r="E1194">
        <f t="shared" si="56"/>
        <v>4.0710640978639991E-3</v>
      </c>
    </row>
    <row r="1195" spans="1:5" x14ac:dyDescent="0.3">
      <c r="A1195" s="35">
        <v>42723</v>
      </c>
      <c r="B1195">
        <v>53.53</v>
      </c>
      <c r="C1195">
        <f t="shared" si="54"/>
        <v>3.9802422444052898</v>
      </c>
      <c r="D1195">
        <f t="shared" si="55"/>
        <v>0.99258297793435935</v>
      </c>
      <c r="E1195">
        <f t="shared" si="56"/>
        <v>-7.4446649438457387E-3</v>
      </c>
    </row>
    <row r="1196" spans="1:5" x14ac:dyDescent="0.3">
      <c r="A1196" s="35">
        <v>42724</v>
      </c>
      <c r="B1196">
        <v>54.56</v>
      </c>
      <c r="C1196">
        <f t="shared" si="54"/>
        <v>3.9993010135352067</v>
      </c>
      <c r="D1196">
        <f t="shared" si="55"/>
        <v>1.011681809753384</v>
      </c>
      <c r="E1196">
        <f t="shared" si="56"/>
        <v>1.1614104186070952E-2</v>
      </c>
    </row>
    <row r="1197" spans="1:5" x14ac:dyDescent="0.3">
      <c r="A1197" s="35">
        <v>42725</v>
      </c>
      <c r="B1197">
        <v>53.01</v>
      </c>
      <c r="C1197">
        <f t="shared" si="54"/>
        <v>3.9704805749997147</v>
      </c>
      <c r="D1197">
        <f t="shared" si="55"/>
        <v>0.96469517743403088</v>
      </c>
      <c r="E1197">
        <f t="shared" si="56"/>
        <v>-3.5943105849915703E-2</v>
      </c>
    </row>
    <row r="1198" spans="1:5" x14ac:dyDescent="0.3">
      <c r="A1198" s="35">
        <v>42726</v>
      </c>
      <c r="B1198">
        <v>54.04</v>
      </c>
      <c r="C1198">
        <f t="shared" si="54"/>
        <v>3.989724513091998</v>
      </c>
      <c r="D1198">
        <f t="shared" si="55"/>
        <v>0.98326055312954874</v>
      </c>
      <c r="E1198">
        <f t="shared" si="56"/>
        <v>-1.6881134822095814E-2</v>
      </c>
    </row>
    <row r="1199" spans="1:5" x14ac:dyDescent="0.3">
      <c r="A1199" s="35">
        <v>42727</v>
      </c>
      <c r="B1199">
        <v>53.93</v>
      </c>
      <c r="C1199">
        <f t="shared" si="54"/>
        <v>3.9876869093491356</v>
      </c>
      <c r="D1199">
        <f t="shared" si="55"/>
        <v>0.97965485921889195</v>
      </c>
      <c r="E1199">
        <f t="shared" si="56"/>
        <v>-2.0554953819553291E-2</v>
      </c>
    </row>
    <row r="1200" spans="1:5" x14ac:dyDescent="0.3">
      <c r="A1200" s="35">
        <v>42731</v>
      </c>
      <c r="B1200">
        <v>53.93</v>
      </c>
      <c r="C1200">
        <f t="shared" si="54"/>
        <v>3.9876869093491356</v>
      </c>
      <c r="D1200">
        <f t="shared" si="55"/>
        <v>0.98827194429173537</v>
      </c>
      <c r="E1200">
        <f t="shared" si="56"/>
        <v>-1.1797371849004945E-2</v>
      </c>
    </row>
    <row r="1201" spans="1:5" x14ac:dyDescent="0.3">
      <c r="A1201" s="35">
        <v>42732</v>
      </c>
      <c r="B1201">
        <v>53.93</v>
      </c>
      <c r="C1201">
        <f t="shared" si="54"/>
        <v>3.9876869093491356</v>
      </c>
      <c r="D1201">
        <f t="shared" si="55"/>
        <v>0.98072376795781047</v>
      </c>
      <c r="E1201">
        <f t="shared" si="56"/>
        <v>-1.9464441170587737E-2</v>
      </c>
    </row>
    <row r="1202" spans="1:5" x14ac:dyDescent="0.3">
      <c r="A1202" s="35">
        <v>42733</v>
      </c>
      <c r="B1202">
        <v>54.95</v>
      </c>
      <c r="C1202">
        <f t="shared" si="54"/>
        <v>4.0064236808496307</v>
      </c>
      <c r="D1202">
        <f t="shared" si="55"/>
        <v>0.98300536672629701</v>
      </c>
      <c r="E1202">
        <f t="shared" si="56"/>
        <v>-1.7140699311423049E-2</v>
      </c>
    </row>
    <row r="1203" spans="1:5" x14ac:dyDescent="0.3">
      <c r="A1203" s="35">
        <v>42734</v>
      </c>
      <c r="B1203">
        <v>54.96</v>
      </c>
      <c r="C1203">
        <f t="shared" si="54"/>
        <v>4.0066056479140943</v>
      </c>
      <c r="D1203">
        <f t="shared" si="55"/>
        <v>1.0104798676227247</v>
      </c>
      <c r="E1203">
        <f t="shared" si="56"/>
        <v>1.0425334479224439E-2</v>
      </c>
    </row>
    <row r="1204" spans="1:5" x14ac:dyDescent="0.3">
      <c r="A1204" s="35">
        <v>42738</v>
      </c>
      <c r="B1204">
        <v>55.05</v>
      </c>
      <c r="C1204">
        <f t="shared" si="54"/>
        <v>4.0082418631686894</v>
      </c>
      <c r="D1204">
        <f t="shared" si="55"/>
        <v>1.0347744360902253</v>
      </c>
      <c r="E1204">
        <f t="shared" si="56"/>
        <v>3.418346682109006E-2</v>
      </c>
    </row>
    <row r="1205" spans="1:5" x14ac:dyDescent="0.3">
      <c r="A1205" s="35">
        <v>42739</v>
      </c>
      <c r="B1205">
        <v>54.57</v>
      </c>
      <c r="C1205">
        <f t="shared" si="54"/>
        <v>3.9994842811981406</v>
      </c>
      <c r="D1205">
        <f t="shared" si="55"/>
        <v>1.0179071068830443</v>
      </c>
      <c r="E1205">
        <f t="shared" si="56"/>
        <v>1.7748663358694312E-2</v>
      </c>
    </row>
    <row r="1206" spans="1:5" x14ac:dyDescent="0.3">
      <c r="A1206" s="35">
        <v>42740</v>
      </c>
      <c r="B1206">
        <v>54.99</v>
      </c>
      <c r="C1206">
        <f t="shared" si="54"/>
        <v>4.0071513505197229</v>
      </c>
      <c r="D1206">
        <f t="shared" si="55"/>
        <v>1.0088057237204184</v>
      </c>
      <c r="E1206">
        <f t="shared" si="56"/>
        <v>8.7671794435339907E-3</v>
      </c>
    </row>
    <row r="1207" spans="1:5" x14ac:dyDescent="0.3">
      <c r="A1207" s="35">
        <v>42741</v>
      </c>
      <c r="B1207">
        <v>55.9</v>
      </c>
      <c r="C1207">
        <f t="shared" si="54"/>
        <v>4.0235643801610532</v>
      </c>
      <c r="D1207">
        <f t="shared" si="55"/>
        <v>1.0281405186683834</v>
      </c>
      <c r="E1207">
        <f t="shared" si="56"/>
        <v>2.7751849003224284E-2</v>
      </c>
    </row>
    <row r="1208" spans="1:5" x14ac:dyDescent="0.3">
      <c r="A1208" s="35">
        <v>42744</v>
      </c>
      <c r="B1208">
        <v>54.39</v>
      </c>
      <c r="C1208">
        <f t="shared" si="54"/>
        <v>3.9961803134348695</v>
      </c>
      <c r="D1208">
        <f t="shared" si="55"/>
        <v>1.0016574585635361</v>
      </c>
      <c r="E1208">
        <f t="shared" si="56"/>
        <v>1.6560864949797635E-3</v>
      </c>
    </row>
    <row r="1209" spans="1:5" x14ac:dyDescent="0.3">
      <c r="A1209" s="35">
        <v>42745</v>
      </c>
      <c r="B1209">
        <v>53.2</v>
      </c>
      <c r="C1209">
        <f t="shared" si="54"/>
        <v>3.9740583963475986</v>
      </c>
      <c r="D1209">
        <f t="shared" si="55"/>
        <v>0.97293343087051942</v>
      </c>
      <c r="E1209">
        <f t="shared" si="56"/>
        <v>-2.7439615508150075E-2</v>
      </c>
    </row>
    <row r="1210" spans="1:5" x14ac:dyDescent="0.3">
      <c r="A1210" s="35">
        <v>42746</v>
      </c>
      <c r="B1210">
        <v>53.61</v>
      </c>
      <c r="C1210">
        <f t="shared" si="54"/>
        <v>3.9817356178394463</v>
      </c>
      <c r="D1210">
        <f t="shared" si="55"/>
        <v>0.99702436302771058</v>
      </c>
      <c r="E1210">
        <f t="shared" si="56"/>
        <v>-2.9800729821403914E-3</v>
      </c>
    </row>
    <row r="1211" spans="1:5" x14ac:dyDescent="0.3">
      <c r="A1211" s="35">
        <v>42747</v>
      </c>
      <c r="B1211">
        <v>54.51</v>
      </c>
      <c r="C1211">
        <f t="shared" si="54"/>
        <v>3.9983841710761894</v>
      </c>
      <c r="D1211">
        <f t="shared" si="55"/>
        <v>1.0250094020308387</v>
      </c>
      <c r="E1211">
        <f t="shared" si="56"/>
        <v>2.4701785261315772E-2</v>
      </c>
    </row>
    <row r="1212" spans="1:5" x14ac:dyDescent="0.3">
      <c r="A1212" s="35">
        <v>42748</v>
      </c>
      <c r="B1212">
        <v>54.37</v>
      </c>
      <c r="C1212">
        <f t="shared" si="54"/>
        <v>3.9958125311578292</v>
      </c>
      <c r="D1212">
        <f t="shared" si="55"/>
        <v>0.98782703488372092</v>
      </c>
      <c r="E1212">
        <f t="shared" si="56"/>
        <v>-1.2247662467258934E-2</v>
      </c>
    </row>
    <row r="1213" spans="1:5" x14ac:dyDescent="0.3">
      <c r="A1213" s="35">
        <v>42751</v>
      </c>
      <c r="B1213">
        <v>54.3</v>
      </c>
      <c r="C1213">
        <f t="shared" si="54"/>
        <v>3.9945242269398897</v>
      </c>
      <c r="D1213">
        <f t="shared" si="55"/>
        <v>0.99087591240875916</v>
      </c>
      <c r="E1213">
        <f t="shared" si="56"/>
        <v>-9.1659670140800571E-3</v>
      </c>
    </row>
    <row r="1214" spans="1:5" x14ac:dyDescent="0.3">
      <c r="A1214" s="35">
        <v>42752</v>
      </c>
      <c r="B1214">
        <v>54.68</v>
      </c>
      <c r="C1214">
        <f t="shared" si="54"/>
        <v>4.001498011855749</v>
      </c>
      <c r="D1214">
        <f t="shared" si="55"/>
        <v>0.9996343692870201</v>
      </c>
      <c r="E1214">
        <f t="shared" si="56"/>
        <v>-3.6569757218672308E-4</v>
      </c>
    </row>
    <row r="1215" spans="1:5" x14ac:dyDescent="0.3">
      <c r="A1215" s="35">
        <v>42753</v>
      </c>
      <c r="B1215">
        <v>53.77</v>
      </c>
      <c r="C1215">
        <f t="shared" si="54"/>
        <v>3.9847156908215866</v>
      </c>
      <c r="D1215">
        <f t="shared" si="55"/>
        <v>0.98951048951048948</v>
      </c>
      <c r="E1215">
        <f t="shared" si="56"/>
        <v>-1.0544913176614998E-2</v>
      </c>
    </row>
    <row r="1216" spans="1:5" x14ac:dyDescent="0.3">
      <c r="A1216" s="35">
        <v>42754</v>
      </c>
      <c r="B1216">
        <v>53.18</v>
      </c>
      <c r="C1216">
        <f t="shared" si="54"/>
        <v>3.9736823858148735</v>
      </c>
      <c r="D1216">
        <f t="shared" si="55"/>
        <v>0.95151189837180172</v>
      </c>
      <c r="E1216">
        <f t="shared" si="56"/>
        <v>-4.9703087466733055E-2</v>
      </c>
    </row>
    <row r="1217" spans="1:5" x14ac:dyDescent="0.3">
      <c r="A1217" s="35">
        <v>42755</v>
      </c>
      <c r="B1217">
        <v>55.04</v>
      </c>
      <c r="C1217">
        <f t="shared" si="54"/>
        <v>4.0080601936250879</v>
      </c>
      <c r="D1217">
        <f t="shared" si="55"/>
        <v>1.0043795620437956</v>
      </c>
      <c r="E1217">
        <f t="shared" si="56"/>
        <v>4.3699996711183877E-3</v>
      </c>
    </row>
    <row r="1218" spans="1:5" x14ac:dyDescent="0.3">
      <c r="A1218" s="35">
        <v>42758</v>
      </c>
      <c r="B1218">
        <v>54.8</v>
      </c>
      <c r="C1218">
        <f t="shared" si="54"/>
        <v>4.00369019395397</v>
      </c>
      <c r="D1218">
        <f t="shared" si="55"/>
        <v>1.0005477451159392</v>
      </c>
      <c r="E1218">
        <f t="shared" si="56"/>
        <v>5.4759515833975863E-4</v>
      </c>
    </row>
    <row r="1219" spans="1:5" x14ac:dyDescent="0.3">
      <c r="A1219" s="35">
        <v>42759</v>
      </c>
      <c r="B1219">
        <v>54.7</v>
      </c>
      <c r="C1219">
        <f t="shared" ref="C1219:C1282" si="57">LN(B1219)</f>
        <v>4.0018637094279352</v>
      </c>
      <c r="D1219">
        <f t="shared" si="55"/>
        <v>0.99004524886877832</v>
      </c>
      <c r="E1219">
        <f t="shared" si="56"/>
        <v>-1.0004630969926639E-2</v>
      </c>
    </row>
    <row r="1220" spans="1:5" x14ac:dyDescent="0.3">
      <c r="A1220" s="35">
        <v>42760</v>
      </c>
      <c r="B1220">
        <v>54.34</v>
      </c>
      <c r="C1220">
        <f t="shared" si="57"/>
        <v>3.9952606039982017</v>
      </c>
      <c r="D1220">
        <f t="shared" ref="D1220:D1268" si="58">B1220/B1225</f>
        <v>0.9740096791539703</v>
      </c>
      <c r="E1220">
        <f t="shared" ref="E1220:E1268" si="59">LN(D1220)</f>
        <v>-2.633403785923524E-2</v>
      </c>
    </row>
    <row r="1221" spans="1:5" x14ac:dyDescent="0.3">
      <c r="A1221" s="35">
        <v>42761</v>
      </c>
      <c r="B1221">
        <v>55.89</v>
      </c>
      <c r="C1221">
        <f t="shared" si="57"/>
        <v>4.023385473281607</v>
      </c>
      <c r="D1221">
        <f t="shared" si="58"/>
        <v>0.99910618519842698</v>
      </c>
      <c r="E1221">
        <f t="shared" si="59"/>
        <v>-8.9421449220679632E-4</v>
      </c>
    </row>
    <row r="1222" spans="1:5" x14ac:dyDescent="0.3">
      <c r="A1222" s="35">
        <v>42762</v>
      </c>
      <c r="B1222">
        <v>54.8</v>
      </c>
      <c r="C1222">
        <f t="shared" si="57"/>
        <v>4.00369019395397</v>
      </c>
      <c r="D1222">
        <f t="shared" si="58"/>
        <v>0.97997138769670955</v>
      </c>
      <c r="E1222">
        <f t="shared" si="59"/>
        <v>-2.0231903971585002E-2</v>
      </c>
    </row>
    <row r="1223" spans="1:5" x14ac:dyDescent="0.3">
      <c r="A1223" s="35">
        <v>42765</v>
      </c>
      <c r="B1223">
        <v>54.77</v>
      </c>
      <c r="C1223">
        <f t="shared" si="57"/>
        <v>4.0031425987956304</v>
      </c>
      <c r="D1223">
        <f t="shared" si="58"/>
        <v>0.99545619774627403</v>
      </c>
      <c r="E1223">
        <f t="shared" si="59"/>
        <v>-4.5541567007985799E-3</v>
      </c>
    </row>
    <row r="1224" spans="1:5" x14ac:dyDescent="0.3">
      <c r="A1224" s="35">
        <v>42766</v>
      </c>
      <c r="B1224">
        <v>55.25</v>
      </c>
      <c r="C1224">
        <f t="shared" si="57"/>
        <v>4.0118683403978626</v>
      </c>
      <c r="D1224">
        <f t="shared" si="58"/>
        <v>1.0271425915597694</v>
      </c>
      <c r="E1224">
        <f t="shared" si="59"/>
        <v>2.6780764112710916E-2</v>
      </c>
    </row>
    <row r="1225" spans="1:5" x14ac:dyDescent="0.3">
      <c r="A1225" s="35">
        <v>42767</v>
      </c>
      <c r="B1225">
        <v>55.79</v>
      </c>
      <c r="C1225">
        <f t="shared" si="57"/>
        <v>4.0215946418574369</v>
      </c>
      <c r="D1225">
        <f t="shared" si="58"/>
        <v>1.0251745681734656</v>
      </c>
      <c r="E1225">
        <f t="shared" si="59"/>
        <v>2.4862908502336741E-2</v>
      </c>
    </row>
    <row r="1226" spans="1:5" x14ac:dyDescent="0.3">
      <c r="A1226" s="35">
        <v>42768</v>
      </c>
      <c r="B1226">
        <v>55.94</v>
      </c>
      <c r="C1226">
        <f t="shared" si="57"/>
        <v>4.0242796877738138</v>
      </c>
      <c r="D1226">
        <f t="shared" si="58"/>
        <v>1.0363097443497591</v>
      </c>
      <c r="E1226">
        <f t="shared" si="59"/>
        <v>3.5666080183954993E-2</v>
      </c>
    </row>
    <row r="1227" spans="1:5" x14ac:dyDescent="0.3">
      <c r="A1227" s="35">
        <v>42769</v>
      </c>
      <c r="B1227">
        <v>55.92</v>
      </c>
      <c r="C1227">
        <f t="shared" si="57"/>
        <v>4.0239220979255546</v>
      </c>
      <c r="D1227">
        <f t="shared" si="58"/>
        <v>1.0130434782608695</v>
      </c>
      <c r="E1227">
        <f t="shared" si="59"/>
        <v>1.2959144642505116E-2</v>
      </c>
    </row>
    <row r="1228" spans="1:5" x14ac:dyDescent="0.3">
      <c r="A1228" s="35">
        <v>42772</v>
      </c>
      <c r="B1228">
        <v>55.02</v>
      </c>
      <c r="C1228">
        <f t="shared" si="57"/>
        <v>4.0076967554964282</v>
      </c>
      <c r="D1228">
        <f t="shared" si="58"/>
        <v>1.0160664819944598</v>
      </c>
      <c r="E1228">
        <f t="shared" si="59"/>
        <v>1.5938782049428845E-2</v>
      </c>
    </row>
    <row r="1229" spans="1:5" x14ac:dyDescent="0.3">
      <c r="A1229" s="35">
        <v>42773</v>
      </c>
      <c r="B1229">
        <v>53.79</v>
      </c>
      <c r="C1229">
        <f t="shared" si="57"/>
        <v>3.9850875762851512</v>
      </c>
      <c r="D1229">
        <f t="shared" si="58"/>
        <v>0.97871179039301304</v>
      </c>
      <c r="E1229">
        <f t="shared" si="59"/>
        <v>-2.1518071628942762E-2</v>
      </c>
    </row>
    <row r="1230" spans="1:5" x14ac:dyDescent="0.3">
      <c r="A1230" s="35">
        <v>42774</v>
      </c>
      <c r="B1230">
        <v>54.42</v>
      </c>
      <c r="C1230">
        <f t="shared" si="57"/>
        <v>3.9967317333551002</v>
      </c>
      <c r="D1230">
        <f t="shared" si="58"/>
        <v>0.99725123694337547</v>
      </c>
      <c r="E1230">
        <f t="shared" si="59"/>
        <v>-2.7525478430403482E-3</v>
      </c>
    </row>
    <row r="1231" spans="1:5" x14ac:dyDescent="0.3">
      <c r="A1231" s="35">
        <v>42775</v>
      </c>
      <c r="B1231">
        <v>53.98</v>
      </c>
      <c r="C1231">
        <f t="shared" si="57"/>
        <v>3.9886136075898584</v>
      </c>
      <c r="D1231">
        <f t="shared" si="58"/>
        <v>0.99667651403249635</v>
      </c>
      <c r="E1231">
        <f t="shared" si="59"/>
        <v>-3.3290210141609126E-3</v>
      </c>
    </row>
    <row r="1232" spans="1:5" x14ac:dyDescent="0.3">
      <c r="A1232" s="35">
        <v>42776</v>
      </c>
      <c r="B1232">
        <v>55.2</v>
      </c>
      <c r="C1232">
        <f t="shared" si="57"/>
        <v>4.01096295328305</v>
      </c>
      <c r="D1232">
        <f t="shared" si="58"/>
        <v>1.0132158590308371</v>
      </c>
      <c r="E1232">
        <f t="shared" si="59"/>
        <v>1.3129291441792802E-2</v>
      </c>
    </row>
    <row r="1233" spans="1:5" x14ac:dyDescent="0.3">
      <c r="A1233" s="35">
        <v>42779</v>
      </c>
      <c r="B1233">
        <v>54.15</v>
      </c>
      <c r="C1233">
        <f t="shared" si="57"/>
        <v>3.9917579734469997</v>
      </c>
      <c r="D1233">
        <f t="shared" si="58"/>
        <v>0.98009049773755652</v>
      </c>
      <c r="E1233">
        <f t="shared" si="59"/>
        <v>-2.0110366950862622E-2</v>
      </c>
    </row>
    <row r="1234" spans="1:5" x14ac:dyDescent="0.3">
      <c r="A1234" s="35">
        <v>42780</v>
      </c>
      <c r="B1234">
        <v>54.96</v>
      </c>
      <c r="C1234">
        <f t="shared" si="57"/>
        <v>4.0066056479140943</v>
      </c>
      <c r="D1234">
        <f t="shared" si="58"/>
        <v>0.97550585729499462</v>
      </c>
      <c r="E1234">
        <f t="shared" si="59"/>
        <v>-2.47991145341327E-2</v>
      </c>
    </row>
    <row r="1235" spans="1:5" x14ac:dyDescent="0.3">
      <c r="A1235" s="35">
        <v>42781</v>
      </c>
      <c r="B1235">
        <v>54.57</v>
      </c>
      <c r="C1235">
        <f t="shared" si="57"/>
        <v>3.9994842811981406</v>
      </c>
      <c r="D1235">
        <f t="shared" si="58"/>
        <v>0.9939890710382514</v>
      </c>
      <c r="E1235">
        <f t="shared" si="59"/>
        <v>-6.029067317344333E-3</v>
      </c>
    </row>
    <row r="1236" spans="1:5" x14ac:dyDescent="0.3">
      <c r="A1236" s="35">
        <v>42782</v>
      </c>
      <c r="B1236">
        <v>54.16</v>
      </c>
      <c r="C1236">
        <f t="shared" si="57"/>
        <v>3.9919426286040194</v>
      </c>
      <c r="D1236">
        <f t="shared" si="58"/>
        <v>0.97026155499820843</v>
      </c>
      <c r="E1236">
        <f t="shared" si="59"/>
        <v>-3.0189599504156658E-2</v>
      </c>
    </row>
    <row r="1237" spans="1:5" x14ac:dyDescent="0.3">
      <c r="A1237" s="35">
        <v>42783</v>
      </c>
      <c r="B1237">
        <v>54.48</v>
      </c>
      <c r="C1237">
        <f t="shared" si="57"/>
        <v>3.9978336618412569</v>
      </c>
      <c r="D1237">
        <f t="shared" si="58"/>
        <v>0.99616017553483271</v>
      </c>
      <c r="E1237">
        <f t="shared" si="59"/>
        <v>-3.847215517424413E-3</v>
      </c>
    </row>
    <row r="1238" spans="1:5" x14ac:dyDescent="0.3">
      <c r="A1238" s="35">
        <v>42786</v>
      </c>
      <c r="B1238">
        <v>55.25</v>
      </c>
      <c r="C1238">
        <f t="shared" si="57"/>
        <v>4.0118683403978626</v>
      </c>
      <c r="D1238">
        <f t="shared" si="58"/>
        <v>1.010978956999085</v>
      </c>
      <c r="E1238">
        <f t="shared" si="59"/>
        <v>1.0919125775314564E-2</v>
      </c>
    </row>
    <row r="1239" spans="1:5" x14ac:dyDescent="0.3">
      <c r="A1239" s="35">
        <v>42787</v>
      </c>
      <c r="B1239">
        <v>56.34</v>
      </c>
      <c r="C1239">
        <f t="shared" si="57"/>
        <v>4.0314047624482265</v>
      </c>
      <c r="D1239">
        <f t="shared" si="58"/>
        <v>1.0558470764617691</v>
      </c>
      <c r="E1239">
        <f t="shared" si="59"/>
        <v>5.4343360840858265E-2</v>
      </c>
    </row>
    <row r="1240" spans="1:5" x14ac:dyDescent="0.3">
      <c r="A1240" s="35">
        <v>42788</v>
      </c>
      <c r="B1240">
        <v>54.9</v>
      </c>
      <c r="C1240">
        <f t="shared" si="57"/>
        <v>4.0055133485154846</v>
      </c>
      <c r="D1240">
        <f t="shared" si="58"/>
        <v>0.98528356066044509</v>
      </c>
      <c r="E1240">
        <f t="shared" si="59"/>
        <v>-1.4825800396119996E-2</v>
      </c>
    </row>
    <row r="1241" spans="1:5" x14ac:dyDescent="0.3">
      <c r="A1241" s="35">
        <v>42789</v>
      </c>
      <c r="B1241">
        <v>55.82</v>
      </c>
      <c r="C1241">
        <f t="shared" si="57"/>
        <v>4.0221322281081759</v>
      </c>
      <c r="D1241">
        <f t="shared" si="58"/>
        <v>1.0306499261447564</v>
      </c>
      <c r="E1241">
        <f t="shared" si="59"/>
        <v>3.0189599504156645E-2</v>
      </c>
    </row>
    <row r="1242" spans="1:5" x14ac:dyDescent="0.3">
      <c r="A1242" s="35">
        <v>42790</v>
      </c>
      <c r="B1242">
        <v>54.69</v>
      </c>
      <c r="C1242">
        <f t="shared" si="57"/>
        <v>4.0016808773586812</v>
      </c>
      <c r="D1242">
        <f t="shared" si="58"/>
        <v>1.0105321507760532</v>
      </c>
      <c r="E1242">
        <f t="shared" si="59"/>
        <v>1.047707405609404E-2</v>
      </c>
    </row>
    <row r="1243" spans="1:5" x14ac:dyDescent="0.3">
      <c r="A1243" s="35">
        <v>42793</v>
      </c>
      <c r="B1243">
        <v>54.65</v>
      </c>
      <c r="C1243">
        <f t="shared" si="57"/>
        <v>4.0009492146225476</v>
      </c>
      <c r="D1243">
        <f t="shared" si="58"/>
        <v>0.99853827882331447</v>
      </c>
      <c r="E1243">
        <f t="shared" si="59"/>
        <v>-1.4627905332791975E-3</v>
      </c>
    </row>
    <row r="1244" spans="1:5" x14ac:dyDescent="0.3">
      <c r="A1244" s="35">
        <v>42794</v>
      </c>
      <c r="B1244">
        <v>53.36</v>
      </c>
      <c r="C1244">
        <f t="shared" si="57"/>
        <v>3.9770614016073682</v>
      </c>
      <c r="D1244">
        <f t="shared" si="58"/>
        <v>0.97711041933711773</v>
      </c>
      <c r="E1244">
        <f t="shared" si="59"/>
        <v>-2.3155614556694064E-2</v>
      </c>
    </row>
    <row r="1245" spans="1:5" x14ac:dyDescent="0.3">
      <c r="A1245" s="35">
        <v>42795</v>
      </c>
      <c r="B1245">
        <v>55.72</v>
      </c>
      <c r="C1245">
        <f t="shared" si="57"/>
        <v>4.0203391489116047</v>
      </c>
      <c r="D1245">
        <f t="shared" si="58"/>
        <v>1.0454033771106943</v>
      </c>
      <c r="E1245">
        <f t="shared" si="59"/>
        <v>4.4402817739806213E-2</v>
      </c>
    </row>
    <row r="1246" spans="1:5" x14ac:dyDescent="0.3">
      <c r="A1246" s="35">
        <v>42796</v>
      </c>
      <c r="B1246">
        <v>54.16</v>
      </c>
      <c r="C1246">
        <f t="shared" si="57"/>
        <v>3.9919426286040194</v>
      </c>
      <c r="D1246">
        <f t="shared" si="58"/>
        <v>1.0692991115498518</v>
      </c>
      <c r="E1246">
        <f t="shared" si="59"/>
        <v>6.700339790932705E-2</v>
      </c>
    </row>
    <row r="1247" spans="1:5" x14ac:dyDescent="0.3">
      <c r="A1247" s="35">
        <v>42797</v>
      </c>
      <c r="B1247">
        <v>54.12</v>
      </c>
      <c r="C1247">
        <f t="shared" si="57"/>
        <v>3.9912038033025872</v>
      </c>
      <c r="D1247">
        <f t="shared" si="58"/>
        <v>1.0689314635591545</v>
      </c>
      <c r="E1247">
        <f t="shared" si="59"/>
        <v>6.6659517320769315E-2</v>
      </c>
    </row>
    <row r="1248" spans="1:5" x14ac:dyDescent="0.3">
      <c r="A1248" s="35">
        <v>42800</v>
      </c>
      <c r="B1248">
        <v>54.73</v>
      </c>
      <c r="C1248">
        <f t="shared" si="57"/>
        <v>4.0024120051558265</v>
      </c>
      <c r="D1248">
        <f t="shared" si="58"/>
        <v>1.0924151696606785</v>
      </c>
      <c r="E1248">
        <f t="shared" si="59"/>
        <v>8.8390997065007568E-2</v>
      </c>
    </row>
    <row r="1249" spans="1:5" x14ac:dyDescent="0.3">
      <c r="A1249" s="35">
        <v>42801</v>
      </c>
      <c r="B1249">
        <v>54.61</v>
      </c>
      <c r="C1249">
        <f t="shared" si="57"/>
        <v>4.0002170161640622</v>
      </c>
      <c r="D1249">
        <f t="shared" si="58"/>
        <v>1.1010080645161291</v>
      </c>
      <c r="E1249">
        <f t="shared" si="59"/>
        <v>9.6226182433180582E-2</v>
      </c>
    </row>
    <row r="1250" spans="1:5" x14ac:dyDescent="0.3">
      <c r="A1250" s="35">
        <v>42802</v>
      </c>
      <c r="B1250">
        <v>53.3</v>
      </c>
      <c r="C1250">
        <f t="shared" si="57"/>
        <v>3.9759363311717988</v>
      </c>
      <c r="D1250">
        <f t="shared" si="58"/>
        <v>1.0527355322931067</v>
      </c>
      <c r="E1250">
        <f t="shared" si="59"/>
        <v>5.1392045189980889E-2</v>
      </c>
    </row>
    <row r="1251" spans="1:5" x14ac:dyDescent="0.3">
      <c r="A1251" s="35">
        <v>42803</v>
      </c>
      <c r="B1251">
        <v>50.65</v>
      </c>
      <c r="C1251">
        <f t="shared" si="57"/>
        <v>3.9249392306946924</v>
      </c>
      <c r="D1251">
        <f t="shared" si="58"/>
        <v>1.0017800632911391</v>
      </c>
      <c r="E1251">
        <f t="shared" si="59"/>
        <v>1.7784808560902753E-3</v>
      </c>
    </row>
    <row r="1252" spans="1:5" x14ac:dyDescent="0.3">
      <c r="A1252" s="35">
        <v>42804</v>
      </c>
      <c r="B1252">
        <v>50.63</v>
      </c>
      <c r="C1252">
        <f t="shared" si="57"/>
        <v>3.9245442859818178</v>
      </c>
      <c r="D1252">
        <f t="shared" si="58"/>
        <v>1.0009885330170027</v>
      </c>
      <c r="E1252">
        <f t="shared" si="59"/>
        <v>9.8804473999869317E-4</v>
      </c>
    </row>
    <row r="1253" spans="1:5" x14ac:dyDescent="0.3">
      <c r="A1253" s="35">
        <v>42807</v>
      </c>
      <c r="B1253">
        <v>50.1</v>
      </c>
      <c r="C1253">
        <f t="shared" si="57"/>
        <v>3.9140210080908191</v>
      </c>
      <c r="D1253">
        <f t="shared" si="58"/>
        <v>0.98875074008288932</v>
      </c>
      <c r="E1253">
        <f t="shared" si="59"/>
        <v>-1.1313011396999242E-2</v>
      </c>
    </row>
    <row r="1254" spans="1:5" x14ac:dyDescent="0.3">
      <c r="A1254" s="35">
        <v>42808</v>
      </c>
      <c r="B1254">
        <v>49.6</v>
      </c>
      <c r="C1254">
        <f t="shared" si="57"/>
        <v>3.903990833730882</v>
      </c>
      <c r="D1254">
        <f t="shared" si="58"/>
        <v>0.98923015556441962</v>
      </c>
      <c r="E1254">
        <f t="shared" si="59"/>
        <v>-1.0828258999265535E-2</v>
      </c>
    </row>
    <row r="1255" spans="1:5" x14ac:dyDescent="0.3">
      <c r="A1255" s="35">
        <v>42809</v>
      </c>
      <c r="B1255">
        <v>50.63</v>
      </c>
      <c r="C1255">
        <f t="shared" si="57"/>
        <v>3.9245442859818178</v>
      </c>
      <c r="D1255">
        <f t="shared" si="58"/>
        <v>1.021589991928975</v>
      </c>
      <c r="E1255">
        <f t="shared" si="59"/>
        <v>2.1360229220876163E-2</v>
      </c>
    </row>
    <row r="1256" spans="1:5" x14ac:dyDescent="0.3">
      <c r="A1256" s="35">
        <v>42810</v>
      </c>
      <c r="B1256">
        <v>50.56</v>
      </c>
      <c r="C1256">
        <f t="shared" si="57"/>
        <v>3.9231607498386021</v>
      </c>
      <c r="D1256">
        <f t="shared" si="58"/>
        <v>1.0077735698624677</v>
      </c>
      <c r="E1256">
        <f t="shared" si="59"/>
        <v>7.7435113424404543E-3</v>
      </c>
    </row>
    <row r="1257" spans="1:5" x14ac:dyDescent="0.3">
      <c r="A1257" s="35">
        <v>42811</v>
      </c>
      <c r="B1257">
        <v>50.58</v>
      </c>
      <c r="C1257">
        <f t="shared" si="57"/>
        <v>3.923556241241819</v>
      </c>
      <c r="D1257">
        <f t="shared" si="58"/>
        <v>1.0122073243946368</v>
      </c>
      <c r="E1257">
        <f t="shared" si="59"/>
        <v>1.2133415885705452E-2</v>
      </c>
    </row>
    <row r="1258" spans="1:5" x14ac:dyDescent="0.3">
      <c r="A1258" s="35">
        <v>42814</v>
      </c>
      <c r="B1258">
        <v>50.67</v>
      </c>
      <c r="C1258">
        <f t="shared" si="57"/>
        <v>3.9253340194878183</v>
      </c>
      <c r="D1258">
        <f t="shared" si="58"/>
        <v>1.0109736632083002</v>
      </c>
      <c r="E1258">
        <f t="shared" si="59"/>
        <v>1.0913889459950941E-2</v>
      </c>
    </row>
    <row r="1259" spans="1:5" x14ac:dyDescent="0.3">
      <c r="A1259" s="35">
        <v>42815</v>
      </c>
      <c r="B1259">
        <v>50.14</v>
      </c>
      <c r="C1259">
        <f t="shared" si="57"/>
        <v>3.9148190927301472</v>
      </c>
      <c r="D1259">
        <f t="shared" si="58"/>
        <v>0.98856466876971616</v>
      </c>
      <c r="E1259">
        <f t="shared" si="59"/>
        <v>-1.150121739882308E-2</v>
      </c>
    </row>
    <row r="1260" spans="1:5" x14ac:dyDescent="0.3">
      <c r="A1260" s="35">
        <v>42816</v>
      </c>
      <c r="B1260">
        <v>49.56</v>
      </c>
      <c r="C1260">
        <f t="shared" si="57"/>
        <v>3.9031840567609417</v>
      </c>
      <c r="D1260">
        <f t="shared" si="58"/>
        <v>0.96495327102803741</v>
      </c>
      <c r="E1260">
        <f t="shared" si="59"/>
        <v>-3.567560262076401E-2</v>
      </c>
    </row>
    <row r="1261" spans="1:5" x14ac:dyDescent="0.3">
      <c r="A1261" s="35">
        <v>42817</v>
      </c>
      <c r="B1261">
        <v>50.17</v>
      </c>
      <c r="C1261">
        <f t="shared" si="57"/>
        <v>3.9154172384961616</v>
      </c>
      <c r="D1261">
        <f t="shared" si="58"/>
        <v>0.9601913875598086</v>
      </c>
      <c r="E1261">
        <f t="shared" si="59"/>
        <v>-4.0622652348758795E-2</v>
      </c>
    </row>
    <row r="1262" spans="1:5" x14ac:dyDescent="0.3">
      <c r="A1262" s="35">
        <v>42818</v>
      </c>
      <c r="B1262">
        <v>49.97</v>
      </c>
      <c r="C1262">
        <f t="shared" si="57"/>
        <v>3.9114228253561136</v>
      </c>
      <c r="D1262">
        <f t="shared" si="58"/>
        <v>0.95727969348658992</v>
      </c>
      <c r="E1262">
        <f t="shared" si="59"/>
        <v>-4.3659669532479517E-2</v>
      </c>
    </row>
    <row r="1263" spans="1:5" x14ac:dyDescent="0.3">
      <c r="A1263" s="35">
        <v>42821</v>
      </c>
      <c r="B1263">
        <v>50.12</v>
      </c>
      <c r="C1263">
        <f t="shared" si="57"/>
        <v>3.9144201300278674</v>
      </c>
      <c r="D1263">
        <f t="shared" si="58"/>
        <v>0.9631053036126056</v>
      </c>
      <c r="E1263">
        <f t="shared" si="59"/>
        <v>-3.7592523616437064E-2</v>
      </c>
    </row>
    <row r="1264" spans="1:5" x14ac:dyDescent="0.3">
      <c r="A1264" s="35">
        <v>42822</v>
      </c>
      <c r="B1264">
        <v>50.72</v>
      </c>
      <c r="C1264">
        <f t="shared" si="57"/>
        <v>3.9263203101289705</v>
      </c>
      <c r="D1264">
        <f t="shared" si="58"/>
        <v>0.95553880934438584</v>
      </c>
      <c r="E1264">
        <f t="shared" si="59"/>
        <v>-4.5479899335036267E-2</v>
      </c>
    </row>
    <row r="1265" spans="1:5" x14ac:dyDescent="0.3">
      <c r="A1265" s="35">
        <v>42823</v>
      </c>
      <c r="B1265">
        <v>51.36</v>
      </c>
      <c r="C1265">
        <f t="shared" si="57"/>
        <v>3.9388596593817056</v>
      </c>
      <c r="D1265">
        <f t="shared" si="58"/>
        <v>0.96161767459277292</v>
      </c>
      <c r="E1265">
        <f t="shared" si="59"/>
        <v>-3.9138334969973175E-2</v>
      </c>
    </row>
    <row r="1266" spans="1:5" x14ac:dyDescent="0.3">
      <c r="A1266" s="35">
        <v>42824</v>
      </c>
      <c r="B1266">
        <v>52.25</v>
      </c>
      <c r="C1266">
        <f t="shared" si="57"/>
        <v>3.9560398908449206</v>
      </c>
      <c r="D1266">
        <f t="shared" si="58"/>
        <v>0.97444983215218206</v>
      </c>
      <c r="E1266">
        <f t="shared" si="59"/>
        <v>-2.5882241962892811E-2</v>
      </c>
    </row>
    <row r="1267" spans="1:5" x14ac:dyDescent="0.3">
      <c r="A1267" s="35">
        <v>42825</v>
      </c>
      <c r="B1267">
        <v>52.2</v>
      </c>
      <c r="C1267">
        <f t="shared" si="57"/>
        <v>3.9550824948885932</v>
      </c>
      <c r="D1267">
        <f t="shared" si="58"/>
        <v>0.96238938053097345</v>
      </c>
      <c r="E1267">
        <f t="shared" si="59"/>
        <v>-3.8336148743547099E-2</v>
      </c>
    </row>
    <row r="1268" spans="1:5" x14ac:dyDescent="0.3">
      <c r="A1268" s="35">
        <v>42828</v>
      </c>
      <c r="B1268">
        <v>52.04</v>
      </c>
      <c r="C1268">
        <f t="shared" si="57"/>
        <v>3.9520126536443043</v>
      </c>
      <c r="D1268">
        <f t="shared" si="58"/>
        <v>0.94980835918963313</v>
      </c>
      <c r="E1268">
        <f t="shared" si="59"/>
        <v>-5.1495041906019848E-2</v>
      </c>
    </row>
    <row r="1269" spans="1:5" x14ac:dyDescent="0.3">
      <c r="A1269" s="35">
        <v>42829</v>
      </c>
      <c r="B1269">
        <v>53.08</v>
      </c>
      <c r="C1269">
        <f t="shared" si="57"/>
        <v>3.9718002094640066</v>
      </c>
    </row>
    <row r="1270" spans="1:5" x14ac:dyDescent="0.3">
      <c r="A1270" s="35">
        <v>42830</v>
      </c>
      <c r="B1270">
        <v>53.41</v>
      </c>
      <c r="C1270">
        <f t="shared" si="57"/>
        <v>3.977997994351679</v>
      </c>
    </row>
    <row r="1271" spans="1:5" x14ac:dyDescent="0.3">
      <c r="A1271" s="35">
        <v>42831</v>
      </c>
      <c r="B1271">
        <v>53.62</v>
      </c>
      <c r="C1271">
        <f t="shared" si="57"/>
        <v>3.9819221328078132</v>
      </c>
    </row>
    <row r="1272" spans="1:5" x14ac:dyDescent="0.3">
      <c r="A1272" s="35">
        <v>42832</v>
      </c>
      <c r="B1272">
        <v>54.24</v>
      </c>
      <c r="C1272">
        <f t="shared" si="57"/>
        <v>3.9934186436321402</v>
      </c>
    </row>
    <row r="1273" spans="1:5" ht="15" thickBot="1" x14ac:dyDescent="0.35">
      <c r="A1273" s="37">
        <v>42835</v>
      </c>
      <c r="B1273" s="25">
        <v>54.79</v>
      </c>
      <c r="C1273" s="25">
        <f t="shared" si="57"/>
        <v>4.0035076955503239</v>
      </c>
    </row>
    <row r="1274" spans="1:5" x14ac:dyDescent="0.3">
      <c r="A1274" t="s">
        <v>1301</v>
      </c>
      <c r="B1274">
        <f>AVERAGE(B3:B1273)</f>
        <v>79.320731707316995</v>
      </c>
      <c r="C1274">
        <f>AVERAGE(C3:C1273)</f>
        <v>4.2923486951786245</v>
      </c>
    </row>
    <row r="1275" spans="1:5" x14ac:dyDescent="0.3">
      <c r="A1275" t="s">
        <v>1302</v>
      </c>
      <c r="B1275">
        <f>_xlfn.STDEV.P(B3:B1273)</f>
        <v>29.818855592972131</v>
      </c>
      <c r="C1275">
        <f>_xlfn.STDEV.P(C3:C1273)</f>
        <v>0.41665339041714528</v>
      </c>
      <c r="D1275">
        <f t="shared" ref="D1275" si="60">_xlfn.STDEV.P(D3:D1273)</f>
        <v>4.6436073558161602E-2</v>
      </c>
      <c r="E1275">
        <f>_xlfn.STDEV.S(E3:E1273)</f>
        <v>4.6424817590091358E-2</v>
      </c>
    </row>
    <row r="1276" spans="1:5" x14ac:dyDescent="0.3">
      <c r="A1276" t="s">
        <v>1281</v>
      </c>
      <c r="E1276" s="6">
        <f>E1275*51^0.5</f>
        <v>0.33153951212779459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/>
  <dimension ref="A1:D28"/>
  <sheetViews>
    <sheetView workbookViewId="0">
      <selection activeCell="H13" sqref="H13"/>
    </sheetView>
  </sheetViews>
  <sheetFormatPr defaultRowHeight="14.4" x14ac:dyDescent="0.3"/>
  <cols>
    <col min="1" max="1" width="49.33203125" customWidth="1"/>
    <col min="2" max="2" width="14.5546875" style="45" customWidth="1"/>
    <col min="4" max="4" width="15.109375" style="45" customWidth="1"/>
  </cols>
  <sheetData>
    <row r="1" spans="1:4" x14ac:dyDescent="0.3">
      <c r="A1" s="36" t="s">
        <v>1332</v>
      </c>
      <c r="D1" s="48">
        <f>D4+D5+D6+D7+D8+D14+D18+D24+D16+D11+D12+D15+D9</f>
        <v>4735400000</v>
      </c>
    </row>
    <row r="2" spans="1:4" x14ac:dyDescent="0.3">
      <c r="A2" s="36" t="s">
        <v>1336</v>
      </c>
      <c r="D2" s="48">
        <f>D1-D18-D24</f>
        <v>4400000000</v>
      </c>
    </row>
    <row r="4" spans="1:4" x14ac:dyDescent="0.3">
      <c r="A4" t="s">
        <v>1315</v>
      </c>
      <c r="B4" s="45">
        <v>120000000</v>
      </c>
      <c r="C4">
        <v>10</v>
      </c>
      <c r="D4" s="45">
        <f>B4*C4</f>
        <v>1200000000</v>
      </c>
    </row>
    <row r="5" spans="1:4" x14ac:dyDescent="0.3">
      <c r="A5" t="s">
        <v>1320</v>
      </c>
      <c r="B5" s="45">
        <v>30000000</v>
      </c>
      <c r="C5">
        <v>5</v>
      </c>
      <c r="D5" s="45">
        <f>B5*C5</f>
        <v>150000000</v>
      </c>
    </row>
    <row r="6" spans="1:4" x14ac:dyDescent="0.3">
      <c r="A6" t="s">
        <v>1316</v>
      </c>
      <c r="D6" s="45">
        <v>750000000</v>
      </c>
    </row>
    <row r="7" spans="1:4" x14ac:dyDescent="0.3">
      <c r="A7" t="s">
        <v>1314</v>
      </c>
      <c r="D7" s="45">
        <v>520000000</v>
      </c>
    </row>
    <row r="8" spans="1:4" x14ac:dyDescent="0.3">
      <c r="A8" t="s">
        <v>1321</v>
      </c>
      <c r="B8" s="45">
        <v>60000000</v>
      </c>
      <c r="C8">
        <v>3</v>
      </c>
      <c r="D8" s="45">
        <f>B8*C8</f>
        <v>180000000</v>
      </c>
    </row>
    <row r="9" spans="1:4" x14ac:dyDescent="0.3">
      <c r="A9" t="s">
        <v>1339</v>
      </c>
      <c r="D9" s="45">
        <v>140000000</v>
      </c>
    </row>
    <row r="11" spans="1:4" x14ac:dyDescent="0.3">
      <c r="A11" t="s">
        <v>1305</v>
      </c>
      <c r="D11" s="45">
        <v>240000000</v>
      </c>
    </row>
    <row r="12" spans="1:4" x14ac:dyDescent="0.3">
      <c r="A12" t="s">
        <v>1317</v>
      </c>
      <c r="D12" s="45">
        <v>120000000</v>
      </c>
    </row>
    <row r="14" spans="1:4" x14ac:dyDescent="0.3">
      <c r="A14" t="s">
        <v>1318</v>
      </c>
      <c r="D14" s="45">
        <v>400000000</v>
      </c>
    </row>
    <row r="15" spans="1:4" x14ac:dyDescent="0.3">
      <c r="A15" t="s">
        <v>1334</v>
      </c>
      <c r="D15" s="45">
        <v>600000000</v>
      </c>
    </row>
    <row r="16" spans="1:4" x14ac:dyDescent="0.3">
      <c r="A16" t="s">
        <v>1333</v>
      </c>
      <c r="D16" s="45">
        <v>100000000</v>
      </c>
    </row>
    <row r="18" spans="1:4" x14ac:dyDescent="0.3">
      <c r="A18" s="9" t="s">
        <v>1319</v>
      </c>
      <c r="B18" s="47"/>
      <c r="C18" s="9"/>
      <c r="D18" s="47">
        <f xml:space="preserve"> SUM(D19:D21)*60+D22</f>
        <v>57000000</v>
      </c>
    </row>
    <row r="19" spans="1:4" x14ac:dyDescent="0.3">
      <c r="A19" s="9" t="s">
        <v>1329</v>
      </c>
      <c r="B19" s="47">
        <v>10000</v>
      </c>
      <c r="C19" s="9">
        <v>10</v>
      </c>
      <c r="D19" s="47">
        <f>B19*C19*1.3</f>
        <v>130000</v>
      </c>
    </row>
    <row r="20" spans="1:4" x14ac:dyDescent="0.3">
      <c r="A20" s="9" t="s">
        <v>1330</v>
      </c>
      <c r="B20" s="47">
        <v>8000</v>
      </c>
      <c r="C20" s="9">
        <v>30</v>
      </c>
      <c r="D20" s="47">
        <f t="shared" ref="D20:D21" si="0">B20*C20*1.3</f>
        <v>312000</v>
      </c>
    </row>
    <row r="21" spans="1:4" x14ac:dyDescent="0.3">
      <c r="A21" s="9" t="s">
        <v>1331</v>
      </c>
      <c r="B21" s="47">
        <v>6000</v>
      </c>
      <c r="C21" s="9">
        <v>60</v>
      </c>
      <c r="D21" s="47">
        <f t="shared" si="0"/>
        <v>468000</v>
      </c>
    </row>
    <row r="22" spans="1:4" x14ac:dyDescent="0.3">
      <c r="A22" s="9" t="s">
        <v>1327</v>
      </c>
      <c r="B22" s="47">
        <v>400</v>
      </c>
      <c r="C22" s="9">
        <f>SUM(C19:C21)</f>
        <v>100</v>
      </c>
      <c r="D22" s="47">
        <f>B22*C22*60</f>
        <v>2400000</v>
      </c>
    </row>
    <row r="24" spans="1:4" x14ac:dyDescent="0.3">
      <c r="A24" s="38" t="s">
        <v>1328</v>
      </c>
      <c r="B24" s="46"/>
      <c r="C24" s="38"/>
      <c r="D24" s="46">
        <f>SUM(D25:D27)*60+D28</f>
        <v>278400000</v>
      </c>
    </row>
    <row r="25" spans="1:4" x14ac:dyDescent="0.3">
      <c r="A25" s="38" t="s">
        <v>1324</v>
      </c>
      <c r="B25" s="46">
        <v>4000</v>
      </c>
      <c r="C25" s="38">
        <v>200</v>
      </c>
      <c r="D25" s="46">
        <f>B25*C25*1.3</f>
        <v>1040000</v>
      </c>
    </row>
    <row r="26" spans="1:4" x14ac:dyDescent="0.3">
      <c r="A26" s="38" t="s">
        <v>1326</v>
      </c>
      <c r="B26" s="46">
        <v>3000</v>
      </c>
      <c r="C26" s="38">
        <v>400</v>
      </c>
      <c r="D26" s="46">
        <f t="shared" ref="D26:D27" si="1">B26*C26*1.3</f>
        <v>1560000</v>
      </c>
    </row>
    <row r="27" spans="1:4" x14ac:dyDescent="0.3">
      <c r="A27" s="38" t="s">
        <v>1325</v>
      </c>
      <c r="B27" s="46">
        <v>2000</v>
      </c>
      <c r="C27" s="38">
        <v>600</v>
      </c>
      <c r="D27" s="46">
        <f t="shared" si="1"/>
        <v>1560000</v>
      </c>
    </row>
    <row r="28" spans="1:4" x14ac:dyDescent="0.3">
      <c r="A28" s="38" t="s">
        <v>1327</v>
      </c>
      <c r="B28" s="46">
        <v>400</v>
      </c>
      <c r="C28" s="38">
        <f>SUM(C25:C27)</f>
        <v>1200</v>
      </c>
      <c r="D28" s="46">
        <f>B28*C28*60</f>
        <v>28800000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7"/>
  <dimension ref="A1:D19"/>
  <sheetViews>
    <sheetView tabSelected="1" workbookViewId="0">
      <selection activeCell="B19" sqref="B19"/>
    </sheetView>
  </sheetViews>
  <sheetFormatPr defaultRowHeight="14.4" x14ac:dyDescent="0.3"/>
  <cols>
    <col min="1" max="1" width="40.109375" customWidth="1"/>
    <col min="2" max="2" width="27.33203125" style="21" customWidth="1"/>
  </cols>
  <sheetData>
    <row r="1" spans="1:4" x14ac:dyDescent="0.3">
      <c r="A1" s="36" t="s">
        <v>1332</v>
      </c>
      <c r="B1" s="45">
        <f>'Смета инвестпроекта'!D1</f>
        <v>4735400000</v>
      </c>
      <c r="C1" s="51"/>
    </row>
    <row r="2" spans="1:4" x14ac:dyDescent="0.3">
      <c r="A2" s="36" t="s">
        <v>1336</v>
      </c>
      <c r="B2" s="45">
        <f>'Смета инвестпроекта'!D2</f>
        <v>4400000000</v>
      </c>
    </row>
    <row r="3" spans="1:4" x14ac:dyDescent="0.3">
      <c r="A3" t="s">
        <v>1322</v>
      </c>
      <c r="B3" s="6">
        <v>0.4</v>
      </c>
    </row>
    <row r="4" spans="1:4" x14ac:dyDescent="0.3">
      <c r="A4" t="s">
        <v>1337</v>
      </c>
      <c r="B4" s="45">
        <f>B2*B3</f>
        <v>1760000000</v>
      </c>
    </row>
    <row r="5" spans="1:4" x14ac:dyDescent="0.3">
      <c r="A5" t="s">
        <v>1335</v>
      </c>
      <c r="B5" s="43">
        <v>0.4</v>
      </c>
    </row>
    <row r="6" spans="1:4" x14ac:dyDescent="0.3">
      <c r="A6" t="s">
        <v>1341</v>
      </c>
      <c r="B6" s="45">
        <f>(B1+B4)/(1-B5)</f>
        <v>10825666666.666668</v>
      </c>
    </row>
    <row r="7" spans="1:4" x14ac:dyDescent="0.3">
      <c r="A7" t="s">
        <v>1338</v>
      </c>
      <c r="B7" s="44">
        <f>B6/Assumptions!F25</f>
        <v>70.000795175455707</v>
      </c>
    </row>
    <row r="8" spans="1:4" x14ac:dyDescent="0.3">
      <c r="A8" s="9" t="s">
        <v>9</v>
      </c>
      <c r="B8" s="8">
        <v>55</v>
      </c>
    </row>
    <row r="9" spans="1:4" x14ac:dyDescent="0.3">
      <c r="A9" t="s">
        <v>1343</v>
      </c>
      <c r="B9" s="50">
        <f>B8*Assumptions!F25</f>
        <v>8505784329.6533756</v>
      </c>
    </row>
    <row r="10" spans="1:4" x14ac:dyDescent="0.3">
      <c r="A10" t="s">
        <v>1344</v>
      </c>
      <c r="B10" s="44">
        <f>B7*Assumptions!F25</f>
        <v>10825666666.666668</v>
      </c>
    </row>
    <row r="11" spans="1:4" x14ac:dyDescent="0.3">
      <c r="A11" t="s">
        <v>1280</v>
      </c>
      <c r="B11" s="6">
        <v>0.33153951212779459</v>
      </c>
    </row>
    <row r="12" spans="1:4" x14ac:dyDescent="0.3">
      <c r="A12" s="17" t="s">
        <v>1345</v>
      </c>
      <c r="B12" s="19">
        <v>0.08</v>
      </c>
      <c r="D12" s="48"/>
    </row>
    <row r="13" spans="1:4" x14ac:dyDescent="0.3">
      <c r="A13" s="20" t="s">
        <v>1346</v>
      </c>
      <c r="B13" s="21">
        <v>15</v>
      </c>
      <c r="D13" s="48"/>
    </row>
    <row r="14" spans="1:4" x14ac:dyDescent="0.3">
      <c r="A14" t="s">
        <v>1323</v>
      </c>
      <c r="B14" s="6">
        <f>B4/B6</f>
        <v>0.1625765926655787</v>
      </c>
    </row>
    <row r="15" spans="1:4" x14ac:dyDescent="0.3">
      <c r="A15" t="s">
        <v>1285</v>
      </c>
      <c r="B15" s="21">
        <f>(LN(B9/B10)+(B12-B14+(B11^2)/2)*B13)/(B11*(B13^0.5))</f>
        <v>-0.51044388638867366</v>
      </c>
    </row>
    <row r="16" spans="1:4" x14ac:dyDescent="0.3">
      <c r="A16" t="s">
        <v>1286</v>
      </c>
      <c r="B16" s="21">
        <f>B15-(B11*(B13^0.5))</f>
        <v>-1.7944908954693539</v>
      </c>
    </row>
    <row r="17" spans="1:2" x14ac:dyDescent="0.3">
      <c r="A17" t="s">
        <v>1287</v>
      </c>
      <c r="B17" s="21">
        <f>_xlfn.NORM.S.DIST(B15,TRUE)</f>
        <v>0.30487025870437789</v>
      </c>
    </row>
    <row r="18" spans="1:2" x14ac:dyDescent="0.3">
      <c r="A18" t="s">
        <v>1288</v>
      </c>
      <c r="B18" s="21">
        <f>_xlfn.NORM.S.DIST(B16,TRUE)</f>
        <v>3.6367425257367185E-2</v>
      </c>
    </row>
    <row r="19" spans="1:2" x14ac:dyDescent="0.3">
      <c r="A19" s="36" t="s">
        <v>1342</v>
      </c>
      <c r="B19" s="52">
        <f>B9*B17*EXP(-B13*B14)-B18*B10*EXP(-1*B12*B13)</f>
        <v>107747028.82328951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Массив по Татнефти</vt:lpstr>
      <vt:lpstr>Assumptions Тат</vt:lpstr>
      <vt:lpstr>Assumptions</vt:lpstr>
      <vt:lpstr>Брент</vt:lpstr>
      <vt:lpstr>Смета инвестпроекта</vt:lpstr>
      <vt:lpstr>Улур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2018-12-05T12:14:12Z</dcterms:modified>
</cp:coreProperties>
</file>