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andrSK\Desktop\"/>
    </mc:Choice>
  </mc:AlternateContent>
  <bookViews>
    <workbookView xWindow="0" yWindow="0" windowWidth="25200" windowHeight="112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C12" i="1" s="1"/>
  <c r="C11" i="1"/>
  <c r="D11" i="1"/>
  <c r="E11" i="1"/>
  <c r="F11" i="1"/>
  <c r="G11" i="1"/>
  <c r="H11" i="1"/>
  <c r="I11" i="1"/>
  <c r="J11" i="1"/>
  <c r="K11" i="1"/>
  <c r="L11" i="1"/>
  <c r="B11" i="1"/>
  <c r="C10" i="1"/>
  <c r="D10" i="1"/>
  <c r="E10" i="1"/>
  <c r="F10" i="1"/>
  <c r="G10" i="1"/>
  <c r="H10" i="1"/>
  <c r="I10" i="1"/>
  <c r="J10" i="1"/>
  <c r="K10" i="1"/>
  <c r="L10" i="1"/>
  <c r="B10" i="1"/>
  <c r="D5" i="1"/>
  <c r="D4" i="1"/>
  <c r="J12" i="1" l="1"/>
  <c r="B12" i="1"/>
  <c r="I12" i="1"/>
  <c r="E12" i="1"/>
  <c r="L12" i="1"/>
  <c r="H12" i="1"/>
  <c r="D12" i="1"/>
  <c r="F12" i="1"/>
  <c r="K12" i="1"/>
  <c r="G12" i="1"/>
</calcChain>
</file>

<file path=xl/sharedStrings.xml><?xml version="1.0" encoding="utf-8"?>
<sst xmlns="http://schemas.openxmlformats.org/spreadsheetml/2006/main" count="13" uniqueCount="13">
  <si>
    <t>New portfolio</t>
  </si>
  <si>
    <t>Eqity A</t>
  </si>
  <si>
    <t>Eqity B</t>
  </si>
  <si>
    <t>E (Ri)</t>
  </si>
  <si>
    <t>Vcov</t>
  </si>
  <si>
    <t>W A</t>
  </si>
  <si>
    <t>W B</t>
  </si>
  <si>
    <t>Corr</t>
  </si>
  <si>
    <t>Case #</t>
  </si>
  <si>
    <t>E (Rp)</t>
  </si>
  <si>
    <t>σi</t>
  </si>
  <si>
    <t>σp</t>
  </si>
  <si>
    <t>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</si>
</sst>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Лист1!$B$12:$L$12</c:f>
              <c:numCache>
                <c:formatCode>0.00%</c:formatCode>
                <c:ptCount val="11"/>
                <c:pt idx="0">
                  <c:v>7.0000000000000007E-2</c:v>
                </c:pt>
                <c:pt idx="1">
                  <c:v>6.4313295670491044E-2</c:v>
                </c:pt>
                <c:pt idx="2">
                  <c:v>5.8896519421779085E-2</c:v>
                </c:pt>
                <c:pt idx="3">
                  <c:v>5.3831217708686471E-2</c:v>
                </c:pt>
                <c:pt idx="4">
                  <c:v>4.9226009385283306E-2</c:v>
                </c:pt>
                <c:pt idx="5">
                  <c:v>4.5221676218380059E-2</c:v>
                </c:pt>
                <c:pt idx="6">
                  <c:v>4.1990475110434272E-2</c:v>
                </c:pt>
                <c:pt idx="7">
                  <c:v>3.9721530685511104E-2</c:v>
                </c:pt>
                <c:pt idx="8">
                  <c:v>3.8584971167541386E-2</c:v>
                </c:pt>
                <c:pt idx="9">
                  <c:v>3.8680744563671474E-2</c:v>
                </c:pt>
                <c:pt idx="10">
                  <c:v>0.04</c:v>
                </c:pt>
              </c:numCache>
            </c:numRef>
          </c:xVal>
          <c:yVal>
            <c:numRef>
              <c:f>Лист1!$B$11:$L$11</c:f>
              <c:numCache>
                <c:formatCode>0.00%</c:formatCode>
                <c:ptCount val="11"/>
                <c:pt idx="0">
                  <c:v>0.15</c:v>
                </c:pt>
                <c:pt idx="1">
                  <c:v>0.14500000000000002</c:v>
                </c:pt>
                <c:pt idx="2">
                  <c:v>0.14000000000000001</c:v>
                </c:pt>
                <c:pt idx="3">
                  <c:v>0.13500000000000001</c:v>
                </c:pt>
                <c:pt idx="4">
                  <c:v>0.13</c:v>
                </c:pt>
                <c:pt idx="5">
                  <c:v>0.125</c:v>
                </c:pt>
                <c:pt idx="6">
                  <c:v>0.12</c:v>
                </c:pt>
                <c:pt idx="7">
                  <c:v>0.11499999999999999</c:v>
                </c:pt>
                <c:pt idx="8">
                  <c:v>0.11000000000000001</c:v>
                </c:pt>
                <c:pt idx="9">
                  <c:v>0.10500000000000001</c:v>
                </c:pt>
                <c:pt idx="1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0-41F8-A2F5-E3F45B05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311424"/>
        <c:axId val="1748305600"/>
      </c:scatterChart>
      <c:valAx>
        <c:axId val="1748311424"/>
        <c:scaling>
          <c:orientation val="minMax"/>
          <c:min val="3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305600"/>
        <c:crosses val="autoZero"/>
        <c:crossBetween val="midCat"/>
      </c:valAx>
      <c:valAx>
        <c:axId val="1748305600"/>
        <c:scaling>
          <c:orientation val="minMax"/>
          <c:min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31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14</xdr:row>
      <xdr:rowOff>180975</xdr:rowOff>
    </xdr:from>
    <xdr:to>
      <xdr:col>8</xdr:col>
      <xdr:colOff>428625</xdr:colOff>
      <xdr:row>29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L21" sqref="L21"/>
    </sheetView>
  </sheetViews>
  <sheetFormatPr defaultRowHeight="15" x14ac:dyDescent="0.25"/>
  <sheetData>
    <row r="1" spans="1:12" ht="18.75" x14ac:dyDescent="0.3">
      <c r="A1" s="1" t="s">
        <v>0</v>
      </c>
      <c r="B1" s="1"/>
    </row>
    <row r="3" spans="1:12" x14ac:dyDescent="0.25">
      <c r="B3" s="4" t="s">
        <v>3</v>
      </c>
      <c r="C3" s="5" t="s">
        <v>10</v>
      </c>
      <c r="D3" s="4" t="s">
        <v>4</v>
      </c>
      <c r="F3" s="4" t="s">
        <v>7</v>
      </c>
      <c r="G3" s="4" t="s">
        <v>12</v>
      </c>
    </row>
    <row r="4" spans="1:12" x14ac:dyDescent="0.25">
      <c r="A4" s="6" t="s">
        <v>1</v>
      </c>
      <c r="B4" s="2">
        <v>0.1</v>
      </c>
      <c r="C4" s="2">
        <v>0.04</v>
      </c>
      <c r="D4" s="3">
        <f>C4/B4</f>
        <v>0.39999999999999997</v>
      </c>
      <c r="F4">
        <v>0.3</v>
      </c>
      <c r="G4">
        <f>F4*C4*C5</f>
        <v>8.4000000000000014E-4</v>
      </c>
    </row>
    <row r="5" spans="1:12" x14ac:dyDescent="0.25">
      <c r="A5" s="6" t="s">
        <v>2</v>
      </c>
      <c r="B5" s="2">
        <v>0.15</v>
      </c>
      <c r="C5" s="2">
        <v>7.0000000000000007E-2</v>
      </c>
      <c r="D5" s="3">
        <f>C5/B5</f>
        <v>0.46666666666666673</v>
      </c>
    </row>
    <row r="8" spans="1:12" x14ac:dyDescent="0.25">
      <c r="A8" t="s">
        <v>8</v>
      </c>
      <c r="B8" s="7">
        <v>1</v>
      </c>
      <c r="C8" s="7">
        <v>2</v>
      </c>
      <c r="D8" s="7">
        <v>3</v>
      </c>
      <c r="E8" s="7">
        <v>4</v>
      </c>
      <c r="F8" s="7">
        <v>5</v>
      </c>
      <c r="G8" s="7">
        <v>6</v>
      </c>
      <c r="H8" s="7">
        <v>7</v>
      </c>
      <c r="I8" s="7">
        <v>8</v>
      </c>
      <c r="J8" s="7">
        <v>9</v>
      </c>
      <c r="K8" s="7">
        <v>10</v>
      </c>
      <c r="L8" s="7">
        <v>11</v>
      </c>
    </row>
    <row r="9" spans="1:12" x14ac:dyDescent="0.25">
      <c r="A9" t="s">
        <v>5</v>
      </c>
      <c r="B9">
        <v>0</v>
      </c>
      <c r="C9">
        <v>0.1</v>
      </c>
      <c r="D9">
        <v>0.2</v>
      </c>
      <c r="E9">
        <v>0.3</v>
      </c>
      <c r="F9">
        <v>0.4</v>
      </c>
      <c r="G9">
        <v>0.5</v>
      </c>
      <c r="H9">
        <v>0.6</v>
      </c>
      <c r="I9">
        <v>0.7</v>
      </c>
      <c r="J9">
        <v>0.8</v>
      </c>
      <c r="K9">
        <v>0.9</v>
      </c>
      <c r="L9">
        <v>1</v>
      </c>
    </row>
    <row r="10" spans="1:12" x14ac:dyDescent="0.25">
      <c r="A10" t="s">
        <v>6</v>
      </c>
      <c r="B10">
        <f>1-B9</f>
        <v>1</v>
      </c>
      <c r="C10">
        <f t="shared" ref="C10:L10" si="0">1-C9</f>
        <v>0.9</v>
      </c>
      <c r="D10">
        <f t="shared" si="0"/>
        <v>0.8</v>
      </c>
      <c r="E10">
        <f t="shared" si="0"/>
        <v>0.7</v>
      </c>
      <c r="F10">
        <f t="shared" si="0"/>
        <v>0.6</v>
      </c>
      <c r="G10">
        <f t="shared" si="0"/>
        <v>0.5</v>
      </c>
      <c r="H10">
        <f t="shared" si="0"/>
        <v>0.4</v>
      </c>
      <c r="I10">
        <f t="shared" si="0"/>
        <v>0.30000000000000004</v>
      </c>
      <c r="J10">
        <f t="shared" si="0"/>
        <v>0.19999999999999996</v>
      </c>
      <c r="K10">
        <f t="shared" si="0"/>
        <v>9.9999999999999978E-2</v>
      </c>
      <c r="L10">
        <f t="shared" si="0"/>
        <v>0</v>
      </c>
    </row>
    <row r="11" spans="1:12" x14ac:dyDescent="0.25">
      <c r="A11" t="s">
        <v>9</v>
      </c>
      <c r="B11" s="8">
        <f>$B$4*B9+B10*$B$5</f>
        <v>0.15</v>
      </c>
      <c r="C11" s="8">
        <f t="shared" ref="C11:L11" si="1">$B$4*C9+C10*$B$5</f>
        <v>0.14500000000000002</v>
      </c>
      <c r="D11" s="8">
        <f t="shared" si="1"/>
        <v>0.14000000000000001</v>
      </c>
      <c r="E11" s="8">
        <f t="shared" si="1"/>
        <v>0.13500000000000001</v>
      </c>
      <c r="F11" s="8">
        <f t="shared" si="1"/>
        <v>0.13</v>
      </c>
      <c r="G11" s="8">
        <f t="shared" si="1"/>
        <v>0.125</v>
      </c>
      <c r="H11" s="8">
        <f t="shared" si="1"/>
        <v>0.12</v>
      </c>
      <c r="I11" s="8">
        <f t="shared" si="1"/>
        <v>0.11499999999999999</v>
      </c>
      <c r="J11" s="8">
        <f t="shared" si="1"/>
        <v>0.11000000000000001</v>
      </c>
      <c r="K11" s="8">
        <f t="shared" si="1"/>
        <v>0.10500000000000001</v>
      </c>
      <c r="L11" s="8">
        <f t="shared" si="1"/>
        <v>0.1</v>
      </c>
    </row>
    <row r="12" spans="1:12" x14ac:dyDescent="0.25">
      <c r="A12" t="s">
        <v>11</v>
      </c>
      <c r="B12" s="8">
        <f>((B9^2)*($C$4^2)+(B10^2)*($C$5^2) + (2 * B9 * B10 * $G$4))^0.5</f>
        <v>7.0000000000000007E-2</v>
      </c>
      <c r="C12" s="8">
        <f t="shared" ref="C12:L12" si="2">((C9^2)*($C$4^2)+(C10^2)*($C$5^2) + (2 * C9 * C10 * $G$4))^0.5</f>
        <v>6.4313295670491044E-2</v>
      </c>
      <c r="D12" s="8">
        <f t="shared" si="2"/>
        <v>5.8896519421779085E-2</v>
      </c>
      <c r="E12" s="8">
        <f t="shared" si="2"/>
        <v>5.3831217708686471E-2</v>
      </c>
      <c r="F12" s="8">
        <f t="shared" si="2"/>
        <v>4.9226009385283306E-2</v>
      </c>
      <c r="G12" s="8">
        <f t="shared" si="2"/>
        <v>4.5221676218380059E-2</v>
      </c>
      <c r="H12" s="8">
        <f t="shared" si="2"/>
        <v>4.1990475110434272E-2</v>
      </c>
      <c r="I12" s="8">
        <f t="shared" si="2"/>
        <v>3.9721530685511104E-2</v>
      </c>
      <c r="J12" s="8">
        <f t="shared" si="2"/>
        <v>3.8584971167541386E-2</v>
      </c>
      <c r="K12" s="8">
        <f t="shared" si="2"/>
        <v>3.8680744563671474E-2</v>
      </c>
      <c r="L12" s="8">
        <f t="shared" si="2"/>
        <v>0.04</v>
      </c>
    </row>
    <row r="13" spans="1:12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Kaurov Alexandr</dc:creator>
  <cp:lastModifiedBy>Kaurov Alexandr</cp:lastModifiedBy>
  <dcterms:created xsi:type="dcterms:W3CDTF">2019-02-04T08:20:21Z</dcterms:created>
  <dcterms:modified xsi:type="dcterms:W3CDTF">2019-02-04T08:43:17Z</dcterms:modified>
</cp:coreProperties>
</file>