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ownloads\"/>
    </mc:Choice>
  </mc:AlternateContent>
  <xr:revisionPtr revIDLastSave="0" documentId="10_ncr:100000_{BB40C8B0-30EF-4F62-BDCC-77071D9C779B}" xr6:coauthVersionLast="31" xr6:coauthVersionMax="31" xr10:uidLastSave="{00000000-0000-0000-0000-000000000000}"/>
  <bookViews>
    <workbookView xWindow="0" yWindow="0" windowWidth="24042" windowHeight="9654" xr2:uid="{00000000-000D-0000-FFFF-FFFF00000000}"/>
  </bookViews>
  <sheets>
    <sheet name="Sheet1" sheetId="1" r:id="rId1"/>
    <sheet name="Pivot" sheetId="2" r:id="rId2"/>
  </sheets>
  <calcPr calcId="179017"/>
  <pivotCaches>
    <pivotCache cacheId="3" r:id="rId3"/>
  </pivotCaches>
</workbook>
</file>

<file path=xl/calcChain.xml><?xml version="1.0" encoding="utf-8"?>
<calcChain xmlns="http://schemas.openxmlformats.org/spreadsheetml/2006/main">
  <c r="S1969" i="1" l="1"/>
  <c r="F1968" i="1" l="1"/>
  <c r="G1968" i="1"/>
  <c r="O3" i="1"/>
  <c r="P3" i="1" s="1"/>
  <c r="S3" i="1" s="1"/>
  <c r="O4" i="1"/>
  <c r="P4" i="1" s="1"/>
  <c r="S4" i="1" s="1"/>
  <c r="O5" i="1"/>
  <c r="P5" i="1" s="1"/>
  <c r="S5" i="1" s="1"/>
  <c r="O6" i="1"/>
  <c r="P6" i="1" s="1"/>
  <c r="S6" i="1" s="1"/>
  <c r="O7" i="1"/>
  <c r="P7" i="1" s="1"/>
  <c r="S7" i="1" s="1"/>
  <c r="O8" i="1"/>
  <c r="P8" i="1" s="1"/>
  <c r="S8" i="1" s="1"/>
  <c r="O9" i="1"/>
  <c r="P9" i="1" s="1"/>
  <c r="S9" i="1" s="1"/>
  <c r="O10" i="1"/>
  <c r="P10" i="1" s="1"/>
  <c r="S10" i="1" s="1"/>
  <c r="O11" i="1"/>
  <c r="P11" i="1" s="1"/>
  <c r="S11" i="1" s="1"/>
  <c r="O12" i="1"/>
  <c r="P12" i="1" s="1"/>
  <c r="S12" i="1" s="1"/>
  <c r="O13" i="1"/>
  <c r="P13" i="1" s="1"/>
  <c r="S13" i="1" s="1"/>
  <c r="O14" i="1"/>
  <c r="P14" i="1" s="1"/>
  <c r="S14" i="1" s="1"/>
  <c r="O15" i="1"/>
  <c r="P15" i="1" s="1"/>
  <c r="S15" i="1" s="1"/>
  <c r="O16" i="1"/>
  <c r="P16" i="1" s="1"/>
  <c r="S16" i="1" s="1"/>
  <c r="O17" i="1"/>
  <c r="P17" i="1" s="1"/>
  <c r="S17" i="1" s="1"/>
  <c r="O18" i="1"/>
  <c r="P18" i="1" s="1"/>
  <c r="S18" i="1" s="1"/>
  <c r="O19" i="1"/>
  <c r="P19" i="1" s="1"/>
  <c r="S19" i="1" s="1"/>
  <c r="O20" i="1"/>
  <c r="P20" i="1" s="1"/>
  <c r="S20" i="1" s="1"/>
  <c r="O21" i="1"/>
  <c r="P21" i="1" s="1"/>
  <c r="S21" i="1" s="1"/>
  <c r="O22" i="1"/>
  <c r="P22" i="1" s="1"/>
  <c r="S22" i="1" s="1"/>
  <c r="O23" i="1"/>
  <c r="P23" i="1" s="1"/>
  <c r="S23" i="1" s="1"/>
  <c r="O24" i="1"/>
  <c r="P24" i="1" s="1"/>
  <c r="S24" i="1" s="1"/>
  <c r="O25" i="1"/>
  <c r="P25" i="1" s="1"/>
  <c r="S25" i="1" s="1"/>
  <c r="O26" i="1"/>
  <c r="P26" i="1" s="1"/>
  <c r="S26" i="1" s="1"/>
  <c r="O27" i="1"/>
  <c r="P27" i="1" s="1"/>
  <c r="S27" i="1" s="1"/>
  <c r="O28" i="1"/>
  <c r="P28" i="1" s="1"/>
  <c r="S28" i="1" s="1"/>
  <c r="O29" i="1"/>
  <c r="P29" i="1" s="1"/>
  <c r="S29" i="1" s="1"/>
  <c r="O30" i="1"/>
  <c r="P30" i="1" s="1"/>
  <c r="S30" i="1" s="1"/>
  <c r="O31" i="1"/>
  <c r="P31" i="1" s="1"/>
  <c r="S31" i="1" s="1"/>
  <c r="O32" i="1"/>
  <c r="P32" i="1" s="1"/>
  <c r="S32" i="1" s="1"/>
  <c r="O33" i="1"/>
  <c r="P33" i="1" s="1"/>
  <c r="S33" i="1" s="1"/>
  <c r="O34" i="1"/>
  <c r="P34" i="1" s="1"/>
  <c r="S34" i="1" s="1"/>
  <c r="O35" i="1"/>
  <c r="P35" i="1" s="1"/>
  <c r="S35" i="1" s="1"/>
  <c r="O36" i="1"/>
  <c r="P36" i="1" s="1"/>
  <c r="S36" i="1" s="1"/>
  <c r="O37" i="1"/>
  <c r="P37" i="1" s="1"/>
  <c r="S37" i="1" s="1"/>
  <c r="O38" i="1"/>
  <c r="P38" i="1" s="1"/>
  <c r="S38" i="1" s="1"/>
  <c r="O39" i="1"/>
  <c r="P39" i="1" s="1"/>
  <c r="S39" i="1" s="1"/>
  <c r="O40" i="1"/>
  <c r="P40" i="1" s="1"/>
  <c r="S40" i="1" s="1"/>
  <c r="O41" i="1"/>
  <c r="P41" i="1" s="1"/>
  <c r="S41" i="1" s="1"/>
  <c r="O42" i="1"/>
  <c r="P42" i="1" s="1"/>
  <c r="S42" i="1" s="1"/>
  <c r="O43" i="1"/>
  <c r="P43" i="1" s="1"/>
  <c r="S43" i="1" s="1"/>
  <c r="O44" i="1"/>
  <c r="P44" i="1" s="1"/>
  <c r="S44" i="1" s="1"/>
  <c r="O45" i="1"/>
  <c r="P45" i="1" s="1"/>
  <c r="S45" i="1" s="1"/>
  <c r="O46" i="1"/>
  <c r="P46" i="1" s="1"/>
  <c r="S46" i="1" s="1"/>
  <c r="O47" i="1"/>
  <c r="P47" i="1" s="1"/>
  <c r="S47" i="1" s="1"/>
  <c r="O48" i="1"/>
  <c r="P48" i="1" s="1"/>
  <c r="S48" i="1" s="1"/>
  <c r="O49" i="1"/>
  <c r="P49" i="1" s="1"/>
  <c r="S49" i="1" s="1"/>
  <c r="O50" i="1"/>
  <c r="P50" i="1" s="1"/>
  <c r="S50" i="1" s="1"/>
  <c r="O51" i="1"/>
  <c r="P51" i="1" s="1"/>
  <c r="S51" i="1" s="1"/>
  <c r="O52" i="1"/>
  <c r="P52" i="1" s="1"/>
  <c r="S52" i="1" s="1"/>
  <c r="O53" i="1"/>
  <c r="P53" i="1" s="1"/>
  <c r="S53" i="1" s="1"/>
  <c r="O54" i="1"/>
  <c r="P54" i="1" s="1"/>
  <c r="S54" i="1" s="1"/>
  <c r="O55" i="1"/>
  <c r="P55" i="1" s="1"/>
  <c r="S55" i="1" s="1"/>
  <c r="O56" i="1"/>
  <c r="P56" i="1" s="1"/>
  <c r="S56" i="1" s="1"/>
  <c r="O57" i="1"/>
  <c r="P57" i="1" s="1"/>
  <c r="S57" i="1" s="1"/>
  <c r="O58" i="1"/>
  <c r="P58" i="1" s="1"/>
  <c r="S58" i="1" s="1"/>
  <c r="O59" i="1"/>
  <c r="P59" i="1" s="1"/>
  <c r="S59" i="1" s="1"/>
  <c r="O60" i="1"/>
  <c r="P60" i="1" s="1"/>
  <c r="S60" i="1" s="1"/>
  <c r="O61" i="1"/>
  <c r="P61" i="1" s="1"/>
  <c r="S61" i="1" s="1"/>
  <c r="O62" i="1"/>
  <c r="P62" i="1" s="1"/>
  <c r="S62" i="1" s="1"/>
  <c r="O63" i="1"/>
  <c r="P63" i="1" s="1"/>
  <c r="S63" i="1" s="1"/>
  <c r="O64" i="1"/>
  <c r="P64" i="1" s="1"/>
  <c r="S64" i="1" s="1"/>
  <c r="O65" i="1"/>
  <c r="P65" i="1" s="1"/>
  <c r="S65" i="1" s="1"/>
  <c r="O66" i="1"/>
  <c r="P66" i="1" s="1"/>
  <c r="S66" i="1" s="1"/>
  <c r="O67" i="1"/>
  <c r="P67" i="1" s="1"/>
  <c r="S67" i="1" s="1"/>
  <c r="O68" i="1"/>
  <c r="P68" i="1" s="1"/>
  <c r="S68" i="1" s="1"/>
  <c r="O69" i="1"/>
  <c r="P69" i="1" s="1"/>
  <c r="S69" i="1" s="1"/>
  <c r="O70" i="1"/>
  <c r="P70" i="1" s="1"/>
  <c r="S70" i="1" s="1"/>
  <c r="O71" i="1"/>
  <c r="P71" i="1" s="1"/>
  <c r="S71" i="1" s="1"/>
  <c r="O72" i="1"/>
  <c r="P72" i="1" s="1"/>
  <c r="S72" i="1" s="1"/>
  <c r="O73" i="1"/>
  <c r="P73" i="1" s="1"/>
  <c r="S73" i="1" s="1"/>
  <c r="O74" i="1"/>
  <c r="P74" i="1" s="1"/>
  <c r="S74" i="1" s="1"/>
  <c r="O75" i="1"/>
  <c r="P75" i="1" s="1"/>
  <c r="S75" i="1" s="1"/>
  <c r="O76" i="1"/>
  <c r="P76" i="1" s="1"/>
  <c r="S76" i="1" s="1"/>
  <c r="O77" i="1"/>
  <c r="P77" i="1" s="1"/>
  <c r="S77" i="1" s="1"/>
  <c r="O78" i="1"/>
  <c r="P78" i="1" s="1"/>
  <c r="S78" i="1" s="1"/>
  <c r="O79" i="1"/>
  <c r="P79" i="1" s="1"/>
  <c r="S79" i="1" s="1"/>
  <c r="O80" i="1"/>
  <c r="P80" i="1" s="1"/>
  <c r="S80" i="1" s="1"/>
  <c r="O81" i="1"/>
  <c r="P81" i="1" s="1"/>
  <c r="S81" i="1" s="1"/>
  <c r="O82" i="1"/>
  <c r="P82" i="1" s="1"/>
  <c r="S82" i="1" s="1"/>
  <c r="O83" i="1"/>
  <c r="P83" i="1" s="1"/>
  <c r="S83" i="1" s="1"/>
  <c r="O84" i="1"/>
  <c r="P84" i="1" s="1"/>
  <c r="S84" i="1" s="1"/>
  <c r="O85" i="1"/>
  <c r="P85" i="1" s="1"/>
  <c r="S85" i="1" s="1"/>
  <c r="O86" i="1"/>
  <c r="P86" i="1" s="1"/>
  <c r="S86" i="1" s="1"/>
  <c r="O87" i="1"/>
  <c r="P87" i="1" s="1"/>
  <c r="S87" i="1" s="1"/>
  <c r="O88" i="1"/>
  <c r="P88" i="1" s="1"/>
  <c r="S88" i="1" s="1"/>
  <c r="O89" i="1"/>
  <c r="P89" i="1" s="1"/>
  <c r="S89" i="1" s="1"/>
  <c r="O90" i="1"/>
  <c r="P90" i="1" s="1"/>
  <c r="S90" i="1" s="1"/>
  <c r="O91" i="1"/>
  <c r="P91" i="1" s="1"/>
  <c r="S91" i="1" s="1"/>
  <c r="O92" i="1"/>
  <c r="P92" i="1" s="1"/>
  <c r="S92" i="1" s="1"/>
  <c r="O93" i="1"/>
  <c r="P93" i="1" s="1"/>
  <c r="S93" i="1" s="1"/>
  <c r="O94" i="1"/>
  <c r="P94" i="1" s="1"/>
  <c r="S94" i="1" s="1"/>
  <c r="O95" i="1"/>
  <c r="P95" i="1" s="1"/>
  <c r="S95" i="1" s="1"/>
  <c r="O96" i="1"/>
  <c r="P96" i="1" s="1"/>
  <c r="S96" i="1" s="1"/>
  <c r="O97" i="1"/>
  <c r="P97" i="1" s="1"/>
  <c r="S97" i="1" s="1"/>
  <c r="O98" i="1"/>
  <c r="P98" i="1" s="1"/>
  <c r="S98" i="1" s="1"/>
  <c r="O99" i="1"/>
  <c r="P99" i="1" s="1"/>
  <c r="S99" i="1" s="1"/>
  <c r="O100" i="1"/>
  <c r="P100" i="1" s="1"/>
  <c r="S100" i="1" s="1"/>
  <c r="O101" i="1"/>
  <c r="P101" i="1" s="1"/>
  <c r="S101" i="1" s="1"/>
  <c r="O102" i="1"/>
  <c r="P102" i="1" s="1"/>
  <c r="S102" i="1" s="1"/>
  <c r="O103" i="1"/>
  <c r="P103" i="1" s="1"/>
  <c r="S103" i="1" s="1"/>
  <c r="O104" i="1"/>
  <c r="P104" i="1" s="1"/>
  <c r="S104" i="1" s="1"/>
  <c r="O105" i="1"/>
  <c r="P105" i="1" s="1"/>
  <c r="S105" i="1" s="1"/>
  <c r="O106" i="1"/>
  <c r="P106" i="1" s="1"/>
  <c r="S106" i="1" s="1"/>
  <c r="O107" i="1"/>
  <c r="P107" i="1" s="1"/>
  <c r="S107" i="1" s="1"/>
  <c r="O108" i="1"/>
  <c r="P108" i="1" s="1"/>
  <c r="S108" i="1" s="1"/>
  <c r="O109" i="1"/>
  <c r="P109" i="1" s="1"/>
  <c r="S109" i="1" s="1"/>
  <c r="O110" i="1"/>
  <c r="P110" i="1" s="1"/>
  <c r="S110" i="1" s="1"/>
  <c r="O111" i="1"/>
  <c r="P111" i="1" s="1"/>
  <c r="S111" i="1" s="1"/>
  <c r="O112" i="1"/>
  <c r="P112" i="1" s="1"/>
  <c r="S112" i="1" s="1"/>
  <c r="O113" i="1"/>
  <c r="P113" i="1" s="1"/>
  <c r="S113" i="1" s="1"/>
  <c r="O114" i="1"/>
  <c r="P114" i="1" s="1"/>
  <c r="S114" i="1" s="1"/>
  <c r="O115" i="1"/>
  <c r="P115" i="1" s="1"/>
  <c r="S115" i="1" s="1"/>
  <c r="O116" i="1"/>
  <c r="P116" i="1" s="1"/>
  <c r="S116" i="1" s="1"/>
  <c r="O117" i="1"/>
  <c r="P117" i="1" s="1"/>
  <c r="S117" i="1" s="1"/>
  <c r="O118" i="1"/>
  <c r="P118" i="1" s="1"/>
  <c r="S118" i="1" s="1"/>
  <c r="O119" i="1"/>
  <c r="P119" i="1" s="1"/>
  <c r="S119" i="1" s="1"/>
  <c r="O120" i="1"/>
  <c r="P120" i="1" s="1"/>
  <c r="S120" i="1" s="1"/>
  <c r="O121" i="1"/>
  <c r="P121" i="1" s="1"/>
  <c r="S121" i="1" s="1"/>
  <c r="O122" i="1"/>
  <c r="P122" i="1" s="1"/>
  <c r="S122" i="1" s="1"/>
  <c r="O123" i="1"/>
  <c r="P123" i="1" s="1"/>
  <c r="S123" i="1" s="1"/>
  <c r="O124" i="1"/>
  <c r="P124" i="1" s="1"/>
  <c r="S124" i="1" s="1"/>
  <c r="O125" i="1"/>
  <c r="P125" i="1" s="1"/>
  <c r="S125" i="1" s="1"/>
  <c r="O126" i="1"/>
  <c r="P126" i="1" s="1"/>
  <c r="S126" i="1" s="1"/>
  <c r="O127" i="1"/>
  <c r="P127" i="1" s="1"/>
  <c r="S127" i="1" s="1"/>
  <c r="O128" i="1"/>
  <c r="P128" i="1" s="1"/>
  <c r="S128" i="1" s="1"/>
  <c r="O129" i="1"/>
  <c r="P129" i="1" s="1"/>
  <c r="S129" i="1" s="1"/>
  <c r="O130" i="1"/>
  <c r="P130" i="1" s="1"/>
  <c r="S130" i="1" s="1"/>
  <c r="O131" i="1"/>
  <c r="P131" i="1" s="1"/>
  <c r="S131" i="1" s="1"/>
  <c r="O132" i="1"/>
  <c r="P132" i="1" s="1"/>
  <c r="S132" i="1" s="1"/>
  <c r="O133" i="1"/>
  <c r="P133" i="1" s="1"/>
  <c r="S133" i="1" s="1"/>
  <c r="O134" i="1"/>
  <c r="P134" i="1" s="1"/>
  <c r="S134" i="1" s="1"/>
  <c r="O135" i="1"/>
  <c r="P135" i="1" s="1"/>
  <c r="S135" i="1" s="1"/>
  <c r="O136" i="1"/>
  <c r="P136" i="1" s="1"/>
  <c r="S136" i="1" s="1"/>
  <c r="O137" i="1"/>
  <c r="P137" i="1" s="1"/>
  <c r="S137" i="1" s="1"/>
  <c r="O138" i="1"/>
  <c r="P138" i="1" s="1"/>
  <c r="S138" i="1" s="1"/>
  <c r="O139" i="1"/>
  <c r="P139" i="1" s="1"/>
  <c r="S139" i="1" s="1"/>
  <c r="O140" i="1"/>
  <c r="P140" i="1" s="1"/>
  <c r="S140" i="1" s="1"/>
  <c r="O141" i="1"/>
  <c r="P141" i="1" s="1"/>
  <c r="S141" i="1" s="1"/>
  <c r="O142" i="1"/>
  <c r="P142" i="1" s="1"/>
  <c r="S142" i="1" s="1"/>
  <c r="O143" i="1"/>
  <c r="P143" i="1" s="1"/>
  <c r="S143" i="1" s="1"/>
  <c r="O144" i="1"/>
  <c r="P144" i="1" s="1"/>
  <c r="S144" i="1" s="1"/>
  <c r="O145" i="1"/>
  <c r="P145" i="1" s="1"/>
  <c r="S145" i="1" s="1"/>
  <c r="O146" i="1"/>
  <c r="P146" i="1" s="1"/>
  <c r="S146" i="1" s="1"/>
  <c r="O147" i="1"/>
  <c r="P147" i="1" s="1"/>
  <c r="S147" i="1" s="1"/>
  <c r="O148" i="1"/>
  <c r="P148" i="1" s="1"/>
  <c r="S148" i="1" s="1"/>
  <c r="O149" i="1"/>
  <c r="P149" i="1" s="1"/>
  <c r="S149" i="1" s="1"/>
  <c r="O150" i="1"/>
  <c r="P150" i="1" s="1"/>
  <c r="S150" i="1" s="1"/>
  <c r="O151" i="1"/>
  <c r="P151" i="1" s="1"/>
  <c r="S151" i="1" s="1"/>
  <c r="O152" i="1"/>
  <c r="P152" i="1" s="1"/>
  <c r="S152" i="1" s="1"/>
  <c r="O153" i="1"/>
  <c r="P153" i="1" s="1"/>
  <c r="S153" i="1" s="1"/>
  <c r="O154" i="1"/>
  <c r="P154" i="1" s="1"/>
  <c r="S154" i="1" s="1"/>
  <c r="O155" i="1"/>
  <c r="P155" i="1" s="1"/>
  <c r="S155" i="1" s="1"/>
  <c r="O156" i="1"/>
  <c r="P156" i="1" s="1"/>
  <c r="S156" i="1" s="1"/>
  <c r="O157" i="1"/>
  <c r="P157" i="1" s="1"/>
  <c r="S157" i="1" s="1"/>
  <c r="O158" i="1"/>
  <c r="P158" i="1" s="1"/>
  <c r="S158" i="1" s="1"/>
  <c r="O159" i="1"/>
  <c r="P159" i="1" s="1"/>
  <c r="S159" i="1" s="1"/>
  <c r="O160" i="1"/>
  <c r="P160" i="1" s="1"/>
  <c r="S160" i="1" s="1"/>
  <c r="O161" i="1"/>
  <c r="P161" i="1" s="1"/>
  <c r="S161" i="1" s="1"/>
  <c r="O162" i="1"/>
  <c r="P162" i="1" s="1"/>
  <c r="S162" i="1" s="1"/>
  <c r="O163" i="1"/>
  <c r="P163" i="1" s="1"/>
  <c r="S163" i="1" s="1"/>
  <c r="O164" i="1"/>
  <c r="P164" i="1" s="1"/>
  <c r="S164" i="1" s="1"/>
  <c r="O165" i="1"/>
  <c r="P165" i="1" s="1"/>
  <c r="S165" i="1" s="1"/>
  <c r="O166" i="1"/>
  <c r="P166" i="1" s="1"/>
  <c r="S166" i="1" s="1"/>
  <c r="O167" i="1"/>
  <c r="P167" i="1" s="1"/>
  <c r="S167" i="1" s="1"/>
  <c r="O168" i="1"/>
  <c r="P168" i="1" s="1"/>
  <c r="S168" i="1" s="1"/>
  <c r="O169" i="1"/>
  <c r="P169" i="1" s="1"/>
  <c r="S169" i="1" s="1"/>
  <c r="O170" i="1"/>
  <c r="P170" i="1" s="1"/>
  <c r="S170" i="1" s="1"/>
  <c r="O171" i="1"/>
  <c r="P171" i="1" s="1"/>
  <c r="S171" i="1" s="1"/>
  <c r="O172" i="1"/>
  <c r="P172" i="1" s="1"/>
  <c r="S172" i="1" s="1"/>
  <c r="O173" i="1"/>
  <c r="P173" i="1" s="1"/>
  <c r="S173" i="1" s="1"/>
  <c r="O174" i="1"/>
  <c r="P174" i="1" s="1"/>
  <c r="S174" i="1" s="1"/>
  <c r="O175" i="1"/>
  <c r="P175" i="1" s="1"/>
  <c r="S175" i="1" s="1"/>
  <c r="O176" i="1"/>
  <c r="P176" i="1" s="1"/>
  <c r="S176" i="1" s="1"/>
  <c r="O177" i="1"/>
  <c r="P177" i="1" s="1"/>
  <c r="S177" i="1" s="1"/>
  <c r="O178" i="1"/>
  <c r="P178" i="1" s="1"/>
  <c r="S178" i="1" s="1"/>
  <c r="O179" i="1"/>
  <c r="P179" i="1" s="1"/>
  <c r="S179" i="1" s="1"/>
  <c r="O180" i="1"/>
  <c r="P180" i="1" s="1"/>
  <c r="S180" i="1" s="1"/>
  <c r="O181" i="1"/>
  <c r="P181" i="1" s="1"/>
  <c r="S181" i="1" s="1"/>
  <c r="O182" i="1"/>
  <c r="P182" i="1" s="1"/>
  <c r="S182" i="1" s="1"/>
  <c r="O183" i="1"/>
  <c r="P183" i="1" s="1"/>
  <c r="S183" i="1" s="1"/>
  <c r="O184" i="1"/>
  <c r="P184" i="1" s="1"/>
  <c r="S184" i="1" s="1"/>
  <c r="O185" i="1"/>
  <c r="P185" i="1" s="1"/>
  <c r="S185" i="1" s="1"/>
  <c r="O186" i="1"/>
  <c r="P186" i="1" s="1"/>
  <c r="S186" i="1" s="1"/>
  <c r="O187" i="1"/>
  <c r="P187" i="1" s="1"/>
  <c r="S187" i="1" s="1"/>
  <c r="O188" i="1"/>
  <c r="P188" i="1" s="1"/>
  <c r="S188" i="1" s="1"/>
  <c r="O189" i="1"/>
  <c r="P189" i="1" s="1"/>
  <c r="S189" i="1" s="1"/>
  <c r="O190" i="1"/>
  <c r="P190" i="1" s="1"/>
  <c r="S190" i="1" s="1"/>
  <c r="O191" i="1"/>
  <c r="P191" i="1" s="1"/>
  <c r="S191" i="1" s="1"/>
  <c r="O192" i="1"/>
  <c r="P192" i="1" s="1"/>
  <c r="S192" i="1" s="1"/>
  <c r="O193" i="1"/>
  <c r="P193" i="1" s="1"/>
  <c r="S193" i="1" s="1"/>
  <c r="O194" i="1"/>
  <c r="P194" i="1" s="1"/>
  <c r="S194" i="1" s="1"/>
  <c r="O195" i="1"/>
  <c r="P195" i="1" s="1"/>
  <c r="S195" i="1" s="1"/>
  <c r="O196" i="1"/>
  <c r="P196" i="1" s="1"/>
  <c r="S196" i="1" s="1"/>
  <c r="O197" i="1"/>
  <c r="P197" i="1" s="1"/>
  <c r="S197" i="1" s="1"/>
  <c r="O198" i="1"/>
  <c r="P198" i="1" s="1"/>
  <c r="S198" i="1" s="1"/>
  <c r="O199" i="1"/>
  <c r="P199" i="1" s="1"/>
  <c r="S199" i="1" s="1"/>
  <c r="O200" i="1"/>
  <c r="P200" i="1" s="1"/>
  <c r="S200" i="1" s="1"/>
  <c r="O201" i="1"/>
  <c r="P201" i="1" s="1"/>
  <c r="S201" i="1" s="1"/>
  <c r="O202" i="1"/>
  <c r="P202" i="1" s="1"/>
  <c r="S202" i="1" s="1"/>
  <c r="O203" i="1"/>
  <c r="P203" i="1" s="1"/>
  <c r="S203" i="1" s="1"/>
  <c r="O204" i="1"/>
  <c r="P204" i="1" s="1"/>
  <c r="S204" i="1" s="1"/>
  <c r="O205" i="1"/>
  <c r="P205" i="1" s="1"/>
  <c r="S205" i="1" s="1"/>
  <c r="O206" i="1"/>
  <c r="P206" i="1" s="1"/>
  <c r="S206" i="1" s="1"/>
  <c r="O207" i="1"/>
  <c r="P207" i="1" s="1"/>
  <c r="S207" i="1" s="1"/>
  <c r="O208" i="1"/>
  <c r="P208" i="1" s="1"/>
  <c r="S208" i="1" s="1"/>
  <c r="O209" i="1"/>
  <c r="P209" i="1" s="1"/>
  <c r="S209" i="1" s="1"/>
  <c r="O210" i="1"/>
  <c r="P210" i="1" s="1"/>
  <c r="S210" i="1" s="1"/>
  <c r="O211" i="1"/>
  <c r="P211" i="1" s="1"/>
  <c r="S211" i="1" s="1"/>
  <c r="O212" i="1"/>
  <c r="P212" i="1" s="1"/>
  <c r="S212" i="1" s="1"/>
  <c r="O213" i="1"/>
  <c r="P213" i="1" s="1"/>
  <c r="S213" i="1" s="1"/>
  <c r="O214" i="1"/>
  <c r="P214" i="1" s="1"/>
  <c r="S214" i="1" s="1"/>
  <c r="O215" i="1"/>
  <c r="P215" i="1" s="1"/>
  <c r="S215" i="1" s="1"/>
  <c r="O216" i="1"/>
  <c r="P216" i="1" s="1"/>
  <c r="S216" i="1" s="1"/>
  <c r="O217" i="1"/>
  <c r="P217" i="1" s="1"/>
  <c r="S217" i="1" s="1"/>
  <c r="O218" i="1"/>
  <c r="P218" i="1" s="1"/>
  <c r="S218" i="1" s="1"/>
  <c r="O219" i="1"/>
  <c r="P219" i="1" s="1"/>
  <c r="S219" i="1" s="1"/>
  <c r="O220" i="1"/>
  <c r="P220" i="1" s="1"/>
  <c r="S220" i="1" s="1"/>
  <c r="O221" i="1"/>
  <c r="P221" i="1" s="1"/>
  <c r="S221" i="1" s="1"/>
  <c r="O222" i="1"/>
  <c r="P222" i="1" s="1"/>
  <c r="S222" i="1" s="1"/>
  <c r="O223" i="1"/>
  <c r="P223" i="1" s="1"/>
  <c r="S223" i="1" s="1"/>
  <c r="O224" i="1"/>
  <c r="P224" i="1" s="1"/>
  <c r="S224" i="1" s="1"/>
  <c r="O225" i="1"/>
  <c r="P225" i="1" s="1"/>
  <c r="S225" i="1" s="1"/>
  <c r="O226" i="1"/>
  <c r="P226" i="1" s="1"/>
  <c r="S226" i="1" s="1"/>
  <c r="O227" i="1"/>
  <c r="P227" i="1" s="1"/>
  <c r="S227" i="1" s="1"/>
  <c r="O228" i="1"/>
  <c r="P228" i="1" s="1"/>
  <c r="S228" i="1" s="1"/>
  <c r="O229" i="1"/>
  <c r="P229" i="1" s="1"/>
  <c r="S229" i="1" s="1"/>
  <c r="O230" i="1"/>
  <c r="P230" i="1" s="1"/>
  <c r="S230" i="1" s="1"/>
  <c r="O231" i="1"/>
  <c r="P231" i="1" s="1"/>
  <c r="S231" i="1" s="1"/>
  <c r="O232" i="1"/>
  <c r="P232" i="1" s="1"/>
  <c r="S232" i="1" s="1"/>
  <c r="O233" i="1"/>
  <c r="P233" i="1" s="1"/>
  <c r="S233" i="1" s="1"/>
  <c r="O234" i="1"/>
  <c r="P234" i="1" s="1"/>
  <c r="S234" i="1" s="1"/>
  <c r="O235" i="1"/>
  <c r="P235" i="1" s="1"/>
  <c r="S235" i="1" s="1"/>
  <c r="O236" i="1"/>
  <c r="P236" i="1" s="1"/>
  <c r="S236" i="1" s="1"/>
  <c r="O237" i="1"/>
  <c r="P237" i="1" s="1"/>
  <c r="S237" i="1" s="1"/>
  <c r="O238" i="1"/>
  <c r="P238" i="1" s="1"/>
  <c r="S238" i="1" s="1"/>
  <c r="O239" i="1"/>
  <c r="P239" i="1" s="1"/>
  <c r="S239" i="1" s="1"/>
  <c r="O240" i="1"/>
  <c r="P240" i="1" s="1"/>
  <c r="S240" i="1" s="1"/>
  <c r="O241" i="1"/>
  <c r="P241" i="1" s="1"/>
  <c r="S241" i="1" s="1"/>
  <c r="O242" i="1"/>
  <c r="P242" i="1" s="1"/>
  <c r="S242" i="1" s="1"/>
  <c r="O243" i="1"/>
  <c r="P243" i="1" s="1"/>
  <c r="S243" i="1" s="1"/>
  <c r="O244" i="1"/>
  <c r="P244" i="1" s="1"/>
  <c r="S244" i="1" s="1"/>
  <c r="O245" i="1"/>
  <c r="P245" i="1" s="1"/>
  <c r="S245" i="1" s="1"/>
  <c r="O246" i="1"/>
  <c r="P246" i="1" s="1"/>
  <c r="S246" i="1" s="1"/>
  <c r="O247" i="1"/>
  <c r="P247" i="1" s="1"/>
  <c r="S247" i="1" s="1"/>
  <c r="O248" i="1"/>
  <c r="P248" i="1" s="1"/>
  <c r="S248" i="1" s="1"/>
  <c r="O249" i="1"/>
  <c r="P249" i="1" s="1"/>
  <c r="S249" i="1" s="1"/>
  <c r="O250" i="1"/>
  <c r="P250" i="1" s="1"/>
  <c r="S250" i="1" s="1"/>
  <c r="O251" i="1"/>
  <c r="P251" i="1" s="1"/>
  <c r="S251" i="1" s="1"/>
  <c r="O252" i="1"/>
  <c r="P252" i="1" s="1"/>
  <c r="S252" i="1" s="1"/>
  <c r="O253" i="1"/>
  <c r="P253" i="1" s="1"/>
  <c r="S253" i="1" s="1"/>
  <c r="O254" i="1"/>
  <c r="P254" i="1" s="1"/>
  <c r="S254" i="1" s="1"/>
  <c r="O255" i="1"/>
  <c r="P255" i="1" s="1"/>
  <c r="S255" i="1" s="1"/>
  <c r="O256" i="1"/>
  <c r="P256" i="1" s="1"/>
  <c r="S256" i="1" s="1"/>
  <c r="O257" i="1"/>
  <c r="P257" i="1" s="1"/>
  <c r="S257" i="1" s="1"/>
  <c r="O258" i="1"/>
  <c r="P258" i="1" s="1"/>
  <c r="S258" i="1" s="1"/>
  <c r="O259" i="1"/>
  <c r="P259" i="1" s="1"/>
  <c r="S259" i="1" s="1"/>
  <c r="O260" i="1"/>
  <c r="P260" i="1" s="1"/>
  <c r="S260" i="1" s="1"/>
  <c r="O261" i="1"/>
  <c r="P261" i="1" s="1"/>
  <c r="S261" i="1" s="1"/>
  <c r="O262" i="1"/>
  <c r="P262" i="1" s="1"/>
  <c r="S262" i="1" s="1"/>
  <c r="O263" i="1"/>
  <c r="P263" i="1" s="1"/>
  <c r="S263" i="1" s="1"/>
  <c r="O264" i="1"/>
  <c r="P264" i="1" s="1"/>
  <c r="S264" i="1" s="1"/>
  <c r="O265" i="1"/>
  <c r="P265" i="1" s="1"/>
  <c r="S265" i="1" s="1"/>
  <c r="O266" i="1"/>
  <c r="P266" i="1" s="1"/>
  <c r="S266" i="1" s="1"/>
  <c r="O267" i="1"/>
  <c r="P267" i="1" s="1"/>
  <c r="S267" i="1" s="1"/>
  <c r="O268" i="1"/>
  <c r="P268" i="1" s="1"/>
  <c r="S268" i="1" s="1"/>
  <c r="O269" i="1"/>
  <c r="P269" i="1" s="1"/>
  <c r="S269" i="1" s="1"/>
  <c r="O270" i="1"/>
  <c r="P270" i="1" s="1"/>
  <c r="S270" i="1" s="1"/>
  <c r="O271" i="1"/>
  <c r="P271" i="1" s="1"/>
  <c r="S271" i="1" s="1"/>
  <c r="O272" i="1"/>
  <c r="P272" i="1" s="1"/>
  <c r="S272" i="1" s="1"/>
  <c r="O273" i="1"/>
  <c r="P273" i="1" s="1"/>
  <c r="S273" i="1" s="1"/>
  <c r="O274" i="1"/>
  <c r="P274" i="1" s="1"/>
  <c r="S274" i="1" s="1"/>
  <c r="O275" i="1"/>
  <c r="P275" i="1" s="1"/>
  <c r="S275" i="1" s="1"/>
  <c r="O276" i="1"/>
  <c r="P276" i="1" s="1"/>
  <c r="S276" i="1" s="1"/>
  <c r="O277" i="1"/>
  <c r="P277" i="1" s="1"/>
  <c r="S277" i="1" s="1"/>
  <c r="O278" i="1"/>
  <c r="P278" i="1" s="1"/>
  <c r="S278" i="1" s="1"/>
  <c r="O279" i="1"/>
  <c r="P279" i="1" s="1"/>
  <c r="S279" i="1" s="1"/>
  <c r="O280" i="1"/>
  <c r="P280" i="1" s="1"/>
  <c r="S280" i="1" s="1"/>
  <c r="O281" i="1"/>
  <c r="P281" i="1" s="1"/>
  <c r="S281" i="1" s="1"/>
  <c r="O282" i="1"/>
  <c r="P282" i="1" s="1"/>
  <c r="S282" i="1" s="1"/>
  <c r="O283" i="1"/>
  <c r="P283" i="1" s="1"/>
  <c r="S283" i="1" s="1"/>
  <c r="O284" i="1"/>
  <c r="P284" i="1" s="1"/>
  <c r="S284" i="1" s="1"/>
  <c r="O285" i="1"/>
  <c r="P285" i="1" s="1"/>
  <c r="S285" i="1" s="1"/>
  <c r="O286" i="1"/>
  <c r="P286" i="1" s="1"/>
  <c r="S286" i="1" s="1"/>
  <c r="O287" i="1"/>
  <c r="P287" i="1" s="1"/>
  <c r="S287" i="1" s="1"/>
  <c r="O288" i="1"/>
  <c r="P288" i="1" s="1"/>
  <c r="S288" i="1" s="1"/>
  <c r="O289" i="1"/>
  <c r="P289" i="1" s="1"/>
  <c r="S289" i="1" s="1"/>
  <c r="O290" i="1"/>
  <c r="P290" i="1" s="1"/>
  <c r="S290" i="1" s="1"/>
  <c r="O291" i="1"/>
  <c r="P291" i="1" s="1"/>
  <c r="S291" i="1" s="1"/>
  <c r="O292" i="1"/>
  <c r="P292" i="1" s="1"/>
  <c r="S292" i="1" s="1"/>
  <c r="O293" i="1"/>
  <c r="P293" i="1" s="1"/>
  <c r="S293" i="1" s="1"/>
  <c r="O294" i="1"/>
  <c r="P294" i="1" s="1"/>
  <c r="S294" i="1" s="1"/>
  <c r="O295" i="1"/>
  <c r="P295" i="1" s="1"/>
  <c r="S295" i="1" s="1"/>
  <c r="O296" i="1"/>
  <c r="P296" i="1" s="1"/>
  <c r="S296" i="1" s="1"/>
  <c r="O297" i="1"/>
  <c r="P297" i="1" s="1"/>
  <c r="S297" i="1" s="1"/>
  <c r="O298" i="1"/>
  <c r="P298" i="1" s="1"/>
  <c r="S298" i="1" s="1"/>
  <c r="O299" i="1"/>
  <c r="P299" i="1" s="1"/>
  <c r="S299" i="1" s="1"/>
  <c r="O300" i="1"/>
  <c r="P300" i="1" s="1"/>
  <c r="S300" i="1" s="1"/>
  <c r="O301" i="1"/>
  <c r="P301" i="1" s="1"/>
  <c r="S301" i="1" s="1"/>
  <c r="O302" i="1"/>
  <c r="P302" i="1" s="1"/>
  <c r="S302" i="1" s="1"/>
  <c r="O303" i="1"/>
  <c r="P303" i="1" s="1"/>
  <c r="S303" i="1" s="1"/>
  <c r="O304" i="1"/>
  <c r="P304" i="1" s="1"/>
  <c r="S304" i="1" s="1"/>
  <c r="O305" i="1"/>
  <c r="P305" i="1" s="1"/>
  <c r="S305" i="1" s="1"/>
  <c r="O306" i="1"/>
  <c r="P306" i="1" s="1"/>
  <c r="S306" i="1" s="1"/>
  <c r="O307" i="1"/>
  <c r="P307" i="1" s="1"/>
  <c r="S307" i="1" s="1"/>
  <c r="O308" i="1"/>
  <c r="P308" i="1" s="1"/>
  <c r="S308" i="1" s="1"/>
  <c r="O309" i="1"/>
  <c r="P309" i="1" s="1"/>
  <c r="S309" i="1" s="1"/>
  <c r="O310" i="1"/>
  <c r="P310" i="1" s="1"/>
  <c r="S310" i="1" s="1"/>
  <c r="O311" i="1"/>
  <c r="P311" i="1" s="1"/>
  <c r="S311" i="1" s="1"/>
  <c r="O312" i="1"/>
  <c r="P312" i="1" s="1"/>
  <c r="S312" i="1" s="1"/>
  <c r="O313" i="1"/>
  <c r="P313" i="1" s="1"/>
  <c r="S313" i="1" s="1"/>
  <c r="O314" i="1"/>
  <c r="P314" i="1" s="1"/>
  <c r="S314" i="1" s="1"/>
  <c r="O315" i="1"/>
  <c r="P315" i="1" s="1"/>
  <c r="S315" i="1" s="1"/>
  <c r="O316" i="1"/>
  <c r="P316" i="1" s="1"/>
  <c r="S316" i="1" s="1"/>
  <c r="O317" i="1"/>
  <c r="P317" i="1" s="1"/>
  <c r="S317" i="1" s="1"/>
  <c r="O318" i="1"/>
  <c r="P318" i="1" s="1"/>
  <c r="S318" i="1" s="1"/>
  <c r="O319" i="1"/>
  <c r="P319" i="1" s="1"/>
  <c r="S319" i="1" s="1"/>
  <c r="O320" i="1"/>
  <c r="P320" i="1" s="1"/>
  <c r="S320" i="1" s="1"/>
  <c r="O321" i="1"/>
  <c r="P321" i="1" s="1"/>
  <c r="S321" i="1" s="1"/>
  <c r="O322" i="1"/>
  <c r="P322" i="1" s="1"/>
  <c r="S322" i="1" s="1"/>
  <c r="O323" i="1"/>
  <c r="P323" i="1" s="1"/>
  <c r="S323" i="1" s="1"/>
  <c r="O324" i="1"/>
  <c r="P324" i="1" s="1"/>
  <c r="S324" i="1" s="1"/>
  <c r="O325" i="1"/>
  <c r="P325" i="1" s="1"/>
  <c r="S325" i="1" s="1"/>
  <c r="O326" i="1"/>
  <c r="P326" i="1" s="1"/>
  <c r="S326" i="1" s="1"/>
  <c r="O327" i="1"/>
  <c r="P327" i="1" s="1"/>
  <c r="S327" i="1" s="1"/>
  <c r="O328" i="1"/>
  <c r="P328" i="1" s="1"/>
  <c r="S328" i="1" s="1"/>
  <c r="O329" i="1"/>
  <c r="P329" i="1" s="1"/>
  <c r="S329" i="1" s="1"/>
  <c r="O330" i="1"/>
  <c r="P330" i="1" s="1"/>
  <c r="S330" i="1" s="1"/>
  <c r="O331" i="1"/>
  <c r="P331" i="1" s="1"/>
  <c r="S331" i="1" s="1"/>
  <c r="O332" i="1"/>
  <c r="P332" i="1" s="1"/>
  <c r="S332" i="1" s="1"/>
  <c r="O333" i="1"/>
  <c r="P333" i="1" s="1"/>
  <c r="S333" i="1" s="1"/>
  <c r="O334" i="1"/>
  <c r="P334" i="1" s="1"/>
  <c r="S334" i="1" s="1"/>
  <c r="O335" i="1"/>
  <c r="P335" i="1" s="1"/>
  <c r="S335" i="1" s="1"/>
  <c r="O336" i="1"/>
  <c r="P336" i="1" s="1"/>
  <c r="S336" i="1" s="1"/>
  <c r="O337" i="1"/>
  <c r="P337" i="1" s="1"/>
  <c r="S337" i="1" s="1"/>
  <c r="O338" i="1"/>
  <c r="P338" i="1" s="1"/>
  <c r="S338" i="1" s="1"/>
  <c r="O339" i="1"/>
  <c r="P339" i="1" s="1"/>
  <c r="S339" i="1" s="1"/>
  <c r="O340" i="1"/>
  <c r="P340" i="1" s="1"/>
  <c r="S340" i="1" s="1"/>
  <c r="O341" i="1"/>
  <c r="P341" i="1" s="1"/>
  <c r="S341" i="1" s="1"/>
  <c r="O342" i="1"/>
  <c r="P342" i="1" s="1"/>
  <c r="S342" i="1" s="1"/>
  <c r="O343" i="1"/>
  <c r="P343" i="1" s="1"/>
  <c r="S343" i="1" s="1"/>
  <c r="O344" i="1"/>
  <c r="P344" i="1" s="1"/>
  <c r="S344" i="1" s="1"/>
  <c r="O345" i="1"/>
  <c r="P345" i="1" s="1"/>
  <c r="S345" i="1" s="1"/>
  <c r="O346" i="1"/>
  <c r="P346" i="1" s="1"/>
  <c r="S346" i="1" s="1"/>
  <c r="O347" i="1"/>
  <c r="P347" i="1" s="1"/>
  <c r="S347" i="1" s="1"/>
  <c r="O348" i="1"/>
  <c r="P348" i="1" s="1"/>
  <c r="S348" i="1" s="1"/>
  <c r="O349" i="1"/>
  <c r="P349" i="1" s="1"/>
  <c r="S349" i="1" s="1"/>
  <c r="O350" i="1"/>
  <c r="P350" i="1" s="1"/>
  <c r="S350" i="1" s="1"/>
  <c r="O351" i="1"/>
  <c r="P351" i="1" s="1"/>
  <c r="S351" i="1" s="1"/>
  <c r="O352" i="1"/>
  <c r="P352" i="1" s="1"/>
  <c r="S352" i="1" s="1"/>
  <c r="O353" i="1"/>
  <c r="P353" i="1" s="1"/>
  <c r="S353" i="1" s="1"/>
  <c r="O354" i="1"/>
  <c r="P354" i="1" s="1"/>
  <c r="S354" i="1" s="1"/>
  <c r="O355" i="1"/>
  <c r="P355" i="1" s="1"/>
  <c r="S355" i="1" s="1"/>
  <c r="O356" i="1"/>
  <c r="P356" i="1" s="1"/>
  <c r="S356" i="1" s="1"/>
  <c r="O357" i="1"/>
  <c r="P357" i="1" s="1"/>
  <c r="S357" i="1" s="1"/>
  <c r="O358" i="1"/>
  <c r="P358" i="1" s="1"/>
  <c r="S358" i="1" s="1"/>
  <c r="O359" i="1"/>
  <c r="P359" i="1" s="1"/>
  <c r="S359" i="1" s="1"/>
  <c r="O360" i="1"/>
  <c r="P360" i="1" s="1"/>
  <c r="S360" i="1" s="1"/>
  <c r="O361" i="1"/>
  <c r="P361" i="1" s="1"/>
  <c r="S361" i="1" s="1"/>
  <c r="O362" i="1"/>
  <c r="P362" i="1" s="1"/>
  <c r="S362" i="1" s="1"/>
  <c r="O363" i="1"/>
  <c r="P363" i="1" s="1"/>
  <c r="S363" i="1" s="1"/>
  <c r="O364" i="1"/>
  <c r="P364" i="1" s="1"/>
  <c r="S364" i="1" s="1"/>
  <c r="O365" i="1"/>
  <c r="P365" i="1" s="1"/>
  <c r="S365" i="1" s="1"/>
  <c r="O366" i="1"/>
  <c r="P366" i="1" s="1"/>
  <c r="S366" i="1" s="1"/>
  <c r="O367" i="1"/>
  <c r="P367" i="1" s="1"/>
  <c r="S367" i="1" s="1"/>
  <c r="O368" i="1"/>
  <c r="P368" i="1" s="1"/>
  <c r="S368" i="1" s="1"/>
  <c r="O369" i="1"/>
  <c r="P369" i="1" s="1"/>
  <c r="S369" i="1" s="1"/>
  <c r="O370" i="1"/>
  <c r="P370" i="1" s="1"/>
  <c r="S370" i="1" s="1"/>
  <c r="O371" i="1"/>
  <c r="P371" i="1" s="1"/>
  <c r="S371" i="1" s="1"/>
  <c r="O372" i="1"/>
  <c r="P372" i="1" s="1"/>
  <c r="S372" i="1" s="1"/>
  <c r="O373" i="1"/>
  <c r="P373" i="1" s="1"/>
  <c r="S373" i="1" s="1"/>
  <c r="O374" i="1"/>
  <c r="P374" i="1" s="1"/>
  <c r="S374" i="1" s="1"/>
  <c r="O375" i="1"/>
  <c r="P375" i="1" s="1"/>
  <c r="S375" i="1" s="1"/>
  <c r="O376" i="1"/>
  <c r="P376" i="1" s="1"/>
  <c r="S376" i="1" s="1"/>
  <c r="O377" i="1"/>
  <c r="P377" i="1" s="1"/>
  <c r="S377" i="1" s="1"/>
  <c r="O378" i="1"/>
  <c r="P378" i="1" s="1"/>
  <c r="S378" i="1" s="1"/>
  <c r="O379" i="1"/>
  <c r="P379" i="1" s="1"/>
  <c r="S379" i="1" s="1"/>
  <c r="O380" i="1"/>
  <c r="P380" i="1" s="1"/>
  <c r="S380" i="1" s="1"/>
  <c r="O381" i="1"/>
  <c r="P381" i="1" s="1"/>
  <c r="S381" i="1" s="1"/>
  <c r="O382" i="1"/>
  <c r="P382" i="1" s="1"/>
  <c r="S382" i="1" s="1"/>
  <c r="O383" i="1"/>
  <c r="P383" i="1" s="1"/>
  <c r="S383" i="1" s="1"/>
  <c r="O384" i="1"/>
  <c r="P384" i="1" s="1"/>
  <c r="S384" i="1" s="1"/>
  <c r="O385" i="1"/>
  <c r="P385" i="1" s="1"/>
  <c r="S385" i="1" s="1"/>
  <c r="O386" i="1"/>
  <c r="P386" i="1" s="1"/>
  <c r="S386" i="1" s="1"/>
  <c r="O387" i="1"/>
  <c r="P387" i="1" s="1"/>
  <c r="S387" i="1" s="1"/>
  <c r="O388" i="1"/>
  <c r="P388" i="1" s="1"/>
  <c r="S388" i="1" s="1"/>
  <c r="O389" i="1"/>
  <c r="P389" i="1" s="1"/>
  <c r="S389" i="1" s="1"/>
  <c r="O390" i="1"/>
  <c r="P390" i="1" s="1"/>
  <c r="S390" i="1" s="1"/>
  <c r="O391" i="1"/>
  <c r="P391" i="1" s="1"/>
  <c r="S391" i="1" s="1"/>
  <c r="O392" i="1"/>
  <c r="P392" i="1" s="1"/>
  <c r="S392" i="1" s="1"/>
  <c r="O393" i="1"/>
  <c r="P393" i="1" s="1"/>
  <c r="S393" i="1" s="1"/>
  <c r="O394" i="1"/>
  <c r="P394" i="1" s="1"/>
  <c r="S394" i="1" s="1"/>
  <c r="O395" i="1"/>
  <c r="P395" i="1" s="1"/>
  <c r="S395" i="1" s="1"/>
  <c r="O396" i="1"/>
  <c r="P396" i="1" s="1"/>
  <c r="S396" i="1" s="1"/>
  <c r="O397" i="1"/>
  <c r="P397" i="1" s="1"/>
  <c r="S397" i="1" s="1"/>
  <c r="O398" i="1"/>
  <c r="P398" i="1" s="1"/>
  <c r="S398" i="1" s="1"/>
  <c r="O399" i="1"/>
  <c r="P399" i="1" s="1"/>
  <c r="S399" i="1" s="1"/>
  <c r="O400" i="1"/>
  <c r="P400" i="1" s="1"/>
  <c r="S400" i="1" s="1"/>
  <c r="O401" i="1"/>
  <c r="P401" i="1" s="1"/>
  <c r="S401" i="1" s="1"/>
  <c r="O402" i="1"/>
  <c r="P402" i="1" s="1"/>
  <c r="S402" i="1" s="1"/>
  <c r="O403" i="1"/>
  <c r="P403" i="1" s="1"/>
  <c r="S403" i="1" s="1"/>
  <c r="O404" i="1"/>
  <c r="P404" i="1" s="1"/>
  <c r="S404" i="1" s="1"/>
  <c r="O405" i="1"/>
  <c r="P405" i="1" s="1"/>
  <c r="S405" i="1" s="1"/>
  <c r="O406" i="1"/>
  <c r="P406" i="1" s="1"/>
  <c r="S406" i="1" s="1"/>
  <c r="O407" i="1"/>
  <c r="P407" i="1" s="1"/>
  <c r="S407" i="1" s="1"/>
  <c r="O408" i="1"/>
  <c r="P408" i="1" s="1"/>
  <c r="S408" i="1" s="1"/>
  <c r="O409" i="1"/>
  <c r="P409" i="1" s="1"/>
  <c r="S409" i="1" s="1"/>
  <c r="O410" i="1"/>
  <c r="P410" i="1" s="1"/>
  <c r="S410" i="1" s="1"/>
  <c r="O411" i="1"/>
  <c r="P411" i="1" s="1"/>
  <c r="S411" i="1" s="1"/>
  <c r="O412" i="1"/>
  <c r="P412" i="1" s="1"/>
  <c r="S412" i="1" s="1"/>
  <c r="O413" i="1"/>
  <c r="P413" i="1" s="1"/>
  <c r="S413" i="1" s="1"/>
  <c r="O414" i="1"/>
  <c r="P414" i="1" s="1"/>
  <c r="S414" i="1" s="1"/>
  <c r="O415" i="1"/>
  <c r="P415" i="1" s="1"/>
  <c r="S415" i="1" s="1"/>
  <c r="O416" i="1"/>
  <c r="P416" i="1" s="1"/>
  <c r="S416" i="1" s="1"/>
  <c r="O417" i="1"/>
  <c r="P417" i="1" s="1"/>
  <c r="S417" i="1" s="1"/>
  <c r="O418" i="1"/>
  <c r="P418" i="1" s="1"/>
  <c r="S418" i="1" s="1"/>
  <c r="O419" i="1"/>
  <c r="P419" i="1" s="1"/>
  <c r="S419" i="1" s="1"/>
  <c r="O420" i="1"/>
  <c r="P420" i="1" s="1"/>
  <c r="S420" i="1" s="1"/>
  <c r="O421" i="1"/>
  <c r="P421" i="1" s="1"/>
  <c r="S421" i="1" s="1"/>
  <c r="O422" i="1"/>
  <c r="P422" i="1" s="1"/>
  <c r="S422" i="1" s="1"/>
  <c r="O423" i="1"/>
  <c r="P423" i="1" s="1"/>
  <c r="S423" i="1" s="1"/>
  <c r="O424" i="1"/>
  <c r="P424" i="1" s="1"/>
  <c r="S424" i="1" s="1"/>
  <c r="O425" i="1"/>
  <c r="P425" i="1" s="1"/>
  <c r="S425" i="1" s="1"/>
  <c r="O426" i="1"/>
  <c r="P426" i="1" s="1"/>
  <c r="S426" i="1" s="1"/>
  <c r="O427" i="1"/>
  <c r="P427" i="1" s="1"/>
  <c r="S427" i="1" s="1"/>
  <c r="O428" i="1"/>
  <c r="P428" i="1" s="1"/>
  <c r="S428" i="1" s="1"/>
  <c r="O429" i="1"/>
  <c r="P429" i="1" s="1"/>
  <c r="S429" i="1" s="1"/>
  <c r="O430" i="1"/>
  <c r="P430" i="1" s="1"/>
  <c r="S430" i="1" s="1"/>
  <c r="O431" i="1"/>
  <c r="P431" i="1" s="1"/>
  <c r="S431" i="1" s="1"/>
  <c r="O432" i="1"/>
  <c r="P432" i="1" s="1"/>
  <c r="S432" i="1" s="1"/>
  <c r="O433" i="1"/>
  <c r="P433" i="1" s="1"/>
  <c r="S433" i="1" s="1"/>
  <c r="O434" i="1"/>
  <c r="P434" i="1" s="1"/>
  <c r="S434" i="1" s="1"/>
  <c r="O435" i="1"/>
  <c r="P435" i="1" s="1"/>
  <c r="S435" i="1" s="1"/>
  <c r="O436" i="1"/>
  <c r="P436" i="1" s="1"/>
  <c r="S436" i="1" s="1"/>
  <c r="O437" i="1"/>
  <c r="P437" i="1" s="1"/>
  <c r="S437" i="1" s="1"/>
  <c r="O438" i="1"/>
  <c r="P438" i="1" s="1"/>
  <c r="S438" i="1" s="1"/>
  <c r="O439" i="1"/>
  <c r="P439" i="1" s="1"/>
  <c r="S439" i="1" s="1"/>
  <c r="O440" i="1"/>
  <c r="P440" i="1" s="1"/>
  <c r="S440" i="1" s="1"/>
  <c r="O441" i="1"/>
  <c r="P441" i="1" s="1"/>
  <c r="S441" i="1" s="1"/>
  <c r="O442" i="1"/>
  <c r="P442" i="1" s="1"/>
  <c r="S442" i="1" s="1"/>
  <c r="O443" i="1"/>
  <c r="P443" i="1" s="1"/>
  <c r="S443" i="1" s="1"/>
  <c r="O444" i="1"/>
  <c r="P444" i="1" s="1"/>
  <c r="S444" i="1" s="1"/>
  <c r="O445" i="1"/>
  <c r="P445" i="1" s="1"/>
  <c r="S445" i="1" s="1"/>
  <c r="O446" i="1"/>
  <c r="P446" i="1" s="1"/>
  <c r="S446" i="1" s="1"/>
  <c r="O447" i="1"/>
  <c r="P447" i="1" s="1"/>
  <c r="S447" i="1" s="1"/>
  <c r="O448" i="1"/>
  <c r="P448" i="1" s="1"/>
  <c r="S448" i="1" s="1"/>
  <c r="O449" i="1"/>
  <c r="P449" i="1" s="1"/>
  <c r="S449" i="1" s="1"/>
  <c r="O450" i="1"/>
  <c r="P450" i="1" s="1"/>
  <c r="S450" i="1" s="1"/>
  <c r="O451" i="1"/>
  <c r="P451" i="1" s="1"/>
  <c r="S451" i="1" s="1"/>
  <c r="O452" i="1"/>
  <c r="P452" i="1" s="1"/>
  <c r="S452" i="1" s="1"/>
  <c r="O453" i="1"/>
  <c r="P453" i="1" s="1"/>
  <c r="S453" i="1" s="1"/>
  <c r="O454" i="1"/>
  <c r="P454" i="1" s="1"/>
  <c r="S454" i="1" s="1"/>
  <c r="O455" i="1"/>
  <c r="P455" i="1" s="1"/>
  <c r="S455" i="1" s="1"/>
  <c r="O456" i="1"/>
  <c r="P456" i="1" s="1"/>
  <c r="S456" i="1" s="1"/>
  <c r="O457" i="1"/>
  <c r="P457" i="1" s="1"/>
  <c r="S457" i="1" s="1"/>
  <c r="O458" i="1"/>
  <c r="P458" i="1" s="1"/>
  <c r="S458" i="1" s="1"/>
  <c r="O459" i="1"/>
  <c r="P459" i="1" s="1"/>
  <c r="S459" i="1" s="1"/>
  <c r="O460" i="1"/>
  <c r="P460" i="1" s="1"/>
  <c r="S460" i="1" s="1"/>
  <c r="O461" i="1"/>
  <c r="P461" i="1" s="1"/>
  <c r="S461" i="1" s="1"/>
  <c r="O462" i="1"/>
  <c r="P462" i="1" s="1"/>
  <c r="S462" i="1" s="1"/>
  <c r="O463" i="1"/>
  <c r="P463" i="1" s="1"/>
  <c r="S463" i="1" s="1"/>
  <c r="O464" i="1"/>
  <c r="P464" i="1" s="1"/>
  <c r="S464" i="1" s="1"/>
  <c r="O465" i="1"/>
  <c r="P465" i="1" s="1"/>
  <c r="S465" i="1" s="1"/>
  <c r="O466" i="1"/>
  <c r="P466" i="1" s="1"/>
  <c r="S466" i="1" s="1"/>
  <c r="O467" i="1"/>
  <c r="P467" i="1" s="1"/>
  <c r="S467" i="1" s="1"/>
  <c r="O468" i="1"/>
  <c r="P468" i="1" s="1"/>
  <c r="S468" i="1" s="1"/>
  <c r="O469" i="1"/>
  <c r="P469" i="1" s="1"/>
  <c r="S469" i="1" s="1"/>
  <c r="O470" i="1"/>
  <c r="P470" i="1" s="1"/>
  <c r="S470" i="1" s="1"/>
  <c r="O471" i="1"/>
  <c r="P471" i="1" s="1"/>
  <c r="S471" i="1" s="1"/>
  <c r="O472" i="1"/>
  <c r="P472" i="1" s="1"/>
  <c r="S472" i="1" s="1"/>
  <c r="O473" i="1"/>
  <c r="P473" i="1" s="1"/>
  <c r="S473" i="1" s="1"/>
  <c r="O474" i="1"/>
  <c r="P474" i="1" s="1"/>
  <c r="S474" i="1" s="1"/>
  <c r="O475" i="1"/>
  <c r="P475" i="1" s="1"/>
  <c r="S475" i="1" s="1"/>
  <c r="O476" i="1"/>
  <c r="P476" i="1" s="1"/>
  <c r="S476" i="1" s="1"/>
  <c r="O477" i="1"/>
  <c r="P477" i="1" s="1"/>
  <c r="S477" i="1" s="1"/>
  <c r="O478" i="1"/>
  <c r="P478" i="1" s="1"/>
  <c r="S478" i="1" s="1"/>
  <c r="O479" i="1"/>
  <c r="P479" i="1" s="1"/>
  <c r="S479" i="1" s="1"/>
  <c r="O480" i="1"/>
  <c r="P480" i="1" s="1"/>
  <c r="S480" i="1" s="1"/>
  <c r="O481" i="1"/>
  <c r="P481" i="1" s="1"/>
  <c r="S481" i="1" s="1"/>
  <c r="O482" i="1"/>
  <c r="P482" i="1" s="1"/>
  <c r="S482" i="1" s="1"/>
  <c r="O483" i="1"/>
  <c r="P483" i="1" s="1"/>
  <c r="S483" i="1" s="1"/>
  <c r="O484" i="1"/>
  <c r="P484" i="1" s="1"/>
  <c r="S484" i="1" s="1"/>
  <c r="O485" i="1"/>
  <c r="P485" i="1" s="1"/>
  <c r="S485" i="1" s="1"/>
  <c r="O486" i="1"/>
  <c r="P486" i="1" s="1"/>
  <c r="S486" i="1" s="1"/>
  <c r="O487" i="1"/>
  <c r="P487" i="1" s="1"/>
  <c r="S487" i="1" s="1"/>
  <c r="O488" i="1"/>
  <c r="P488" i="1" s="1"/>
  <c r="S488" i="1" s="1"/>
  <c r="O489" i="1"/>
  <c r="P489" i="1" s="1"/>
  <c r="S489" i="1" s="1"/>
  <c r="O490" i="1"/>
  <c r="P490" i="1" s="1"/>
  <c r="S490" i="1" s="1"/>
  <c r="O491" i="1"/>
  <c r="P491" i="1" s="1"/>
  <c r="S491" i="1" s="1"/>
  <c r="O492" i="1"/>
  <c r="P492" i="1" s="1"/>
  <c r="S492" i="1" s="1"/>
  <c r="O493" i="1"/>
  <c r="P493" i="1" s="1"/>
  <c r="S493" i="1" s="1"/>
  <c r="O494" i="1"/>
  <c r="P494" i="1" s="1"/>
  <c r="S494" i="1" s="1"/>
  <c r="O495" i="1"/>
  <c r="P495" i="1" s="1"/>
  <c r="S495" i="1" s="1"/>
  <c r="O496" i="1"/>
  <c r="P496" i="1" s="1"/>
  <c r="S496" i="1" s="1"/>
  <c r="O497" i="1"/>
  <c r="P497" i="1" s="1"/>
  <c r="S497" i="1" s="1"/>
  <c r="O498" i="1"/>
  <c r="P498" i="1" s="1"/>
  <c r="S498" i="1" s="1"/>
  <c r="O499" i="1"/>
  <c r="P499" i="1" s="1"/>
  <c r="S499" i="1" s="1"/>
  <c r="O500" i="1"/>
  <c r="P500" i="1" s="1"/>
  <c r="S500" i="1" s="1"/>
  <c r="O501" i="1"/>
  <c r="P501" i="1" s="1"/>
  <c r="S501" i="1" s="1"/>
  <c r="O502" i="1"/>
  <c r="P502" i="1" s="1"/>
  <c r="S502" i="1" s="1"/>
  <c r="O503" i="1"/>
  <c r="P503" i="1" s="1"/>
  <c r="S503" i="1" s="1"/>
  <c r="O504" i="1"/>
  <c r="P504" i="1" s="1"/>
  <c r="S504" i="1" s="1"/>
  <c r="O505" i="1"/>
  <c r="P505" i="1" s="1"/>
  <c r="S505" i="1" s="1"/>
  <c r="O506" i="1"/>
  <c r="P506" i="1" s="1"/>
  <c r="S506" i="1" s="1"/>
  <c r="O507" i="1"/>
  <c r="P507" i="1" s="1"/>
  <c r="S507" i="1" s="1"/>
  <c r="O508" i="1"/>
  <c r="P508" i="1" s="1"/>
  <c r="S508" i="1" s="1"/>
  <c r="O509" i="1"/>
  <c r="P509" i="1" s="1"/>
  <c r="S509" i="1" s="1"/>
  <c r="O510" i="1"/>
  <c r="P510" i="1" s="1"/>
  <c r="S510" i="1" s="1"/>
  <c r="O511" i="1"/>
  <c r="P511" i="1" s="1"/>
  <c r="S511" i="1" s="1"/>
  <c r="O512" i="1"/>
  <c r="P512" i="1" s="1"/>
  <c r="S512" i="1" s="1"/>
  <c r="O513" i="1"/>
  <c r="P513" i="1" s="1"/>
  <c r="S513" i="1" s="1"/>
  <c r="O514" i="1"/>
  <c r="P514" i="1" s="1"/>
  <c r="S514" i="1" s="1"/>
  <c r="O515" i="1"/>
  <c r="P515" i="1" s="1"/>
  <c r="S515" i="1" s="1"/>
  <c r="O516" i="1"/>
  <c r="P516" i="1" s="1"/>
  <c r="S516" i="1" s="1"/>
  <c r="O517" i="1"/>
  <c r="P517" i="1" s="1"/>
  <c r="S517" i="1" s="1"/>
  <c r="O518" i="1"/>
  <c r="P518" i="1" s="1"/>
  <c r="S518" i="1" s="1"/>
  <c r="O519" i="1"/>
  <c r="P519" i="1" s="1"/>
  <c r="S519" i="1" s="1"/>
  <c r="O520" i="1"/>
  <c r="P520" i="1" s="1"/>
  <c r="S520" i="1" s="1"/>
  <c r="O521" i="1"/>
  <c r="P521" i="1" s="1"/>
  <c r="S521" i="1" s="1"/>
  <c r="O522" i="1"/>
  <c r="P522" i="1" s="1"/>
  <c r="S522" i="1" s="1"/>
  <c r="O523" i="1"/>
  <c r="P523" i="1" s="1"/>
  <c r="S523" i="1" s="1"/>
  <c r="O524" i="1"/>
  <c r="P524" i="1" s="1"/>
  <c r="S524" i="1" s="1"/>
  <c r="O525" i="1"/>
  <c r="P525" i="1" s="1"/>
  <c r="S525" i="1" s="1"/>
  <c r="O526" i="1"/>
  <c r="P526" i="1" s="1"/>
  <c r="S526" i="1" s="1"/>
  <c r="O527" i="1"/>
  <c r="P527" i="1" s="1"/>
  <c r="S527" i="1" s="1"/>
  <c r="O528" i="1"/>
  <c r="P528" i="1" s="1"/>
  <c r="S528" i="1" s="1"/>
  <c r="O529" i="1"/>
  <c r="P529" i="1" s="1"/>
  <c r="S529" i="1" s="1"/>
  <c r="O530" i="1"/>
  <c r="P530" i="1" s="1"/>
  <c r="S530" i="1" s="1"/>
  <c r="O531" i="1"/>
  <c r="P531" i="1" s="1"/>
  <c r="S531" i="1" s="1"/>
  <c r="O532" i="1"/>
  <c r="P532" i="1" s="1"/>
  <c r="S532" i="1" s="1"/>
  <c r="O533" i="1"/>
  <c r="P533" i="1" s="1"/>
  <c r="S533" i="1" s="1"/>
  <c r="O534" i="1"/>
  <c r="P534" i="1" s="1"/>
  <c r="S534" i="1" s="1"/>
  <c r="O535" i="1"/>
  <c r="P535" i="1" s="1"/>
  <c r="S535" i="1" s="1"/>
  <c r="O536" i="1"/>
  <c r="P536" i="1" s="1"/>
  <c r="S536" i="1" s="1"/>
  <c r="O537" i="1"/>
  <c r="P537" i="1" s="1"/>
  <c r="S537" i="1" s="1"/>
  <c r="O538" i="1"/>
  <c r="P538" i="1" s="1"/>
  <c r="S538" i="1" s="1"/>
  <c r="O539" i="1"/>
  <c r="P539" i="1" s="1"/>
  <c r="S539" i="1" s="1"/>
  <c r="O540" i="1"/>
  <c r="P540" i="1" s="1"/>
  <c r="S540" i="1" s="1"/>
  <c r="O541" i="1"/>
  <c r="P541" i="1" s="1"/>
  <c r="S541" i="1" s="1"/>
  <c r="O542" i="1"/>
  <c r="P542" i="1" s="1"/>
  <c r="S542" i="1" s="1"/>
  <c r="O543" i="1"/>
  <c r="P543" i="1" s="1"/>
  <c r="S543" i="1" s="1"/>
  <c r="O544" i="1"/>
  <c r="P544" i="1" s="1"/>
  <c r="S544" i="1" s="1"/>
  <c r="O545" i="1"/>
  <c r="P545" i="1" s="1"/>
  <c r="S545" i="1" s="1"/>
  <c r="O546" i="1"/>
  <c r="P546" i="1" s="1"/>
  <c r="S546" i="1" s="1"/>
  <c r="O547" i="1"/>
  <c r="P547" i="1" s="1"/>
  <c r="S547" i="1" s="1"/>
  <c r="O548" i="1"/>
  <c r="P548" i="1" s="1"/>
  <c r="S548" i="1" s="1"/>
  <c r="O549" i="1"/>
  <c r="P549" i="1" s="1"/>
  <c r="S549" i="1" s="1"/>
  <c r="O550" i="1"/>
  <c r="P550" i="1" s="1"/>
  <c r="S550" i="1" s="1"/>
  <c r="O551" i="1"/>
  <c r="P551" i="1" s="1"/>
  <c r="S551" i="1" s="1"/>
  <c r="O552" i="1"/>
  <c r="P552" i="1" s="1"/>
  <c r="S552" i="1" s="1"/>
  <c r="O553" i="1"/>
  <c r="P553" i="1" s="1"/>
  <c r="S553" i="1" s="1"/>
  <c r="O554" i="1"/>
  <c r="P554" i="1" s="1"/>
  <c r="S554" i="1" s="1"/>
  <c r="O555" i="1"/>
  <c r="P555" i="1" s="1"/>
  <c r="S555" i="1" s="1"/>
  <c r="O556" i="1"/>
  <c r="P556" i="1" s="1"/>
  <c r="S556" i="1" s="1"/>
  <c r="O557" i="1"/>
  <c r="P557" i="1" s="1"/>
  <c r="S557" i="1" s="1"/>
  <c r="O558" i="1"/>
  <c r="P558" i="1" s="1"/>
  <c r="S558" i="1" s="1"/>
  <c r="O559" i="1"/>
  <c r="P559" i="1" s="1"/>
  <c r="S559" i="1" s="1"/>
  <c r="O560" i="1"/>
  <c r="P560" i="1" s="1"/>
  <c r="S560" i="1" s="1"/>
  <c r="O561" i="1"/>
  <c r="P561" i="1" s="1"/>
  <c r="S561" i="1" s="1"/>
  <c r="O562" i="1"/>
  <c r="P562" i="1" s="1"/>
  <c r="S562" i="1" s="1"/>
  <c r="O563" i="1"/>
  <c r="P563" i="1" s="1"/>
  <c r="S563" i="1" s="1"/>
  <c r="O564" i="1"/>
  <c r="P564" i="1" s="1"/>
  <c r="S564" i="1" s="1"/>
  <c r="O565" i="1"/>
  <c r="P565" i="1" s="1"/>
  <c r="S565" i="1" s="1"/>
  <c r="O566" i="1"/>
  <c r="P566" i="1" s="1"/>
  <c r="S566" i="1" s="1"/>
  <c r="O567" i="1"/>
  <c r="P567" i="1" s="1"/>
  <c r="S567" i="1" s="1"/>
  <c r="O568" i="1"/>
  <c r="P568" i="1" s="1"/>
  <c r="S568" i="1" s="1"/>
  <c r="O569" i="1"/>
  <c r="P569" i="1" s="1"/>
  <c r="S569" i="1" s="1"/>
  <c r="O570" i="1"/>
  <c r="P570" i="1" s="1"/>
  <c r="S570" i="1" s="1"/>
  <c r="O571" i="1"/>
  <c r="P571" i="1" s="1"/>
  <c r="S571" i="1" s="1"/>
  <c r="O572" i="1"/>
  <c r="P572" i="1" s="1"/>
  <c r="S572" i="1" s="1"/>
  <c r="O573" i="1"/>
  <c r="P573" i="1" s="1"/>
  <c r="S573" i="1" s="1"/>
  <c r="O574" i="1"/>
  <c r="P574" i="1" s="1"/>
  <c r="S574" i="1" s="1"/>
  <c r="O575" i="1"/>
  <c r="P575" i="1" s="1"/>
  <c r="S575" i="1" s="1"/>
  <c r="O576" i="1"/>
  <c r="P576" i="1" s="1"/>
  <c r="S576" i="1" s="1"/>
  <c r="O577" i="1"/>
  <c r="P577" i="1" s="1"/>
  <c r="S577" i="1" s="1"/>
  <c r="O578" i="1"/>
  <c r="P578" i="1" s="1"/>
  <c r="S578" i="1" s="1"/>
  <c r="O579" i="1"/>
  <c r="P579" i="1" s="1"/>
  <c r="S579" i="1" s="1"/>
  <c r="O580" i="1"/>
  <c r="P580" i="1" s="1"/>
  <c r="S580" i="1" s="1"/>
  <c r="O581" i="1"/>
  <c r="P581" i="1" s="1"/>
  <c r="S581" i="1" s="1"/>
  <c r="O582" i="1"/>
  <c r="P582" i="1" s="1"/>
  <c r="S582" i="1" s="1"/>
  <c r="O583" i="1"/>
  <c r="P583" i="1" s="1"/>
  <c r="S583" i="1" s="1"/>
  <c r="O584" i="1"/>
  <c r="P584" i="1" s="1"/>
  <c r="S584" i="1" s="1"/>
  <c r="O585" i="1"/>
  <c r="P585" i="1" s="1"/>
  <c r="S585" i="1" s="1"/>
  <c r="O586" i="1"/>
  <c r="P586" i="1" s="1"/>
  <c r="S586" i="1" s="1"/>
  <c r="O587" i="1"/>
  <c r="P587" i="1" s="1"/>
  <c r="S587" i="1" s="1"/>
  <c r="O588" i="1"/>
  <c r="P588" i="1" s="1"/>
  <c r="S588" i="1" s="1"/>
  <c r="O589" i="1"/>
  <c r="P589" i="1" s="1"/>
  <c r="S589" i="1" s="1"/>
  <c r="O590" i="1"/>
  <c r="P590" i="1" s="1"/>
  <c r="S590" i="1" s="1"/>
  <c r="O591" i="1"/>
  <c r="P591" i="1" s="1"/>
  <c r="S591" i="1" s="1"/>
  <c r="O592" i="1"/>
  <c r="P592" i="1" s="1"/>
  <c r="S592" i="1" s="1"/>
  <c r="O593" i="1"/>
  <c r="P593" i="1" s="1"/>
  <c r="S593" i="1" s="1"/>
  <c r="O594" i="1"/>
  <c r="P594" i="1" s="1"/>
  <c r="S594" i="1" s="1"/>
  <c r="O595" i="1"/>
  <c r="P595" i="1" s="1"/>
  <c r="S595" i="1" s="1"/>
  <c r="O596" i="1"/>
  <c r="P596" i="1" s="1"/>
  <c r="S596" i="1" s="1"/>
  <c r="O597" i="1"/>
  <c r="P597" i="1" s="1"/>
  <c r="S597" i="1" s="1"/>
  <c r="O598" i="1"/>
  <c r="P598" i="1" s="1"/>
  <c r="S598" i="1" s="1"/>
  <c r="O599" i="1"/>
  <c r="P599" i="1" s="1"/>
  <c r="S599" i="1" s="1"/>
  <c r="O600" i="1"/>
  <c r="P600" i="1" s="1"/>
  <c r="S600" i="1" s="1"/>
  <c r="O601" i="1"/>
  <c r="P601" i="1" s="1"/>
  <c r="S601" i="1" s="1"/>
  <c r="O602" i="1"/>
  <c r="P602" i="1" s="1"/>
  <c r="S602" i="1" s="1"/>
  <c r="O603" i="1"/>
  <c r="P603" i="1" s="1"/>
  <c r="S603" i="1" s="1"/>
  <c r="O604" i="1"/>
  <c r="P604" i="1" s="1"/>
  <c r="S604" i="1" s="1"/>
  <c r="O605" i="1"/>
  <c r="P605" i="1" s="1"/>
  <c r="S605" i="1" s="1"/>
  <c r="O606" i="1"/>
  <c r="P606" i="1" s="1"/>
  <c r="S606" i="1" s="1"/>
  <c r="O607" i="1"/>
  <c r="P607" i="1" s="1"/>
  <c r="S607" i="1" s="1"/>
  <c r="O608" i="1"/>
  <c r="P608" i="1" s="1"/>
  <c r="S608" i="1" s="1"/>
  <c r="O609" i="1"/>
  <c r="P609" i="1" s="1"/>
  <c r="S609" i="1" s="1"/>
  <c r="O610" i="1"/>
  <c r="P610" i="1" s="1"/>
  <c r="S610" i="1" s="1"/>
  <c r="O611" i="1"/>
  <c r="P611" i="1" s="1"/>
  <c r="S611" i="1" s="1"/>
  <c r="O612" i="1"/>
  <c r="P612" i="1" s="1"/>
  <c r="S612" i="1" s="1"/>
  <c r="O613" i="1"/>
  <c r="P613" i="1" s="1"/>
  <c r="S613" i="1" s="1"/>
  <c r="O614" i="1"/>
  <c r="P614" i="1" s="1"/>
  <c r="S614" i="1" s="1"/>
  <c r="O615" i="1"/>
  <c r="P615" i="1" s="1"/>
  <c r="S615" i="1" s="1"/>
  <c r="O616" i="1"/>
  <c r="P616" i="1" s="1"/>
  <c r="S616" i="1" s="1"/>
  <c r="O617" i="1"/>
  <c r="P617" i="1" s="1"/>
  <c r="S617" i="1" s="1"/>
  <c r="O618" i="1"/>
  <c r="P618" i="1" s="1"/>
  <c r="S618" i="1" s="1"/>
  <c r="O619" i="1"/>
  <c r="P619" i="1" s="1"/>
  <c r="S619" i="1" s="1"/>
  <c r="O620" i="1"/>
  <c r="P620" i="1" s="1"/>
  <c r="S620" i="1" s="1"/>
  <c r="O621" i="1"/>
  <c r="P621" i="1" s="1"/>
  <c r="S621" i="1" s="1"/>
  <c r="O622" i="1"/>
  <c r="P622" i="1" s="1"/>
  <c r="S622" i="1" s="1"/>
  <c r="O623" i="1"/>
  <c r="P623" i="1" s="1"/>
  <c r="S623" i="1" s="1"/>
  <c r="O624" i="1"/>
  <c r="P624" i="1" s="1"/>
  <c r="S624" i="1" s="1"/>
  <c r="O625" i="1"/>
  <c r="P625" i="1" s="1"/>
  <c r="S625" i="1" s="1"/>
  <c r="O626" i="1"/>
  <c r="P626" i="1" s="1"/>
  <c r="S626" i="1" s="1"/>
  <c r="O627" i="1"/>
  <c r="P627" i="1" s="1"/>
  <c r="S627" i="1" s="1"/>
  <c r="O628" i="1"/>
  <c r="P628" i="1" s="1"/>
  <c r="S628" i="1" s="1"/>
  <c r="O629" i="1"/>
  <c r="P629" i="1" s="1"/>
  <c r="S629" i="1" s="1"/>
  <c r="O630" i="1"/>
  <c r="P630" i="1" s="1"/>
  <c r="S630" i="1" s="1"/>
  <c r="O631" i="1"/>
  <c r="P631" i="1" s="1"/>
  <c r="S631" i="1" s="1"/>
  <c r="O632" i="1"/>
  <c r="P632" i="1" s="1"/>
  <c r="S632" i="1" s="1"/>
  <c r="O633" i="1"/>
  <c r="P633" i="1" s="1"/>
  <c r="S633" i="1" s="1"/>
  <c r="O634" i="1"/>
  <c r="P634" i="1" s="1"/>
  <c r="S634" i="1" s="1"/>
  <c r="O635" i="1"/>
  <c r="P635" i="1" s="1"/>
  <c r="S635" i="1" s="1"/>
  <c r="O636" i="1"/>
  <c r="P636" i="1" s="1"/>
  <c r="S636" i="1" s="1"/>
  <c r="O637" i="1"/>
  <c r="P637" i="1" s="1"/>
  <c r="S637" i="1" s="1"/>
  <c r="O638" i="1"/>
  <c r="P638" i="1" s="1"/>
  <c r="S638" i="1" s="1"/>
  <c r="O639" i="1"/>
  <c r="P639" i="1" s="1"/>
  <c r="S639" i="1" s="1"/>
  <c r="O640" i="1"/>
  <c r="P640" i="1" s="1"/>
  <c r="S640" i="1" s="1"/>
  <c r="O641" i="1"/>
  <c r="P641" i="1" s="1"/>
  <c r="S641" i="1" s="1"/>
  <c r="O642" i="1"/>
  <c r="P642" i="1" s="1"/>
  <c r="S642" i="1" s="1"/>
  <c r="O643" i="1"/>
  <c r="P643" i="1" s="1"/>
  <c r="S643" i="1" s="1"/>
  <c r="O644" i="1"/>
  <c r="P644" i="1" s="1"/>
  <c r="S644" i="1" s="1"/>
  <c r="O645" i="1"/>
  <c r="P645" i="1" s="1"/>
  <c r="S645" i="1" s="1"/>
  <c r="O646" i="1"/>
  <c r="P646" i="1" s="1"/>
  <c r="S646" i="1" s="1"/>
  <c r="O647" i="1"/>
  <c r="P647" i="1" s="1"/>
  <c r="S647" i="1" s="1"/>
  <c r="O648" i="1"/>
  <c r="P648" i="1" s="1"/>
  <c r="S648" i="1" s="1"/>
  <c r="O649" i="1"/>
  <c r="P649" i="1" s="1"/>
  <c r="S649" i="1" s="1"/>
  <c r="O650" i="1"/>
  <c r="P650" i="1" s="1"/>
  <c r="S650" i="1" s="1"/>
  <c r="O651" i="1"/>
  <c r="P651" i="1" s="1"/>
  <c r="S651" i="1" s="1"/>
  <c r="O652" i="1"/>
  <c r="P652" i="1" s="1"/>
  <c r="S652" i="1" s="1"/>
  <c r="O653" i="1"/>
  <c r="P653" i="1" s="1"/>
  <c r="S653" i="1" s="1"/>
  <c r="O654" i="1"/>
  <c r="P654" i="1" s="1"/>
  <c r="S654" i="1" s="1"/>
  <c r="O655" i="1"/>
  <c r="P655" i="1" s="1"/>
  <c r="S655" i="1" s="1"/>
  <c r="O656" i="1"/>
  <c r="P656" i="1" s="1"/>
  <c r="S656" i="1" s="1"/>
  <c r="O657" i="1"/>
  <c r="P657" i="1" s="1"/>
  <c r="S657" i="1" s="1"/>
  <c r="O658" i="1"/>
  <c r="P658" i="1" s="1"/>
  <c r="S658" i="1" s="1"/>
  <c r="O659" i="1"/>
  <c r="P659" i="1" s="1"/>
  <c r="S659" i="1" s="1"/>
  <c r="O660" i="1"/>
  <c r="P660" i="1" s="1"/>
  <c r="S660" i="1" s="1"/>
  <c r="O661" i="1"/>
  <c r="P661" i="1" s="1"/>
  <c r="S661" i="1" s="1"/>
  <c r="O662" i="1"/>
  <c r="P662" i="1" s="1"/>
  <c r="S662" i="1" s="1"/>
  <c r="O663" i="1"/>
  <c r="P663" i="1" s="1"/>
  <c r="S663" i="1" s="1"/>
  <c r="O664" i="1"/>
  <c r="P664" i="1" s="1"/>
  <c r="S664" i="1" s="1"/>
  <c r="O665" i="1"/>
  <c r="P665" i="1" s="1"/>
  <c r="S665" i="1" s="1"/>
  <c r="O666" i="1"/>
  <c r="P666" i="1" s="1"/>
  <c r="S666" i="1" s="1"/>
  <c r="O667" i="1"/>
  <c r="P667" i="1" s="1"/>
  <c r="S667" i="1" s="1"/>
  <c r="O668" i="1"/>
  <c r="P668" i="1" s="1"/>
  <c r="S668" i="1" s="1"/>
  <c r="O669" i="1"/>
  <c r="P669" i="1" s="1"/>
  <c r="S669" i="1" s="1"/>
  <c r="O670" i="1"/>
  <c r="P670" i="1" s="1"/>
  <c r="S670" i="1" s="1"/>
  <c r="O671" i="1"/>
  <c r="P671" i="1" s="1"/>
  <c r="S671" i="1" s="1"/>
  <c r="O672" i="1"/>
  <c r="P672" i="1" s="1"/>
  <c r="S672" i="1" s="1"/>
  <c r="O673" i="1"/>
  <c r="P673" i="1" s="1"/>
  <c r="S673" i="1" s="1"/>
  <c r="O674" i="1"/>
  <c r="P674" i="1" s="1"/>
  <c r="S674" i="1" s="1"/>
  <c r="O675" i="1"/>
  <c r="P675" i="1" s="1"/>
  <c r="S675" i="1" s="1"/>
  <c r="O676" i="1"/>
  <c r="P676" i="1" s="1"/>
  <c r="S676" i="1" s="1"/>
  <c r="O677" i="1"/>
  <c r="P677" i="1" s="1"/>
  <c r="S677" i="1" s="1"/>
  <c r="O678" i="1"/>
  <c r="P678" i="1" s="1"/>
  <c r="S678" i="1" s="1"/>
  <c r="O679" i="1"/>
  <c r="P679" i="1" s="1"/>
  <c r="S679" i="1" s="1"/>
  <c r="O680" i="1"/>
  <c r="P680" i="1" s="1"/>
  <c r="S680" i="1" s="1"/>
  <c r="O681" i="1"/>
  <c r="P681" i="1" s="1"/>
  <c r="S681" i="1" s="1"/>
  <c r="O682" i="1"/>
  <c r="P682" i="1" s="1"/>
  <c r="S682" i="1" s="1"/>
  <c r="O683" i="1"/>
  <c r="P683" i="1" s="1"/>
  <c r="S683" i="1" s="1"/>
  <c r="O684" i="1"/>
  <c r="P684" i="1" s="1"/>
  <c r="S684" i="1" s="1"/>
  <c r="O685" i="1"/>
  <c r="P685" i="1" s="1"/>
  <c r="S685" i="1" s="1"/>
  <c r="O686" i="1"/>
  <c r="P686" i="1" s="1"/>
  <c r="S686" i="1" s="1"/>
  <c r="O687" i="1"/>
  <c r="P687" i="1" s="1"/>
  <c r="S687" i="1" s="1"/>
  <c r="O688" i="1"/>
  <c r="P688" i="1" s="1"/>
  <c r="S688" i="1" s="1"/>
  <c r="O689" i="1"/>
  <c r="P689" i="1" s="1"/>
  <c r="S689" i="1" s="1"/>
  <c r="O690" i="1"/>
  <c r="P690" i="1" s="1"/>
  <c r="S690" i="1" s="1"/>
  <c r="O691" i="1"/>
  <c r="P691" i="1" s="1"/>
  <c r="S691" i="1" s="1"/>
  <c r="O692" i="1"/>
  <c r="P692" i="1" s="1"/>
  <c r="S692" i="1" s="1"/>
  <c r="O693" i="1"/>
  <c r="P693" i="1" s="1"/>
  <c r="S693" i="1" s="1"/>
  <c r="O694" i="1"/>
  <c r="P694" i="1" s="1"/>
  <c r="S694" i="1" s="1"/>
  <c r="O695" i="1"/>
  <c r="P695" i="1" s="1"/>
  <c r="S695" i="1" s="1"/>
  <c r="O696" i="1"/>
  <c r="P696" i="1" s="1"/>
  <c r="S696" i="1" s="1"/>
  <c r="O697" i="1"/>
  <c r="P697" i="1" s="1"/>
  <c r="S697" i="1" s="1"/>
  <c r="O698" i="1"/>
  <c r="P698" i="1" s="1"/>
  <c r="S698" i="1" s="1"/>
  <c r="O699" i="1"/>
  <c r="P699" i="1" s="1"/>
  <c r="S699" i="1" s="1"/>
  <c r="O700" i="1"/>
  <c r="P700" i="1" s="1"/>
  <c r="S700" i="1" s="1"/>
  <c r="O701" i="1"/>
  <c r="P701" i="1" s="1"/>
  <c r="S701" i="1" s="1"/>
  <c r="O702" i="1"/>
  <c r="P702" i="1" s="1"/>
  <c r="S702" i="1" s="1"/>
  <c r="O703" i="1"/>
  <c r="P703" i="1" s="1"/>
  <c r="S703" i="1" s="1"/>
  <c r="O704" i="1"/>
  <c r="P704" i="1" s="1"/>
  <c r="S704" i="1" s="1"/>
  <c r="O705" i="1"/>
  <c r="P705" i="1" s="1"/>
  <c r="S705" i="1" s="1"/>
  <c r="O706" i="1"/>
  <c r="P706" i="1" s="1"/>
  <c r="S706" i="1" s="1"/>
  <c r="O707" i="1"/>
  <c r="P707" i="1" s="1"/>
  <c r="S707" i="1" s="1"/>
  <c r="O708" i="1"/>
  <c r="P708" i="1" s="1"/>
  <c r="S708" i="1" s="1"/>
  <c r="O709" i="1"/>
  <c r="P709" i="1" s="1"/>
  <c r="S709" i="1" s="1"/>
  <c r="O710" i="1"/>
  <c r="P710" i="1" s="1"/>
  <c r="S710" i="1" s="1"/>
  <c r="O711" i="1"/>
  <c r="P711" i="1" s="1"/>
  <c r="S711" i="1" s="1"/>
  <c r="O712" i="1"/>
  <c r="P712" i="1" s="1"/>
  <c r="S712" i="1" s="1"/>
  <c r="O713" i="1"/>
  <c r="P713" i="1" s="1"/>
  <c r="S713" i="1" s="1"/>
  <c r="O714" i="1"/>
  <c r="P714" i="1" s="1"/>
  <c r="S714" i="1" s="1"/>
  <c r="O715" i="1"/>
  <c r="P715" i="1" s="1"/>
  <c r="S715" i="1" s="1"/>
  <c r="O716" i="1"/>
  <c r="P716" i="1" s="1"/>
  <c r="S716" i="1" s="1"/>
  <c r="O717" i="1"/>
  <c r="P717" i="1" s="1"/>
  <c r="S717" i="1" s="1"/>
  <c r="O718" i="1"/>
  <c r="P718" i="1" s="1"/>
  <c r="S718" i="1" s="1"/>
  <c r="O719" i="1"/>
  <c r="P719" i="1" s="1"/>
  <c r="S719" i="1" s="1"/>
  <c r="O720" i="1"/>
  <c r="P720" i="1" s="1"/>
  <c r="S720" i="1" s="1"/>
  <c r="O721" i="1"/>
  <c r="P721" i="1" s="1"/>
  <c r="S721" i="1" s="1"/>
  <c r="O722" i="1"/>
  <c r="P722" i="1" s="1"/>
  <c r="S722" i="1" s="1"/>
  <c r="O723" i="1"/>
  <c r="P723" i="1" s="1"/>
  <c r="S723" i="1" s="1"/>
  <c r="O724" i="1"/>
  <c r="P724" i="1" s="1"/>
  <c r="S724" i="1" s="1"/>
  <c r="O725" i="1"/>
  <c r="P725" i="1" s="1"/>
  <c r="S725" i="1" s="1"/>
  <c r="O726" i="1"/>
  <c r="P726" i="1" s="1"/>
  <c r="S726" i="1" s="1"/>
  <c r="O727" i="1"/>
  <c r="P727" i="1" s="1"/>
  <c r="S727" i="1" s="1"/>
  <c r="O728" i="1"/>
  <c r="P728" i="1" s="1"/>
  <c r="S728" i="1" s="1"/>
  <c r="O729" i="1"/>
  <c r="P729" i="1" s="1"/>
  <c r="S729" i="1" s="1"/>
  <c r="O730" i="1"/>
  <c r="P730" i="1" s="1"/>
  <c r="S730" i="1" s="1"/>
  <c r="O731" i="1"/>
  <c r="P731" i="1" s="1"/>
  <c r="S731" i="1" s="1"/>
  <c r="O732" i="1"/>
  <c r="P732" i="1" s="1"/>
  <c r="S732" i="1" s="1"/>
  <c r="O733" i="1"/>
  <c r="P733" i="1" s="1"/>
  <c r="S733" i="1" s="1"/>
  <c r="O734" i="1"/>
  <c r="P734" i="1" s="1"/>
  <c r="S734" i="1" s="1"/>
  <c r="O735" i="1"/>
  <c r="P735" i="1" s="1"/>
  <c r="S735" i="1" s="1"/>
  <c r="O736" i="1"/>
  <c r="P736" i="1" s="1"/>
  <c r="S736" i="1" s="1"/>
  <c r="O737" i="1"/>
  <c r="P737" i="1" s="1"/>
  <c r="S737" i="1" s="1"/>
  <c r="O738" i="1"/>
  <c r="P738" i="1" s="1"/>
  <c r="S738" i="1" s="1"/>
  <c r="O739" i="1"/>
  <c r="P739" i="1" s="1"/>
  <c r="S739" i="1" s="1"/>
  <c r="O740" i="1"/>
  <c r="P740" i="1" s="1"/>
  <c r="S740" i="1" s="1"/>
  <c r="O741" i="1"/>
  <c r="P741" i="1" s="1"/>
  <c r="S741" i="1" s="1"/>
  <c r="O742" i="1"/>
  <c r="P742" i="1" s="1"/>
  <c r="S742" i="1" s="1"/>
  <c r="O743" i="1"/>
  <c r="P743" i="1" s="1"/>
  <c r="S743" i="1" s="1"/>
  <c r="O744" i="1"/>
  <c r="P744" i="1" s="1"/>
  <c r="S744" i="1" s="1"/>
  <c r="O745" i="1"/>
  <c r="P745" i="1" s="1"/>
  <c r="S745" i="1" s="1"/>
  <c r="O746" i="1"/>
  <c r="P746" i="1" s="1"/>
  <c r="S746" i="1" s="1"/>
  <c r="O747" i="1"/>
  <c r="P747" i="1" s="1"/>
  <c r="S747" i="1" s="1"/>
  <c r="O748" i="1"/>
  <c r="P748" i="1" s="1"/>
  <c r="S748" i="1" s="1"/>
  <c r="O749" i="1"/>
  <c r="P749" i="1" s="1"/>
  <c r="S749" i="1" s="1"/>
  <c r="O750" i="1"/>
  <c r="P750" i="1" s="1"/>
  <c r="S750" i="1" s="1"/>
  <c r="O751" i="1"/>
  <c r="P751" i="1" s="1"/>
  <c r="S751" i="1" s="1"/>
  <c r="O752" i="1"/>
  <c r="P752" i="1" s="1"/>
  <c r="S752" i="1" s="1"/>
  <c r="O753" i="1"/>
  <c r="P753" i="1" s="1"/>
  <c r="S753" i="1" s="1"/>
  <c r="O754" i="1"/>
  <c r="P754" i="1" s="1"/>
  <c r="S754" i="1" s="1"/>
  <c r="O755" i="1"/>
  <c r="P755" i="1" s="1"/>
  <c r="S755" i="1" s="1"/>
  <c r="O756" i="1"/>
  <c r="P756" i="1" s="1"/>
  <c r="S756" i="1" s="1"/>
  <c r="O757" i="1"/>
  <c r="P757" i="1" s="1"/>
  <c r="S757" i="1" s="1"/>
  <c r="O758" i="1"/>
  <c r="P758" i="1" s="1"/>
  <c r="S758" i="1" s="1"/>
  <c r="O759" i="1"/>
  <c r="P759" i="1" s="1"/>
  <c r="S759" i="1" s="1"/>
  <c r="O760" i="1"/>
  <c r="P760" i="1" s="1"/>
  <c r="S760" i="1" s="1"/>
  <c r="O761" i="1"/>
  <c r="P761" i="1" s="1"/>
  <c r="S761" i="1" s="1"/>
  <c r="O762" i="1"/>
  <c r="P762" i="1" s="1"/>
  <c r="S762" i="1" s="1"/>
  <c r="O763" i="1"/>
  <c r="P763" i="1" s="1"/>
  <c r="S763" i="1" s="1"/>
  <c r="O764" i="1"/>
  <c r="P764" i="1" s="1"/>
  <c r="S764" i="1" s="1"/>
  <c r="O765" i="1"/>
  <c r="P765" i="1" s="1"/>
  <c r="S765" i="1" s="1"/>
  <c r="O766" i="1"/>
  <c r="P766" i="1" s="1"/>
  <c r="S766" i="1" s="1"/>
  <c r="O767" i="1"/>
  <c r="P767" i="1" s="1"/>
  <c r="S767" i="1" s="1"/>
  <c r="O768" i="1"/>
  <c r="P768" i="1" s="1"/>
  <c r="S768" i="1" s="1"/>
  <c r="O769" i="1"/>
  <c r="P769" i="1" s="1"/>
  <c r="S769" i="1" s="1"/>
  <c r="O770" i="1"/>
  <c r="P770" i="1" s="1"/>
  <c r="S770" i="1" s="1"/>
  <c r="O771" i="1"/>
  <c r="P771" i="1" s="1"/>
  <c r="S771" i="1" s="1"/>
  <c r="O772" i="1"/>
  <c r="P772" i="1" s="1"/>
  <c r="S772" i="1" s="1"/>
  <c r="O773" i="1"/>
  <c r="P773" i="1" s="1"/>
  <c r="S773" i="1" s="1"/>
  <c r="O774" i="1"/>
  <c r="P774" i="1" s="1"/>
  <c r="S774" i="1" s="1"/>
  <c r="O775" i="1"/>
  <c r="P775" i="1" s="1"/>
  <c r="S775" i="1" s="1"/>
  <c r="O776" i="1"/>
  <c r="P776" i="1" s="1"/>
  <c r="S776" i="1" s="1"/>
  <c r="O777" i="1"/>
  <c r="P777" i="1" s="1"/>
  <c r="S777" i="1" s="1"/>
  <c r="O778" i="1"/>
  <c r="P778" i="1" s="1"/>
  <c r="S778" i="1" s="1"/>
  <c r="O779" i="1"/>
  <c r="P779" i="1" s="1"/>
  <c r="S779" i="1" s="1"/>
  <c r="O780" i="1"/>
  <c r="P780" i="1" s="1"/>
  <c r="S780" i="1" s="1"/>
  <c r="O781" i="1"/>
  <c r="P781" i="1" s="1"/>
  <c r="S781" i="1" s="1"/>
  <c r="O782" i="1"/>
  <c r="P782" i="1" s="1"/>
  <c r="S782" i="1" s="1"/>
  <c r="O783" i="1"/>
  <c r="P783" i="1" s="1"/>
  <c r="S783" i="1" s="1"/>
  <c r="O784" i="1"/>
  <c r="P784" i="1" s="1"/>
  <c r="S784" i="1" s="1"/>
  <c r="O785" i="1"/>
  <c r="P785" i="1" s="1"/>
  <c r="S785" i="1" s="1"/>
  <c r="O786" i="1"/>
  <c r="P786" i="1" s="1"/>
  <c r="S786" i="1" s="1"/>
  <c r="O787" i="1"/>
  <c r="P787" i="1" s="1"/>
  <c r="S787" i="1" s="1"/>
  <c r="O788" i="1"/>
  <c r="P788" i="1" s="1"/>
  <c r="S788" i="1" s="1"/>
  <c r="O789" i="1"/>
  <c r="P789" i="1" s="1"/>
  <c r="S789" i="1" s="1"/>
  <c r="O790" i="1"/>
  <c r="P790" i="1" s="1"/>
  <c r="S790" i="1" s="1"/>
  <c r="O791" i="1"/>
  <c r="P791" i="1" s="1"/>
  <c r="S791" i="1" s="1"/>
  <c r="O792" i="1"/>
  <c r="P792" i="1" s="1"/>
  <c r="S792" i="1" s="1"/>
  <c r="O793" i="1"/>
  <c r="P793" i="1" s="1"/>
  <c r="S793" i="1" s="1"/>
  <c r="O794" i="1"/>
  <c r="P794" i="1" s="1"/>
  <c r="S794" i="1" s="1"/>
  <c r="O795" i="1"/>
  <c r="P795" i="1" s="1"/>
  <c r="S795" i="1" s="1"/>
  <c r="O796" i="1"/>
  <c r="P796" i="1" s="1"/>
  <c r="S796" i="1" s="1"/>
  <c r="O797" i="1"/>
  <c r="P797" i="1" s="1"/>
  <c r="S797" i="1" s="1"/>
  <c r="O798" i="1"/>
  <c r="P798" i="1" s="1"/>
  <c r="S798" i="1" s="1"/>
  <c r="O799" i="1"/>
  <c r="P799" i="1" s="1"/>
  <c r="S799" i="1" s="1"/>
  <c r="O800" i="1"/>
  <c r="P800" i="1" s="1"/>
  <c r="S800" i="1" s="1"/>
  <c r="O801" i="1"/>
  <c r="P801" i="1" s="1"/>
  <c r="S801" i="1" s="1"/>
  <c r="O802" i="1"/>
  <c r="P802" i="1" s="1"/>
  <c r="S802" i="1" s="1"/>
  <c r="O803" i="1"/>
  <c r="P803" i="1" s="1"/>
  <c r="S803" i="1" s="1"/>
  <c r="O804" i="1"/>
  <c r="P804" i="1" s="1"/>
  <c r="S804" i="1" s="1"/>
  <c r="O805" i="1"/>
  <c r="P805" i="1" s="1"/>
  <c r="S805" i="1" s="1"/>
  <c r="O806" i="1"/>
  <c r="P806" i="1" s="1"/>
  <c r="S806" i="1" s="1"/>
  <c r="O807" i="1"/>
  <c r="P807" i="1" s="1"/>
  <c r="S807" i="1" s="1"/>
  <c r="O808" i="1"/>
  <c r="P808" i="1" s="1"/>
  <c r="S808" i="1" s="1"/>
  <c r="O809" i="1"/>
  <c r="P809" i="1" s="1"/>
  <c r="S809" i="1" s="1"/>
  <c r="O810" i="1"/>
  <c r="P810" i="1" s="1"/>
  <c r="S810" i="1" s="1"/>
  <c r="O811" i="1"/>
  <c r="P811" i="1" s="1"/>
  <c r="S811" i="1" s="1"/>
  <c r="O812" i="1"/>
  <c r="P812" i="1" s="1"/>
  <c r="S812" i="1" s="1"/>
  <c r="O813" i="1"/>
  <c r="P813" i="1" s="1"/>
  <c r="S813" i="1" s="1"/>
  <c r="O814" i="1"/>
  <c r="P814" i="1" s="1"/>
  <c r="S814" i="1" s="1"/>
  <c r="O815" i="1"/>
  <c r="P815" i="1" s="1"/>
  <c r="S815" i="1" s="1"/>
  <c r="O816" i="1"/>
  <c r="P816" i="1" s="1"/>
  <c r="S816" i="1" s="1"/>
  <c r="O817" i="1"/>
  <c r="P817" i="1" s="1"/>
  <c r="S817" i="1" s="1"/>
  <c r="O818" i="1"/>
  <c r="P818" i="1" s="1"/>
  <c r="S818" i="1" s="1"/>
  <c r="O819" i="1"/>
  <c r="P819" i="1" s="1"/>
  <c r="S819" i="1" s="1"/>
  <c r="O820" i="1"/>
  <c r="P820" i="1" s="1"/>
  <c r="S820" i="1" s="1"/>
  <c r="O821" i="1"/>
  <c r="P821" i="1" s="1"/>
  <c r="S821" i="1" s="1"/>
  <c r="O822" i="1"/>
  <c r="P822" i="1" s="1"/>
  <c r="S822" i="1" s="1"/>
  <c r="O823" i="1"/>
  <c r="P823" i="1" s="1"/>
  <c r="S823" i="1" s="1"/>
  <c r="O824" i="1"/>
  <c r="P824" i="1" s="1"/>
  <c r="S824" i="1" s="1"/>
  <c r="O825" i="1"/>
  <c r="P825" i="1" s="1"/>
  <c r="S825" i="1" s="1"/>
  <c r="O826" i="1"/>
  <c r="P826" i="1" s="1"/>
  <c r="S826" i="1" s="1"/>
  <c r="O827" i="1"/>
  <c r="P827" i="1" s="1"/>
  <c r="S827" i="1" s="1"/>
  <c r="O828" i="1"/>
  <c r="P828" i="1" s="1"/>
  <c r="S828" i="1" s="1"/>
  <c r="O829" i="1"/>
  <c r="P829" i="1" s="1"/>
  <c r="S829" i="1" s="1"/>
  <c r="O830" i="1"/>
  <c r="P830" i="1" s="1"/>
  <c r="S830" i="1" s="1"/>
  <c r="O831" i="1"/>
  <c r="P831" i="1" s="1"/>
  <c r="S831" i="1" s="1"/>
  <c r="O832" i="1"/>
  <c r="P832" i="1" s="1"/>
  <c r="S832" i="1" s="1"/>
  <c r="O833" i="1"/>
  <c r="P833" i="1" s="1"/>
  <c r="S833" i="1" s="1"/>
  <c r="O834" i="1"/>
  <c r="P834" i="1" s="1"/>
  <c r="S834" i="1" s="1"/>
  <c r="O835" i="1"/>
  <c r="P835" i="1" s="1"/>
  <c r="S835" i="1" s="1"/>
  <c r="O836" i="1"/>
  <c r="P836" i="1" s="1"/>
  <c r="S836" i="1" s="1"/>
  <c r="O837" i="1"/>
  <c r="P837" i="1" s="1"/>
  <c r="S837" i="1" s="1"/>
  <c r="O838" i="1"/>
  <c r="P838" i="1" s="1"/>
  <c r="S838" i="1" s="1"/>
  <c r="O839" i="1"/>
  <c r="P839" i="1" s="1"/>
  <c r="S839" i="1" s="1"/>
  <c r="O840" i="1"/>
  <c r="P840" i="1" s="1"/>
  <c r="S840" i="1" s="1"/>
  <c r="O841" i="1"/>
  <c r="P841" i="1" s="1"/>
  <c r="S841" i="1" s="1"/>
  <c r="O842" i="1"/>
  <c r="P842" i="1" s="1"/>
  <c r="S842" i="1" s="1"/>
  <c r="O843" i="1"/>
  <c r="P843" i="1" s="1"/>
  <c r="S843" i="1" s="1"/>
  <c r="O844" i="1"/>
  <c r="P844" i="1" s="1"/>
  <c r="S844" i="1" s="1"/>
  <c r="O845" i="1"/>
  <c r="P845" i="1" s="1"/>
  <c r="S845" i="1" s="1"/>
  <c r="O846" i="1"/>
  <c r="P846" i="1" s="1"/>
  <c r="S846" i="1" s="1"/>
  <c r="O847" i="1"/>
  <c r="P847" i="1" s="1"/>
  <c r="S847" i="1" s="1"/>
  <c r="O848" i="1"/>
  <c r="P848" i="1" s="1"/>
  <c r="S848" i="1" s="1"/>
  <c r="O849" i="1"/>
  <c r="P849" i="1" s="1"/>
  <c r="S849" i="1" s="1"/>
  <c r="O850" i="1"/>
  <c r="P850" i="1" s="1"/>
  <c r="S850" i="1" s="1"/>
  <c r="O851" i="1"/>
  <c r="P851" i="1" s="1"/>
  <c r="S851" i="1" s="1"/>
  <c r="O852" i="1"/>
  <c r="P852" i="1" s="1"/>
  <c r="S852" i="1" s="1"/>
  <c r="O853" i="1"/>
  <c r="P853" i="1" s="1"/>
  <c r="S853" i="1" s="1"/>
  <c r="O854" i="1"/>
  <c r="P854" i="1" s="1"/>
  <c r="S854" i="1" s="1"/>
  <c r="O855" i="1"/>
  <c r="P855" i="1" s="1"/>
  <c r="S855" i="1" s="1"/>
  <c r="O856" i="1"/>
  <c r="P856" i="1" s="1"/>
  <c r="S856" i="1" s="1"/>
  <c r="O857" i="1"/>
  <c r="P857" i="1" s="1"/>
  <c r="S857" i="1" s="1"/>
  <c r="O858" i="1"/>
  <c r="P858" i="1" s="1"/>
  <c r="S858" i="1" s="1"/>
  <c r="O859" i="1"/>
  <c r="P859" i="1" s="1"/>
  <c r="S859" i="1" s="1"/>
  <c r="O860" i="1"/>
  <c r="P860" i="1" s="1"/>
  <c r="S860" i="1" s="1"/>
  <c r="O861" i="1"/>
  <c r="P861" i="1" s="1"/>
  <c r="O862" i="1"/>
  <c r="P862" i="1" s="1"/>
  <c r="S862" i="1" s="1"/>
  <c r="O863" i="1"/>
  <c r="P863" i="1" s="1"/>
  <c r="S863" i="1" s="1"/>
  <c r="O864" i="1"/>
  <c r="P864" i="1" s="1"/>
  <c r="S864" i="1" s="1"/>
  <c r="O865" i="1"/>
  <c r="P865" i="1" s="1"/>
  <c r="S865" i="1" s="1"/>
  <c r="O866" i="1"/>
  <c r="P866" i="1" s="1"/>
  <c r="S866" i="1" s="1"/>
  <c r="O867" i="1"/>
  <c r="P867" i="1" s="1"/>
  <c r="S867" i="1" s="1"/>
  <c r="O868" i="1"/>
  <c r="P868" i="1" s="1"/>
  <c r="S868" i="1" s="1"/>
  <c r="O869" i="1"/>
  <c r="P869" i="1" s="1"/>
  <c r="S869" i="1" s="1"/>
  <c r="O870" i="1"/>
  <c r="P870" i="1" s="1"/>
  <c r="S870" i="1" s="1"/>
  <c r="O871" i="1"/>
  <c r="P871" i="1" s="1"/>
  <c r="S871" i="1" s="1"/>
  <c r="O872" i="1"/>
  <c r="P872" i="1" s="1"/>
  <c r="S872" i="1" s="1"/>
  <c r="O873" i="1"/>
  <c r="P873" i="1" s="1"/>
  <c r="S873" i="1" s="1"/>
  <c r="O874" i="1"/>
  <c r="P874" i="1" s="1"/>
  <c r="S874" i="1" s="1"/>
  <c r="O875" i="1"/>
  <c r="P875" i="1" s="1"/>
  <c r="S875" i="1" s="1"/>
  <c r="O876" i="1"/>
  <c r="P876" i="1" s="1"/>
  <c r="S876" i="1" s="1"/>
  <c r="O877" i="1"/>
  <c r="P877" i="1" s="1"/>
  <c r="S877" i="1" s="1"/>
  <c r="O878" i="1"/>
  <c r="P878" i="1" s="1"/>
  <c r="S878" i="1" s="1"/>
  <c r="O879" i="1"/>
  <c r="P879" i="1" s="1"/>
  <c r="S879" i="1" s="1"/>
  <c r="O880" i="1"/>
  <c r="P880" i="1" s="1"/>
  <c r="S880" i="1" s="1"/>
  <c r="O881" i="1"/>
  <c r="P881" i="1" s="1"/>
  <c r="S881" i="1" s="1"/>
  <c r="O882" i="1"/>
  <c r="P882" i="1" s="1"/>
  <c r="S882" i="1" s="1"/>
  <c r="O883" i="1"/>
  <c r="P883" i="1" s="1"/>
  <c r="S883" i="1" s="1"/>
  <c r="O884" i="1"/>
  <c r="P884" i="1" s="1"/>
  <c r="S884" i="1" s="1"/>
  <c r="O885" i="1"/>
  <c r="P885" i="1" s="1"/>
  <c r="S885" i="1" s="1"/>
  <c r="O886" i="1"/>
  <c r="P886" i="1" s="1"/>
  <c r="S886" i="1" s="1"/>
  <c r="O887" i="1"/>
  <c r="P887" i="1" s="1"/>
  <c r="S887" i="1" s="1"/>
  <c r="O888" i="1"/>
  <c r="P888" i="1" s="1"/>
  <c r="S888" i="1" s="1"/>
  <c r="O889" i="1"/>
  <c r="P889" i="1" s="1"/>
  <c r="S889" i="1" s="1"/>
  <c r="O890" i="1"/>
  <c r="P890" i="1" s="1"/>
  <c r="S890" i="1" s="1"/>
  <c r="O891" i="1"/>
  <c r="P891" i="1" s="1"/>
  <c r="S891" i="1" s="1"/>
  <c r="O892" i="1"/>
  <c r="P892" i="1" s="1"/>
  <c r="S892" i="1" s="1"/>
  <c r="O893" i="1"/>
  <c r="P893" i="1" s="1"/>
  <c r="S893" i="1" s="1"/>
  <c r="O894" i="1"/>
  <c r="P894" i="1" s="1"/>
  <c r="S894" i="1" s="1"/>
  <c r="O895" i="1"/>
  <c r="P895" i="1" s="1"/>
  <c r="S895" i="1" s="1"/>
  <c r="O896" i="1"/>
  <c r="P896" i="1" s="1"/>
  <c r="S896" i="1" s="1"/>
  <c r="O897" i="1"/>
  <c r="P897" i="1" s="1"/>
  <c r="S897" i="1" s="1"/>
  <c r="O898" i="1"/>
  <c r="P898" i="1" s="1"/>
  <c r="S898" i="1" s="1"/>
  <c r="O899" i="1"/>
  <c r="P899" i="1" s="1"/>
  <c r="S899" i="1" s="1"/>
  <c r="O900" i="1"/>
  <c r="P900" i="1" s="1"/>
  <c r="S900" i="1" s="1"/>
  <c r="O901" i="1"/>
  <c r="P901" i="1" s="1"/>
  <c r="S901" i="1" s="1"/>
  <c r="O902" i="1"/>
  <c r="P902" i="1" s="1"/>
  <c r="S902" i="1" s="1"/>
  <c r="O903" i="1"/>
  <c r="P903" i="1" s="1"/>
  <c r="S903" i="1" s="1"/>
  <c r="O904" i="1"/>
  <c r="P904" i="1" s="1"/>
  <c r="S904" i="1" s="1"/>
  <c r="O905" i="1"/>
  <c r="P905" i="1" s="1"/>
  <c r="S905" i="1" s="1"/>
  <c r="O906" i="1"/>
  <c r="P906" i="1" s="1"/>
  <c r="S906" i="1" s="1"/>
  <c r="O907" i="1"/>
  <c r="P907" i="1" s="1"/>
  <c r="S907" i="1" s="1"/>
  <c r="O908" i="1"/>
  <c r="P908" i="1" s="1"/>
  <c r="S908" i="1" s="1"/>
  <c r="O909" i="1"/>
  <c r="P909" i="1" s="1"/>
  <c r="S909" i="1" s="1"/>
  <c r="O910" i="1"/>
  <c r="P910" i="1" s="1"/>
  <c r="S910" i="1" s="1"/>
  <c r="O911" i="1"/>
  <c r="P911" i="1" s="1"/>
  <c r="S911" i="1" s="1"/>
  <c r="O912" i="1"/>
  <c r="P912" i="1" s="1"/>
  <c r="S912" i="1" s="1"/>
  <c r="O913" i="1"/>
  <c r="P913" i="1" s="1"/>
  <c r="S913" i="1" s="1"/>
  <c r="O914" i="1"/>
  <c r="P914" i="1" s="1"/>
  <c r="S914" i="1" s="1"/>
  <c r="O915" i="1"/>
  <c r="P915" i="1" s="1"/>
  <c r="S915" i="1" s="1"/>
  <c r="O916" i="1"/>
  <c r="P916" i="1" s="1"/>
  <c r="S916" i="1" s="1"/>
  <c r="O917" i="1"/>
  <c r="P917" i="1" s="1"/>
  <c r="S917" i="1" s="1"/>
  <c r="O918" i="1"/>
  <c r="P918" i="1" s="1"/>
  <c r="S918" i="1" s="1"/>
  <c r="O919" i="1"/>
  <c r="P919" i="1" s="1"/>
  <c r="S919" i="1" s="1"/>
  <c r="O920" i="1"/>
  <c r="P920" i="1" s="1"/>
  <c r="S920" i="1" s="1"/>
  <c r="O921" i="1"/>
  <c r="P921" i="1" s="1"/>
  <c r="S921" i="1" s="1"/>
  <c r="O922" i="1"/>
  <c r="P922" i="1" s="1"/>
  <c r="S922" i="1" s="1"/>
  <c r="O923" i="1"/>
  <c r="P923" i="1" s="1"/>
  <c r="S923" i="1" s="1"/>
  <c r="O924" i="1"/>
  <c r="P924" i="1" s="1"/>
  <c r="S924" i="1" s="1"/>
  <c r="O925" i="1"/>
  <c r="P925" i="1" s="1"/>
  <c r="S925" i="1" s="1"/>
  <c r="O926" i="1"/>
  <c r="P926" i="1" s="1"/>
  <c r="S926" i="1" s="1"/>
  <c r="O927" i="1"/>
  <c r="P927" i="1" s="1"/>
  <c r="S927" i="1" s="1"/>
  <c r="O928" i="1"/>
  <c r="P928" i="1" s="1"/>
  <c r="S928" i="1" s="1"/>
  <c r="O929" i="1"/>
  <c r="P929" i="1" s="1"/>
  <c r="S929" i="1" s="1"/>
  <c r="O930" i="1"/>
  <c r="P930" i="1" s="1"/>
  <c r="S930" i="1" s="1"/>
  <c r="O931" i="1"/>
  <c r="P931" i="1" s="1"/>
  <c r="S931" i="1" s="1"/>
  <c r="O932" i="1"/>
  <c r="P932" i="1" s="1"/>
  <c r="S932" i="1" s="1"/>
  <c r="O933" i="1"/>
  <c r="P933" i="1" s="1"/>
  <c r="S933" i="1" s="1"/>
  <c r="O934" i="1"/>
  <c r="P934" i="1" s="1"/>
  <c r="S934" i="1" s="1"/>
  <c r="O935" i="1"/>
  <c r="P935" i="1" s="1"/>
  <c r="S935" i="1" s="1"/>
  <c r="O936" i="1"/>
  <c r="P936" i="1" s="1"/>
  <c r="S936" i="1" s="1"/>
  <c r="O937" i="1"/>
  <c r="P937" i="1" s="1"/>
  <c r="S937" i="1" s="1"/>
  <c r="O938" i="1"/>
  <c r="P938" i="1" s="1"/>
  <c r="S938" i="1" s="1"/>
  <c r="O939" i="1"/>
  <c r="P939" i="1" s="1"/>
  <c r="S939" i="1" s="1"/>
  <c r="O940" i="1"/>
  <c r="P940" i="1" s="1"/>
  <c r="S940" i="1" s="1"/>
  <c r="O941" i="1"/>
  <c r="P941" i="1" s="1"/>
  <c r="S941" i="1" s="1"/>
  <c r="O942" i="1"/>
  <c r="P942" i="1" s="1"/>
  <c r="S942" i="1" s="1"/>
  <c r="O943" i="1"/>
  <c r="P943" i="1" s="1"/>
  <c r="S943" i="1" s="1"/>
  <c r="O944" i="1"/>
  <c r="P944" i="1" s="1"/>
  <c r="S944" i="1" s="1"/>
  <c r="O945" i="1"/>
  <c r="P945" i="1" s="1"/>
  <c r="S945" i="1" s="1"/>
  <c r="O946" i="1"/>
  <c r="P946" i="1" s="1"/>
  <c r="S946" i="1" s="1"/>
  <c r="O947" i="1"/>
  <c r="P947" i="1" s="1"/>
  <c r="S947" i="1" s="1"/>
  <c r="O948" i="1"/>
  <c r="P948" i="1" s="1"/>
  <c r="S948" i="1" s="1"/>
  <c r="O949" i="1"/>
  <c r="P949" i="1" s="1"/>
  <c r="S949" i="1" s="1"/>
  <c r="O950" i="1"/>
  <c r="P950" i="1" s="1"/>
  <c r="S950" i="1" s="1"/>
  <c r="O951" i="1"/>
  <c r="P951" i="1" s="1"/>
  <c r="S951" i="1" s="1"/>
  <c r="O952" i="1"/>
  <c r="P952" i="1" s="1"/>
  <c r="S952" i="1" s="1"/>
  <c r="O953" i="1"/>
  <c r="P953" i="1" s="1"/>
  <c r="S953" i="1" s="1"/>
  <c r="O954" i="1"/>
  <c r="P954" i="1" s="1"/>
  <c r="S954" i="1" s="1"/>
  <c r="O955" i="1"/>
  <c r="P955" i="1" s="1"/>
  <c r="S955" i="1" s="1"/>
  <c r="O956" i="1"/>
  <c r="P956" i="1" s="1"/>
  <c r="S956" i="1" s="1"/>
  <c r="O957" i="1"/>
  <c r="P957" i="1" s="1"/>
  <c r="S957" i="1" s="1"/>
  <c r="O958" i="1"/>
  <c r="P958" i="1" s="1"/>
  <c r="S958" i="1" s="1"/>
  <c r="O959" i="1"/>
  <c r="P959" i="1" s="1"/>
  <c r="S959" i="1" s="1"/>
  <c r="O960" i="1"/>
  <c r="P960" i="1" s="1"/>
  <c r="S960" i="1" s="1"/>
  <c r="O961" i="1"/>
  <c r="P961" i="1" s="1"/>
  <c r="S961" i="1" s="1"/>
  <c r="O962" i="1"/>
  <c r="P962" i="1" s="1"/>
  <c r="S962" i="1" s="1"/>
  <c r="O963" i="1"/>
  <c r="P963" i="1" s="1"/>
  <c r="S963" i="1" s="1"/>
  <c r="O964" i="1"/>
  <c r="P964" i="1" s="1"/>
  <c r="S964" i="1" s="1"/>
  <c r="O965" i="1"/>
  <c r="P965" i="1" s="1"/>
  <c r="S965" i="1" s="1"/>
  <c r="O966" i="1"/>
  <c r="P966" i="1" s="1"/>
  <c r="S966" i="1" s="1"/>
  <c r="O967" i="1"/>
  <c r="P967" i="1" s="1"/>
  <c r="S967" i="1" s="1"/>
  <c r="O968" i="1"/>
  <c r="P968" i="1" s="1"/>
  <c r="S968" i="1" s="1"/>
  <c r="O969" i="1"/>
  <c r="P969" i="1" s="1"/>
  <c r="S969" i="1" s="1"/>
  <c r="O970" i="1"/>
  <c r="P970" i="1" s="1"/>
  <c r="S970" i="1" s="1"/>
  <c r="O971" i="1"/>
  <c r="P971" i="1" s="1"/>
  <c r="S971" i="1" s="1"/>
  <c r="O972" i="1"/>
  <c r="P972" i="1" s="1"/>
  <c r="S972" i="1" s="1"/>
  <c r="O973" i="1"/>
  <c r="P973" i="1" s="1"/>
  <c r="S973" i="1" s="1"/>
  <c r="O974" i="1"/>
  <c r="P974" i="1" s="1"/>
  <c r="S974" i="1" s="1"/>
  <c r="O975" i="1"/>
  <c r="P975" i="1" s="1"/>
  <c r="S975" i="1" s="1"/>
  <c r="O976" i="1"/>
  <c r="P976" i="1" s="1"/>
  <c r="S976" i="1" s="1"/>
  <c r="O977" i="1"/>
  <c r="P977" i="1" s="1"/>
  <c r="S977" i="1" s="1"/>
  <c r="O978" i="1"/>
  <c r="P978" i="1" s="1"/>
  <c r="S978" i="1" s="1"/>
  <c r="O979" i="1"/>
  <c r="P979" i="1" s="1"/>
  <c r="S979" i="1" s="1"/>
  <c r="O980" i="1"/>
  <c r="P980" i="1" s="1"/>
  <c r="S980" i="1" s="1"/>
  <c r="O981" i="1"/>
  <c r="P981" i="1" s="1"/>
  <c r="S981" i="1" s="1"/>
  <c r="O982" i="1"/>
  <c r="P982" i="1" s="1"/>
  <c r="S982" i="1" s="1"/>
  <c r="O983" i="1"/>
  <c r="P983" i="1" s="1"/>
  <c r="S983" i="1" s="1"/>
  <c r="O984" i="1"/>
  <c r="P984" i="1" s="1"/>
  <c r="S984" i="1" s="1"/>
  <c r="O985" i="1"/>
  <c r="P985" i="1" s="1"/>
  <c r="S985" i="1" s="1"/>
  <c r="O986" i="1"/>
  <c r="P986" i="1" s="1"/>
  <c r="S986" i="1" s="1"/>
  <c r="O987" i="1"/>
  <c r="P987" i="1" s="1"/>
  <c r="S987" i="1" s="1"/>
  <c r="O988" i="1"/>
  <c r="P988" i="1" s="1"/>
  <c r="S988" i="1" s="1"/>
  <c r="O989" i="1"/>
  <c r="P989" i="1" s="1"/>
  <c r="S989" i="1" s="1"/>
  <c r="O990" i="1"/>
  <c r="P990" i="1" s="1"/>
  <c r="S990" i="1" s="1"/>
  <c r="O991" i="1"/>
  <c r="P991" i="1" s="1"/>
  <c r="S991" i="1" s="1"/>
  <c r="O992" i="1"/>
  <c r="P992" i="1" s="1"/>
  <c r="S992" i="1" s="1"/>
  <c r="O993" i="1"/>
  <c r="P993" i="1" s="1"/>
  <c r="S993" i="1" s="1"/>
  <c r="O994" i="1"/>
  <c r="P994" i="1" s="1"/>
  <c r="S994" i="1" s="1"/>
  <c r="O995" i="1"/>
  <c r="P995" i="1" s="1"/>
  <c r="S995" i="1" s="1"/>
  <c r="O996" i="1"/>
  <c r="P996" i="1" s="1"/>
  <c r="S996" i="1" s="1"/>
  <c r="O997" i="1"/>
  <c r="P997" i="1" s="1"/>
  <c r="S997" i="1" s="1"/>
  <c r="O998" i="1"/>
  <c r="P998" i="1" s="1"/>
  <c r="S998" i="1" s="1"/>
  <c r="O999" i="1"/>
  <c r="P999" i="1" s="1"/>
  <c r="S999" i="1" s="1"/>
  <c r="O1000" i="1"/>
  <c r="P1000" i="1" s="1"/>
  <c r="S1000" i="1" s="1"/>
  <c r="O1001" i="1"/>
  <c r="P1001" i="1" s="1"/>
  <c r="S1001" i="1" s="1"/>
  <c r="O1002" i="1"/>
  <c r="P1002" i="1" s="1"/>
  <c r="S1002" i="1" s="1"/>
  <c r="O1003" i="1"/>
  <c r="P1003" i="1" s="1"/>
  <c r="S1003" i="1" s="1"/>
  <c r="O1004" i="1"/>
  <c r="P1004" i="1" s="1"/>
  <c r="S1004" i="1" s="1"/>
  <c r="O1005" i="1"/>
  <c r="P1005" i="1" s="1"/>
  <c r="S1005" i="1" s="1"/>
  <c r="O1006" i="1"/>
  <c r="P1006" i="1" s="1"/>
  <c r="S1006" i="1" s="1"/>
  <c r="O1007" i="1"/>
  <c r="P1007" i="1" s="1"/>
  <c r="S1007" i="1" s="1"/>
  <c r="O1008" i="1"/>
  <c r="P1008" i="1" s="1"/>
  <c r="S1008" i="1" s="1"/>
  <c r="O1009" i="1"/>
  <c r="P1009" i="1" s="1"/>
  <c r="S1009" i="1" s="1"/>
  <c r="O1010" i="1"/>
  <c r="P1010" i="1" s="1"/>
  <c r="S1010" i="1" s="1"/>
  <c r="O1011" i="1"/>
  <c r="P1011" i="1" s="1"/>
  <c r="S1011" i="1" s="1"/>
  <c r="O1012" i="1"/>
  <c r="P1012" i="1" s="1"/>
  <c r="S1012" i="1" s="1"/>
  <c r="O1013" i="1"/>
  <c r="P1013" i="1" s="1"/>
  <c r="S1013" i="1" s="1"/>
  <c r="O1014" i="1"/>
  <c r="P1014" i="1" s="1"/>
  <c r="S1014" i="1" s="1"/>
  <c r="O1015" i="1"/>
  <c r="P1015" i="1" s="1"/>
  <c r="S1015" i="1" s="1"/>
  <c r="O1016" i="1"/>
  <c r="P1016" i="1" s="1"/>
  <c r="S1016" i="1" s="1"/>
  <c r="O1017" i="1"/>
  <c r="P1017" i="1" s="1"/>
  <c r="S1017" i="1" s="1"/>
  <c r="O1018" i="1"/>
  <c r="P1018" i="1" s="1"/>
  <c r="S1018" i="1" s="1"/>
  <c r="O1019" i="1"/>
  <c r="P1019" i="1" s="1"/>
  <c r="S1019" i="1" s="1"/>
  <c r="O1020" i="1"/>
  <c r="P1020" i="1" s="1"/>
  <c r="S1020" i="1" s="1"/>
  <c r="O1021" i="1"/>
  <c r="P1021" i="1" s="1"/>
  <c r="S1021" i="1" s="1"/>
  <c r="O1022" i="1"/>
  <c r="P1022" i="1" s="1"/>
  <c r="S1022" i="1" s="1"/>
  <c r="O1023" i="1"/>
  <c r="P1023" i="1" s="1"/>
  <c r="S1023" i="1" s="1"/>
  <c r="O1024" i="1"/>
  <c r="P1024" i="1" s="1"/>
  <c r="S1024" i="1" s="1"/>
  <c r="O1025" i="1"/>
  <c r="P1025" i="1" s="1"/>
  <c r="S1025" i="1" s="1"/>
  <c r="O1026" i="1"/>
  <c r="P1026" i="1" s="1"/>
  <c r="S1026" i="1" s="1"/>
  <c r="O1027" i="1"/>
  <c r="P1027" i="1" s="1"/>
  <c r="S1027" i="1" s="1"/>
  <c r="O1028" i="1"/>
  <c r="P1028" i="1" s="1"/>
  <c r="S1028" i="1" s="1"/>
  <c r="O1029" i="1"/>
  <c r="P1029" i="1" s="1"/>
  <c r="S1029" i="1" s="1"/>
  <c r="O1030" i="1"/>
  <c r="P1030" i="1" s="1"/>
  <c r="S1030" i="1" s="1"/>
  <c r="O1031" i="1"/>
  <c r="P1031" i="1" s="1"/>
  <c r="S1031" i="1" s="1"/>
  <c r="O1032" i="1"/>
  <c r="P1032" i="1" s="1"/>
  <c r="S1032" i="1" s="1"/>
  <c r="O1033" i="1"/>
  <c r="P1033" i="1" s="1"/>
  <c r="S1033" i="1" s="1"/>
  <c r="O1034" i="1"/>
  <c r="P1034" i="1" s="1"/>
  <c r="S1034" i="1" s="1"/>
  <c r="O1035" i="1"/>
  <c r="P1035" i="1" s="1"/>
  <c r="S1035" i="1" s="1"/>
  <c r="O1036" i="1"/>
  <c r="P1036" i="1" s="1"/>
  <c r="S1036" i="1" s="1"/>
  <c r="O1037" i="1"/>
  <c r="P1037" i="1" s="1"/>
  <c r="S1037" i="1" s="1"/>
  <c r="O1038" i="1"/>
  <c r="P1038" i="1" s="1"/>
  <c r="S1038" i="1" s="1"/>
  <c r="O1039" i="1"/>
  <c r="P1039" i="1" s="1"/>
  <c r="S1039" i="1" s="1"/>
  <c r="O1040" i="1"/>
  <c r="P1040" i="1" s="1"/>
  <c r="S1040" i="1" s="1"/>
  <c r="O1041" i="1"/>
  <c r="P1041" i="1" s="1"/>
  <c r="S1041" i="1" s="1"/>
  <c r="O1042" i="1"/>
  <c r="P1042" i="1" s="1"/>
  <c r="S1042" i="1" s="1"/>
  <c r="O1043" i="1"/>
  <c r="P1043" i="1" s="1"/>
  <c r="S1043" i="1" s="1"/>
  <c r="O1044" i="1"/>
  <c r="P1044" i="1" s="1"/>
  <c r="S1044" i="1" s="1"/>
  <c r="O1045" i="1"/>
  <c r="P1045" i="1" s="1"/>
  <c r="S1045" i="1" s="1"/>
  <c r="O1046" i="1"/>
  <c r="P1046" i="1" s="1"/>
  <c r="S1046" i="1" s="1"/>
  <c r="O1047" i="1"/>
  <c r="P1047" i="1" s="1"/>
  <c r="S1047" i="1" s="1"/>
  <c r="O1048" i="1"/>
  <c r="P1048" i="1" s="1"/>
  <c r="S1048" i="1" s="1"/>
  <c r="O1049" i="1"/>
  <c r="P1049" i="1" s="1"/>
  <c r="S1049" i="1" s="1"/>
  <c r="O1050" i="1"/>
  <c r="P1050" i="1" s="1"/>
  <c r="S1050" i="1" s="1"/>
  <c r="O1051" i="1"/>
  <c r="P1051" i="1" s="1"/>
  <c r="S1051" i="1" s="1"/>
  <c r="O1052" i="1"/>
  <c r="P1052" i="1" s="1"/>
  <c r="S1052" i="1" s="1"/>
  <c r="O1053" i="1"/>
  <c r="P1053" i="1" s="1"/>
  <c r="S1053" i="1" s="1"/>
  <c r="O1054" i="1"/>
  <c r="P1054" i="1" s="1"/>
  <c r="S1054" i="1" s="1"/>
  <c r="O1055" i="1"/>
  <c r="P1055" i="1" s="1"/>
  <c r="S1055" i="1" s="1"/>
  <c r="O1056" i="1"/>
  <c r="P1056" i="1" s="1"/>
  <c r="S1056" i="1" s="1"/>
  <c r="O1057" i="1"/>
  <c r="P1057" i="1" s="1"/>
  <c r="S1057" i="1" s="1"/>
  <c r="O1058" i="1"/>
  <c r="P1058" i="1" s="1"/>
  <c r="S1058" i="1" s="1"/>
  <c r="O1059" i="1"/>
  <c r="P1059" i="1" s="1"/>
  <c r="S1059" i="1" s="1"/>
  <c r="O1060" i="1"/>
  <c r="P1060" i="1" s="1"/>
  <c r="S1060" i="1" s="1"/>
  <c r="O1061" i="1"/>
  <c r="P1061" i="1" s="1"/>
  <c r="S1061" i="1" s="1"/>
  <c r="O1062" i="1"/>
  <c r="P1062" i="1" s="1"/>
  <c r="S1062" i="1" s="1"/>
  <c r="O1063" i="1"/>
  <c r="P1063" i="1" s="1"/>
  <c r="S1063" i="1" s="1"/>
  <c r="O1064" i="1"/>
  <c r="P1064" i="1" s="1"/>
  <c r="S1064" i="1" s="1"/>
  <c r="O1065" i="1"/>
  <c r="P1065" i="1" s="1"/>
  <c r="S1065" i="1" s="1"/>
  <c r="O1066" i="1"/>
  <c r="P1066" i="1" s="1"/>
  <c r="S1066" i="1" s="1"/>
  <c r="O1067" i="1"/>
  <c r="P1067" i="1" s="1"/>
  <c r="S1067" i="1" s="1"/>
  <c r="O1068" i="1"/>
  <c r="P1068" i="1" s="1"/>
  <c r="S1068" i="1" s="1"/>
  <c r="O1069" i="1"/>
  <c r="P1069" i="1" s="1"/>
  <c r="S1069" i="1" s="1"/>
  <c r="O1070" i="1"/>
  <c r="P1070" i="1" s="1"/>
  <c r="S1070" i="1" s="1"/>
  <c r="O1071" i="1"/>
  <c r="P1071" i="1" s="1"/>
  <c r="S1071" i="1" s="1"/>
  <c r="O1072" i="1"/>
  <c r="P1072" i="1" s="1"/>
  <c r="S1072" i="1" s="1"/>
  <c r="O1073" i="1"/>
  <c r="P1073" i="1" s="1"/>
  <c r="S1073" i="1" s="1"/>
  <c r="O1074" i="1"/>
  <c r="P1074" i="1" s="1"/>
  <c r="S1074" i="1" s="1"/>
  <c r="O1075" i="1"/>
  <c r="P1075" i="1" s="1"/>
  <c r="O1076" i="1"/>
  <c r="P1076" i="1" s="1"/>
  <c r="S1076" i="1" s="1"/>
  <c r="O1077" i="1"/>
  <c r="P1077" i="1" s="1"/>
  <c r="S1077" i="1" s="1"/>
  <c r="O1078" i="1"/>
  <c r="P1078" i="1" s="1"/>
  <c r="S1078" i="1" s="1"/>
  <c r="O1079" i="1"/>
  <c r="P1079" i="1" s="1"/>
  <c r="S1079" i="1" s="1"/>
  <c r="O1080" i="1"/>
  <c r="P1080" i="1" s="1"/>
  <c r="S1080" i="1" s="1"/>
  <c r="O1081" i="1"/>
  <c r="P1081" i="1" s="1"/>
  <c r="S1081" i="1" s="1"/>
  <c r="O1082" i="1"/>
  <c r="P1082" i="1" s="1"/>
  <c r="S1082" i="1" s="1"/>
  <c r="O1083" i="1"/>
  <c r="P1083" i="1" s="1"/>
  <c r="S1083" i="1" s="1"/>
  <c r="O1084" i="1"/>
  <c r="P1084" i="1" s="1"/>
  <c r="S1084" i="1" s="1"/>
  <c r="O1085" i="1"/>
  <c r="P1085" i="1" s="1"/>
  <c r="S1085" i="1" s="1"/>
  <c r="O1086" i="1"/>
  <c r="P1086" i="1" s="1"/>
  <c r="S1086" i="1" s="1"/>
  <c r="O1087" i="1"/>
  <c r="P1087" i="1" s="1"/>
  <c r="S1087" i="1" s="1"/>
  <c r="O1088" i="1"/>
  <c r="P1088" i="1" s="1"/>
  <c r="S1088" i="1" s="1"/>
  <c r="O1089" i="1"/>
  <c r="P1089" i="1" s="1"/>
  <c r="S1089" i="1" s="1"/>
  <c r="O1090" i="1"/>
  <c r="P1090" i="1" s="1"/>
  <c r="S1090" i="1" s="1"/>
  <c r="O1091" i="1"/>
  <c r="P1091" i="1" s="1"/>
  <c r="S1091" i="1" s="1"/>
  <c r="O1092" i="1"/>
  <c r="P1092" i="1" s="1"/>
  <c r="S1092" i="1" s="1"/>
  <c r="O1093" i="1"/>
  <c r="P1093" i="1" s="1"/>
  <c r="S1093" i="1" s="1"/>
  <c r="O1094" i="1"/>
  <c r="P1094" i="1" s="1"/>
  <c r="S1094" i="1" s="1"/>
  <c r="O1095" i="1"/>
  <c r="P1095" i="1" s="1"/>
  <c r="S1095" i="1" s="1"/>
  <c r="O1096" i="1"/>
  <c r="P1096" i="1" s="1"/>
  <c r="S1096" i="1" s="1"/>
  <c r="O1097" i="1"/>
  <c r="P1097" i="1" s="1"/>
  <c r="S1097" i="1" s="1"/>
  <c r="O1098" i="1"/>
  <c r="P1098" i="1" s="1"/>
  <c r="S1098" i="1" s="1"/>
  <c r="O1099" i="1"/>
  <c r="P1099" i="1" s="1"/>
  <c r="S1099" i="1" s="1"/>
  <c r="O1100" i="1"/>
  <c r="P1100" i="1" s="1"/>
  <c r="S1100" i="1" s="1"/>
  <c r="O1101" i="1"/>
  <c r="P1101" i="1" s="1"/>
  <c r="S1101" i="1" s="1"/>
  <c r="O1102" i="1"/>
  <c r="P1102" i="1" s="1"/>
  <c r="S1102" i="1" s="1"/>
  <c r="O1103" i="1"/>
  <c r="P1103" i="1" s="1"/>
  <c r="S1103" i="1" s="1"/>
  <c r="O1104" i="1"/>
  <c r="P1104" i="1" s="1"/>
  <c r="S1104" i="1" s="1"/>
  <c r="O1105" i="1"/>
  <c r="P1105" i="1" s="1"/>
  <c r="S1105" i="1" s="1"/>
  <c r="O1106" i="1"/>
  <c r="P1106" i="1" s="1"/>
  <c r="S1106" i="1" s="1"/>
  <c r="O1107" i="1"/>
  <c r="P1107" i="1" s="1"/>
  <c r="S1107" i="1" s="1"/>
  <c r="O1108" i="1"/>
  <c r="P1108" i="1" s="1"/>
  <c r="S1108" i="1" s="1"/>
  <c r="O1109" i="1"/>
  <c r="P1109" i="1" s="1"/>
  <c r="S1109" i="1" s="1"/>
  <c r="O1110" i="1"/>
  <c r="P1110" i="1" s="1"/>
  <c r="S1110" i="1" s="1"/>
  <c r="O1111" i="1"/>
  <c r="P1111" i="1" s="1"/>
  <c r="S1111" i="1" s="1"/>
  <c r="O1112" i="1"/>
  <c r="P1112" i="1" s="1"/>
  <c r="S1112" i="1" s="1"/>
  <c r="O1113" i="1"/>
  <c r="P1113" i="1" s="1"/>
  <c r="S1113" i="1" s="1"/>
  <c r="O1114" i="1"/>
  <c r="P1114" i="1" s="1"/>
  <c r="S1114" i="1" s="1"/>
  <c r="O1115" i="1"/>
  <c r="P1115" i="1" s="1"/>
  <c r="S1115" i="1" s="1"/>
  <c r="O1116" i="1"/>
  <c r="P1116" i="1" s="1"/>
  <c r="S1116" i="1" s="1"/>
  <c r="O1117" i="1"/>
  <c r="P1117" i="1" s="1"/>
  <c r="S1117" i="1" s="1"/>
  <c r="O1118" i="1"/>
  <c r="P1118" i="1" s="1"/>
  <c r="S1118" i="1" s="1"/>
  <c r="O1119" i="1"/>
  <c r="P1119" i="1" s="1"/>
  <c r="S1119" i="1" s="1"/>
  <c r="O1120" i="1"/>
  <c r="P1120" i="1" s="1"/>
  <c r="S1120" i="1" s="1"/>
  <c r="O1121" i="1"/>
  <c r="P1121" i="1" s="1"/>
  <c r="S1121" i="1" s="1"/>
  <c r="O1122" i="1"/>
  <c r="P1122" i="1" s="1"/>
  <c r="S1122" i="1" s="1"/>
  <c r="O1123" i="1"/>
  <c r="P1123" i="1" s="1"/>
  <c r="S1123" i="1" s="1"/>
  <c r="O1124" i="1"/>
  <c r="P1124" i="1" s="1"/>
  <c r="S1124" i="1" s="1"/>
  <c r="O1125" i="1"/>
  <c r="P1125" i="1" s="1"/>
  <c r="S1125" i="1" s="1"/>
  <c r="O1126" i="1"/>
  <c r="P1126" i="1" s="1"/>
  <c r="S1126" i="1" s="1"/>
  <c r="O1127" i="1"/>
  <c r="P1127" i="1" s="1"/>
  <c r="S1127" i="1" s="1"/>
  <c r="O1128" i="1"/>
  <c r="P1128" i="1" s="1"/>
  <c r="S1128" i="1" s="1"/>
  <c r="O1129" i="1"/>
  <c r="P1129" i="1" s="1"/>
  <c r="S1129" i="1" s="1"/>
  <c r="O1130" i="1"/>
  <c r="P1130" i="1" s="1"/>
  <c r="S1130" i="1" s="1"/>
  <c r="O1131" i="1"/>
  <c r="P1131" i="1" s="1"/>
  <c r="S1131" i="1" s="1"/>
  <c r="O1132" i="1"/>
  <c r="P1132" i="1" s="1"/>
  <c r="S1132" i="1" s="1"/>
  <c r="O1133" i="1"/>
  <c r="P1133" i="1" s="1"/>
  <c r="S1133" i="1" s="1"/>
  <c r="O1134" i="1"/>
  <c r="P1134" i="1" s="1"/>
  <c r="S1134" i="1" s="1"/>
  <c r="O1135" i="1"/>
  <c r="P1135" i="1" s="1"/>
  <c r="S1135" i="1" s="1"/>
  <c r="O1136" i="1"/>
  <c r="P1136" i="1" s="1"/>
  <c r="S1136" i="1" s="1"/>
  <c r="O1137" i="1"/>
  <c r="P1137" i="1" s="1"/>
  <c r="S1137" i="1" s="1"/>
  <c r="O1138" i="1"/>
  <c r="P1138" i="1" s="1"/>
  <c r="S1138" i="1" s="1"/>
  <c r="O1139" i="1"/>
  <c r="P1139" i="1" s="1"/>
  <c r="S1139" i="1" s="1"/>
  <c r="O1140" i="1"/>
  <c r="P1140" i="1" s="1"/>
  <c r="S1140" i="1" s="1"/>
  <c r="O1141" i="1"/>
  <c r="P1141" i="1" s="1"/>
  <c r="S1141" i="1" s="1"/>
  <c r="O1142" i="1"/>
  <c r="P1142" i="1" s="1"/>
  <c r="S1142" i="1" s="1"/>
  <c r="O1143" i="1"/>
  <c r="P1143" i="1" s="1"/>
  <c r="O1144" i="1"/>
  <c r="P1144" i="1" s="1"/>
  <c r="S1144" i="1" s="1"/>
  <c r="O1145" i="1"/>
  <c r="P1145" i="1" s="1"/>
  <c r="S1145" i="1" s="1"/>
  <c r="O1146" i="1"/>
  <c r="P1146" i="1" s="1"/>
  <c r="S1146" i="1" s="1"/>
  <c r="O1147" i="1"/>
  <c r="P1147" i="1" s="1"/>
  <c r="S1147" i="1" s="1"/>
  <c r="O1148" i="1"/>
  <c r="P1148" i="1" s="1"/>
  <c r="S1148" i="1" s="1"/>
  <c r="O1149" i="1"/>
  <c r="P1149" i="1" s="1"/>
  <c r="S1149" i="1" s="1"/>
  <c r="O1150" i="1"/>
  <c r="P1150" i="1" s="1"/>
  <c r="S1150" i="1" s="1"/>
  <c r="O1151" i="1"/>
  <c r="P1151" i="1" s="1"/>
  <c r="S1151" i="1" s="1"/>
  <c r="O1152" i="1"/>
  <c r="P1152" i="1" s="1"/>
  <c r="S1152" i="1" s="1"/>
  <c r="O1153" i="1"/>
  <c r="P1153" i="1" s="1"/>
  <c r="S1153" i="1" s="1"/>
  <c r="O1154" i="1"/>
  <c r="P1154" i="1" s="1"/>
  <c r="S1154" i="1" s="1"/>
  <c r="O1155" i="1"/>
  <c r="P1155" i="1" s="1"/>
  <c r="S1155" i="1" s="1"/>
  <c r="O1156" i="1"/>
  <c r="P1156" i="1" s="1"/>
  <c r="S1156" i="1" s="1"/>
  <c r="O1157" i="1"/>
  <c r="P1157" i="1" s="1"/>
  <c r="S1157" i="1" s="1"/>
  <c r="O1158" i="1"/>
  <c r="P1158" i="1" s="1"/>
  <c r="S1158" i="1" s="1"/>
  <c r="O1159" i="1"/>
  <c r="P1159" i="1" s="1"/>
  <c r="S1159" i="1" s="1"/>
  <c r="O1160" i="1"/>
  <c r="P1160" i="1" s="1"/>
  <c r="S1160" i="1" s="1"/>
  <c r="O1161" i="1"/>
  <c r="P1161" i="1" s="1"/>
  <c r="S1161" i="1" s="1"/>
  <c r="O1162" i="1"/>
  <c r="P1162" i="1" s="1"/>
  <c r="S1162" i="1" s="1"/>
  <c r="O1163" i="1"/>
  <c r="P1163" i="1" s="1"/>
  <c r="S1163" i="1" s="1"/>
  <c r="O1164" i="1"/>
  <c r="P1164" i="1" s="1"/>
  <c r="S1164" i="1" s="1"/>
  <c r="O1165" i="1"/>
  <c r="P1165" i="1" s="1"/>
  <c r="S1165" i="1" s="1"/>
  <c r="O1166" i="1"/>
  <c r="P1166" i="1" s="1"/>
  <c r="S1166" i="1" s="1"/>
  <c r="O1167" i="1"/>
  <c r="P1167" i="1" s="1"/>
  <c r="S1167" i="1" s="1"/>
  <c r="O1168" i="1"/>
  <c r="P1168" i="1" s="1"/>
  <c r="S1168" i="1" s="1"/>
  <c r="O1169" i="1"/>
  <c r="P1169" i="1" s="1"/>
  <c r="S1169" i="1" s="1"/>
  <c r="O1170" i="1"/>
  <c r="P1170" i="1" s="1"/>
  <c r="S1170" i="1" s="1"/>
  <c r="O1171" i="1"/>
  <c r="P1171" i="1" s="1"/>
  <c r="S1171" i="1" s="1"/>
  <c r="O1172" i="1"/>
  <c r="P1172" i="1" s="1"/>
  <c r="S1172" i="1" s="1"/>
  <c r="O1173" i="1"/>
  <c r="P1173" i="1" s="1"/>
  <c r="S1173" i="1" s="1"/>
  <c r="O1174" i="1"/>
  <c r="P1174" i="1" s="1"/>
  <c r="S1174" i="1" s="1"/>
  <c r="O1175" i="1"/>
  <c r="P1175" i="1" s="1"/>
  <c r="S1175" i="1" s="1"/>
  <c r="O1176" i="1"/>
  <c r="P1176" i="1" s="1"/>
  <c r="S1176" i="1" s="1"/>
  <c r="O1177" i="1"/>
  <c r="P1177" i="1" s="1"/>
  <c r="S1177" i="1" s="1"/>
  <c r="O1178" i="1"/>
  <c r="P1178" i="1" s="1"/>
  <c r="S1178" i="1" s="1"/>
  <c r="O1179" i="1"/>
  <c r="P1179" i="1" s="1"/>
  <c r="S1179" i="1" s="1"/>
  <c r="O1180" i="1"/>
  <c r="P1180" i="1" s="1"/>
  <c r="S1180" i="1" s="1"/>
  <c r="O1181" i="1"/>
  <c r="P1181" i="1" s="1"/>
  <c r="S1181" i="1" s="1"/>
  <c r="O1182" i="1"/>
  <c r="P1182" i="1" s="1"/>
  <c r="S1182" i="1" s="1"/>
  <c r="O1183" i="1"/>
  <c r="P1183" i="1" s="1"/>
  <c r="S1183" i="1" s="1"/>
  <c r="O1184" i="1"/>
  <c r="P1184" i="1" s="1"/>
  <c r="S1184" i="1" s="1"/>
  <c r="O1185" i="1"/>
  <c r="P1185" i="1" s="1"/>
  <c r="S1185" i="1" s="1"/>
  <c r="O1186" i="1"/>
  <c r="P1186" i="1" s="1"/>
  <c r="S1186" i="1" s="1"/>
  <c r="O1187" i="1"/>
  <c r="P1187" i="1" s="1"/>
  <c r="S1187" i="1" s="1"/>
  <c r="O1188" i="1"/>
  <c r="P1188" i="1" s="1"/>
  <c r="S1188" i="1" s="1"/>
  <c r="O1189" i="1"/>
  <c r="P1189" i="1" s="1"/>
  <c r="S1189" i="1" s="1"/>
  <c r="O1190" i="1"/>
  <c r="P1190" i="1" s="1"/>
  <c r="S1190" i="1" s="1"/>
  <c r="O1191" i="1"/>
  <c r="P1191" i="1" s="1"/>
  <c r="S1191" i="1" s="1"/>
  <c r="O1192" i="1"/>
  <c r="P1192" i="1" s="1"/>
  <c r="S1192" i="1" s="1"/>
  <c r="O1193" i="1"/>
  <c r="P1193" i="1" s="1"/>
  <c r="S1193" i="1" s="1"/>
  <c r="O1194" i="1"/>
  <c r="P1194" i="1" s="1"/>
  <c r="S1194" i="1" s="1"/>
  <c r="O1195" i="1"/>
  <c r="P1195" i="1" s="1"/>
  <c r="S1195" i="1" s="1"/>
  <c r="O1196" i="1"/>
  <c r="P1196" i="1" s="1"/>
  <c r="S1196" i="1" s="1"/>
  <c r="O1197" i="1"/>
  <c r="P1197" i="1" s="1"/>
  <c r="S1197" i="1" s="1"/>
  <c r="O1198" i="1"/>
  <c r="P1198" i="1" s="1"/>
  <c r="S1198" i="1" s="1"/>
  <c r="O1199" i="1"/>
  <c r="P1199" i="1" s="1"/>
  <c r="S1199" i="1" s="1"/>
  <c r="O1200" i="1"/>
  <c r="P1200" i="1" s="1"/>
  <c r="S1200" i="1" s="1"/>
  <c r="O1201" i="1"/>
  <c r="P1201" i="1" s="1"/>
  <c r="S1201" i="1" s="1"/>
  <c r="O1202" i="1"/>
  <c r="P1202" i="1" s="1"/>
  <c r="S1202" i="1" s="1"/>
  <c r="O1203" i="1"/>
  <c r="P1203" i="1" s="1"/>
  <c r="S1203" i="1" s="1"/>
  <c r="O1204" i="1"/>
  <c r="P1204" i="1" s="1"/>
  <c r="S1204" i="1" s="1"/>
  <c r="O1205" i="1"/>
  <c r="P1205" i="1" s="1"/>
  <c r="S1205" i="1" s="1"/>
  <c r="O1206" i="1"/>
  <c r="P1206" i="1" s="1"/>
  <c r="S1206" i="1" s="1"/>
  <c r="O1207" i="1"/>
  <c r="P1207" i="1" s="1"/>
  <c r="O1208" i="1"/>
  <c r="P1208" i="1" s="1"/>
  <c r="S1208" i="1" s="1"/>
  <c r="O1209" i="1"/>
  <c r="P1209" i="1" s="1"/>
  <c r="S1209" i="1" s="1"/>
  <c r="O1210" i="1"/>
  <c r="P1210" i="1" s="1"/>
  <c r="S1210" i="1" s="1"/>
  <c r="O1211" i="1"/>
  <c r="P1211" i="1" s="1"/>
  <c r="S1211" i="1" s="1"/>
  <c r="O1212" i="1"/>
  <c r="P1212" i="1" s="1"/>
  <c r="S1212" i="1" s="1"/>
  <c r="O1213" i="1"/>
  <c r="P1213" i="1" s="1"/>
  <c r="S1213" i="1" s="1"/>
  <c r="O1214" i="1"/>
  <c r="P1214" i="1" s="1"/>
  <c r="S1214" i="1" s="1"/>
  <c r="O1215" i="1"/>
  <c r="P1215" i="1" s="1"/>
  <c r="S1215" i="1" s="1"/>
  <c r="O1216" i="1"/>
  <c r="P1216" i="1" s="1"/>
  <c r="S1216" i="1" s="1"/>
  <c r="O1217" i="1"/>
  <c r="P1217" i="1" s="1"/>
  <c r="S1217" i="1" s="1"/>
  <c r="O1218" i="1"/>
  <c r="P1218" i="1" s="1"/>
  <c r="S1218" i="1" s="1"/>
  <c r="O1219" i="1"/>
  <c r="P1219" i="1" s="1"/>
  <c r="S1219" i="1" s="1"/>
  <c r="O1220" i="1"/>
  <c r="P1220" i="1" s="1"/>
  <c r="S1220" i="1" s="1"/>
  <c r="O1221" i="1"/>
  <c r="P1221" i="1" s="1"/>
  <c r="S1221" i="1" s="1"/>
  <c r="O1222" i="1"/>
  <c r="P1222" i="1" s="1"/>
  <c r="S1222" i="1" s="1"/>
  <c r="O1223" i="1"/>
  <c r="P1223" i="1" s="1"/>
  <c r="S1223" i="1" s="1"/>
  <c r="O1224" i="1"/>
  <c r="P1224" i="1" s="1"/>
  <c r="S1224" i="1" s="1"/>
  <c r="O1225" i="1"/>
  <c r="P1225" i="1" s="1"/>
  <c r="S1225" i="1" s="1"/>
  <c r="O1226" i="1"/>
  <c r="P1226" i="1" s="1"/>
  <c r="S1226" i="1" s="1"/>
  <c r="O1227" i="1"/>
  <c r="P1227" i="1" s="1"/>
  <c r="S1227" i="1" s="1"/>
  <c r="O1228" i="1"/>
  <c r="P1228" i="1" s="1"/>
  <c r="S1228" i="1" s="1"/>
  <c r="O1229" i="1"/>
  <c r="P1229" i="1" s="1"/>
  <c r="S1229" i="1" s="1"/>
  <c r="O1230" i="1"/>
  <c r="P1230" i="1" s="1"/>
  <c r="S1230" i="1" s="1"/>
  <c r="O1231" i="1"/>
  <c r="P1231" i="1" s="1"/>
  <c r="S1231" i="1" s="1"/>
  <c r="O1232" i="1"/>
  <c r="P1232" i="1" s="1"/>
  <c r="S1232" i="1" s="1"/>
  <c r="O1233" i="1"/>
  <c r="P1233" i="1" s="1"/>
  <c r="S1233" i="1" s="1"/>
  <c r="O1234" i="1"/>
  <c r="P1234" i="1" s="1"/>
  <c r="S1234" i="1" s="1"/>
  <c r="O1235" i="1"/>
  <c r="P1235" i="1" s="1"/>
  <c r="S1235" i="1" s="1"/>
  <c r="O1236" i="1"/>
  <c r="P1236" i="1" s="1"/>
  <c r="S1236" i="1" s="1"/>
  <c r="O1237" i="1"/>
  <c r="P1237" i="1" s="1"/>
  <c r="S1237" i="1" s="1"/>
  <c r="O1238" i="1"/>
  <c r="P1238" i="1" s="1"/>
  <c r="S1238" i="1" s="1"/>
  <c r="O1239" i="1"/>
  <c r="P1239" i="1" s="1"/>
  <c r="S1239" i="1" s="1"/>
  <c r="O1240" i="1"/>
  <c r="P1240" i="1" s="1"/>
  <c r="S1240" i="1" s="1"/>
  <c r="O1241" i="1"/>
  <c r="P1241" i="1" s="1"/>
  <c r="S1241" i="1" s="1"/>
  <c r="O1242" i="1"/>
  <c r="P1242" i="1" s="1"/>
  <c r="S1242" i="1" s="1"/>
  <c r="O1243" i="1"/>
  <c r="P1243" i="1" s="1"/>
  <c r="S1243" i="1" s="1"/>
  <c r="O1244" i="1"/>
  <c r="P1244" i="1" s="1"/>
  <c r="S1244" i="1" s="1"/>
  <c r="O1245" i="1"/>
  <c r="P1245" i="1" s="1"/>
  <c r="S1245" i="1" s="1"/>
  <c r="O1246" i="1"/>
  <c r="P1246" i="1" s="1"/>
  <c r="S1246" i="1" s="1"/>
  <c r="O1247" i="1"/>
  <c r="P1247" i="1" s="1"/>
  <c r="S1247" i="1" s="1"/>
  <c r="O1248" i="1"/>
  <c r="P1248" i="1" s="1"/>
  <c r="S1248" i="1" s="1"/>
  <c r="O1249" i="1"/>
  <c r="P1249" i="1" s="1"/>
  <c r="S1249" i="1" s="1"/>
  <c r="O1250" i="1"/>
  <c r="P1250" i="1" s="1"/>
  <c r="S1250" i="1" s="1"/>
  <c r="O1251" i="1"/>
  <c r="P1251" i="1" s="1"/>
  <c r="S1251" i="1" s="1"/>
  <c r="O1252" i="1"/>
  <c r="P1252" i="1" s="1"/>
  <c r="S1252" i="1" s="1"/>
  <c r="O1253" i="1"/>
  <c r="P1253" i="1" s="1"/>
  <c r="S1253" i="1" s="1"/>
  <c r="O1254" i="1"/>
  <c r="P1254" i="1" s="1"/>
  <c r="S1254" i="1" s="1"/>
  <c r="O1255" i="1"/>
  <c r="P1255" i="1" s="1"/>
  <c r="S1255" i="1" s="1"/>
  <c r="O1256" i="1"/>
  <c r="P1256" i="1" s="1"/>
  <c r="S1256" i="1" s="1"/>
  <c r="O1257" i="1"/>
  <c r="P1257" i="1" s="1"/>
  <c r="S1257" i="1" s="1"/>
  <c r="O1258" i="1"/>
  <c r="P1258" i="1" s="1"/>
  <c r="S1258" i="1" s="1"/>
  <c r="O1259" i="1"/>
  <c r="P1259" i="1" s="1"/>
  <c r="S1259" i="1" s="1"/>
  <c r="O1260" i="1"/>
  <c r="P1260" i="1" s="1"/>
  <c r="S1260" i="1" s="1"/>
  <c r="O1261" i="1"/>
  <c r="P1261" i="1" s="1"/>
  <c r="S1261" i="1" s="1"/>
  <c r="O1262" i="1"/>
  <c r="P1262" i="1" s="1"/>
  <c r="S1262" i="1" s="1"/>
  <c r="O1263" i="1"/>
  <c r="P1263" i="1" s="1"/>
  <c r="S1263" i="1" s="1"/>
  <c r="O1264" i="1"/>
  <c r="P1264" i="1" s="1"/>
  <c r="S1264" i="1" s="1"/>
  <c r="O1265" i="1"/>
  <c r="P1265" i="1" s="1"/>
  <c r="S1265" i="1" s="1"/>
  <c r="O1266" i="1"/>
  <c r="P1266" i="1" s="1"/>
  <c r="S1266" i="1" s="1"/>
  <c r="O1267" i="1"/>
  <c r="P1267" i="1" s="1"/>
  <c r="S1267" i="1" s="1"/>
  <c r="O1268" i="1"/>
  <c r="P1268" i="1" s="1"/>
  <c r="S1268" i="1" s="1"/>
  <c r="O1269" i="1"/>
  <c r="P1269" i="1" s="1"/>
  <c r="S1269" i="1" s="1"/>
  <c r="O1270" i="1"/>
  <c r="P1270" i="1" s="1"/>
  <c r="S1270" i="1" s="1"/>
  <c r="O1271" i="1"/>
  <c r="P1271" i="1" s="1"/>
  <c r="O1272" i="1"/>
  <c r="P1272" i="1" s="1"/>
  <c r="S1272" i="1" s="1"/>
  <c r="O1273" i="1"/>
  <c r="P1273" i="1" s="1"/>
  <c r="S1273" i="1" s="1"/>
  <c r="O1274" i="1"/>
  <c r="P1274" i="1" s="1"/>
  <c r="S1274" i="1" s="1"/>
  <c r="O1275" i="1"/>
  <c r="P1275" i="1" s="1"/>
  <c r="S1275" i="1" s="1"/>
  <c r="O1276" i="1"/>
  <c r="P1276" i="1" s="1"/>
  <c r="S1276" i="1" s="1"/>
  <c r="O1277" i="1"/>
  <c r="P1277" i="1" s="1"/>
  <c r="S1277" i="1" s="1"/>
  <c r="O1278" i="1"/>
  <c r="P1278" i="1" s="1"/>
  <c r="S1278" i="1" s="1"/>
  <c r="O1279" i="1"/>
  <c r="P1279" i="1" s="1"/>
  <c r="S1279" i="1" s="1"/>
  <c r="O1280" i="1"/>
  <c r="P1280" i="1" s="1"/>
  <c r="S1280" i="1" s="1"/>
  <c r="O1281" i="1"/>
  <c r="P1281" i="1" s="1"/>
  <c r="S1281" i="1" s="1"/>
  <c r="O1282" i="1"/>
  <c r="P1282" i="1" s="1"/>
  <c r="S1282" i="1" s="1"/>
  <c r="O1283" i="1"/>
  <c r="P1283" i="1" s="1"/>
  <c r="S1283" i="1" s="1"/>
  <c r="O1284" i="1"/>
  <c r="P1284" i="1" s="1"/>
  <c r="S1284" i="1" s="1"/>
  <c r="O1285" i="1"/>
  <c r="P1285" i="1" s="1"/>
  <c r="S1285" i="1" s="1"/>
  <c r="O1286" i="1"/>
  <c r="P1286" i="1" s="1"/>
  <c r="S1286" i="1" s="1"/>
  <c r="O1287" i="1"/>
  <c r="P1287" i="1" s="1"/>
  <c r="S1287" i="1" s="1"/>
  <c r="O1288" i="1"/>
  <c r="P1288" i="1" s="1"/>
  <c r="S1288" i="1" s="1"/>
  <c r="O1289" i="1"/>
  <c r="P1289" i="1" s="1"/>
  <c r="S1289" i="1" s="1"/>
  <c r="O1290" i="1"/>
  <c r="P1290" i="1" s="1"/>
  <c r="S1290" i="1" s="1"/>
  <c r="O1291" i="1"/>
  <c r="P1291" i="1" s="1"/>
  <c r="S1291" i="1" s="1"/>
  <c r="O1292" i="1"/>
  <c r="P1292" i="1" s="1"/>
  <c r="S1292" i="1" s="1"/>
  <c r="O1293" i="1"/>
  <c r="P1293" i="1" s="1"/>
  <c r="S1293" i="1" s="1"/>
  <c r="O1294" i="1"/>
  <c r="P1294" i="1" s="1"/>
  <c r="S1294" i="1" s="1"/>
  <c r="O1295" i="1"/>
  <c r="P1295" i="1" s="1"/>
  <c r="S1295" i="1" s="1"/>
  <c r="O1296" i="1"/>
  <c r="P1296" i="1" s="1"/>
  <c r="S1296" i="1" s="1"/>
  <c r="O1297" i="1"/>
  <c r="P1297" i="1" s="1"/>
  <c r="S1297" i="1" s="1"/>
  <c r="O1298" i="1"/>
  <c r="P1298" i="1" s="1"/>
  <c r="S1298" i="1" s="1"/>
  <c r="O1299" i="1"/>
  <c r="P1299" i="1" s="1"/>
  <c r="S1299" i="1" s="1"/>
  <c r="O1300" i="1"/>
  <c r="P1300" i="1" s="1"/>
  <c r="S1300" i="1" s="1"/>
  <c r="O1301" i="1"/>
  <c r="P1301" i="1" s="1"/>
  <c r="S1301" i="1" s="1"/>
  <c r="O1302" i="1"/>
  <c r="P1302" i="1" s="1"/>
  <c r="S1302" i="1" s="1"/>
  <c r="O1303" i="1"/>
  <c r="P1303" i="1" s="1"/>
  <c r="S1303" i="1" s="1"/>
  <c r="O1304" i="1"/>
  <c r="P1304" i="1" s="1"/>
  <c r="S1304" i="1" s="1"/>
  <c r="O1305" i="1"/>
  <c r="P1305" i="1" s="1"/>
  <c r="S1305" i="1" s="1"/>
  <c r="O1306" i="1"/>
  <c r="P1306" i="1" s="1"/>
  <c r="S1306" i="1" s="1"/>
  <c r="O1307" i="1"/>
  <c r="P1307" i="1" s="1"/>
  <c r="S1307" i="1" s="1"/>
  <c r="O1308" i="1"/>
  <c r="P1308" i="1" s="1"/>
  <c r="S1308" i="1" s="1"/>
  <c r="O1309" i="1"/>
  <c r="P1309" i="1" s="1"/>
  <c r="S1309" i="1" s="1"/>
  <c r="O1310" i="1"/>
  <c r="P1310" i="1" s="1"/>
  <c r="S1310" i="1" s="1"/>
  <c r="O1311" i="1"/>
  <c r="P1311" i="1" s="1"/>
  <c r="S1311" i="1" s="1"/>
  <c r="O1312" i="1"/>
  <c r="P1312" i="1" s="1"/>
  <c r="S1312" i="1" s="1"/>
  <c r="O1313" i="1"/>
  <c r="P1313" i="1" s="1"/>
  <c r="S1313" i="1" s="1"/>
  <c r="O1314" i="1"/>
  <c r="P1314" i="1" s="1"/>
  <c r="S1314" i="1" s="1"/>
  <c r="O1315" i="1"/>
  <c r="P1315" i="1" s="1"/>
  <c r="S1315" i="1" s="1"/>
  <c r="O1316" i="1"/>
  <c r="P1316" i="1" s="1"/>
  <c r="S1316" i="1" s="1"/>
  <c r="O1317" i="1"/>
  <c r="P1317" i="1" s="1"/>
  <c r="S1317" i="1" s="1"/>
  <c r="O1318" i="1"/>
  <c r="P1318" i="1" s="1"/>
  <c r="S1318" i="1" s="1"/>
  <c r="O1319" i="1"/>
  <c r="P1319" i="1" s="1"/>
  <c r="S1319" i="1" s="1"/>
  <c r="O1320" i="1"/>
  <c r="P1320" i="1" s="1"/>
  <c r="S1320" i="1" s="1"/>
  <c r="O1321" i="1"/>
  <c r="P1321" i="1" s="1"/>
  <c r="S1321" i="1" s="1"/>
  <c r="O1322" i="1"/>
  <c r="P1322" i="1" s="1"/>
  <c r="S1322" i="1" s="1"/>
  <c r="O1323" i="1"/>
  <c r="P1323" i="1" s="1"/>
  <c r="S1323" i="1" s="1"/>
  <c r="O1324" i="1"/>
  <c r="P1324" i="1" s="1"/>
  <c r="S1324" i="1" s="1"/>
  <c r="O1325" i="1"/>
  <c r="P1325" i="1" s="1"/>
  <c r="S1325" i="1" s="1"/>
  <c r="O1326" i="1"/>
  <c r="P1326" i="1" s="1"/>
  <c r="S1326" i="1" s="1"/>
  <c r="O1327" i="1"/>
  <c r="P1327" i="1" s="1"/>
  <c r="S1327" i="1" s="1"/>
  <c r="O1328" i="1"/>
  <c r="P1328" i="1" s="1"/>
  <c r="S1328" i="1" s="1"/>
  <c r="O1329" i="1"/>
  <c r="P1329" i="1" s="1"/>
  <c r="S1329" i="1" s="1"/>
  <c r="O1330" i="1"/>
  <c r="P1330" i="1" s="1"/>
  <c r="S1330" i="1" s="1"/>
  <c r="O1331" i="1"/>
  <c r="P1331" i="1" s="1"/>
  <c r="S1331" i="1" s="1"/>
  <c r="O1332" i="1"/>
  <c r="P1332" i="1" s="1"/>
  <c r="S1332" i="1" s="1"/>
  <c r="O1333" i="1"/>
  <c r="P1333" i="1" s="1"/>
  <c r="S1333" i="1" s="1"/>
  <c r="O1334" i="1"/>
  <c r="P1334" i="1" s="1"/>
  <c r="S1334" i="1" s="1"/>
  <c r="O1335" i="1"/>
  <c r="P1335" i="1" s="1"/>
  <c r="O1336" i="1"/>
  <c r="P1336" i="1" s="1"/>
  <c r="S1336" i="1" s="1"/>
  <c r="O1337" i="1"/>
  <c r="P1337" i="1" s="1"/>
  <c r="S1337" i="1" s="1"/>
  <c r="O1338" i="1"/>
  <c r="P1338" i="1" s="1"/>
  <c r="S1338" i="1" s="1"/>
  <c r="O1339" i="1"/>
  <c r="P1339" i="1" s="1"/>
  <c r="S1339" i="1" s="1"/>
  <c r="O1340" i="1"/>
  <c r="P1340" i="1" s="1"/>
  <c r="S1340" i="1" s="1"/>
  <c r="O1341" i="1"/>
  <c r="P1341" i="1" s="1"/>
  <c r="S1341" i="1" s="1"/>
  <c r="O1342" i="1"/>
  <c r="P1342" i="1" s="1"/>
  <c r="S1342" i="1" s="1"/>
  <c r="O1343" i="1"/>
  <c r="P1343" i="1" s="1"/>
  <c r="S1343" i="1" s="1"/>
  <c r="O1344" i="1"/>
  <c r="P1344" i="1" s="1"/>
  <c r="S1344" i="1" s="1"/>
  <c r="O1345" i="1"/>
  <c r="P1345" i="1" s="1"/>
  <c r="S1345" i="1" s="1"/>
  <c r="O1346" i="1"/>
  <c r="P1346" i="1" s="1"/>
  <c r="S1346" i="1" s="1"/>
  <c r="O1347" i="1"/>
  <c r="P1347" i="1" s="1"/>
  <c r="S1347" i="1" s="1"/>
  <c r="O1348" i="1"/>
  <c r="P1348" i="1" s="1"/>
  <c r="S1348" i="1" s="1"/>
  <c r="O1349" i="1"/>
  <c r="P1349" i="1" s="1"/>
  <c r="S1349" i="1" s="1"/>
  <c r="O1350" i="1"/>
  <c r="P1350" i="1" s="1"/>
  <c r="S1350" i="1" s="1"/>
  <c r="O1351" i="1"/>
  <c r="P1351" i="1" s="1"/>
  <c r="S1351" i="1" s="1"/>
  <c r="O1352" i="1"/>
  <c r="P1352" i="1" s="1"/>
  <c r="S1352" i="1" s="1"/>
  <c r="O1353" i="1"/>
  <c r="P1353" i="1" s="1"/>
  <c r="S1353" i="1" s="1"/>
  <c r="O1354" i="1"/>
  <c r="P1354" i="1" s="1"/>
  <c r="S1354" i="1" s="1"/>
  <c r="O1355" i="1"/>
  <c r="P1355" i="1" s="1"/>
  <c r="S1355" i="1" s="1"/>
  <c r="O1356" i="1"/>
  <c r="P1356" i="1" s="1"/>
  <c r="S1356" i="1" s="1"/>
  <c r="O1357" i="1"/>
  <c r="P1357" i="1" s="1"/>
  <c r="S1357" i="1" s="1"/>
  <c r="O1358" i="1"/>
  <c r="P1358" i="1" s="1"/>
  <c r="S1358" i="1" s="1"/>
  <c r="O1359" i="1"/>
  <c r="P1359" i="1" s="1"/>
  <c r="S1359" i="1" s="1"/>
  <c r="O1360" i="1"/>
  <c r="P1360" i="1" s="1"/>
  <c r="S1360" i="1" s="1"/>
  <c r="O1361" i="1"/>
  <c r="P1361" i="1" s="1"/>
  <c r="S1361" i="1" s="1"/>
  <c r="O1362" i="1"/>
  <c r="P1362" i="1" s="1"/>
  <c r="S1362" i="1" s="1"/>
  <c r="O1363" i="1"/>
  <c r="P1363" i="1" s="1"/>
  <c r="S1363" i="1" s="1"/>
  <c r="O1364" i="1"/>
  <c r="P1364" i="1" s="1"/>
  <c r="S1364" i="1" s="1"/>
  <c r="O1365" i="1"/>
  <c r="P1365" i="1" s="1"/>
  <c r="S1365" i="1" s="1"/>
  <c r="O1366" i="1"/>
  <c r="P1366" i="1" s="1"/>
  <c r="S1366" i="1" s="1"/>
  <c r="O1367" i="1"/>
  <c r="P1367" i="1" s="1"/>
  <c r="S1367" i="1" s="1"/>
  <c r="O1368" i="1"/>
  <c r="P1368" i="1" s="1"/>
  <c r="S1368" i="1" s="1"/>
  <c r="O1369" i="1"/>
  <c r="P1369" i="1" s="1"/>
  <c r="S1369" i="1" s="1"/>
  <c r="O1370" i="1"/>
  <c r="P1370" i="1" s="1"/>
  <c r="S1370" i="1" s="1"/>
  <c r="O1371" i="1"/>
  <c r="P1371" i="1" s="1"/>
  <c r="S1371" i="1" s="1"/>
  <c r="O1372" i="1"/>
  <c r="P1372" i="1" s="1"/>
  <c r="S1372" i="1" s="1"/>
  <c r="O1373" i="1"/>
  <c r="P1373" i="1" s="1"/>
  <c r="S1373" i="1" s="1"/>
  <c r="O1374" i="1"/>
  <c r="P1374" i="1" s="1"/>
  <c r="S1374" i="1" s="1"/>
  <c r="O1375" i="1"/>
  <c r="P1375" i="1" s="1"/>
  <c r="S1375" i="1" s="1"/>
  <c r="O1376" i="1"/>
  <c r="P1376" i="1" s="1"/>
  <c r="S1376" i="1" s="1"/>
  <c r="O1377" i="1"/>
  <c r="P1377" i="1" s="1"/>
  <c r="S1377" i="1" s="1"/>
  <c r="O1378" i="1"/>
  <c r="P1378" i="1" s="1"/>
  <c r="S1378" i="1" s="1"/>
  <c r="O1379" i="1"/>
  <c r="P1379" i="1" s="1"/>
  <c r="S1379" i="1" s="1"/>
  <c r="O1380" i="1"/>
  <c r="P1380" i="1" s="1"/>
  <c r="S1380" i="1" s="1"/>
  <c r="O1381" i="1"/>
  <c r="P1381" i="1" s="1"/>
  <c r="S1381" i="1" s="1"/>
  <c r="O1382" i="1"/>
  <c r="P1382" i="1" s="1"/>
  <c r="S1382" i="1" s="1"/>
  <c r="O1383" i="1"/>
  <c r="P1383" i="1" s="1"/>
  <c r="S1383" i="1" s="1"/>
  <c r="O1384" i="1"/>
  <c r="P1384" i="1" s="1"/>
  <c r="S1384" i="1" s="1"/>
  <c r="O1385" i="1"/>
  <c r="P1385" i="1" s="1"/>
  <c r="S1385" i="1" s="1"/>
  <c r="O1386" i="1"/>
  <c r="P1386" i="1" s="1"/>
  <c r="S1386" i="1" s="1"/>
  <c r="O1387" i="1"/>
  <c r="P1387" i="1" s="1"/>
  <c r="S1387" i="1" s="1"/>
  <c r="O1388" i="1"/>
  <c r="P1388" i="1" s="1"/>
  <c r="S1388" i="1" s="1"/>
  <c r="O1389" i="1"/>
  <c r="P1389" i="1" s="1"/>
  <c r="S1389" i="1" s="1"/>
  <c r="O1390" i="1"/>
  <c r="P1390" i="1" s="1"/>
  <c r="S1390" i="1" s="1"/>
  <c r="O1391" i="1"/>
  <c r="P1391" i="1" s="1"/>
  <c r="S1391" i="1" s="1"/>
  <c r="O1392" i="1"/>
  <c r="P1392" i="1" s="1"/>
  <c r="S1392" i="1" s="1"/>
  <c r="O1393" i="1"/>
  <c r="P1393" i="1" s="1"/>
  <c r="S1393" i="1" s="1"/>
  <c r="O1394" i="1"/>
  <c r="P1394" i="1" s="1"/>
  <c r="S1394" i="1" s="1"/>
  <c r="O1395" i="1"/>
  <c r="P1395" i="1" s="1"/>
  <c r="S1395" i="1" s="1"/>
  <c r="O1396" i="1"/>
  <c r="P1396" i="1" s="1"/>
  <c r="S1396" i="1" s="1"/>
  <c r="O1397" i="1"/>
  <c r="P1397" i="1" s="1"/>
  <c r="S1397" i="1" s="1"/>
  <c r="O1398" i="1"/>
  <c r="P1398" i="1" s="1"/>
  <c r="S1398" i="1" s="1"/>
  <c r="O1399" i="1"/>
  <c r="P1399" i="1" s="1"/>
  <c r="O1400" i="1"/>
  <c r="P1400" i="1" s="1"/>
  <c r="S1400" i="1" s="1"/>
  <c r="O1401" i="1"/>
  <c r="P1401" i="1" s="1"/>
  <c r="S1401" i="1" s="1"/>
  <c r="O1402" i="1"/>
  <c r="P1402" i="1" s="1"/>
  <c r="S1402" i="1" s="1"/>
  <c r="O1403" i="1"/>
  <c r="P1403" i="1" s="1"/>
  <c r="S1403" i="1" s="1"/>
  <c r="O1404" i="1"/>
  <c r="P1404" i="1" s="1"/>
  <c r="S1404" i="1" s="1"/>
  <c r="O1405" i="1"/>
  <c r="P1405" i="1" s="1"/>
  <c r="S1405" i="1" s="1"/>
  <c r="O1406" i="1"/>
  <c r="P1406" i="1" s="1"/>
  <c r="S1406" i="1" s="1"/>
  <c r="O1407" i="1"/>
  <c r="P1407" i="1" s="1"/>
  <c r="S1407" i="1" s="1"/>
  <c r="O1408" i="1"/>
  <c r="P1408" i="1" s="1"/>
  <c r="S1408" i="1" s="1"/>
  <c r="O1409" i="1"/>
  <c r="P1409" i="1" s="1"/>
  <c r="S1409" i="1" s="1"/>
  <c r="O1410" i="1"/>
  <c r="P1410" i="1" s="1"/>
  <c r="S1410" i="1" s="1"/>
  <c r="O1411" i="1"/>
  <c r="P1411" i="1" s="1"/>
  <c r="S1411" i="1" s="1"/>
  <c r="O1412" i="1"/>
  <c r="P1412" i="1" s="1"/>
  <c r="S1412" i="1" s="1"/>
  <c r="O1413" i="1"/>
  <c r="P1413" i="1" s="1"/>
  <c r="S1413" i="1" s="1"/>
  <c r="O1414" i="1"/>
  <c r="P1414" i="1" s="1"/>
  <c r="S1414" i="1" s="1"/>
  <c r="O1415" i="1"/>
  <c r="P1415" i="1" s="1"/>
  <c r="S1415" i="1" s="1"/>
  <c r="O1416" i="1"/>
  <c r="P1416" i="1" s="1"/>
  <c r="S1416" i="1" s="1"/>
  <c r="O1417" i="1"/>
  <c r="P1417" i="1" s="1"/>
  <c r="S1417" i="1" s="1"/>
  <c r="O1418" i="1"/>
  <c r="P1418" i="1" s="1"/>
  <c r="S1418" i="1" s="1"/>
  <c r="O1419" i="1"/>
  <c r="P1419" i="1" s="1"/>
  <c r="S1419" i="1" s="1"/>
  <c r="O1420" i="1"/>
  <c r="P1420" i="1" s="1"/>
  <c r="S1420" i="1" s="1"/>
  <c r="O1421" i="1"/>
  <c r="P1421" i="1" s="1"/>
  <c r="S1421" i="1" s="1"/>
  <c r="O1422" i="1"/>
  <c r="P1422" i="1" s="1"/>
  <c r="S1422" i="1" s="1"/>
  <c r="O1423" i="1"/>
  <c r="P1423" i="1" s="1"/>
  <c r="S1423" i="1" s="1"/>
  <c r="O1424" i="1"/>
  <c r="P1424" i="1" s="1"/>
  <c r="S1424" i="1" s="1"/>
  <c r="O1425" i="1"/>
  <c r="P1425" i="1" s="1"/>
  <c r="S1425" i="1" s="1"/>
  <c r="O1426" i="1"/>
  <c r="P1426" i="1" s="1"/>
  <c r="S1426" i="1" s="1"/>
  <c r="O1427" i="1"/>
  <c r="P1427" i="1" s="1"/>
  <c r="S1427" i="1" s="1"/>
  <c r="O1428" i="1"/>
  <c r="P1428" i="1" s="1"/>
  <c r="S1428" i="1" s="1"/>
  <c r="O1429" i="1"/>
  <c r="P1429" i="1" s="1"/>
  <c r="S1429" i="1" s="1"/>
  <c r="O1430" i="1"/>
  <c r="P1430" i="1" s="1"/>
  <c r="S1430" i="1" s="1"/>
  <c r="O1431" i="1"/>
  <c r="P1431" i="1" s="1"/>
  <c r="S1431" i="1" s="1"/>
  <c r="O1432" i="1"/>
  <c r="P1432" i="1" s="1"/>
  <c r="S1432" i="1" s="1"/>
  <c r="O1433" i="1"/>
  <c r="P1433" i="1" s="1"/>
  <c r="S1433" i="1" s="1"/>
  <c r="O1434" i="1"/>
  <c r="P1434" i="1" s="1"/>
  <c r="S1434" i="1" s="1"/>
  <c r="O1435" i="1"/>
  <c r="P1435" i="1" s="1"/>
  <c r="S1435" i="1" s="1"/>
  <c r="O1436" i="1"/>
  <c r="P1436" i="1" s="1"/>
  <c r="S1436" i="1" s="1"/>
  <c r="O1437" i="1"/>
  <c r="P1437" i="1" s="1"/>
  <c r="S1437" i="1" s="1"/>
  <c r="O1438" i="1"/>
  <c r="P1438" i="1" s="1"/>
  <c r="S1438" i="1" s="1"/>
  <c r="O1439" i="1"/>
  <c r="P1439" i="1" s="1"/>
  <c r="S1439" i="1" s="1"/>
  <c r="O1440" i="1"/>
  <c r="P1440" i="1" s="1"/>
  <c r="S1440" i="1" s="1"/>
  <c r="O1441" i="1"/>
  <c r="P1441" i="1" s="1"/>
  <c r="S1441" i="1" s="1"/>
  <c r="O1442" i="1"/>
  <c r="P1442" i="1" s="1"/>
  <c r="S1442" i="1" s="1"/>
  <c r="O1443" i="1"/>
  <c r="P1443" i="1" s="1"/>
  <c r="S1443" i="1" s="1"/>
  <c r="O1444" i="1"/>
  <c r="P1444" i="1" s="1"/>
  <c r="S1444" i="1" s="1"/>
  <c r="O1445" i="1"/>
  <c r="P1445" i="1" s="1"/>
  <c r="S1445" i="1" s="1"/>
  <c r="O1446" i="1"/>
  <c r="P1446" i="1" s="1"/>
  <c r="S1446" i="1" s="1"/>
  <c r="O1447" i="1"/>
  <c r="P1447" i="1" s="1"/>
  <c r="S1447" i="1" s="1"/>
  <c r="O1448" i="1"/>
  <c r="P1448" i="1" s="1"/>
  <c r="S1448" i="1" s="1"/>
  <c r="O1449" i="1"/>
  <c r="P1449" i="1" s="1"/>
  <c r="S1449" i="1" s="1"/>
  <c r="O1450" i="1"/>
  <c r="P1450" i="1" s="1"/>
  <c r="S1450" i="1" s="1"/>
  <c r="O1451" i="1"/>
  <c r="P1451" i="1" s="1"/>
  <c r="S1451" i="1" s="1"/>
  <c r="O1452" i="1"/>
  <c r="P1452" i="1" s="1"/>
  <c r="S1452" i="1" s="1"/>
  <c r="O1453" i="1"/>
  <c r="P1453" i="1" s="1"/>
  <c r="S1453" i="1" s="1"/>
  <c r="O1454" i="1"/>
  <c r="P1454" i="1" s="1"/>
  <c r="S1454" i="1" s="1"/>
  <c r="O1455" i="1"/>
  <c r="P1455" i="1" s="1"/>
  <c r="S1455" i="1" s="1"/>
  <c r="O1456" i="1"/>
  <c r="P1456" i="1" s="1"/>
  <c r="S1456" i="1" s="1"/>
  <c r="O1457" i="1"/>
  <c r="P1457" i="1" s="1"/>
  <c r="S1457" i="1" s="1"/>
  <c r="O1458" i="1"/>
  <c r="P1458" i="1" s="1"/>
  <c r="S1458" i="1" s="1"/>
  <c r="O1459" i="1"/>
  <c r="P1459" i="1" s="1"/>
  <c r="S1459" i="1" s="1"/>
  <c r="O1460" i="1"/>
  <c r="P1460" i="1" s="1"/>
  <c r="S1460" i="1" s="1"/>
  <c r="O1461" i="1"/>
  <c r="P1461" i="1" s="1"/>
  <c r="S1461" i="1" s="1"/>
  <c r="O1462" i="1"/>
  <c r="P1462" i="1" s="1"/>
  <c r="S1462" i="1" s="1"/>
  <c r="O1463" i="1"/>
  <c r="P1463" i="1" s="1"/>
  <c r="O1464" i="1"/>
  <c r="P1464" i="1" s="1"/>
  <c r="S1464" i="1" s="1"/>
  <c r="O1465" i="1"/>
  <c r="P1465" i="1" s="1"/>
  <c r="S1465" i="1" s="1"/>
  <c r="O1466" i="1"/>
  <c r="P1466" i="1" s="1"/>
  <c r="S1466" i="1" s="1"/>
  <c r="O1467" i="1"/>
  <c r="P1467" i="1" s="1"/>
  <c r="S1467" i="1" s="1"/>
  <c r="O1468" i="1"/>
  <c r="P1468" i="1" s="1"/>
  <c r="S1468" i="1" s="1"/>
  <c r="O1469" i="1"/>
  <c r="P1469" i="1" s="1"/>
  <c r="S1469" i="1" s="1"/>
  <c r="O1470" i="1"/>
  <c r="P1470" i="1" s="1"/>
  <c r="S1470" i="1" s="1"/>
  <c r="O1471" i="1"/>
  <c r="P1471" i="1" s="1"/>
  <c r="S1471" i="1" s="1"/>
  <c r="O1472" i="1"/>
  <c r="P1472" i="1" s="1"/>
  <c r="S1472" i="1" s="1"/>
  <c r="O1473" i="1"/>
  <c r="P1473" i="1" s="1"/>
  <c r="S1473" i="1" s="1"/>
  <c r="O1474" i="1"/>
  <c r="P1474" i="1" s="1"/>
  <c r="S1474" i="1" s="1"/>
  <c r="O1475" i="1"/>
  <c r="P1475" i="1" s="1"/>
  <c r="S1475" i="1" s="1"/>
  <c r="O1476" i="1"/>
  <c r="P1476" i="1" s="1"/>
  <c r="S1476" i="1" s="1"/>
  <c r="O1477" i="1"/>
  <c r="P1477" i="1" s="1"/>
  <c r="S1477" i="1" s="1"/>
  <c r="O1478" i="1"/>
  <c r="P1478" i="1" s="1"/>
  <c r="S1478" i="1" s="1"/>
  <c r="O1479" i="1"/>
  <c r="P1479" i="1" s="1"/>
  <c r="S1479" i="1" s="1"/>
  <c r="O1480" i="1"/>
  <c r="P1480" i="1" s="1"/>
  <c r="S1480" i="1" s="1"/>
  <c r="O1481" i="1"/>
  <c r="P1481" i="1" s="1"/>
  <c r="S1481" i="1" s="1"/>
  <c r="O1482" i="1"/>
  <c r="P1482" i="1" s="1"/>
  <c r="S1482" i="1" s="1"/>
  <c r="O1483" i="1"/>
  <c r="P1483" i="1" s="1"/>
  <c r="S1483" i="1" s="1"/>
  <c r="O1484" i="1"/>
  <c r="P1484" i="1" s="1"/>
  <c r="S1484" i="1" s="1"/>
  <c r="O1485" i="1"/>
  <c r="P1485" i="1" s="1"/>
  <c r="S1485" i="1" s="1"/>
  <c r="O1486" i="1"/>
  <c r="P1486" i="1" s="1"/>
  <c r="S1486" i="1" s="1"/>
  <c r="O1487" i="1"/>
  <c r="P1487" i="1" s="1"/>
  <c r="S1487" i="1" s="1"/>
  <c r="O1488" i="1"/>
  <c r="P1488" i="1" s="1"/>
  <c r="S1488" i="1" s="1"/>
  <c r="O1489" i="1"/>
  <c r="P1489" i="1" s="1"/>
  <c r="S1489" i="1" s="1"/>
  <c r="O1490" i="1"/>
  <c r="P1490" i="1" s="1"/>
  <c r="S1490" i="1" s="1"/>
  <c r="O1491" i="1"/>
  <c r="P1491" i="1" s="1"/>
  <c r="S1491" i="1" s="1"/>
  <c r="O1492" i="1"/>
  <c r="P1492" i="1" s="1"/>
  <c r="S1492" i="1" s="1"/>
  <c r="O1493" i="1"/>
  <c r="P1493" i="1" s="1"/>
  <c r="S1493" i="1" s="1"/>
  <c r="O1494" i="1"/>
  <c r="P1494" i="1" s="1"/>
  <c r="S1494" i="1" s="1"/>
  <c r="O1495" i="1"/>
  <c r="P1495" i="1" s="1"/>
  <c r="S1495" i="1" s="1"/>
  <c r="O1496" i="1"/>
  <c r="P1496" i="1" s="1"/>
  <c r="S1496" i="1" s="1"/>
  <c r="O1497" i="1"/>
  <c r="P1497" i="1" s="1"/>
  <c r="S1497" i="1" s="1"/>
  <c r="O1498" i="1"/>
  <c r="P1498" i="1" s="1"/>
  <c r="S1498" i="1" s="1"/>
  <c r="O1499" i="1"/>
  <c r="P1499" i="1" s="1"/>
  <c r="S1499" i="1" s="1"/>
  <c r="O1500" i="1"/>
  <c r="P1500" i="1" s="1"/>
  <c r="S1500" i="1" s="1"/>
  <c r="O1501" i="1"/>
  <c r="P1501" i="1" s="1"/>
  <c r="S1501" i="1" s="1"/>
  <c r="O1502" i="1"/>
  <c r="P1502" i="1" s="1"/>
  <c r="S1502" i="1" s="1"/>
  <c r="O1503" i="1"/>
  <c r="P1503" i="1" s="1"/>
  <c r="S1503" i="1" s="1"/>
  <c r="O1504" i="1"/>
  <c r="P1504" i="1" s="1"/>
  <c r="S1504" i="1" s="1"/>
  <c r="O1505" i="1"/>
  <c r="P1505" i="1" s="1"/>
  <c r="S1505" i="1" s="1"/>
  <c r="O1506" i="1"/>
  <c r="P1506" i="1" s="1"/>
  <c r="S1506" i="1" s="1"/>
  <c r="O1507" i="1"/>
  <c r="P1507" i="1" s="1"/>
  <c r="S1507" i="1" s="1"/>
  <c r="O1508" i="1"/>
  <c r="P1508" i="1" s="1"/>
  <c r="S1508" i="1" s="1"/>
  <c r="O1509" i="1"/>
  <c r="P1509" i="1" s="1"/>
  <c r="S1509" i="1" s="1"/>
  <c r="O1510" i="1"/>
  <c r="P1510" i="1" s="1"/>
  <c r="S1510" i="1" s="1"/>
  <c r="O1511" i="1"/>
  <c r="P1511" i="1" s="1"/>
  <c r="S1511" i="1" s="1"/>
  <c r="O1512" i="1"/>
  <c r="P1512" i="1" s="1"/>
  <c r="S1512" i="1" s="1"/>
  <c r="O1513" i="1"/>
  <c r="P1513" i="1" s="1"/>
  <c r="S1513" i="1" s="1"/>
  <c r="O1514" i="1"/>
  <c r="P1514" i="1" s="1"/>
  <c r="S1514" i="1" s="1"/>
  <c r="O1515" i="1"/>
  <c r="P1515" i="1" s="1"/>
  <c r="S1515" i="1" s="1"/>
  <c r="O1516" i="1"/>
  <c r="P1516" i="1" s="1"/>
  <c r="O1517" i="1"/>
  <c r="P1517" i="1" s="1"/>
  <c r="S1517" i="1" s="1"/>
  <c r="O1518" i="1"/>
  <c r="P1518" i="1" s="1"/>
  <c r="S1518" i="1" s="1"/>
  <c r="O1519" i="1"/>
  <c r="P1519" i="1" s="1"/>
  <c r="S1519" i="1" s="1"/>
  <c r="O1520" i="1"/>
  <c r="P1520" i="1" s="1"/>
  <c r="S1520" i="1" s="1"/>
  <c r="O1521" i="1"/>
  <c r="P1521" i="1" s="1"/>
  <c r="S1521" i="1" s="1"/>
  <c r="O1522" i="1"/>
  <c r="P1522" i="1" s="1"/>
  <c r="S1522" i="1" s="1"/>
  <c r="O1523" i="1"/>
  <c r="P1523" i="1" s="1"/>
  <c r="S1523" i="1" s="1"/>
  <c r="O1524" i="1"/>
  <c r="P1524" i="1" s="1"/>
  <c r="S1524" i="1" s="1"/>
  <c r="O1525" i="1"/>
  <c r="P1525" i="1" s="1"/>
  <c r="S1525" i="1" s="1"/>
  <c r="O1526" i="1"/>
  <c r="P1526" i="1" s="1"/>
  <c r="S1526" i="1" s="1"/>
  <c r="O1527" i="1"/>
  <c r="P1527" i="1" s="1"/>
  <c r="S1527" i="1" s="1"/>
  <c r="O1528" i="1"/>
  <c r="P1528" i="1" s="1"/>
  <c r="S1528" i="1" s="1"/>
  <c r="O1529" i="1"/>
  <c r="P1529" i="1" s="1"/>
  <c r="S1529" i="1" s="1"/>
  <c r="O1530" i="1"/>
  <c r="P1530" i="1" s="1"/>
  <c r="S1530" i="1" s="1"/>
  <c r="O1531" i="1"/>
  <c r="P1531" i="1" s="1"/>
  <c r="S1531" i="1" s="1"/>
  <c r="O1532" i="1"/>
  <c r="P1532" i="1" s="1"/>
  <c r="S1532" i="1" s="1"/>
  <c r="O1533" i="1"/>
  <c r="P1533" i="1" s="1"/>
  <c r="S1533" i="1" s="1"/>
  <c r="O1534" i="1"/>
  <c r="P1534" i="1" s="1"/>
  <c r="S1534" i="1" s="1"/>
  <c r="O1535" i="1"/>
  <c r="P1535" i="1" s="1"/>
  <c r="S1535" i="1" s="1"/>
  <c r="O1536" i="1"/>
  <c r="P1536" i="1" s="1"/>
  <c r="S1536" i="1" s="1"/>
  <c r="O1537" i="1"/>
  <c r="P1537" i="1" s="1"/>
  <c r="S1537" i="1" s="1"/>
  <c r="O1538" i="1"/>
  <c r="P1538" i="1" s="1"/>
  <c r="S1538" i="1" s="1"/>
  <c r="O1539" i="1"/>
  <c r="P1539" i="1" s="1"/>
  <c r="S1539" i="1" s="1"/>
  <c r="O1540" i="1"/>
  <c r="P1540" i="1" s="1"/>
  <c r="S1540" i="1" s="1"/>
  <c r="O1541" i="1"/>
  <c r="P1541" i="1" s="1"/>
  <c r="S1541" i="1" s="1"/>
  <c r="O1542" i="1"/>
  <c r="P1542" i="1" s="1"/>
  <c r="S1542" i="1" s="1"/>
  <c r="O1543" i="1"/>
  <c r="P1543" i="1" s="1"/>
  <c r="S1543" i="1" s="1"/>
  <c r="O1544" i="1"/>
  <c r="P1544" i="1" s="1"/>
  <c r="S1544" i="1" s="1"/>
  <c r="O1545" i="1"/>
  <c r="P1545" i="1" s="1"/>
  <c r="S1545" i="1" s="1"/>
  <c r="O1546" i="1"/>
  <c r="P1546" i="1" s="1"/>
  <c r="S1546" i="1" s="1"/>
  <c r="O1547" i="1"/>
  <c r="P1547" i="1" s="1"/>
  <c r="S1547" i="1" s="1"/>
  <c r="O1548" i="1"/>
  <c r="P1548" i="1" s="1"/>
  <c r="S1548" i="1" s="1"/>
  <c r="O1549" i="1"/>
  <c r="P1549" i="1" s="1"/>
  <c r="S1549" i="1" s="1"/>
  <c r="O1550" i="1"/>
  <c r="P1550" i="1" s="1"/>
  <c r="S1550" i="1" s="1"/>
  <c r="O1551" i="1"/>
  <c r="P1551" i="1" s="1"/>
  <c r="S1551" i="1" s="1"/>
  <c r="O1552" i="1"/>
  <c r="P1552" i="1" s="1"/>
  <c r="S1552" i="1" s="1"/>
  <c r="O1553" i="1"/>
  <c r="P1553" i="1" s="1"/>
  <c r="S1553" i="1" s="1"/>
  <c r="O1554" i="1"/>
  <c r="P1554" i="1" s="1"/>
  <c r="S1554" i="1" s="1"/>
  <c r="O1555" i="1"/>
  <c r="P1555" i="1" s="1"/>
  <c r="S1555" i="1" s="1"/>
  <c r="O1556" i="1"/>
  <c r="P1556" i="1" s="1"/>
  <c r="S1556" i="1" s="1"/>
  <c r="O1557" i="1"/>
  <c r="P1557" i="1" s="1"/>
  <c r="S1557" i="1" s="1"/>
  <c r="O1558" i="1"/>
  <c r="P1558" i="1" s="1"/>
  <c r="S1558" i="1" s="1"/>
  <c r="O1559" i="1"/>
  <c r="P1559" i="1" s="1"/>
  <c r="S1559" i="1" s="1"/>
  <c r="O1560" i="1"/>
  <c r="P1560" i="1" s="1"/>
  <c r="S1560" i="1" s="1"/>
  <c r="O1561" i="1"/>
  <c r="P1561" i="1" s="1"/>
  <c r="S1561" i="1" s="1"/>
  <c r="O1562" i="1"/>
  <c r="P1562" i="1" s="1"/>
  <c r="S1562" i="1" s="1"/>
  <c r="O1563" i="1"/>
  <c r="P1563" i="1" s="1"/>
  <c r="S1563" i="1" s="1"/>
  <c r="O1564" i="1"/>
  <c r="P1564" i="1" s="1"/>
  <c r="S1564" i="1" s="1"/>
  <c r="O1565" i="1"/>
  <c r="P1565" i="1" s="1"/>
  <c r="S1565" i="1" s="1"/>
  <c r="O1566" i="1"/>
  <c r="P1566" i="1" s="1"/>
  <c r="S1566" i="1" s="1"/>
  <c r="O1567" i="1"/>
  <c r="P1567" i="1" s="1"/>
  <c r="S1567" i="1" s="1"/>
  <c r="O1568" i="1"/>
  <c r="P1568" i="1" s="1"/>
  <c r="S1568" i="1" s="1"/>
  <c r="O1569" i="1"/>
  <c r="P1569" i="1" s="1"/>
  <c r="S1569" i="1" s="1"/>
  <c r="O1570" i="1"/>
  <c r="P1570" i="1" s="1"/>
  <c r="S1570" i="1" s="1"/>
  <c r="O1571" i="1"/>
  <c r="P1571" i="1" s="1"/>
  <c r="S1571" i="1" s="1"/>
  <c r="O1572" i="1"/>
  <c r="P1572" i="1" s="1"/>
  <c r="S1572" i="1" s="1"/>
  <c r="O1573" i="1"/>
  <c r="P1573" i="1" s="1"/>
  <c r="S1573" i="1" s="1"/>
  <c r="O1574" i="1"/>
  <c r="P1574" i="1" s="1"/>
  <c r="S1574" i="1" s="1"/>
  <c r="O1575" i="1"/>
  <c r="P1575" i="1" s="1"/>
  <c r="S1575" i="1" s="1"/>
  <c r="O1576" i="1"/>
  <c r="P1576" i="1" s="1"/>
  <c r="S1576" i="1" s="1"/>
  <c r="O1577" i="1"/>
  <c r="P1577" i="1" s="1"/>
  <c r="S1577" i="1" s="1"/>
  <c r="O1578" i="1"/>
  <c r="P1578" i="1" s="1"/>
  <c r="S1578" i="1" s="1"/>
  <c r="O1579" i="1"/>
  <c r="P1579" i="1" s="1"/>
  <c r="S1579" i="1" s="1"/>
  <c r="O1580" i="1"/>
  <c r="P1580" i="1" s="1"/>
  <c r="S1580" i="1" s="1"/>
  <c r="O1581" i="1"/>
  <c r="P1581" i="1" s="1"/>
  <c r="S1581" i="1" s="1"/>
  <c r="O1582" i="1"/>
  <c r="P1582" i="1" s="1"/>
  <c r="S1582" i="1" s="1"/>
  <c r="O1583" i="1"/>
  <c r="P1583" i="1" s="1"/>
  <c r="S1583" i="1" s="1"/>
  <c r="O1584" i="1"/>
  <c r="P1584" i="1" s="1"/>
  <c r="S1584" i="1" s="1"/>
  <c r="O1585" i="1"/>
  <c r="P1585" i="1" s="1"/>
  <c r="S1585" i="1" s="1"/>
  <c r="O1586" i="1"/>
  <c r="P1586" i="1" s="1"/>
  <c r="S1586" i="1" s="1"/>
  <c r="O1587" i="1"/>
  <c r="P1587" i="1" s="1"/>
  <c r="S1587" i="1" s="1"/>
  <c r="O1588" i="1"/>
  <c r="P1588" i="1" s="1"/>
  <c r="S1588" i="1" s="1"/>
  <c r="O1589" i="1"/>
  <c r="P1589" i="1" s="1"/>
  <c r="S1589" i="1" s="1"/>
  <c r="O1590" i="1"/>
  <c r="P1590" i="1" s="1"/>
  <c r="S1590" i="1" s="1"/>
  <c r="O1591" i="1"/>
  <c r="P1591" i="1" s="1"/>
  <c r="S1591" i="1" s="1"/>
  <c r="O1592" i="1"/>
  <c r="P1592" i="1" s="1"/>
  <c r="S1592" i="1" s="1"/>
  <c r="O1593" i="1"/>
  <c r="P1593" i="1" s="1"/>
  <c r="S1593" i="1" s="1"/>
  <c r="O1594" i="1"/>
  <c r="P1594" i="1" s="1"/>
  <c r="S1594" i="1" s="1"/>
  <c r="O1595" i="1"/>
  <c r="P1595" i="1" s="1"/>
  <c r="S1595" i="1" s="1"/>
  <c r="O1596" i="1"/>
  <c r="P1596" i="1" s="1"/>
  <c r="S1596" i="1" s="1"/>
  <c r="O1597" i="1"/>
  <c r="P1597" i="1" s="1"/>
  <c r="S1597" i="1" s="1"/>
  <c r="O1598" i="1"/>
  <c r="P1598" i="1" s="1"/>
  <c r="S1598" i="1" s="1"/>
  <c r="O1599" i="1"/>
  <c r="P1599" i="1" s="1"/>
  <c r="S1599" i="1" s="1"/>
  <c r="O1600" i="1"/>
  <c r="P1600" i="1" s="1"/>
  <c r="S1600" i="1" s="1"/>
  <c r="O1601" i="1"/>
  <c r="P1601" i="1" s="1"/>
  <c r="S1601" i="1" s="1"/>
  <c r="O1602" i="1"/>
  <c r="P1602" i="1" s="1"/>
  <c r="S1602" i="1" s="1"/>
  <c r="O1603" i="1"/>
  <c r="P1603" i="1" s="1"/>
  <c r="S1603" i="1" s="1"/>
  <c r="O1604" i="1"/>
  <c r="P1604" i="1" s="1"/>
  <c r="S1604" i="1" s="1"/>
  <c r="O1605" i="1"/>
  <c r="P1605" i="1" s="1"/>
  <c r="S1605" i="1" s="1"/>
  <c r="O1606" i="1"/>
  <c r="P1606" i="1" s="1"/>
  <c r="S1606" i="1" s="1"/>
  <c r="O1607" i="1"/>
  <c r="P1607" i="1" s="1"/>
  <c r="S1607" i="1" s="1"/>
  <c r="O1608" i="1"/>
  <c r="P1608" i="1" s="1"/>
  <c r="S1608" i="1" s="1"/>
  <c r="O1609" i="1"/>
  <c r="P1609" i="1" s="1"/>
  <c r="S1609" i="1" s="1"/>
  <c r="O1610" i="1"/>
  <c r="P1610" i="1" s="1"/>
  <c r="S1610" i="1" s="1"/>
  <c r="O1611" i="1"/>
  <c r="P1611" i="1" s="1"/>
  <c r="S1611" i="1" s="1"/>
  <c r="O1612" i="1"/>
  <c r="P1612" i="1" s="1"/>
  <c r="S1612" i="1" s="1"/>
  <c r="O1613" i="1"/>
  <c r="P1613" i="1" s="1"/>
  <c r="S1613" i="1" s="1"/>
  <c r="O1614" i="1"/>
  <c r="P1614" i="1" s="1"/>
  <c r="S1614" i="1" s="1"/>
  <c r="O1615" i="1"/>
  <c r="P1615" i="1" s="1"/>
  <c r="S1615" i="1" s="1"/>
  <c r="O1616" i="1"/>
  <c r="P1616" i="1" s="1"/>
  <c r="S1616" i="1" s="1"/>
  <c r="O1617" i="1"/>
  <c r="P1617" i="1" s="1"/>
  <c r="S1617" i="1" s="1"/>
  <c r="O1618" i="1"/>
  <c r="P1618" i="1" s="1"/>
  <c r="S1618" i="1" s="1"/>
  <c r="O1619" i="1"/>
  <c r="P1619" i="1" s="1"/>
  <c r="S1619" i="1" s="1"/>
  <c r="O1620" i="1"/>
  <c r="P1620" i="1" s="1"/>
  <c r="S1620" i="1" s="1"/>
  <c r="O1621" i="1"/>
  <c r="P1621" i="1" s="1"/>
  <c r="S1621" i="1" s="1"/>
  <c r="O1622" i="1"/>
  <c r="P1622" i="1" s="1"/>
  <c r="S1622" i="1" s="1"/>
  <c r="O1623" i="1"/>
  <c r="P1623" i="1" s="1"/>
  <c r="S1623" i="1" s="1"/>
  <c r="O1624" i="1"/>
  <c r="P1624" i="1" s="1"/>
  <c r="S1624" i="1" s="1"/>
  <c r="O1625" i="1"/>
  <c r="P1625" i="1" s="1"/>
  <c r="S1625" i="1" s="1"/>
  <c r="O1626" i="1"/>
  <c r="P1626" i="1" s="1"/>
  <c r="S1626" i="1" s="1"/>
  <c r="O1627" i="1"/>
  <c r="P1627" i="1" s="1"/>
  <c r="S1627" i="1" s="1"/>
  <c r="O1628" i="1"/>
  <c r="P1628" i="1" s="1"/>
  <c r="S1628" i="1" s="1"/>
  <c r="O1629" i="1"/>
  <c r="P1629" i="1" s="1"/>
  <c r="S1629" i="1" s="1"/>
  <c r="O1630" i="1"/>
  <c r="P1630" i="1" s="1"/>
  <c r="S1630" i="1" s="1"/>
  <c r="O1631" i="1"/>
  <c r="P1631" i="1" s="1"/>
  <c r="S1631" i="1" s="1"/>
  <c r="O1632" i="1"/>
  <c r="P1632" i="1" s="1"/>
  <c r="S1632" i="1" s="1"/>
  <c r="O1633" i="1"/>
  <c r="P1633" i="1" s="1"/>
  <c r="S1633" i="1" s="1"/>
  <c r="O1634" i="1"/>
  <c r="P1634" i="1" s="1"/>
  <c r="S1634" i="1" s="1"/>
  <c r="O1635" i="1"/>
  <c r="P1635" i="1" s="1"/>
  <c r="S1635" i="1" s="1"/>
  <c r="O1636" i="1"/>
  <c r="P1636" i="1" s="1"/>
  <c r="S1636" i="1" s="1"/>
  <c r="O1637" i="1"/>
  <c r="P1637" i="1" s="1"/>
  <c r="S1637" i="1" s="1"/>
  <c r="O1638" i="1"/>
  <c r="P1638" i="1" s="1"/>
  <c r="S1638" i="1" s="1"/>
  <c r="O1639" i="1"/>
  <c r="P1639" i="1" s="1"/>
  <c r="S1639" i="1" s="1"/>
  <c r="O1640" i="1"/>
  <c r="P1640" i="1" s="1"/>
  <c r="S1640" i="1" s="1"/>
  <c r="O1641" i="1"/>
  <c r="P1641" i="1" s="1"/>
  <c r="S1641" i="1" s="1"/>
  <c r="O1642" i="1"/>
  <c r="P1642" i="1" s="1"/>
  <c r="S1642" i="1" s="1"/>
  <c r="O1643" i="1"/>
  <c r="P1643" i="1" s="1"/>
  <c r="S1643" i="1" s="1"/>
  <c r="O1644" i="1"/>
  <c r="P1644" i="1" s="1"/>
  <c r="S1644" i="1" s="1"/>
  <c r="O1645" i="1"/>
  <c r="P1645" i="1" s="1"/>
  <c r="S1645" i="1" s="1"/>
  <c r="O1646" i="1"/>
  <c r="P1646" i="1" s="1"/>
  <c r="S1646" i="1" s="1"/>
  <c r="O1647" i="1"/>
  <c r="P1647" i="1" s="1"/>
  <c r="S1647" i="1" s="1"/>
  <c r="O1648" i="1"/>
  <c r="P1648" i="1" s="1"/>
  <c r="S1648" i="1" s="1"/>
  <c r="O1649" i="1"/>
  <c r="P1649" i="1" s="1"/>
  <c r="S1649" i="1" s="1"/>
  <c r="O1650" i="1"/>
  <c r="P1650" i="1" s="1"/>
  <c r="S1650" i="1" s="1"/>
  <c r="O1651" i="1"/>
  <c r="P1651" i="1" s="1"/>
  <c r="S1651" i="1" s="1"/>
  <c r="O1652" i="1"/>
  <c r="P1652" i="1" s="1"/>
  <c r="S1652" i="1" s="1"/>
  <c r="O1653" i="1"/>
  <c r="P1653" i="1" s="1"/>
  <c r="S1653" i="1" s="1"/>
  <c r="O1654" i="1"/>
  <c r="P1654" i="1" s="1"/>
  <c r="S1654" i="1" s="1"/>
  <c r="O1655" i="1"/>
  <c r="P1655" i="1" s="1"/>
  <c r="S1655" i="1" s="1"/>
  <c r="O1656" i="1"/>
  <c r="P1656" i="1" s="1"/>
  <c r="S1656" i="1" s="1"/>
  <c r="O1657" i="1"/>
  <c r="P1657" i="1" s="1"/>
  <c r="S1657" i="1" s="1"/>
  <c r="O1658" i="1"/>
  <c r="P1658" i="1" s="1"/>
  <c r="S1658" i="1" s="1"/>
  <c r="O1659" i="1"/>
  <c r="P1659" i="1" s="1"/>
  <c r="S1659" i="1" s="1"/>
  <c r="O1660" i="1"/>
  <c r="P1660" i="1" s="1"/>
  <c r="S1660" i="1" s="1"/>
  <c r="O1661" i="1"/>
  <c r="P1661" i="1" s="1"/>
  <c r="S1661" i="1" s="1"/>
  <c r="O1662" i="1"/>
  <c r="P1662" i="1" s="1"/>
  <c r="S1662" i="1" s="1"/>
  <c r="O1663" i="1"/>
  <c r="P1663" i="1" s="1"/>
  <c r="S1663" i="1" s="1"/>
  <c r="O1664" i="1"/>
  <c r="P1664" i="1" s="1"/>
  <c r="S1664" i="1" s="1"/>
  <c r="O1665" i="1"/>
  <c r="P1665" i="1" s="1"/>
  <c r="S1665" i="1" s="1"/>
  <c r="O1666" i="1"/>
  <c r="P1666" i="1" s="1"/>
  <c r="S1666" i="1" s="1"/>
  <c r="O1667" i="1"/>
  <c r="P1667" i="1" s="1"/>
  <c r="S1667" i="1" s="1"/>
  <c r="O1668" i="1"/>
  <c r="P1668" i="1" s="1"/>
  <c r="S1668" i="1" s="1"/>
  <c r="O1669" i="1"/>
  <c r="P1669" i="1" s="1"/>
  <c r="S1669" i="1" s="1"/>
  <c r="O1670" i="1"/>
  <c r="P1670" i="1" s="1"/>
  <c r="S1670" i="1" s="1"/>
  <c r="O1671" i="1"/>
  <c r="P1671" i="1" s="1"/>
  <c r="S1671" i="1" s="1"/>
  <c r="O1672" i="1"/>
  <c r="P1672" i="1" s="1"/>
  <c r="S1672" i="1" s="1"/>
  <c r="O1673" i="1"/>
  <c r="P1673" i="1" s="1"/>
  <c r="S1673" i="1" s="1"/>
  <c r="O1674" i="1"/>
  <c r="P1674" i="1" s="1"/>
  <c r="S1674" i="1" s="1"/>
  <c r="O1675" i="1"/>
  <c r="P1675" i="1" s="1"/>
  <c r="S1675" i="1" s="1"/>
  <c r="O1676" i="1"/>
  <c r="P1676" i="1" s="1"/>
  <c r="S1676" i="1" s="1"/>
  <c r="O1677" i="1"/>
  <c r="P1677" i="1" s="1"/>
  <c r="S1677" i="1" s="1"/>
  <c r="O1678" i="1"/>
  <c r="P1678" i="1" s="1"/>
  <c r="S1678" i="1" s="1"/>
  <c r="O1679" i="1"/>
  <c r="P1679" i="1" s="1"/>
  <c r="S1679" i="1" s="1"/>
  <c r="O1680" i="1"/>
  <c r="P1680" i="1" s="1"/>
  <c r="S1680" i="1" s="1"/>
  <c r="O1681" i="1"/>
  <c r="P1681" i="1" s="1"/>
  <c r="S1681" i="1" s="1"/>
  <c r="O1682" i="1"/>
  <c r="P1682" i="1" s="1"/>
  <c r="S1682" i="1" s="1"/>
  <c r="O1683" i="1"/>
  <c r="P1683" i="1" s="1"/>
  <c r="S1683" i="1" s="1"/>
  <c r="O1684" i="1"/>
  <c r="P1684" i="1" s="1"/>
  <c r="S1684" i="1" s="1"/>
  <c r="O1685" i="1"/>
  <c r="P1685" i="1" s="1"/>
  <c r="S1685" i="1" s="1"/>
  <c r="O1686" i="1"/>
  <c r="P1686" i="1" s="1"/>
  <c r="S1686" i="1" s="1"/>
  <c r="O1687" i="1"/>
  <c r="P1687" i="1" s="1"/>
  <c r="S1687" i="1" s="1"/>
  <c r="O1688" i="1"/>
  <c r="P1688" i="1" s="1"/>
  <c r="S1688" i="1" s="1"/>
  <c r="O1689" i="1"/>
  <c r="P1689" i="1" s="1"/>
  <c r="S1689" i="1" s="1"/>
  <c r="O1690" i="1"/>
  <c r="P1690" i="1" s="1"/>
  <c r="S1690" i="1" s="1"/>
  <c r="O1691" i="1"/>
  <c r="P1691" i="1" s="1"/>
  <c r="S1691" i="1" s="1"/>
  <c r="O1692" i="1"/>
  <c r="P1692" i="1" s="1"/>
  <c r="S1692" i="1" s="1"/>
  <c r="O1693" i="1"/>
  <c r="P1693" i="1" s="1"/>
  <c r="S1693" i="1" s="1"/>
  <c r="O1694" i="1"/>
  <c r="P1694" i="1" s="1"/>
  <c r="S1694" i="1" s="1"/>
  <c r="O1695" i="1"/>
  <c r="P1695" i="1" s="1"/>
  <c r="S1695" i="1" s="1"/>
  <c r="O1696" i="1"/>
  <c r="P1696" i="1" s="1"/>
  <c r="S1696" i="1" s="1"/>
  <c r="O1697" i="1"/>
  <c r="P1697" i="1" s="1"/>
  <c r="S1697" i="1" s="1"/>
  <c r="O1698" i="1"/>
  <c r="P1698" i="1" s="1"/>
  <c r="S1698" i="1" s="1"/>
  <c r="O1699" i="1"/>
  <c r="P1699" i="1" s="1"/>
  <c r="S1699" i="1" s="1"/>
  <c r="O1700" i="1"/>
  <c r="P1700" i="1" s="1"/>
  <c r="S1700" i="1" s="1"/>
  <c r="O1701" i="1"/>
  <c r="P1701" i="1" s="1"/>
  <c r="S1701" i="1" s="1"/>
  <c r="O1702" i="1"/>
  <c r="P1702" i="1" s="1"/>
  <c r="S1702" i="1" s="1"/>
  <c r="O1703" i="1"/>
  <c r="P1703" i="1" s="1"/>
  <c r="S1703" i="1" s="1"/>
  <c r="O1704" i="1"/>
  <c r="P1704" i="1" s="1"/>
  <c r="S1704" i="1" s="1"/>
  <c r="O1705" i="1"/>
  <c r="P1705" i="1" s="1"/>
  <c r="S1705" i="1" s="1"/>
  <c r="O1706" i="1"/>
  <c r="P1706" i="1" s="1"/>
  <c r="S1706" i="1" s="1"/>
  <c r="O1707" i="1"/>
  <c r="P1707" i="1" s="1"/>
  <c r="S1707" i="1" s="1"/>
  <c r="O1708" i="1"/>
  <c r="P1708" i="1" s="1"/>
  <c r="S1708" i="1" s="1"/>
  <c r="O1709" i="1"/>
  <c r="P1709" i="1" s="1"/>
  <c r="S1709" i="1" s="1"/>
  <c r="O1710" i="1"/>
  <c r="P1710" i="1" s="1"/>
  <c r="S1710" i="1" s="1"/>
  <c r="O1711" i="1"/>
  <c r="P1711" i="1" s="1"/>
  <c r="S1711" i="1" s="1"/>
  <c r="O1712" i="1"/>
  <c r="P1712" i="1" s="1"/>
  <c r="S1712" i="1" s="1"/>
  <c r="O1713" i="1"/>
  <c r="P1713" i="1" s="1"/>
  <c r="S1713" i="1" s="1"/>
  <c r="O1714" i="1"/>
  <c r="P1714" i="1" s="1"/>
  <c r="S1714" i="1" s="1"/>
  <c r="O1715" i="1"/>
  <c r="P1715" i="1" s="1"/>
  <c r="S1715" i="1" s="1"/>
  <c r="O1716" i="1"/>
  <c r="P1716" i="1" s="1"/>
  <c r="S1716" i="1" s="1"/>
  <c r="O1717" i="1"/>
  <c r="P1717" i="1" s="1"/>
  <c r="S1717" i="1" s="1"/>
  <c r="O1718" i="1"/>
  <c r="P1718" i="1" s="1"/>
  <c r="S1718" i="1" s="1"/>
  <c r="O1719" i="1"/>
  <c r="P1719" i="1" s="1"/>
  <c r="S1719" i="1" s="1"/>
  <c r="O1720" i="1"/>
  <c r="P1720" i="1" s="1"/>
  <c r="S1720" i="1" s="1"/>
  <c r="O1721" i="1"/>
  <c r="P1721" i="1" s="1"/>
  <c r="S1721" i="1" s="1"/>
  <c r="O1722" i="1"/>
  <c r="P1722" i="1" s="1"/>
  <c r="S1722" i="1" s="1"/>
  <c r="O1723" i="1"/>
  <c r="P1723" i="1" s="1"/>
  <c r="S1723" i="1" s="1"/>
  <c r="O1724" i="1"/>
  <c r="P1724" i="1" s="1"/>
  <c r="S1724" i="1" s="1"/>
  <c r="O1725" i="1"/>
  <c r="P1725" i="1" s="1"/>
  <c r="S1725" i="1" s="1"/>
  <c r="O1726" i="1"/>
  <c r="P1726" i="1" s="1"/>
  <c r="S1726" i="1" s="1"/>
  <c r="O1727" i="1"/>
  <c r="P1727" i="1" s="1"/>
  <c r="S1727" i="1" s="1"/>
  <c r="O1728" i="1"/>
  <c r="P1728" i="1" s="1"/>
  <c r="S1728" i="1" s="1"/>
  <c r="O1729" i="1"/>
  <c r="P1729" i="1" s="1"/>
  <c r="S1729" i="1" s="1"/>
  <c r="O1730" i="1"/>
  <c r="P1730" i="1" s="1"/>
  <c r="S1730" i="1" s="1"/>
  <c r="O1731" i="1"/>
  <c r="P1731" i="1" s="1"/>
  <c r="S1731" i="1" s="1"/>
  <c r="O1732" i="1"/>
  <c r="P1732" i="1" s="1"/>
  <c r="S1732" i="1" s="1"/>
  <c r="O1733" i="1"/>
  <c r="P1733" i="1" s="1"/>
  <c r="S1733" i="1" s="1"/>
  <c r="O1734" i="1"/>
  <c r="P1734" i="1" s="1"/>
  <c r="S1734" i="1" s="1"/>
  <c r="O1735" i="1"/>
  <c r="P1735" i="1" s="1"/>
  <c r="S1735" i="1" s="1"/>
  <c r="O1736" i="1"/>
  <c r="P1736" i="1" s="1"/>
  <c r="S1736" i="1" s="1"/>
  <c r="O1737" i="1"/>
  <c r="P1737" i="1" s="1"/>
  <c r="S1737" i="1" s="1"/>
  <c r="O1738" i="1"/>
  <c r="P1738" i="1" s="1"/>
  <c r="S1738" i="1" s="1"/>
  <c r="O1739" i="1"/>
  <c r="P1739" i="1" s="1"/>
  <c r="S1739" i="1" s="1"/>
  <c r="O1740" i="1"/>
  <c r="P1740" i="1" s="1"/>
  <c r="S1740" i="1" s="1"/>
  <c r="O1741" i="1"/>
  <c r="P1741" i="1" s="1"/>
  <c r="S1741" i="1" s="1"/>
  <c r="O1742" i="1"/>
  <c r="P1742" i="1" s="1"/>
  <c r="S1742" i="1" s="1"/>
  <c r="O1743" i="1"/>
  <c r="P1743" i="1" s="1"/>
  <c r="S1743" i="1" s="1"/>
  <c r="O1744" i="1"/>
  <c r="P1744" i="1" s="1"/>
  <c r="S1744" i="1" s="1"/>
  <c r="O1745" i="1"/>
  <c r="P1745" i="1" s="1"/>
  <c r="S1745" i="1" s="1"/>
  <c r="O1746" i="1"/>
  <c r="P1746" i="1" s="1"/>
  <c r="S1746" i="1" s="1"/>
  <c r="O1747" i="1"/>
  <c r="P1747" i="1" s="1"/>
  <c r="S1747" i="1" s="1"/>
  <c r="O1748" i="1"/>
  <c r="P1748" i="1" s="1"/>
  <c r="S1748" i="1" s="1"/>
  <c r="O1749" i="1"/>
  <c r="P1749" i="1" s="1"/>
  <c r="S1749" i="1" s="1"/>
  <c r="O1750" i="1"/>
  <c r="P1750" i="1" s="1"/>
  <c r="S1750" i="1" s="1"/>
  <c r="O1751" i="1"/>
  <c r="P1751" i="1" s="1"/>
  <c r="S1751" i="1" s="1"/>
  <c r="O1752" i="1"/>
  <c r="P1752" i="1" s="1"/>
  <c r="S1752" i="1" s="1"/>
  <c r="O1753" i="1"/>
  <c r="P1753" i="1" s="1"/>
  <c r="S1753" i="1" s="1"/>
  <c r="O1754" i="1"/>
  <c r="P1754" i="1" s="1"/>
  <c r="S1754" i="1" s="1"/>
  <c r="O1755" i="1"/>
  <c r="P1755" i="1" s="1"/>
  <c r="S1755" i="1" s="1"/>
  <c r="O1756" i="1"/>
  <c r="P1756" i="1" s="1"/>
  <c r="S1756" i="1" s="1"/>
  <c r="O1757" i="1"/>
  <c r="P1757" i="1" s="1"/>
  <c r="S1757" i="1" s="1"/>
  <c r="O1758" i="1"/>
  <c r="P1758" i="1" s="1"/>
  <c r="S1758" i="1" s="1"/>
  <c r="O1759" i="1"/>
  <c r="P1759" i="1" s="1"/>
  <c r="S1759" i="1" s="1"/>
  <c r="O1760" i="1"/>
  <c r="P1760" i="1" s="1"/>
  <c r="S1760" i="1" s="1"/>
  <c r="O1761" i="1"/>
  <c r="P1761" i="1" s="1"/>
  <c r="S1761" i="1" s="1"/>
  <c r="O1762" i="1"/>
  <c r="P1762" i="1" s="1"/>
  <c r="S1762" i="1" s="1"/>
  <c r="O1763" i="1"/>
  <c r="P1763" i="1" s="1"/>
  <c r="S1763" i="1" s="1"/>
  <c r="O1764" i="1"/>
  <c r="P1764" i="1" s="1"/>
  <c r="S1764" i="1" s="1"/>
  <c r="O1765" i="1"/>
  <c r="P1765" i="1" s="1"/>
  <c r="S1765" i="1" s="1"/>
  <c r="O1766" i="1"/>
  <c r="P1766" i="1" s="1"/>
  <c r="S1766" i="1" s="1"/>
  <c r="O1767" i="1"/>
  <c r="P1767" i="1" s="1"/>
  <c r="S1767" i="1" s="1"/>
  <c r="O1768" i="1"/>
  <c r="P1768" i="1" s="1"/>
  <c r="S1768" i="1" s="1"/>
  <c r="O1769" i="1"/>
  <c r="P1769" i="1" s="1"/>
  <c r="S1769" i="1" s="1"/>
  <c r="O1770" i="1"/>
  <c r="P1770" i="1" s="1"/>
  <c r="S1770" i="1" s="1"/>
  <c r="O1771" i="1"/>
  <c r="P1771" i="1" s="1"/>
  <c r="S1771" i="1" s="1"/>
  <c r="O1772" i="1"/>
  <c r="P1772" i="1" s="1"/>
  <c r="S1772" i="1" s="1"/>
  <c r="O1773" i="1"/>
  <c r="P1773" i="1" s="1"/>
  <c r="S1773" i="1" s="1"/>
  <c r="O1774" i="1"/>
  <c r="P1774" i="1" s="1"/>
  <c r="S1774" i="1" s="1"/>
  <c r="O1775" i="1"/>
  <c r="P1775" i="1" s="1"/>
  <c r="S1775" i="1" s="1"/>
  <c r="O1776" i="1"/>
  <c r="P1776" i="1" s="1"/>
  <c r="S1776" i="1" s="1"/>
  <c r="O1777" i="1"/>
  <c r="P1777" i="1" s="1"/>
  <c r="S1777" i="1" s="1"/>
  <c r="O1778" i="1"/>
  <c r="P1778" i="1" s="1"/>
  <c r="S1778" i="1" s="1"/>
  <c r="O1779" i="1"/>
  <c r="P1779" i="1" s="1"/>
  <c r="S1779" i="1" s="1"/>
  <c r="O1780" i="1"/>
  <c r="P1780" i="1" s="1"/>
  <c r="S1780" i="1" s="1"/>
  <c r="O1781" i="1"/>
  <c r="P1781" i="1" s="1"/>
  <c r="S1781" i="1" s="1"/>
  <c r="O1782" i="1"/>
  <c r="P1782" i="1" s="1"/>
  <c r="S1782" i="1" s="1"/>
  <c r="O1783" i="1"/>
  <c r="P1783" i="1" s="1"/>
  <c r="S1783" i="1" s="1"/>
  <c r="O1784" i="1"/>
  <c r="P1784" i="1" s="1"/>
  <c r="S1784" i="1" s="1"/>
  <c r="O1785" i="1"/>
  <c r="P1785" i="1" s="1"/>
  <c r="S1785" i="1" s="1"/>
  <c r="O1786" i="1"/>
  <c r="P1786" i="1" s="1"/>
  <c r="S1786" i="1" s="1"/>
  <c r="O1787" i="1"/>
  <c r="P1787" i="1" s="1"/>
  <c r="S1787" i="1" s="1"/>
  <c r="O1788" i="1"/>
  <c r="P1788" i="1" s="1"/>
  <c r="S1788" i="1" s="1"/>
  <c r="O1789" i="1"/>
  <c r="P1789" i="1" s="1"/>
  <c r="S1789" i="1" s="1"/>
  <c r="O1790" i="1"/>
  <c r="P1790" i="1" s="1"/>
  <c r="S1790" i="1" s="1"/>
  <c r="O1791" i="1"/>
  <c r="P1791" i="1" s="1"/>
  <c r="S1791" i="1" s="1"/>
  <c r="O1792" i="1"/>
  <c r="P1792" i="1" s="1"/>
  <c r="S1792" i="1" s="1"/>
  <c r="O1793" i="1"/>
  <c r="P1793" i="1" s="1"/>
  <c r="S1793" i="1" s="1"/>
  <c r="O1794" i="1"/>
  <c r="P1794" i="1" s="1"/>
  <c r="S1794" i="1" s="1"/>
  <c r="O1795" i="1"/>
  <c r="P1795" i="1" s="1"/>
  <c r="S1795" i="1" s="1"/>
  <c r="O1796" i="1"/>
  <c r="P1796" i="1" s="1"/>
  <c r="S1796" i="1" s="1"/>
  <c r="O1797" i="1"/>
  <c r="P1797" i="1" s="1"/>
  <c r="S1797" i="1" s="1"/>
  <c r="O1798" i="1"/>
  <c r="P1798" i="1" s="1"/>
  <c r="S1798" i="1" s="1"/>
  <c r="O1799" i="1"/>
  <c r="P1799" i="1" s="1"/>
  <c r="S1799" i="1" s="1"/>
  <c r="O1800" i="1"/>
  <c r="P1800" i="1" s="1"/>
  <c r="S1800" i="1" s="1"/>
  <c r="O1801" i="1"/>
  <c r="P1801" i="1" s="1"/>
  <c r="S1801" i="1" s="1"/>
  <c r="O1802" i="1"/>
  <c r="P1802" i="1" s="1"/>
  <c r="S1802" i="1" s="1"/>
  <c r="O1803" i="1"/>
  <c r="P1803" i="1" s="1"/>
  <c r="S1803" i="1" s="1"/>
  <c r="O1804" i="1"/>
  <c r="P1804" i="1" s="1"/>
  <c r="S1804" i="1" s="1"/>
  <c r="O1805" i="1"/>
  <c r="P1805" i="1" s="1"/>
  <c r="S1805" i="1" s="1"/>
  <c r="O1806" i="1"/>
  <c r="P1806" i="1" s="1"/>
  <c r="S1806" i="1" s="1"/>
  <c r="O1807" i="1"/>
  <c r="P1807" i="1" s="1"/>
  <c r="S1807" i="1" s="1"/>
  <c r="O1808" i="1"/>
  <c r="P1808" i="1" s="1"/>
  <c r="S1808" i="1" s="1"/>
  <c r="O1809" i="1"/>
  <c r="P1809" i="1" s="1"/>
  <c r="S1809" i="1" s="1"/>
  <c r="O1810" i="1"/>
  <c r="P1810" i="1" s="1"/>
  <c r="S1810" i="1" s="1"/>
  <c r="O1811" i="1"/>
  <c r="P1811" i="1" s="1"/>
  <c r="S1811" i="1" s="1"/>
  <c r="O1812" i="1"/>
  <c r="P1812" i="1" s="1"/>
  <c r="S1812" i="1" s="1"/>
  <c r="O1813" i="1"/>
  <c r="P1813" i="1" s="1"/>
  <c r="S1813" i="1" s="1"/>
  <c r="O1814" i="1"/>
  <c r="P1814" i="1" s="1"/>
  <c r="S1814" i="1" s="1"/>
  <c r="O1815" i="1"/>
  <c r="P1815" i="1" s="1"/>
  <c r="S1815" i="1" s="1"/>
  <c r="O1816" i="1"/>
  <c r="P1816" i="1" s="1"/>
  <c r="S1816" i="1" s="1"/>
  <c r="O1817" i="1"/>
  <c r="P1817" i="1" s="1"/>
  <c r="S1817" i="1" s="1"/>
  <c r="O1818" i="1"/>
  <c r="P1818" i="1" s="1"/>
  <c r="S1818" i="1" s="1"/>
  <c r="O1819" i="1"/>
  <c r="P1819" i="1" s="1"/>
  <c r="S1819" i="1" s="1"/>
  <c r="O1820" i="1"/>
  <c r="P1820" i="1" s="1"/>
  <c r="S1820" i="1" s="1"/>
  <c r="O1821" i="1"/>
  <c r="P1821" i="1" s="1"/>
  <c r="S1821" i="1" s="1"/>
  <c r="O1822" i="1"/>
  <c r="P1822" i="1" s="1"/>
  <c r="S1822" i="1" s="1"/>
  <c r="O1823" i="1"/>
  <c r="P1823" i="1" s="1"/>
  <c r="S1823" i="1" s="1"/>
  <c r="O1824" i="1"/>
  <c r="P1824" i="1" s="1"/>
  <c r="S1824" i="1" s="1"/>
  <c r="O1825" i="1"/>
  <c r="P1825" i="1" s="1"/>
  <c r="S1825" i="1" s="1"/>
  <c r="O1826" i="1"/>
  <c r="P1826" i="1" s="1"/>
  <c r="S1826" i="1" s="1"/>
  <c r="O1827" i="1"/>
  <c r="P1827" i="1" s="1"/>
  <c r="S1827" i="1" s="1"/>
  <c r="O1828" i="1"/>
  <c r="P1828" i="1" s="1"/>
  <c r="S1828" i="1" s="1"/>
  <c r="O1829" i="1"/>
  <c r="P1829" i="1" s="1"/>
  <c r="S1829" i="1" s="1"/>
  <c r="O1830" i="1"/>
  <c r="P1830" i="1" s="1"/>
  <c r="S1830" i="1" s="1"/>
  <c r="O1831" i="1"/>
  <c r="P1831" i="1" s="1"/>
  <c r="S1831" i="1" s="1"/>
  <c r="O1832" i="1"/>
  <c r="P1832" i="1" s="1"/>
  <c r="S1832" i="1" s="1"/>
  <c r="O1833" i="1"/>
  <c r="P1833" i="1" s="1"/>
  <c r="S1833" i="1" s="1"/>
  <c r="O1834" i="1"/>
  <c r="P1834" i="1" s="1"/>
  <c r="S1834" i="1" s="1"/>
  <c r="O1835" i="1"/>
  <c r="P1835" i="1" s="1"/>
  <c r="S1835" i="1" s="1"/>
  <c r="O1836" i="1"/>
  <c r="P1836" i="1" s="1"/>
  <c r="S1836" i="1" s="1"/>
  <c r="O1837" i="1"/>
  <c r="P1837" i="1" s="1"/>
  <c r="S1837" i="1" s="1"/>
  <c r="O1838" i="1"/>
  <c r="P1838" i="1" s="1"/>
  <c r="S1838" i="1" s="1"/>
  <c r="O1839" i="1"/>
  <c r="P1839" i="1" s="1"/>
  <c r="S1839" i="1" s="1"/>
  <c r="O1840" i="1"/>
  <c r="P1840" i="1" s="1"/>
  <c r="S1840" i="1" s="1"/>
  <c r="O1841" i="1"/>
  <c r="P1841" i="1" s="1"/>
  <c r="S1841" i="1" s="1"/>
  <c r="O1842" i="1"/>
  <c r="P1842" i="1" s="1"/>
  <c r="S1842" i="1" s="1"/>
  <c r="O1843" i="1"/>
  <c r="P1843" i="1" s="1"/>
  <c r="S1843" i="1" s="1"/>
  <c r="O1844" i="1"/>
  <c r="P1844" i="1" s="1"/>
  <c r="S1844" i="1" s="1"/>
  <c r="O1845" i="1"/>
  <c r="P1845" i="1" s="1"/>
  <c r="S1845" i="1" s="1"/>
  <c r="O1846" i="1"/>
  <c r="P1846" i="1" s="1"/>
  <c r="S1846" i="1" s="1"/>
  <c r="O1847" i="1"/>
  <c r="P1847" i="1" s="1"/>
  <c r="S1847" i="1" s="1"/>
  <c r="O1848" i="1"/>
  <c r="P1848" i="1" s="1"/>
  <c r="S1848" i="1" s="1"/>
  <c r="O1849" i="1"/>
  <c r="P1849" i="1" s="1"/>
  <c r="S1849" i="1" s="1"/>
  <c r="O1850" i="1"/>
  <c r="P1850" i="1" s="1"/>
  <c r="S1850" i="1" s="1"/>
  <c r="O1851" i="1"/>
  <c r="P1851" i="1" s="1"/>
  <c r="S1851" i="1" s="1"/>
  <c r="O1852" i="1"/>
  <c r="P1852" i="1" s="1"/>
  <c r="S1852" i="1" s="1"/>
  <c r="O1853" i="1"/>
  <c r="P1853" i="1" s="1"/>
  <c r="S1853" i="1" s="1"/>
  <c r="O1854" i="1"/>
  <c r="P1854" i="1" s="1"/>
  <c r="S1854" i="1" s="1"/>
  <c r="O1855" i="1"/>
  <c r="P1855" i="1" s="1"/>
  <c r="S1855" i="1" s="1"/>
  <c r="O1856" i="1"/>
  <c r="P1856" i="1" s="1"/>
  <c r="S1856" i="1" s="1"/>
  <c r="O1857" i="1"/>
  <c r="P1857" i="1" s="1"/>
  <c r="S1857" i="1" s="1"/>
  <c r="O1858" i="1"/>
  <c r="P1858" i="1" s="1"/>
  <c r="S1858" i="1" s="1"/>
  <c r="O1859" i="1"/>
  <c r="P1859" i="1" s="1"/>
  <c r="S1859" i="1" s="1"/>
  <c r="O1860" i="1"/>
  <c r="P1860" i="1" s="1"/>
  <c r="S1860" i="1" s="1"/>
  <c r="O1861" i="1"/>
  <c r="P1861" i="1" s="1"/>
  <c r="S1861" i="1" s="1"/>
  <c r="O1862" i="1"/>
  <c r="P1862" i="1" s="1"/>
  <c r="S1862" i="1" s="1"/>
  <c r="O1863" i="1"/>
  <c r="P1863" i="1" s="1"/>
  <c r="S1863" i="1" s="1"/>
  <c r="O1864" i="1"/>
  <c r="P1864" i="1" s="1"/>
  <c r="S1864" i="1" s="1"/>
  <c r="O1865" i="1"/>
  <c r="P1865" i="1" s="1"/>
  <c r="S1865" i="1" s="1"/>
  <c r="O1866" i="1"/>
  <c r="P1866" i="1" s="1"/>
  <c r="S1866" i="1" s="1"/>
  <c r="O1867" i="1"/>
  <c r="P1867" i="1" s="1"/>
  <c r="S1867" i="1" s="1"/>
  <c r="O1868" i="1"/>
  <c r="P1868" i="1" s="1"/>
  <c r="S1868" i="1" s="1"/>
  <c r="O1869" i="1"/>
  <c r="P1869" i="1" s="1"/>
  <c r="S1869" i="1" s="1"/>
  <c r="O1870" i="1"/>
  <c r="P1870" i="1" s="1"/>
  <c r="S1870" i="1" s="1"/>
  <c r="O1871" i="1"/>
  <c r="P1871" i="1" s="1"/>
  <c r="S1871" i="1" s="1"/>
  <c r="O1872" i="1"/>
  <c r="P1872" i="1" s="1"/>
  <c r="S1872" i="1" s="1"/>
  <c r="O1873" i="1"/>
  <c r="P1873" i="1" s="1"/>
  <c r="S1873" i="1" s="1"/>
  <c r="O1874" i="1"/>
  <c r="P1874" i="1" s="1"/>
  <c r="S1874" i="1" s="1"/>
  <c r="O1875" i="1"/>
  <c r="P1875" i="1" s="1"/>
  <c r="S1875" i="1" s="1"/>
  <c r="O1876" i="1"/>
  <c r="P1876" i="1" s="1"/>
  <c r="S1876" i="1" s="1"/>
  <c r="O1877" i="1"/>
  <c r="P1877" i="1" s="1"/>
  <c r="S1877" i="1" s="1"/>
  <c r="O1878" i="1"/>
  <c r="P1878" i="1" s="1"/>
  <c r="S1878" i="1" s="1"/>
  <c r="O1879" i="1"/>
  <c r="P1879" i="1" s="1"/>
  <c r="S1879" i="1" s="1"/>
  <c r="O1880" i="1"/>
  <c r="P1880" i="1" s="1"/>
  <c r="S1880" i="1" s="1"/>
  <c r="O1881" i="1"/>
  <c r="P1881" i="1" s="1"/>
  <c r="S1881" i="1" s="1"/>
  <c r="O1882" i="1"/>
  <c r="P1882" i="1" s="1"/>
  <c r="S1882" i="1" s="1"/>
  <c r="O1883" i="1"/>
  <c r="P1883" i="1" s="1"/>
  <c r="S1883" i="1" s="1"/>
  <c r="O1884" i="1"/>
  <c r="P1884" i="1" s="1"/>
  <c r="S1884" i="1" s="1"/>
  <c r="O1885" i="1"/>
  <c r="P1885" i="1" s="1"/>
  <c r="S1885" i="1" s="1"/>
  <c r="O1886" i="1"/>
  <c r="P1886" i="1" s="1"/>
  <c r="S1886" i="1" s="1"/>
  <c r="O1887" i="1"/>
  <c r="P1887" i="1" s="1"/>
  <c r="S1887" i="1" s="1"/>
  <c r="O1888" i="1"/>
  <c r="P1888" i="1" s="1"/>
  <c r="S1888" i="1" s="1"/>
  <c r="O1889" i="1"/>
  <c r="P1889" i="1" s="1"/>
  <c r="S1889" i="1" s="1"/>
  <c r="O1890" i="1"/>
  <c r="P1890" i="1" s="1"/>
  <c r="S1890" i="1" s="1"/>
  <c r="O1891" i="1"/>
  <c r="P1891" i="1" s="1"/>
  <c r="S1891" i="1" s="1"/>
  <c r="O1892" i="1"/>
  <c r="P1892" i="1" s="1"/>
  <c r="S1892" i="1" s="1"/>
  <c r="O1893" i="1"/>
  <c r="P1893" i="1" s="1"/>
  <c r="S1893" i="1" s="1"/>
  <c r="O1894" i="1"/>
  <c r="P1894" i="1" s="1"/>
  <c r="S1894" i="1" s="1"/>
  <c r="O1895" i="1"/>
  <c r="P1895" i="1" s="1"/>
  <c r="S1895" i="1" s="1"/>
  <c r="O1896" i="1"/>
  <c r="P1896" i="1" s="1"/>
  <c r="S1896" i="1" s="1"/>
  <c r="O1897" i="1"/>
  <c r="P1897" i="1" s="1"/>
  <c r="S1897" i="1" s="1"/>
  <c r="O1898" i="1"/>
  <c r="P1898" i="1" s="1"/>
  <c r="S1898" i="1" s="1"/>
  <c r="O1899" i="1"/>
  <c r="P1899" i="1" s="1"/>
  <c r="S1899" i="1" s="1"/>
  <c r="O1900" i="1"/>
  <c r="P1900" i="1" s="1"/>
  <c r="S1900" i="1" s="1"/>
  <c r="O1901" i="1"/>
  <c r="P1901" i="1" s="1"/>
  <c r="S1901" i="1" s="1"/>
  <c r="O1902" i="1"/>
  <c r="P1902" i="1" s="1"/>
  <c r="S1902" i="1" s="1"/>
  <c r="O1903" i="1"/>
  <c r="P1903" i="1" s="1"/>
  <c r="S1903" i="1" s="1"/>
  <c r="O1904" i="1"/>
  <c r="P1904" i="1" s="1"/>
  <c r="S1904" i="1" s="1"/>
  <c r="O1905" i="1"/>
  <c r="P1905" i="1" s="1"/>
  <c r="S1905" i="1" s="1"/>
  <c r="O1906" i="1"/>
  <c r="P1906" i="1" s="1"/>
  <c r="S1906" i="1" s="1"/>
  <c r="O1907" i="1"/>
  <c r="P1907" i="1" s="1"/>
  <c r="S1907" i="1" s="1"/>
  <c r="O1908" i="1"/>
  <c r="P1908" i="1" s="1"/>
  <c r="S1908" i="1" s="1"/>
  <c r="O1909" i="1"/>
  <c r="P1909" i="1" s="1"/>
  <c r="S1909" i="1" s="1"/>
  <c r="O1910" i="1"/>
  <c r="P1910" i="1" s="1"/>
  <c r="S1910" i="1" s="1"/>
  <c r="O1911" i="1"/>
  <c r="P1911" i="1" s="1"/>
  <c r="S1911" i="1" s="1"/>
  <c r="O1912" i="1"/>
  <c r="P1912" i="1" s="1"/>
  <c r="S1912" i="1" s="1"/>
  <c r="O1913" i="1"/>
  <c r="P1913" i="1" s="1"/>
  <c r="S1913" i="1" s="1"/>
  <c r="O1914" i="1"/>
  <c r="P1914" i="1" s="1"/>
  <c r="S1914" i="1" s="1"/>
  <c r="O1915" i="1"/>
  <c r="P1915" i="1" s="1"/>
  <c r="S1915" i="1" s="1"/>
  <c r="O1916" i="1"/>
  <c r="P1916" i="1" s="1"/>
  <c r="S1916" i="1" s="1"/>
  <c r="O1917" i="1"/>
  <c r="P1917" i="1" s="1"/>
  <c r="S1917" i="1" s="1"/>
  <c r="O1918" i="1"/>
  <c r="P1918" i="1" s="1"/>
  <c r="S1918" i="1" s="1"/>
  <c r="O1919" i="1"/>
  <c r="P1919" i="1" s="1"/>
  <c r="S1919" i="1" s="1"/>
  <c r="O1920" i="1"/>
  <c r="P1920" i="1" s="1"/>
  <c r="S1920" i="1" s="1"/>
  <c r="O1921" i="1"/>
  <c r="P1921" i="1" s="1"/>
  <c r="S1921" i="1" s="1"/>
  <c r="O1922" i="1"/>
  <c r="P1922" i="1" s="1"/>
  <c r="S1922" i="1" s="1"/>
  <c r="O1923" i="1"/>
  <c r="P1923" i="1" s="1"/>
  <c r="S1923" i="1" s="1"/>
  <c r="O1924" i="1"/>
  <c r="P1924" i="1" s="1"/>
  <c r="S1924" i="1" s="1"/>
  <c r="O1925" i="1"/>
  <c r="P1925" i="1" s="1"/>
  <c r="S1925" i="1" s="1"/>
  <c r="O1926" i="1"/>
  <c r="P1926" i="1" s="1"/>
  <c r="S1926" i="1" s="1"/>
  <c r="O1927" i="1"/>
  <c r="P1927" i="1" s="1"/>
  <c r="S1927" i="1" s="1"/>
  <c r="O1928" i="1"/>
  <c r="P1928" i="1" s="1"/>
  <c r="S1928" i="1" s="1"/>
  <c r="O1929" i="1"/>
  <c r="P1929" i="1" s="1"/>
  <c r="S1929" i="1" s="1"/>
  <c r="O1930" i="1"/>
  <c r="P1930" i="1" s="1"/>
  <c r="S1930" i="1" s="1"/>
  <c r="O1931" i="1"/>
  <c r="P1931" i="1" s="1"/>
  <c r="S1931" i="1" s="1"/>
  <c r="O1932" i="1"/>
  <c r="P1932" i="1" s="1"/>
  <c r="S1932" i="1" s="1"/>
  <c r="O1933" i="1"/>
  <c r="P1933" i="1" s="1"/>
  <c r="S1933" i="1" s="1"/>
  <c r="O1934" i="1"/>
  <c r="P1934" i="1" s="1"/>
  <c r="S1934" i="1" s="1"/>
  <c r="O1935" i="1"/>
  <c r="P1935" i="1" s="1"/>
  <c r="S1935" i="1" s="1"/>
  <c r="O1936" i="1"/>
  <c r="P1936" i="1" s="1"/>
  <c r="S1936" i="1" s="1"/>
  <c r="O1937" i="1"/>
  <c r="P1937" i="1" s="1"/>
  <c r="S1937" i="1" s="1"/>
  <c r="O1938" i="1"/>
  <c r="P1938" i="1" s="1"/>
  <c r="S1938" i="1" s="1"/>
  <c r="O1939" i="1"/>
  <c r="P1939" i="1" s="1"/>
  <c r="S1939" i="1" s="1"/>
  <c r="O1940" i="1"/>
  <c r="P1940" i="1" s="1"/>
  <c r="S1940" i="1" s="1"/>
  <c r="O1941" i="1"/>
  <c r="P1941" i="1" s="1"/>
  <c r="S1941" i="1" s="1"/>
  <c r="O1942" i="1"/>
  <c r="P1942" i="1" s="1"/>
  <c r="S1942" i="1" s="1"/>
  <c r="O1943" i="1"/>
  <c r="P1943" i="1" s="1"/>
  <c r="S1943" i="1" s="1"/>
  <c r="O1944" i="1"/>
  <c r="P1944" i="1" s="1"/>
  <c r="S1944" i="1" s="1"/>
  <c r="O1945" i="1"/>
  <c r="P1945" i="1" s="1"/>
  <c r="S1945" i="1" s="1"/>
  <c r="O1946" i="1"/>
  <c r="P1946" i="1" s="1"/>
  <c r="S1946" i="1" s="1"/>
  <c r="O1947" i="1"/>
  <c r="P1947" i="1" s="1"/>
  <c r="S1947" i="1" s="1"/>
  <c r="O1948" i="1"/>
  <c r="P1948" i="1" s="1"/>
  <c r="S1948" i="1" s="1"/>
  <c r="O1949" i="1"/>
  <c r="P1949" i="1" s="1"/>
  <c r="S1949" i="1" s="1"/>
  <c r="O1950" i="1"/>
  <c r="P1950" i="1" s="1"/>
  <c r="S1950" i="1" s="1"/>
  <c r="O1951" i="1"/>
  <c r="P1951" i="1" s="1"/>
  <c r="S1951" i="1" s="1"/>
  <c r="O1952" i="1"/>
  <c r="P1952" i="1" s="1"/>
  <c r="S1952" i="1" s="1"/>
  <c r="O1953" i="1"/>
  <c r="P1953" i="1" s="1"/>
  <c r="S1953" i="1" s="1"/>
  <c r="O1954" i="1"/>
  <c r="P1954" i="1" s="1"/>
  <c r="S1954" i="1" s="1"/>
  <c r="O1955" i="1"/>
  <c r="P1955" i="1" s="1"/>
  <c r="S1955" i="1" s="1"/>
  <c r="O1956" i="1"/>
  <c r="P1956" i="1" s="1"/>
  <c r="S1956" i="1" s="1"/>
  <c r="O1957" i="1"/>
  <c r="P1957" i="1" s="1"/>
  <c r="S1957" i="1" s="1"/>
  <c r="O1958" i="1"/>
  <c r="P1958" i="1" s="1"/>
  <c r="S1958" i="1" s="1"/>
  <c r="O1959" i="1"/>
  <c r="P1959" i="1" s="1"/>
  <c r="S1959" i="1" s="1"/>
  <c r="O1960" i="1"/>
  <c r="P1960" i="1" s="1"/>
  <c r="S1960" i="1" s="1"/>
  <c r="O1961" i="1"/>
  <c r="P1961" i="1" s="1"/>
  <c r="S1961" i="1" s="1"/>
  <c r="O1962" i="1"/>
  <c r="P1962" i="1" s="1"/>
  <c r="S1962" i="1" s="1"/>
  <c r="O1963" i="1"/>
  <c r="P1963" i="1" s="1"/>
  <c r="S1963" i="1" s="1"/>
  <c r="O1964" i="1"/>
  <c r="P1964" i="1" s="1"/>
  <c r="S1964" i="1" s="1"/>
  <c r="O1965" i="1"/>
  <c r="P1965" i="1" s="1"/>
  <c r="S1965" i="1" s="1"/>
  <c r="O1966" i="1"/>
  <c r="P1966" i="1" s="1"/>
  <c r="S1966" i="1" s="1"/>
  <c r="O1967" i="1"/>
  <c r="P1967" i="1" s="1"/>
  <c r="S1967" i="1" s="1"/>
  <c r="O2" i="1"/>
  <c r="P2" i="1" s="1"/>
  <c r="S2" i="1" s="1"/>
  <c r="J1968" i="1"/>
  <c r="Q1463" i="1" l="1"/>
  <c r="S1463" i="1"/>
  <c r="Q1399" i="1"/>
  <c r="S1399" i="1"/>
  <c r="Q1335" i="1"/>
  <c r="S1335" i="1"/>
  <c r="Q1271" i="1"/>
  <c r="S1271" i="1"/>
  <c r="Q1207" i="1"/>
  <c r="S1207" i="1"/>
  <c r="Q1143" i="1"/>
  <c r="S1143" i="1"/>
  <c r="Q861" i="1"/>
  <c r="S861" i="1"/>
  <c r="Q1516" i="1"/>
  <c r="S1516" i="1"/>
  <c r="Q1075" i="1"/>
  <c r="S1075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66" i="1"/>
  <c r="Q1758" i="1"/>
  <c r="Q1750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46" i="1"/>
  <c r="Q1638" i="1"/>
  <c r="Q1630" i="1"/>
  <c r="Q1622" i="1"/>
  <c r="Q1614" i="1"/>
  <c r="Q1606" i="1"/>
  <c r="Q1598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8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L1286" i="1" s="1"/>
  <c r="Q1278" i="1"/>
  <c r="Q1270" i="1"/>
  <c r="Q1262" i="1"/>
  <c r="Q1254" i="1"/>
  <c r="Q1246" i="1"/>
  <c r="Q1238" i="1"/>
  <c r="Q1230" i="1"/>
  <c r="Q1222" i="1"/>
  <c r="Q1214" i="1"/>
  <c r="Q1206" i="1"/>
  <c r="Q1198" i="1"/>
  <c r="Q1190" i="1"/>
  <c r="Q1182" i="1"/>
  <c r="Q1174" i="1"/>
  <c r="Q1166" i="1"/>
  <c r="Q1158" i="1"/>
  <c r="Q1150" i="1"/>
  <c r="L1150" i="1" s="1"/>
  <c r="Q1142" i="1"/>
  <c r="Q1134" i="1"/>
  <c r="Q1126" i="1"/>
  <c r="Q1118" i="1"/>
  <c r="Q1110" i="1"/>
  <c r="Q1102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98" i="1"/>
  <c r="Q990" i="1"/>
  <c r="Q982" i="1"/>
  <c r="Q974" i="1"/>
  <c r="Q966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8" i="1"/>
  <c r="Q750" i="1"/>
  <c r="Q742" i="1"/>
  <c r="Q734" i="1"/>
  <c r="Q726" i="1"/>
  <c r="Q718" i="1"/>
  <c r="Q710" i="1"/>
  <c r="Q702" i="1"/>
  <c r="Q694" i="1"/>
  <c r="Q686" i="1"/>
  <c r="Q678" i="1"/>
  <c r="Q1951" i="1"/>
  <c r="Q1887" i="1"/>
  <c r="L1887" i="1" s="1"/>
  <c r="Q1823" i="1"/>
  <c r="Q1759" i="1"/>
  <c r="Q1484" i="1"/>
  <c r="Q1837" i="1"/>
  <c r="Q1829" i="1"/>
  <c r="Q1821" i="1"/>
  <c r="Q1805" i="1"/>
  <c r="Q1797" i="1"/>
  <c r="L1797" i="1" s="1"/>
  <c r="Q1789" i="1"/>
  <c r="Q1781" i="1"/>
  <c r="Q1773" i="1"/>
  <c r="Q1765" i="1"/>
  <c r="Q1757" i="1"/>
  <c r="Q1749" i="1"/>
  <c r="Q1741" i="1"/>
  <c r="Q1733" i="1"/>
  <c r="Q1725" i="1"/>
  <c r="Q1717" i="1"/>
  <c r="Q1709" i="1"/>
  <c r="Q1701" i="1"/>
  <c r="Q1693" i="1"/>
  <c r="Q1685" i="1"/>
  <c r="Q1677" i="1"/>
  <c r="Q1669" i="1"/>
  <c r="Q1661" i="1"/>
  <c r="Q1653" i="1"/>
  <c r="Q1645" i="1"/>
  <c r="Q1637" i="1"/>
  <c r="Q1629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61" i="1"/>
  <c r="Q1453" i="1"/>
  <c r="Q1445" i="1"/>
  <c r="Q1437" i="1"/>
  <c r="Q1429" i="1"/>
  <c r="Q1421" i="1"/>
  <c r="Q1413" i="1"/>
  <c r="Q1405" i="1"/>
  <c r="Q1397" i="1"/>
  <c r="Q1389" i="1"/>
  <c r="Q1381" i="1"/>
  <c r="Q1373" i="1"/>
  <c r="L1373" i="1" s="1"/>
  <c r="Q1365" i="1"/>
  <c r="Q1357" i="1"/>
  <c r="Q1349" i="1"/>
  <c r="L1349" i="1" s="1"/>
  <c r="Q1341" i="1"/>
  <c r="Q1333" i="1"/>
  <c r="Q1325" i="1"/>
  <c r="Q1317" i="1"/>
  <c r="Q1309" i="1"/>
  <c r="Q1301" i="1"/>
  <c r="Q1293" i="1"/>
  <c r="Q1285" i="1"/>
  <c r="Q1277" i="1"/>
  <c r="Q1269" i="1"/>
  <c r="Q1261" i="1"/>
  <c r="Q1253" i="1"/>
  <c r="Q1245" i="1"/>
  <c r="Q1237" i="1"/>
  <c r="Q1229" i="1"/>
  <c r="Q1221" i="1"/>
  <c r="Q1213" i="1"/>
  <c r="Q1205" i="1"/>
  <c r="Q1197" i="1"/>
  <c r="Q1189" i="1"/>
  <c r="Q1181" i="1"/>
  <c r="Q1173" i="1"/>
  <c r="Q1165" i="1"/>
  <c r="Q1157" i="1"/>
  <c r="Q1149" i="1"/>
  <c r="L1149" i="1" s="1"/>
  <c r="Q1141" i="1"/>
  <c r="Q1133" i="1"/>
  <c r="Q1125" i="1"/>
  <c r="Q1117" i="1"/>
  <c r="Q1109" i="1"/>
  <c r="Q1101" i="1"/>
  <c r="Q1093" i="1"/>
  <c r="Q1085" i="1"/>
  <c r="Q1077" i="1"/>
  <c r="Q1069" i="1"/>
  <c r="Q1061" i="1"/>
  <c r="Q1053" i="1"/>
  <c r="Q1045" i="1"/>
  <c r="Q1037" i="1"/>
  <c r="Q1029" i="1"/>
  <c r="Q1021" i="1"/>
  <c r="Q1013" i="1"/>
  <c r="Q1005" i="1"/>
  <c r="Q997" i="1"/>
  <c r="Q989" i="1"/>
  <c r="Q981" i="1"/>
  <c r="Q973" i="1"/>
  <c r="Q965" i="1"/>
  <c r="Q957" i="1"/>
  <c r="Q949" i="1"/>
  <c r="Q941" i="1"/>
  <c r="Q933" i="1"/>
  <c r="Q925" i="1"/>
  <c r="Q917" i="1"/>
  <c r="Q909" i="1"/>
  <c r="Q901" i="1"/>
  <c r="Q893" i="1"/>
  <c r="Q885" i="1"/>
  <c r="Q877" i="1"/>
  <c r="L877" i="1" s="1"/>
  <c r="Q869" i="1"/>
  <c r="Q853" i="1"/>
  <c r="Q845" i="1"/>
  <c r="Q837" i="1"/>
  <c r="Q829" i="1"/>
  <c r="Q821" i="1"/>
  <c r="Q813" i="1"/>
  <c r="L813" i="1" s="1"/>
  <c r="Q805" i="1"/>
  <c r="L805" i="1" s="1"/>
  <c r="Q797" i="1"/>
  <c r="Q789" i="1"/>
  <c r="Q781" i="1"/>
  <c r="Q773" i="1"/>
  <c r="Q765" i="1"/>
  <c r="Q757" i="1"/>
  <c r="Q749" i="1"/>
  <c r="Q741" i="1"/>
  <c r="Q733" i="1"/>
  <c r="Q725" i="1"/>
  <c r="Q717" i="1"/>
  <c r="Q709" i="1"/>
  <c r="Q701" i="1"/>
  <c r="Q693" i="1"/>
  <c r="Q685" i="1"/>
  <c r="L685" i="1" s="1"/>
  <c r="Q677" i="1"/>
  <c r="Q669" i="1"/>
  <c r="Q661" i="1"/>
  <c r="L661" i="1" s="1"/>
  <c r="Q653" i="1"/>
  <c r="Q645" i="1"/>
  <c r="Q637" i="1"/>
  <c r="Q629" i="1"/>
  <c r="Q621" i="1"/>
  <c r="Q613" i="1"/>
  <c r="Q605" i="1"/>
  <c r="Q597" i="1"/>
  <c r="Q589" i="1"/>
  <c r="Q581" i="1"/>
  <c r="Q573" i="1"/>
  <c r="L573" i="1" s="1"/>
  <c r="Q565" i="1"/>
  <c r="Q557" i="1"/>
  <c r="Q549" i="1"/>
  <c r="Q429" i="1"/>
  <c r="Q85" i="1"/>
  <c r="Q1943" i="1"/>
  <c r="Q1879" i="1"/>
  <c r="Q1815" i="1"/>
  <c r="Q1751" i="1"/>
  <c r="Q1420" i="1"/>
  <c r="Q1941" i="1"/>
  <c r="Q1917" i="1"/>
  <c r="Q1909" i="1"/>
  <c r="Q1901" i="1"/>
  <c r="Q1893" i="1"/>
  <c r="Q1885" i="1"/>
  <c r="L1885" i="1" s="1"/>
  <c r="Q1877" i="1"/>
  <c r="Q1869" i="1"/>
  <c r="Q1861" i="1"/>
  <c r="Q1853" i="1"/>
  <c r="Q1845" i="1"/>
  <c r="Q1813" i="1"/>
  <c r="Q1964" i="1"/>
  <c r="Q1956" i="1"/>
  <c r="Q1948" i="1"/>
  <c r="Q1940" i="1"/>
  <c r="Q1932" i="1"/>
  <c r="Q1924" i="1"/>
  <c r="Q1916" i="1"/>
  <c r="Q1908" i="1"/>
  <c r="Q1900" i="1"/>
  <c r="Q1892" i="1"/>
  <c r="Q1884" i="1"/>
  <c r="Q1876" i="1"/>
  <c r="Q1868" i="1"/>
  <c r="Q1860" i="1"/>
  <c r="Q1852" i="1"/>
  <c r="Q1844" i="1"/>
  <c r="Q1836" i="1"/>
  <c r="Q1828" i="1"/>
  <c r="Q1820" i="1"/>
  <c r="Q1812" i="1"/>
  <c r="Q1804" i="1"/>
  <c r="L1804" i="1" s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68" i="1"/>
  <c r="Q1660" i="1"/>
  <c r="Q1652" i="1"/>
  <c r="Q1644" i="1"/>
  <c r="Q1636" i="1"/>
  <c r="Q1628" i="1"/>
  <c r="L1628" i="1" s="1"/>
  <c r="Q1620" i="1"/>
  <c r="Q1604" i="1"/>
  <c r="Q1596" i="1"/>
  <c r="Q1588" i="1"/>
  <c r="Q1580" i="1"/>
  <c r="Q1572" i="1"/>
  <c r="Q1564" i="1"/>
  <c r="Q1556" i="1"/>
  <c r="Q1540" i="1"/>
  <c r="Q1532" i="1"/>
  <c r="Q1524" i="1"/>
  <c r="Q1508" i="1"/>
  <c r="L1508" i="1" s="1"/>
  <c r="Q1500" i="1"/>
  <c r="Q1492" i="1"/>
  <c r="Q1476" i="1"/>
  <c r="Q1468" i="1"/>
  <c r="L1468" i="1" s="1"/>
  <c r="Q1460" i="1"/>
  <c r="Q1452" i="1"/>
  <c r="L1452" i="1" s="1"/>
  <c r="Q1444" i="1"/>
  <c r="Q1436" i="1"/>
  <c r="Q1428" i="1"/>
  <c r="Q1412" i="1"/>
  <c r="Q1404" i="1"/>
  <c r="Q1396" i="1"/>
  <c r="Q1388" i="1"/>
  <c r="Q1380" i="1"/>
  <c r="Q1372" i="1"/>
  <c r="Q1364" i="1"/>
  <c r="Q1348" i="1"/>
  <c r="Q1340" i="1"/>
  <c r="Q1332" i="1"/>
  <c r="L1332" i="1" s="1"/>
  <c r="Q1324" i="1"/>
  <c r="Q1316" i="1"/>
  <c r="Q1308" i="1"/>
  <c r="Q1300" i="1"/>
  <c r="Q1284" i="1"/>
  <c r="Q1276" i="1"/>
  <c r="Q1268" i="1"/>
  <c r="Q1260" i="1"/>
  <c r="Q1252" i="1"/>
  <c r="Q1244" i="1"/>
  <c r="Q1236" i="1"/>
  <c r="Q1220" i="1"/>
  <c r="Q1212" i="1"/>
  <c r="Q1204" i="1"/>
  <c r="Q1196" i="1"/>
  <c r="Q1188" i="1"/>
  <c r="L1188" i="1" s="1"/>
  <c r="Q1180" i="1"/>
  <c r="Q1172" i="1"/>
  <c r="Q1156" i="1"/>
  <c r="Q1148" i="1"/>
  <c r="Q1140" i="1"/>
  <c r="Q1132" i="1"/>
  <c r="Q1124" i="1"/>
  <c r="Q1116" i="1"/>
  <c r="Q1108" i="1"/>
  <c r="L1108" i="1" s="1"/>
  <c r="Q1092" i="1"/>
  <c r="Q1084" i="1"/>
  <c r="Q1076" i="1"/>
  <c r="Q1068" i="1"/>
  <c r="Q1060" i="1"/>
  <c r="Q1052" i="1"/>
  <c r="Q1044" i="1"/>
  <c r="L1044" i="1" s="1"/>
  <c r="Q1036" i="1"/>
  <c r="Q1028" i="1"/>
  <c r="Q1020" i="1"/>
  <c r="Q1012" i="1"/>
  <c r="Q1004" i="1"/>
  <c r="L1004" i="1" s="1"/>
  <c r="Q996" i="1"/>
  <c r="Q988" i="1"/>
  <c r="Q980" i="1"/>
  <c r="Q972" i="1"/>
  <c r="L972" i="1" s="1"/>
  <c r="Q964" i="1"/>
  <c r="Q956" i="1"/>
  <c r="Q948" i="1"/>
  <c r="Q940" i="1"/>
  <c r="Q932" i="1"/>
  <c r="Q924" i="1"/>
  <c r="L924" i="1" s="1"/>
  <c r="Q916" i="1"/>
  <c r="Q908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L812" i="1" s="1"/>
  <c r="Q804" i="1"/>
  <c r="Q796" i="1"/>
  <c r="Q788" i="1"/>
  <c r="Q780" i="1"/>
  <c r="Q772" i="1"/>
  <c r="Q764" i="1"/>
  <c r="Q756" i="1"/>
  <c r="L756" i="1" s="1"/>
  <c r="Q748" i="1"/>
  <c r="Q740" i="1"/>
  <c r="Q732" i="1"/>
  <c r="Q724" i="1"/>
  <c r="Q716" i="1"/>
  <c r="Q708" i="1"/>
  <c r="Q700" i="1"/>
  <c r="Q692" i="1"/>
  <c r="Q684" i="1"/>
  <c r="Q676" i="1"/>
  <c r="Q668" i="1"/>
  <c r="Q660" i="1"/>
  <c r="Q652" i="1"/>
  <c r="Q1935" i="1"/>
  <c r="Q1871" i="1"/>
  <c r="L1871" i="1" s="1"/>
  <c r="Q1807" i="1"/>
  <c r="Q1743" i="1"/>
  <c r="Q1356" i="1"/>
  <c r="Q1949" i="1"/>
  <c r="Q1963" i="1"/>
  <c r="Q1931" i="1"/>
  <c r="Q1907" i="1"/>
  <c r="Q1883" i="1"/>
  <c r="Q1867" i="1"/>
  <c r="Q1851" i="1"/>
  <c r="Q1835" i="1"/>
  <c r="Q1819" i="1"/>
  <c r="Q1803" i="1"/>
  <c r="Q1795" i="1"/>
  <c r="Q1779" i="1"/>
  <c r="Q1771" i="1"/>
  <c r="Q1763" i="1"/>
  <c r="Q1755" i="1"/>
  <c r="Q1747" i="1"/>
  <c r="Q1731" i="1"/>
  <c r="Q1723" i="1"/>
  <c r="Q1715" i="1"/>
  <c r="Q1707" i="1"/>
  <c r="Q1699" i="1"/>
  <c r="Q1691" i="1"/>
  <c r="Q1683" i="1"/>
  <c r="Q1675" i="1"/>
  <c r="Q1667" i="1"/>
  <c r="Q1659" i="1"/>
  <c r="Q1651" i="1"/>
  <c r="L1651" i="1" s="1"/>
  <c r="Q1643" i="1"/>
  <c r="Q1635" i="1"/>
  <c r="L1635" i="1" s="1"/>
  <c r="Q1627" i="1"/>
  <c r="Q1619" i="1"/>
  <c r="Q1611" i="1"/>
  <c r="Q1603" i="1"/>
  <c r="Q1595" i="1"/>
  <c r="L1595" i="1" s="1"/>
  <c r="Q1587" i="1"/>
  <c r="L1587" i="1" s="1"/>
  <c r="Q1579" i="1"/>
  <c r="Q1571" i="1"/>
  <c r="Q1563" i="1"/>
  <c r="Q1555" i="1"/>
  <c r="Q1547" i="1"/>
  <c r="Q1539" i="1"/>
  <c r="Q1531" i="1"/>
  <c r="Q1523" i="1"/>
  <c r="Q1515" i="1"/>
  <c r="Q1507" i="1"/>
  <c r="Q1499" i="1"/>
  <c r="Q1491" i="1"/>
  <c r="Q1483" i="1"/>
  <c r="Q1475" i="1"/>
  <c r="Q1467" i="1"/>
  <c r="L1467" i="1" s="1"/>
  <c r="Q1459" i="1"/>
  <c r="Q1451" i="1"/>
  <c r="Q1443" i="1"/>
  <c r="Q1435" i="1"/>
  <c r="Q1427" i="1"/>
  <c r="Q1419" i="1"/>
  <c r="L1419" i="1" s="1"/>
  <c r="Q1411" i="1"/>
  <c r="Q1403" i="1"/>
  <c r="Q1395" i="1"/>
  <c r="Q1379" i="1"/>
  <c r="Q1371" i="1"/>
  <c r="L1371" i="1" s="1"/>
  <c r="Q1363" i="1"/>
  <c r="Q1355" i="1"/>
  <c r="L1355" i="1" s="1"/>
  <c r="Q1347" i="1"/>
  <c r="Q1339" i="1"/>
  <c r="Q1331" i="1"/>
  <c r="Q1323" i="1"/>
  <c r="L1323" i="1" s="1"/>
  <c r="Q1315" i="1"/>
  <c r="Q1307" i="1"/>
  <c r="Q1299" i="1"/>
  <c r="Q1291" i="1"/>
  <c r="Q1283" i="1"/>
  <c r="Q1275" i="1"/>
  <c r="Q1267" i="1"/>
  <c r="L1267" i="1" s="1"/>
  <c r="Q1259" i="1"/>
  <c r="Q1251" i="1"/>
  <c r="Q1243" i="1"/>
  <c r="Q1235" i="1"/>
  <c r="Q1227" i="1"/>
  <c r="Q1219" i="1"/>
  <c r="Q1211" i="1"/>
  <c r="Q1203" i="1"/>
  <c r="Q1195" i="1"/>
  <c r="Q1187" i="1"/>
  <c r="Q1179" i="1"/>
  <c r="Q1171" i="1"/>
  <c r="Q1163" i="1"/>
  <c r="Q1155" i="1"/>
  <c r="Q1147" i="1"/>
  <c r="Q1139" i="1"/>
  <c r="L1139" i="1" s="1"/>
  <c r="Q1131" i="1"/>
  <c r="L1131" i="1" s="1"/>
  <c r="Q1123" i="1"/>
  <c r="Q1115" i="1"/>
  <c r="Q1107" i="1"/>
  <c r="Q1099" i="1"/>
  <c r="Q1091" i="1"/>
  <c r="Q1083" i="1"/>
  <c r="Q1067" i="1"/>
  <c r="Q1059" i="1"/>
  <c r="Q1051" i="1"/>
  <c r="L1051" i="1" s="1"/>
  <c r="Q1043" i="1"/>
  <c r="L1043" i="1" s="1"/>
  <c r="Q1035" i="1"/>
  <c r="Q1027" i="1"/>
  <c r="L1027" i="1" s="1"/>
  <c r="Q1019" i="1"/>
  <c r="Q1011" i="1"/>
  <c r="Q1003" i="1"/>
  <c r="Q995" i="1"/>
  <c r="Q987" i="1"/>
  <c r="Q979" i="1"/>
  <c r="Q971" i="1"/>
  <c r="Q963" i="1"/>
  <c r="Q955" i="1"/>
  <c r="L955" i="1" s="1"/>
  <c r="Q947" i="1"/>
  <c r="Q939" i="1"/>
  <c r="Q931" i="1"/>
  <c r="L931" i="1" s="1"/>
  <c r="Q923" i="1"/>
  <c r="Q915" i="1"/>
  <c r="Q907" i="1"/>
  <c r="Q899" i="1"/>
  <c r="Q891" i="1"/>
  <c r="Q883" i="1"/>
  <c r="Q875" i="1"/>
  <c r="Q867" i="1"/>
  <c r="Q859" i="1"/>
  <c r="Q851" i="1"/>
  <c r="Q843" i="1"/>
  <c r="Q835" i="1"/>
  <c r="Q827" i="1"/>
  <c r="Q819" i="1"/>
  <c r="Q811" i="1"/>
  <c r="Q803" i="1"/>
  <c r="Q795" i="1"/>
  <c r="Q787" i="1"/>
  <c r="Q779" i="1"/>
  <c r="Q771" i="1"/>
  <c r="Q763" i="1"/>
  <c r="Q755" i="1"/>
  <c r="Q747" i="1"/>
  <c r="Q739" i="1"/>
  <c r="L739" i="1" s="1"/>
  <c r="Q731" i="1"/>
  <c r="Q723" i="1"/>
  <c r="Q715" i="1"/>
  <c r="Q707" i="1"/>
  <c r="Q699" i="1"/>
  <c r="Q691" i="1"/>
  <c r="Q683" i="1"/>
  <c r="L683" i="1" s="1"/>
  <c r="Q675" i="1"/>
  <c r="Q667" i="1"/>
  <c r="Q659" i="1"/>
  <c r="Q651" i="1"/>
  <c r="Q643" i="1"/>
  <c r="Q635" i="1"/>
  <c r="Q627" i="1"/>
  <c r="Q619" i="1"/>
  <c r="L619" i="1" s="1"/>
  <c r="Q611" i="1"/>
  <c r="Q603" i="1"/>
  <c r="Q595" i="1"/>
  <c r="Q587" i="1"/>
  <c r="Q579" i="1"/>
  <c r="Q571" i="1"/>
  <c r="Q563" i="1"/>
  <c r="Q555" i="1"/>
  <c r="Q547" i="1"/>
  <c r="Q539" i="1"/>
  <c r="Q531" i="1"/>
  <c r="Q523" i="1"/>
  <c r="Q515" i="1"/>
  <c r="Q507" i="1"/>
  <c r="Q499" i="1"/>
  <c r="L499" i="1" s="1"/>
  <c r="Q491" i="1"/>
  <c r="Q483" i="1"/>
  <c r="Q475" i="1"/>
  <c r="Q467" i="1"/>
  <c r="L467" i="1" s="1"/>
  <c r="Q459" i="1"/>
  <c r="Q451" i="1"/>
  <c r="Q443" i="1"/>
  <c r="Q435" i="1"/>
  <c r="Q427" i="1"/>
  <c r="Q419" i="1"/>
  <c r="Q411" i="1"/>
  <c r="Q403" i="1"/>
  <c r="L403" i="1" s="1"/>
  <c r="Q395" i="1"/>
  <c r="Q387" i="1"/>
  <c r="Q379" i="1"/>
  <c r="Q371" i="1"/>
  <c r="Q363" i="1"/>
  <c r="L363" i="1" s="1"/>
  <c r="Q355" i="1"/>
  <c r="L355" i="1" s="1"/>
  <c r="Q347" i="1"/>
  <c r="Q339" i="1"/>
  <c r="Q331" i="1"/>
  <c r="Q323" i="1"/>
  <c r="Q315" i="1"/>
  <c r="Q307" i="1"/>
  <c r="Q299" i="1"/>
  <c r="L299" i="1" s="1"/>
  <c r="Q291" i="1"/>
  <c r="Q283" i="1"/>
  <c r="Q275" i="1"/>
  <c r="Q267" i="1"/>
  <c r="Q259" i="1"/>
  <c r="Q251" i="1"/>
  <c r="Q243" i="1"/>
  <c r="Q235" i="1"/>
  <c r="Q227" i="1"/>
  <c r="Q219" i="1"/>
  <c r="Q211" i="1"/>
  <c r="L211" i="1" s="1"/>
  <c r="Q203" i="1"/>
  <c r="Q195" i="1"/>
  <c r="L195" i="1" s="1"/>
  <c r="Q187" i="1"/>
  <c r="Q179" i="1"/>
  <c r="Q171" i="1"/>
  <c r="Q163" i="1"/>
  <c r="Q155" i="1"/>
  <c r="Q147" i="1"/>
  <c r="L147" i="1" s="1"/>
  <c r="Q139" i="1"/>
  <c r="Q131" i="1"/>
  <c r="Q123" i="1"/>
  <c r="Q115" i="1"/>
  <c r="Q107" i="1"/>
  <c r="Q99" i="1"/>
  <c r="Q91" i="1"/>
  <c r="Q83" i="1"/>
  <c r="Q75" i="1"/>
  <c r="L75" i="1" s="1"/>
  <c r="Q67" i="1"/>
  <c r="Q59" i="1"/>
  <c r="Q51" i="1"/>
  <c r="Q43" i="1"/>
  <c r="Q35" i="1"/>
  <c r="Q27" i="1"/>
  <c r="Q19" i="1"/>
  <c r="Q11" i="1"/>
  <c r="Q3" i="1"/>
  <c r="Q1927" i="1"/>
  <c r="Q1863" i="1"/>
  <c r="Q1799" i="1"/>
  <c r="Q1735" i="1"/>
  <c r="Q1292" i="1"/>
  <c r="Q1955" i="1"/>
  <c r="Q1387" i="1"/>
  <c r="Q1962" i="1"/>
  <c r="Q1954" i="1"/>
  <c r="Q1946" i="1"/>
  <c r="Q1938" i="1"/>
  <c r="Q1930" i="1"/>
  <c r="Q1922" i="1"/>
  <c r="Q1914" i="1"/>
  <c r="L1914" i="1" s="1"/>
  <c r="Q1906" i="1"/>
  <c r="L1906" i="1" s="1"/>
  <c r="Q1898" i="1"/>
  <c r="Q1890" i="1"/>
  <c r="Q1882" i="1"/>
  <c r="L1882" i="1" s="1"/>
  <c r="Q1874" i="1"/>
  <c r="Q1866" i="1"/>
  <c r="L1866" i="1" s="1"/>
  <c r="Q1858" i="1"/>
  <c r="Q1850" i="1"/>
  <c r="Q1842" i="1"/>
  <c r="Q1834" i="1"/>
  <c r="Q1826" i="1"/>
  <c r="Q1818" i="1"/>
  <c r="Q1810" i="1"/>
  <c r="Q1802" i="1"/>
  <c r="Q1794" i="1"/>
  <c r="Q1786" i="1"/>
  <c r="L1786" i="1" s="1"/>
  <c r="Q1778" i="1"/>
  <c r="Q1770" i="1"/>
  <c r="L1770" i="1" s="1"/>
  <c r="Q1762" i="1"/>
  <c r="Q1754" i="1"/>
  <c r="Q1746" i="1"/>
  <c r="L1746" i="1" s="1"/>
  <c r="Q1738" i="1"/>
  <c r="Q1730" i="1"/>
  <c r="Q1722" i="1"/>
  <c r="Q1714" i="1"/>
  <c r="Q1706" i="1"/>
  <c r="L1706" i="1" s="1"/>
  <c r="Q1698" i="1"/>
  <c r="Q1690" i="1"/>
  <c r="L1690" i="1" s="1"/>
  <c r="Q1682" i="1"/>
  <c r="Q1674" i="1"/>
  <c r="Q1666" i="1"/>
  <c r="Q1658" i="1"/>
  <c r="L1658" i="1" s="1"/>
  <c r="Q1650" i="1"/>
  <c r="Q1642" i="1"/>
  <c r="Q1634" i="1"/>
  <c r="Q1626" i="1"/>
  <c r="L1626" i="1" s="1"/>
  <c r="Q1618" i="1"/>
  <c r="L1618" i="1" s="1"/>
  <c r="Q1610" i="1"/>
  <c r="Q1602" i="1"/>
  <c r="Q1594" i="1"/>
  <c r="Q1586" i="1"/>
  <c r="L1586" i="1" s="1"/>
  <c r="Q1578" i="1"/>
  <c r="L1578" i="1" s="1"/>
  <c r="Q1570" i="1"/>
  <c r="Q1562" i="1"/>
  <c r="L1562" i="1" s="1"/>
  <c r="Q1554" i="1"/>
  <c r="Q1546" i="1"/>
  <c r="L1546" i="1" s="1"/>
  <c r="Q1538" i="1"/>
  <c r="Q1530" i="1"/>
  <c r="Q1522" i="1"/>
  <c r="Q1514" i="1"/>
  <c r="Q1506" i="1"/>
  <c r="Q1498" i="1"/>
  <c r="Q1490" i="1"/>
  <c r="Q1482" i="1"/>
  <c r="Q1474" i="1"/>
  <c r="Q1466" i="1"/>
  <c r="Q1458" i="1"/>
  <c r="Q1450" i="1"/>
  <c r="Q1442" i="1"/>
  <c r="L1442" i="1" s="1"/>
  <c r="Q1434" i="1"/>
  <c r="Q1426" i="1"/>
  <c r="Q1418" i="1"/>
  <c r="L1418" i="1" s="1"/>
  <c r="Q1410" i="1"/>
  <c r="Q1402" i="1"/>
  <c r="Q1394" i="1"/>
  <c r="Q1386" i="1"/>
  <c r="Q1378" i="1"/>
  <c r="Q1370" i="1"/>
  <c r="Q1362" i="1"/>
  <c r="Q1354" i="1"/>
  <c r="Q1346" i="1"/>
  <c r="Q1338" i="1"/>
  <c r="L1338" i="1" s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L1234" i="1" s="1"/>
  <c r="Q1226" i="1"/>
  <c r="Q1218" i="1"/>
  <c r="Q1210" i="1"/>
  <c r="Q1202" i="1"/>
  <c r="Q1194" i="1"/>
  <c r="L1194" i="1" s="1"/>
  <c r="Q1186" i="1"/>
  <c r="Q1178" i="1"/>
  <c r="Q1170" i="1"/>
  <c r="Q1162" i="1"/>
  <c r="Q1154" i="1"/>
  <c r="Q1146" i="1"/>
  <c r="L1146" i="1" s="1"/>
  <c r="Q1138" i="1"/>
  <c r="L1138" i="1" s="1"/>
  <c r="Q1130" i="1"/>
  <c r="L1130" i="1" s="1"/>
  <c r="Q1122" i="1"/>
  <c r="Q1114" i="1"/>
  <c r="Q1106" i="1"/>
  <c r="Q1098" i="1"/>
  <c r="Q1090" i="1"/>
  <c r="Q1082" i="1"/>
  <c r="Q1074" i="1"/>
  <c r="Q1066" i="1"/>
  <c r="Q1058" i="1"/>
  <c r="Q1050" i="1"/>
  <c r="Q1042" i="1"/>
  <c r="Q1034" i="1"/>
  <c r="Q1026" i="1"/>
  <c r="Q1018" i="1"/>
  <c r="L1018" i="1" s="1"/>
  <c r="Q1010" i="1"/>
  <c r="Q1002" i="1"/>
  <c r="Q994" i="1"/>
  <c r="Q986" i="1"/>
  <c r="L986" i="1" s="1"/>
  <c r="Q978" i="1"/>
  <c r="Q970" i="1"/>
  <c r="Q962" i="1"/>
  <c r="Q954" i="1"/>
  <c r="Q946" i="1"/>
  <c r="Q938" i="1"/>
  <c r="Q930" i="1"/>
  <c r="Q922" i="1"/>
  <c r="Q914" i="1"/>
  <c r="Q906" i="1"/>
  <c r="Q898" i="1"/>
  <c r="Q890" i="1"/>
  <c r="Q882" i="1"/>
  <c r="Q874" i="1"/>
  <c r="Q866" i="1"/>
  <c r="L866" i="1" s="1"/>
  <c r="Q858" i="1"/>
  <c r="Q850" i="1"/>
  <c r="Q842" i="1"/>
  <c r="Q834" i="1"/>
  <c r="Q826" i="1"/>
  <c r="Q818" i="1"/>
  <c r="L818" i="1" s="1"/>
  <c r="Q810" i="1"/>
  <c r="Q802" i="1"/>
  <c r="Q794" i="1"/>
  <c r="Q786" i="1"/>
  <c r="L786" i="1" s="1"/>
  <c r="Q778" i="1"/>
  <c r="Q770" i="1"/>
  <c r="Q762" i="1"/>
  <c r="L762" i="1" s="1"/>
  <c r="Q754" i="1"/>
  <c r="L754" i="1" s="1"/>
  <c r="Q746" i="1"/>
  <c r="L746" i="1" s="1"/>
  <c r="Q738" i="1"/>
  <c r="L738" i="1" s="1"/>
  <c r="Q730" i="1"/>
  <c r="Q722" i="1"/>
  <c r="Q714" i="1"/>
  <c r="L714" i="1" s="1"/>
  <c r="Q706" i="1"/>
  <c r="Q698" i="1"/>
  <c r="Q690" i="1"/>
  <c r="Q682" i="1"/>
  <c r="Q674" i="1"/>
  <c r="L674" i="1" s="1"/>
  <c r="Q666" i="1"/>
  <c r="L666" i="1" s="1"/>
  <c r="Q658" i="1"/>
  <c r="Q650" i="1"/>
  <c r="Q642" i="1"/>
  <c r="L642" i="1" s="1"/>
  <c r="Q634" i="1"/>
  <c r="L634" i="1" s="1"/>
  <c r="Q626" i="1"/>
  <c r="Q618" i="1"/>
  <c r="Q610" i="1"/>
  <c r="Q1919" i="1"/>
  <c r="Q1855" i="1"/>
  <c r="Q1791" i="1"/>
  <c r="L1791" i="1" s="1"/>
  <c r="Q1727" i="1"/>
  <c r="L1727" i="1" s="1"/>
  <c r="Q1228" i="1"/>
  <c r="Q1965" i="1"/>
  <c r="Q1925" i="1"/>
  <c r="Q1939" i="1"/>
  <c r="Q1915" i="1"/>
  <c r="L1915" i="1" s="1"/>
  <c r="Q1899" i="1"/>
  <c r="L1899" i="1" s="1"/>
  <c r="Q1875" i="1"/>
  <c r="Q1859" i="1"/>
  <c r="Q1843" i="1"/>
  <c r="Q1827" i="1"/>
  <c r="Q1811" i="1"/>
  <c r="Q1787" i="1"/>
  <c r="Q1739" i="1"/>
  <c r="Q1961" i="1"/>
  <c r="Q1953" i="1"/>
  <c r="Q1945" i="1"/>
  <c r="Q1937" i="1"/>
  <c r="Q1929" i="1"/>
  <c r="L1929" i="1" s="1"/>
  <c r="Q1921" i="1"/>
  <c r="Q1913" i="1"/>
  <c r="Q1905" i="1"/>
  <c r="L1905" i="1" s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L1761" i="1" s="1"/>
  <c r="Q1753" i="1"/>
  <c r="Q1745" i="1"/>
  <c r="L1745" i="1" s="1"/>
  <c r="Q1737" i="1"/>
  <c r="Q1729" i="1"/>
  <c r="L1729" i="1" s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9" i="1"/>
  <c r="Q1601" i="1"/>
  <c r="Q1593" i="1"/>
  <c r="L1593" i="1" s="1"/>
  <c r="Q1585" i="1"/>
  <c r="Q1577" i="1"/>
  <c r="Q1569" i="1"/>
  <c r="Q1561" i="1"/>
  <c r="Q1553" i="1"/>
  <c r="Q1545" i="1"/>
  <c r="L1545" i="1" s="1"/>
  <c r="Q1537" i="1"/>
  <c r="L1537" i="1" s="1"/>
  <c r="Q1529" i="1"/>
  <c r="Q1521" i="1"/>
  <c r="Q1513" i="1"/>
  <c r="L1513" i="1" s="1"/>
  <c r="Q1505" i="1"/>
  <c r="Q1497" i="1"/>
  <c r="Q1489" i="1"/>
  <c r="L1489" i="1" s="1"/>
  <c r="Q1481" i="1"/>
  <c r="Q1473" i="1"/>
  <c r="L1473" i="1" s="1"/>
  <c r="Q1465" i="1"/>
  <c r="Q1457" i="1"/>
  <c r="Q1449" i="1"/>
  <c r="Q1441" i="1"/>
  <c r="Q1433" i="1"/>
  <c r="Q1425" i="1"/>
  <c r="Q1417" i="1"/>
  <c r="Q1409" i="1"/>
  <c r="Q1401" i="1"/>
  <c r="Q1393" i="1"/>
  <c r="Q1385" i="1"/>
  <c r="Q1377" i="1"/>
  <c r="Q1369" i="1"/>
  <c r="Q1361" i="1"/>
  <c r="Q1353" i="1"/>
  <c r="L1353" i="1" s="1"/>
  <c r="Q1345" i="1"/>
  <c r="Q1337" i="1"/>
  <c r="Q1329" i="1"/>
  <c r="Q1321" i="1"/>
  <c r="L1321" i="1" s="1"/>
  <c r="Q1313" i="1"/>
  <c r="Q1305" i="1"/>
  <c r="L1305" i="1" s="1"/>
  <c r="Q1297" i="1"/>
  <c r="Q1289" i="1"/>
  <c r="Q1281" i="1"/>
  <c r="Q1273" i="1"/>
  <c r="Q1265" i="1"/>
  <c r="L1265" i="1" s="1"/>
  <c r="Q1257" i="1"/>
  <c r="L1257" i="1" s="1"/>
  <c r="Q1249" i="1"/>
  <c r="L1249" i="1" s="1"/>
  <c r="Q1241" i="1"/>
  <c r="Q1233" i="1"/>
  <c r="Q1225" i="1"/>
  <c r="Q1217" i="1"/>
  <c r="L1217" i="1" s="1"/>
  <c r="Q1209" i="1"/>
  <c r="Q1201" i="1"/>
  <c r="Q1193" i="1"/>
  <c r="Q1185" i="1"/>
  <c r="Q1177" i="1"/>
  <c r="Q1169" i="1"/>
  <c r="Q1161" i="1"/>
  <c r="Q1153" i="1"/>
  <c r="Q1145" i="1"/>
  <c r="L1145" i="1" s="1"/>
  <c r="Q1137" i="1"/>
  <c r="Q1129" i="1"/>
  <c r="Q1121" i="1"/>
  <c r="Q1113" i="1"/>
  <c r="Q1105" i="1"/>
  <c r="Q1097" i="1"/>
  <c r="Q1089" i="1"/>
  <c r="Q1081" i="1"/>
  <c r="L1081" i="1" s="1"/>
  <c r="Q1073" i="1"/>
  <c r="Q1065" i="1"/>
  <c r="L1065" i="1" s="1"/>
  <c r="Q1057" i="1"/>
  <c r="Q1049" i="1"/>
  <c r="Q1041" i="1"/>
  <c r="Q1033" i="1"/>
  <c r="L1033" i="1" s="1"/>
  <c r="Q1025" i="1"/>
  <c r="Q1017" i="1"/>
  <c r="Q1009" i="1"/>
  <c r="L1009" i="1" s="1"/>
  <c r="Q1001" i="1"/>
  <c r="Q993" i="1"/>
  <c r="Q985" i="1"/>
  <c r="Q977" i="1"/>
  <c r="Q969" i="1"/>
  <c r="L969" i="1" s="1"/>
  <c r="Q961" i="1"/>
  <c r="Q953" i="1"/>
  <c r="Q945" i="1"/>
  <c r="Q937" i="1"/>
  <c r="Q929" i="1"/>
  <c r="Q921" i="1"/>
  <c r="Q913" i="1"/>
  <c r="L913" i="1" s="1"/>
  <c r="Q905" i="1"/>
  <c r="Q897" i="1"/>
  <c r="L897" i="1" s="1"/>
  <c r="Q889" i="1"/>
  <c r="Q881" i="1"/>
  <c r="Q873" i="1"/>
  <c r="Q865" i="1"/>
  <c r="Q857" i="1"/>
  <c r="Q849" i="1"/>
  <c r="Q841" i="1"/>
  <c r="Q833" i="1"/>
  <c r="Q825" i="1"/>
  <c r="Q817" i="1"/>
  <c r="Q1911" i="1"/>
  <c r="Q1847" i="1"/>
  <c r="L1847" i="1" s="1"/>
  <c r="Q1783" i="1"/>
  <c r="Q1676" i="1"/>
  <c r="Q1164" i="1"/>
  <c r="Q1957" i="1"/>
  <c r="Q1933" i="1"/>
  <c r="Q1947" i="1"/>
  <c r="Q1923" i="1"/>
  <c r="Q1891" i="1"/>
  <c r="Q2" i="1"/>
  <c r="L2" i="1" s="1"/>
  <c r="Q1960" i="1"/>
  <c r="Q1952" i="1"/>
  <c r="Q1944" i="1"/>
  <c r="Q1936" i="1"/>
  <c r="L1936" i="1" s="1"/>
  <c r="Q1928" i="1"/>
  <c r="Q1920" i="1"/>
  <c r="L1920" i="1" s="1"/>
  <c r="Q1912" i="1"/>
  <c r="Q1904" i="1"/>
  <c r="Q1896" i="1"/>
  <c r="Q1888" i="1"/>
  <c r="Q1880" i="1"/>
  <c r="Q1872" i="1"/>
  <c r="L1872" i="1" s="1"/>
  <c r="Q1864" i="1"/>
  <c r="L1864" i="1" s="1"/>
  <c r="Q1856" i="1"/>
  <c r="Q1848" i="1"/>
  <c r="Q1840" i="1"/>
  <c r="Q1832" i="1"/>
  <c r="L1832" i="1" s="1"/>
  <c r="Q1824" i="1"/>
  <c r="Q1816" i="1"/>
  <c r="L1816" i="1" s="1"/>
  <c r="Q1808" i="1"/>
  <c r="Q1800" i="1"/>
  <c r="L1800" i="1" s="1"/>
  <c r="Q1792" i="1"/>
  <c r="Q1784" i="1"/>
  <c r="L1784" i="1" s="1"/>
  <c r="Q1776" i="1"/>
  <c r="Q1768" i="1"/>
  <c r="Q1760" i="1"/>
  <c r="L1760" i="1" s="1"/>
  <c r="Q1752" i="1"/>
  <c r="L1752" i="1" s="1"/>
  <c r="Q1744" i="1"/>
  <c r="L1744" i="1" s="1"/>
  <c r="Q1736" i="1"/>
  <c r="Q1728" i="1"/>
  <c r="L1728" i="1" s="1"/>
  <c r="Q1720" i="1"/>
  <c r="L1720" i="1" s="1"/>
  <c r="Q1712" i="1"/>
  <c r="Q1704" i="1"/>
  <c r="L1704" i="1" s="1"/>
  <c r="Q1696" i="1"/>
  <c r="Q1688" i="1"/>
  <c r="L1688" i="1" s="1"/>
  <c r="Q1680" i="1"/>
  <c r="Q1672" i="1"/>
  <c r="Q1664" i="1"/>
  <c r="Q1656" i="1"/>
  <c r="L1656" i="1" s="1"/>
  <c r="Q1648" i="1"/>
  <c r="Q1640" i="1"/>
  <c r="L1640" i="1" s="1"/>
  <c r="Q1632" i="1"/>
  <c r="Q1624" i="1"/>
  <c r="Q1616" i="1"/>
  <c r="L1616" i="1" s="1"/>
  <c r="Q1608" i="1"/>
  <c r="Q1600" i="1"/>
  <c r="L1600" i="1" s="1"/>
  <c r="Q1592" i="1"/>
  <c r="L1592" i="1" s="1"/>
  <c r="Q1584" i="1"/>
  <c r="Q1576" i="1"/>
  <c r="Q1568" i="1"/>
  <c r="Q1560" i="1"/>
  <c r="L1560" i="1" s="1"/>
  <c r="Q1552" i="1"/>
  <c r="L1552" i="1" s="1"/>
  <c r="Q1544" i="1"/>
  <c r="Q1536" i="1"/>
  <c r="L1536" i="1" s="1"/>
  <c r="Q1528" i="1"/>
  <c r="Q1520" i="1"/>
  <c r="Q1512" i="1"/>
  <c r="Q1504" i="1"/>
  <c r="Q1496" i="1"/>
  <c r="Q1488" i="1"/>
  <c r="Q1480" i="1"/>
  <c r="L1480" i="1" s="1"/>
  <c r="Q1472" i="1"/>
  <c r="Q1464" i="1"/>
  <c r="Q1456" i="1"/>
  <c r="Q1448" i="1"/>
  <c r="Q1440" i="1"/>
  <c r="Q1432" i="1"/>
  <c r="Q1424" i="1"/>
  <c r="L1424" i="1" s="1"/>
  <c r="Q1416" i="1"/>
  <c r="Q1408" i="1"/>
  <c r="Q1400" i="1"/>
  <c r="L1400" i="1" s="1"/>
  <c r="Q1392" i="1"/>
  <c r="Q1384" i="1"/>
  <c r="Q1376" i="1"/>
  <c r="Q1368" i="1"/>
  <c r="L1368" i="1" s="1"/>
  <c r="Q1360" i="1"/>
  <c r="Q1352" i="1"/>
  <c r="Q1344" i="1"/>
  <c r="L1344" i="1" s="1"/>
  <c r="Q1336" i="1"/>
  <c r="L1336" i="1" s="1"/>
  <c r="Q1328" i="1"/>
  <c r="L1328" i="1" s="1"/>
  <c r="Q1320" i="1"/>
  <c r="L1320" i="1" s="1"/>
  <c r="Q1312" i="1"/>
  <c r="Q1304" i="1"/>
  <c r="L1304" i="1" s="1"/>
  <c r="Q1296" i="1"/>
  <c r="L1296" i="1" s="1"/>
  <c r="Q1288" i="1"/>
  <c r="Q1280" i="1"/>
  <c r="Q1272" i="1"/>
  <c r="L1272" i="1" s="1"/>
  <c r="Q1264" i="1"/>
  <c r="Q1256" i="1"/>
  <c r="Q1248" i="1"/>
  <c r="L1248" i="1" s="1"/>
  <c r="Q1240" i="1"/>
  <c r="Q1232" i="1"/>
  <c r="L1232" i="1" s="1"/>
  <c r="Q1224" i="1"/>
  <c r="Q1216" i="1"/>
  <c r="Q1208" i="1"/>
  <c r="Q1200" i="1"/>
  <c r="Q1192" i="1"/>
  <c r="Q1184" i="1"/>
  <c r="Q1176" i="1"/>
  <c r="Q1168" i="1"/>
  <c r="Q1160" i="1"/>
  <c r="Q1152" i="1"/>
  <c r="Q1144" i="1"/>
  <c r="Q1136" i="1"/>
  <c r="Q1128" i="1"/>
  <c r="Q1120" i="1"/>
  <c r="Q1112" i="1"/>
  <c r="L1112" i="1" s="1"/>
  <c r="Q1104" i="1"/>
  <c r="Q1096" i="1"/>
  <c r="Q1088" i="1"/>
  <c r="L1088" i="1" s="1"/>
  <c r="Q1080" i="1"/>
  <c r="L1080" i="1" s="1"/>
  <c r="Q1072" i="1"/>
  <c r="Q1064" i="1"/>
  <c r="L1064" i="1" s="1"/>
  <c r="Q1056" i="1"/>
  <c r="L1056" i="1" s="1"/>
  <c r="Q1048" i="1"/>
  <c r="Q1040" i="1"/>
  <c r="Q1032" i="1"/>
  <c r="L1032" i="1" s="1"/>
  <c r="Q1024" i="1"/>
  <c r="L1024" i="1" s="1"/>
  <c r="Q1016" i="1"/>
  <c r="Q1008" i="1"/>
  <c r="Q1000" i="1"/>
  <c r="Q992" i="1"/>
  <c r="Q984" i="1"/>
  <c r="Q976" i="1"/>
  <c r="Q968" i="1"/>
  <c r="Q960" i="1"/>
  <c r="L960" i="1" s="1"/>
  <c r="Q952" i="1"/>
  <c r="Q944" i="1"/>
  <c r="Q936" i="1"/>
  <c r="Q928" i="1"/>
  <c r="L928" i="1" s="1"/>
  <c r="Q920" i="1"/>
  <c r="Q912" i="1"/>
  <c r="Q904" i="1"/>
  <c r="L904" i="1" s="1"/>
  <c r="Q896" i="1"/>
  <c r="Q888" i="1"/>
  <c r="Q880" i="1"/>
  <c r="L880" i="1" s="1"/>
  <c r="Q872" i="1"/>
  <c r="Q864" i="1"/>
  <c r="Q856" i="1"/>
  <c r="L856" i="1" s="1"/>
  <c r="Q848" i="1"/>
  <c r="Q840" i="1"/>
  <c r="L840" i="1" s="1"/>
  <c r="Q832" i="1"/>
  <c r="L832" i="1" s="1"/>
  <c r="Q824" i="1"/>
  <c r="Q816" i="1"/>
  <c r="Q808" i="1"/>
  <c r="Q800" i="1"/>
  <c r="Q792" i="1"/>
  <c r="L792" i="1" s="1"/>
  <c r="Q784" i="1"/>
  <c r="Q776" i="1"/>
  <c r="L776" i="1" s="1"/>
  <c r="Q768" i="1"/>
  <c r="L768" i="1" s="1"/>
  <c r="Q760" i="1"/>
  <c r="Q752" i="1"/>
  <c r="Q744" i="1"/>
  <c r="Q736" i="1"/>
  <c r="Q728" i="1"/>
  <c r="Q720" i="1"/>
  <c r="Q712" i="1"/>
  <c r="Q704" i="1"/>
  <c r="L704" i="1" s="1"/>
  <c r="Q696" i="1"/>
  <c r="Q688" i="1"/>
  <c r="L688" i="1" s="1"/>
  <c r="Q680" i="1"/>
  <c r="Q672" i="1"/>
  <c r="L672" i="1" s="1"/>
  <c r="Q664" i="1"/>
  <c r="Q656" i="1"/>
  <c r="Q648" i="1"/>
  <c r="Q640" i="1"/>
  <c r="Q632" i="1"/>
  <c r="L632" i="1" s="1"/>
  <c r="Q624" i="1"/>
  <c r="Q616" i="1"/>
  <c r="L616" i="1" s="1"/>
  <c r="Q608" i="1"/>
  <c r="Q600" i="1"/>
  <c r="L600" i="1" s="1"/>
  <c r="Q592" i="1"/>
  <c r="Q584" i="1"/>
  <c r="L584" i="1" s="1"/>
  <c r="Q576" i="1"/>
  <c r="Q568" i="1"/>
  <c r="L568" i="1" s="1"/>
  <c r="Q560" i="1"/>
  <c r="Q552" i="1"/>
  <c r="L552" i="1" s="1"/>
  <c r="Q544" i="1"/>
  <c r="Q536" i="1"/>
  <c r="L536" i="1" s="1"/>
  <c r="Q528" i="1"/>
  <c r="Q520" i="1"/>
  <c r="L520" i="1" s="1"/>
  <c r="Q512" i="1"/>
  <c r="Q504" i="1"/>
  <c r="Q496" i="1"/>
  <c r="Q488" i="1"/>
  <c r="L488" i="1" s="1"/>
  <c r="Q480" i="1"/>
  <c r="L480" i="1" s="1"/>
  <c r="Q472" i="1"/>
  <c r="Q464" i="1"/>
  <c r="Q456" i="1"/>
  <c r="L456" i="1" s="1"/>
  <c r="Q448" i="1"/>
  <c r="Q440" i="1"/>
  <c r="Q432" i="1"/>
  <c r="Q424" i="1"/>
  <c r="Q416" i="1"/>
  <c r="Q408" i="1"/>
  <c r="L408" i="1" s="1"/>
  <c r="Q400" i="1"/>
  <c r="Q392" i="1"/>
  <c r="L392" i="1" s="1"/>
  <c r="Q384" i="1"/>
  <c r="Q376" i="1"/>
  <c r="L376" i="1" s="1"/>
  <c r="Q368" i="1"/>
  <c r="Q360" i="1"/>
  <c r="Q352" i="1"/>
  <c r="Q344" i="1"/>
  <c r="L344" i="1" s="1"/>
  <c r="Q336" i="1"/>
  <c r="Q328" i="1"/>
  <c r="L328" i="1" s="1"/>
  <c r="Q320" i="1"/>
  <c r="Q312" i="1"/>
  <c r="L312" i="1" s="1"/>
  <c r="Q304" i="1"/>
  <c r="Q296" i="1"/>
  <c r="Q288" i="1"/>
  <c r="Q280" i="1"/>
  <c r="Q272" i="1"/>
  <c r="Q264" i="1"/>
  <c r="Q256" i="1"/>
  <c r="L256" i="1" s="1"/>
  <c r="Q248" i="1"/>
  <c r="Q240" i="1"/>
  <c r="Q232" i="1"/>
  <c r="Q224" i="1"/>
  <c r="Q216" i="1"/>
  <c r="Q208" i="1"/>
  <c r="Q200" i="1"/>
  <c r="Q192" i="1"/>
  <c r="Q184" i="1"/>
  <c r="L184" i="1" s="1"/>
  <c r="Q176" i="1"/>
  <c r="Q168" i="1"/>
  <c r="Q160" i="1"/>
  <c r="L160" i="1" s="1"/>
  <c r="Q152" i="1"/>
  <c r="Q144" i="1"/>
  <c r="L144" i="1" s="1"/>
  <c r="Q136" i="1"/>
  <c r="Q128" i="1"/>
  <c r="Q120" i="1"/>
  <c r="L120" i="1" s="1"/>
  <c r="Q112" i="1"/>
  <c r="Q104" i="1"/>
  <c r="Q96" i="1"/>
  <c r="L96" i="1" s="1"/>
  <c r="Q88" i="1"/>
  <c r="Q80" i="1"/>
  <c r="Q72" i="1"/>
  <c r="Q64" i="1"/>
  <c r="L64" i="1" s="1"/>
  <c r="Q56" i="1"/>
  <c r="Q48" i="1"/>
  <c r="L48" i="1" s="1"/>
  <c r="Q1967" i="1"/>
  <c r="Q1903" i="1"/>
  <c r="Q1839" i="1"/>
  <c r="Q1775" i="1"/>
  <c r="Q1612" i="1"/>
  <c r="Q1100" i="1"/>
  <c r="Q1719" i="1"/>
  <c r="Q1711" i="1"/>
  <c r="Q1703" i="1"/>
  <c r="Q1695" i="1"/>
  <c r="Q1687" i="1"/>
  <c r="Q1679" i="1"/>
  <c r="L1679" i="1" s="1"/>
  <c r="Q1671" i="1"/>
  <c r="Q1663" i="1"/>
  <c r="Q1655" i="1"/>
  <c r="L1655" i="1" s="1"/>
  <c r="Q1647" i="1"/>
  <c r="Q1639" i="1"/>
  <c r="Q1631" i="1"/>
  <c r="Q1623" i="1"/>
  <c r="Q1615" i="1"/>
  <c r="Q1607" i="1"/>
  <c r="Q1599" i="1"/>
  <c r="L1599" i="1" s="1"/>
  <c r="Q1591" i="1"/>
  <c r="Q1583" i="1"/>
  <c r="Q1575" i="1"/>
  <c r="L1575" i="1" s="1"/>
  <c r="Q1567" i="1"/>
  <c r="Q1559" i="1"/>
  <c r="L1559" i="1" s="1"/>
  <c r="Q1551" i="1"/>
  <c r="Q1543" i="1"/>
  <c r="L1543" i="1" s="1"/>
  <c r="Q1535" i="1"/>
  <c r="L1535" i="1" s="1"/>
  <c r="Q1527" i="1"/>
  <c r="Q1519" i="1"/>
  <c r="Q1511" i="1"/>
  <c r="Q1503" i="1"/>
  <c r="Q1495" i="1"/>
  <c r="L1495" i="1" s="1"/>
  <c r="Q1487" i="1"/>
  <c r="Q1479" i="1"/>
  <c r="Q1471" i="1"/>
  <c r="Q1455" i="1"/>
  <c r="L1455" i="1" s="1"/>
  <c r="Q1447" i="1"/>
  <c r="L1447" i="1" s="1"/>
  <c r="Q1439" i="1"/>
  <c r="L1439" i="1" s="1"/>
  <c r="Q1431" i="1"/>
  <c r="L1431" i="1" s="1"/>
  <c r="Q1423" i="1"/>
  <c r="Q1415" i="1"/>
  <c r="Q1407" i="1"/>
  <c r="Q1391" i="1"/>
  <c r="L1391" i="1" s="1"/>
  <c r="Q1383" i="1"/>
  <c r="L1383" i="1" s="1"/>
  <c r="Q1375" i="1"/>
  <c r="L1375" i="1" s="1"/>
  <c r="Q1367" i="1"/>
  <c r="L1367" i="1" s="1"/>
  <c r="Q1359" i="1"/>
  <c r="Q1351" i="1"/>
  <c r="Q1343" i="1"/>
  <c r="Q1327" i="1"/>
  <c r="Q1319" i="1"/>
  <c r="Q1311" i="1"/>
  <c r="Q1303" i="1"/>
  <c r="L1303" i="1" s="1"/>
  <c r="Q1295" i="1"/>
  <c r="Q1287" i="1"/>
  <c r="Q1279" i="1"/>
  <c r="Q1263" i="1"/>
  <c r="Q1255" i="1"/>
  <c r="Q1247" i="1"/>
  <c r="L1247" i="1" s="1"/>
  <c r="Q1239" i="1"/>
  <c r="L1239" i="1" s="1"/>
  <c r="Q1231" i="1"/>
  <c r="L1231" i="1" s="1"/>
  <c r="Q1223" i="1"/>
  <c r="Q1215" i="1"/>
  <c r="Q1199" i="1"/>
  <c r="L1199" i="1" s="1"/>
  <c r="Q1191" i="1"/>
  <c r="Q1183" i="1"/>
  <c r="Q1175" i="1"/>
  <c r="Q1167" i="1"/>
  <c r="L1167" i="1" s="1"/>
  <c r="Q1159" i="1"/>
  <c r="Q1151" i="1"/>
  <c r="Q1135" i="1"/>
  <c r="Q1127" i="1"/>
  <c r="L1127" i="1" s="1"/>
  <c r="Q1119" i="1"/>
  <c r="Q1111" i="1"/>
  <c r="L1111" i="1" s="1"/>
  <c r="Q1103" i="1"/>
  <c r="Q1095" i="1"/>
  <c r="L1095" i="1" s="1"/>
  <c r="Q1087" i="1"/>
  <c r="L1087" i="1" s="1"/>
  <c r="Q1079" i="1"/>
  <c r="Q1071" i="1"/>
  <c r="Q1063" i="1"/>
  <c r="Q1055" i="1"/>
  <c r="Q1047" i="1"/>
  <c r="Q1039" i="1"/>
  <c r="L1039" i="1" s="1"/>
  <c r="Q1031" i="1"/>
  <c r="L1031" i="1" s="1"/>
  <c r="Q1023" i="1"/>
  <c r="Q1015" i="1"/>
  <c r="Q1007" i="1"/>
  <c r="Q999" i="1"/>
  <c r="Q991" i="1"/>
  <c r="Q983" i="1"/>
  <c r="Q975" i="1"/>
  <c r="L975" i="1" s="1"/>
  <c r="Q967" i="1"/>
  <c r="L967" i="1" s="1"/>
  <c r="Q959" i="1"/>
  <c r="Q951" i="1"/>
  <c r="L951" i="1" s="1"/>
  <c r="Q943" i="1"/>
  <c r="Q935" i="1"/>
  <c r="Q927" i="1"/>
  <c r="Q919" i="1"/>
  <c r="L919" i="1" s="1"/>
  <c r="Q911" i="1"/>
  <c r="L911" i="1" s="1"/>
  <c r="Q903" i="1"/>
  <c r="Q895" i="1"/>
  <c r="Q887" i="1"/>
  <c r="L887" i="1" s="1"/>
  <c r="Q879" i="1"/>
  <c r="Q871" i="1"/>
  <c r="Q863" i="1"/>
  <c r="Q855" i="1"/>
  <c r="Q847" i="1"/>
  <c r="L847" i="1" s="1"/>
  <c r="Q839" i="1"/>
  <c r="L839" i="1" s="1"/>
  <c r="Q831" i="1"/>
  <c r="Q823" i="1"/>
  <c r="Q815" i="1"/>
  <c r="L815" i="1" s="1"/>
  <c r="Q807" i="1"/>
  <c r="L807" i="1" s="1"/>
  <c r="Q799" i="1"/>
  <c r="Q791" i="1"/>
  <c r="Q783" i="1"/>
  <c r="L783" i="1" s="1"/>
  <c r="Q775" i="1"/>
  <c r="L775" i="1" s="1"/>
  <c r="Q767" i="1"/>
  <c r="Q1959" i="1"/>
  <c r="Q1895" i="1"/>
  <c r="L1895" i="1" s="1"/>
  <c r="Q1831" i="1"/>
  <c r="Q1767" i="1"/>
  <c r="Q1548" i="1"/>
  <c r="Q602" i="1"/>
  <c r="Q594" i="1"/>
  <c r="Q586" i="1"/>
  <c r="Q578" i="1"/>
  <c r="Q570" i="1"/>
  <c r="Q562" i="1"/>
  <c r="Q554" i="1"/>
  <c r="L554" i="1" s="1"/>
  <c r="Q546" i="1"/>
  <c r="L546" i="1" s="1"/>
  <c r="Q538" i="1"/>
  <c r="Q530" i="1"/>
  <c r="Q522" i="1"/>
  <c r="L522" i="1" s="1"/>
  <c r="Q514" i="1"/>
  <c r="Q506" i="1"/>
  <c r="Q498" i="1"/>
  <c r="L498" i="1" s="1"/>
  <c r="Q490" i="1"/>
  <c r="L490" i="1" s="1"/>
  <c r="Q482" i="1"/>
  <c r="L482" i="1" s="1"/>
  <c r="Q474" i="1"/>
  <c r="Q466" i="1"/>
  <c r="L466" i="1" s="1"/>
  <c r="Q458" i="1"/>
  <c r="Q450" i="1"/>
  <c r="L450" i="1" s="1"/>
  <c r="Q442" i="1"/>
  <c r="L442" i="1" s="1"/>
  <c r="Q434" i="1"/>
  <c r="Q426" i="1"/>
  <c r="Q418" i="1"/>
  <c r="Q410" i="1"/>
  <c r="L410" i="1" s="1"/>
  <c r="Q402" i="1"/>
  <c r="L402" i="1" s="1"/>
  <c r="Q394" i="1"/>
  <c r="Q386" i="1"/>
  <c r="L386" i="1" s="1"/>
  <c r="Q378" i="1"/>
  <c r="L378" i="1" s="1"/>
  <c r="Q370" i="1"/>
  <c r="L370" i="1" s="1"/>
  <c r="Q362" i="1"/>
  <c r="Q354" i="1"/>
  <c r="Q346" i="1"/>
  <c r="Q338" i="1"/>
  <c r="L338" i="1" s="1"/>
  <c r="Q330" i="1"/>
  <c r="L330" i="1" s="1"/>
  <c r="Q322" i="1"/>
  <c r="Q314" i="1"/>
  <c r="Q306" i="1"/>
  <c r="L306" i="1" s="1"/>
  <c r="Q298" i="1"/>
  <c r="Q290" i="1"/>
  <c r="Q282" i="1"/>
  <c r="Q274" i="1"/>
  <c r="Q266" i="1"/>
  <c r="Q258" i="1"/>
  <c r="Q250" i="1"/>
  <c r="Q242" i="1"/>
  <c r="L242" i="1" s="1"/>
  <c r="Q234" i="1"/>
  <c r="L234" i="1" s="1"/>
  <c r="Q226" i="1"/>
  <c r="Q218" i="1"/>
  <c r="L218" i="1" s="1"/>
  <c r="Q210" i="1"/>
  <c r="L210" i="1" s="1"/>
  <c r="Q202" i="1"/>
  <c r="Q194" i="1"/>
  <c r="L194" i="1" s="1"/>
  <c r="Q186" i="1"/>
  <c r="L186" i="1" s="1"/>
  <c r="Q178" i="1"/>
  <c r="Q170" i="1"/>
  <c r="Q162" i="1"/>
  <c r="Q154" i="1"/>
  <c r="L154" i="1" s="1"/>
  <c r="Q146" i="1"/>
  <c r="L146" i="1" s="1"/>
  <c r="Q138" i="1"/>
  <c r="Q130" i="1"/>
  <c r="L130" i="1" s="1"/>
  <c r="Q122" i="1"/>
  <c r="Q114" i="1"/>
  <c r="Q106" i="1"/>
  <c r="L106" i="1" s="1"/>
  <c r="Q98" i="1"/>
  <c r="L98" i="1" s="1"/>
  <c r="Q90" i="1"/>
  <c r="Q82" i="1"/>
  <c r="Q74" i="1"/>
  <c r="L74" i="1" s="1"/>
  <c r="Q66" i="1"/>
  <c r="Q58" i="1"/>
  <c r="Q50" i="1"/>
  <c r="L50" i="1" s="1"/>
  <c r="Q42" i="1"/>
  <c r="L42" i="1" s="1"/>
  <c r="Q34" i="1"/>
  <c r="Q26" i="1"/>
  <c r="Q18" i="1"/>
  <c r="Q10" i="1"/>
  <c r="L10" i="1" s="1"/>
  <c r="Q809" i="1"/>
  <c r="L809" i="1" s="1"/>
  <c r="Q801" i="1"/>
  <c r="Q793" i="1"/>
  <c r="Q785" i="1"/>
  <c r="Q777" i="1"/>
  <c r="Q769" i="1"/>
  <c r="L769" i="1" s="1"/>
  <c r="Q761" i="1"/>
  <c r="Q753" i="1"/>
  <c r="Q745" i="1"/>
  <c r="Q737" i="1"/>
  <c r="Q729" i="1"/>
  <c r="Q721" i="1"/>
  <c r="Q713" i="1"/>
  <c r="Q705" i="1"/>
  <c r="Q697" i="1"/>
  <c r="Q689" i="1"/>
  <c r="Q681" i="1"/>
  <c r="L681" i="1" s="1"/>
  <c r="Q673" i="1"/>
  <c r="Q665" i="1"/>
  <c r="Q657" i="1"/>
  <c r="Q649" i="1"/>
  <c r="L649" i="1" s="1"/>
  <c r="Q641" i="1"/>
  <c r="L641" i="1" s="1"/>
  <c r="Q633" i="1"/>
  <c r="L633" i="1" s="1"/>
  <c r="Q625" i="1"/>
  <c r="Q617" i="1"/>
  <c r="L617" i="1" s="1"/>
  <c r="Q609" i="1"/>
  <c r="Q601" i="1"/>
  <c r="L601" i="1" s="1"/>
  <c r="Q593" i="1"/>
  <c r="Q585" i="1"/>
  <c r="L585" i="1" s="1"/>
  <c r="Q577" i="1"/>
  <c r="L577" i="1" s="1"/>
  <c r="Q569" i="1"/>
  <c r="Q561" i="1"/>
  <c r="Q553" i="1"/>
  <c r="Q545" i="1"/>
  <c r="L545" i="1" s="1"/>
  <c r="Q537" i="1"/>
  <c r="Q529" i="1"/>
  <c r="Q521" i="1"/>
  <c r="L521" i="1" s="1"/>
  <c r="Q513" i="1"/>
  <c r="Q505" i="1"/>
  <c r="L505" i="1" s="1"/>
  <c r="Q497" i="1"/>
  <c r="L497" i="1" s="1"/>
  <c r="Q489" i="1"/>
  <c r="L489" i="1" s="1"/>
  <c r="Q481" i="1"/>
  <c r="Q473" i="1"/>
  <c r="L473" i="1" s="1"/>
  <c r="Q465" i="1"/>
  <c r="L465" i="1" s="1"/>
  <c r="Q457" i="1"/>
  <c r="Q449" i="1"/>
  <c r="Q441" i="1"/>
  <c r="L441" i="1" s="1"/>
  <c r="Q433" i="1"/>
  <c r="Q425" i="1"/>
  <c r="L425" i="1" s="1"/>
  <c r="Q417" i="1"/>
  <c r="Q409" i="1"/>
  <c r="L409" i="1" s="1"/>
  <c r="Q401" i="1"/>
  <c r="Q393" i="1"/>
  <c r="Q385" i="1"/>
  <c r="Q377" i="1"/>
  <c r="Q369" i="1"/>
  <c r="Q361" i="1"/>
  <c r="Q353" i="1"/>
  <c r="Q345" i="1"/>
  <c r="L345" i="1" s="1"/>
  <c r="Q337" i="1"/>
  <c r="Q329" i="1"/>
  <c r="Q321" i="1"/>
  <c r="Q313" i="1"/>
  <c r="L313" i="1" s="1"/>
  <c r="Q305" i="1"/>
  <c r="Q297" i="1"/>
  <c r="Q289" i="1"/>
  <c r="Q281" i="1"/>
  <c r="Q273" i="1"/>
  <c r="Q265" i="1"/>
  <c r="Q257" i="1"/>
  <c r="Q249" i="1"/>
  <c r="Q241" i="1"/>
  <c r="Q233" i="1"/>
  <c r="Q225" i="1"/>
  <c r="L225" i="1" s="1"/>
  <c r="Q217" i="1"/>
  <c r="Q209" i="1"/>
  <c r="Q201" i="1"/>
  <c r="Q193" i="1"/>
  <c r="L193" i="1" s="1"/>
  <c r="Q185" i="1"/>
  <c r="Q177" i="1"/>
  <c r="Q169" i="1"/>
  <c r="L169" i="1" s="1"/>
  <c r="Q161" i="1"/>
  <c r="Q153" i="1"/>
  <c r="Q145" i="1"/>
  <c r="Q137" i="1"/>
  <c r="L137" i="1" s="1"/>
  <c r="Q129" i="1"/>
  <c r="L129" i="1" s="1"/>
  <c r="Q121" i="1"/>
  <c r="Q113" i="1"/>
  <c r="L113" i="1" s="1"/>
  <c r="Q105" i="1"/>
  <c r="L105" i="1" s="1"/>
  <c r="Q97" i="1"/>
  <c r="L97" i="1" s="1"/>
  <c r="Q89" i="1"/>
  <c r="Q81" i="1"/>
  <c r="Q73" i="1"/>
  <c r="L73" i="1" s="1"/>
  <c r="Q65" i="1"/>
  <c r="L65" i="1" s="1"/>
  <c r="Q57" i="1"/>
  <c r="L57" i="1" s="1"/>
  <c r="Q49" i="1"/>
  <c r="Q41" i="1"/>
  <c r="L41" i="1" s="1"/>
  <c r="Q33" i="1"/>
  <c r="L33" i="1" s="1"/>
  <c r="Q25" i="1"/>
  <c r="L25" i="1" s="1"/>
  <c r="Q17" i="1"/>
  <c r="Q9" i="1"/>
  <c r="Q40" i="1"/>
  <c r="Q32" i="1"/>
  <c r="L32" i="1" s="1"/>
  <c r="Q24" i="1"/>
  <c r="L24" i="1" s="1"/>
  <c r="Q16" i="1"/>
  <c r="L16" i="1" s="1"/>
  <c r="Q8" i="1"/>
  <c r="Q759" i="1"/>
  <c r="L759" i="1" s="1"/>
  <c r="Q751" i="1"/>
  <c r="L751" i="1" s="1"/>
  <c r="Q743" i="1"/>
  <c r="Q735" i="1"/>
  <c r="Q727" i="1"/>
  <c r="Q719" i="1"/>
  <c r="Q711" i="1"/>
  <c r="L711" i="1" s="1"/>
  <c r="Q703" i="1"/>
  <c r="L703" i="1" s="1"/>
  <c r="Q695" i="1"/>
  <c r="Q687" i="1"/>
  <c r="Q679" i="1"/>
  <c r="Q671" i="1"/>
  <c r="Q663" i="1"/>
  <c r="Q655" i="1"/>
  <c r="L655" i="1" s="1"/>
  <c r="Q647" i="1"/>
  <c r="Q639" i="1"/>
  <c r="L639" i="1" s="1"/>
  <c r="Q631" i="1"/>
  <c r="Q623" i="1"/>
  <c r="Q615" i="1"/>
  <c r="Q607" i="1"/>
  <c r="Q599" i="1"/>
  <c r="L599" i="1" s="1"/>
  <c r="Q591" i="1"/>
  <c r="Q583" i="1"/>
  <c r="L583" i="1" s="1"/>
  <c r="Q575" i="1"/>
  <c r="L575" i="1" s="1"/>
  <c r="Q567" i="1"/>
  <c r="L567" i="1" s="1"/>
  <c r="Q559" i="1"/>
  <c r="L559" i="1" s="1"/>
  <c r="Q551" i="1"/>
  <c r="Q543" i="1"/>
  <c r="L543" i="1" s="1"/>
  <c r="Q535" i="1"/>
  <c r="L535" i="1" s="1"/>
  <c r="Q527" i="1"/>
  <c r="Q519" i="1"/>
  <c r="L519" i="1" s="1"/>
  <c r="Q511" i="1"/>
  <c r="Q503" i="1"/>
  <c r="Q495" i="1"/>
  <c r="Q487" i="1"/>
  <c r="Q479" i="1"/>
  <c r="Q471" i="1"/>
  <c r="Q463" i="1"/>
  <c r="Q455" i="1"/>
  <c r="Q447" i="1"/>
  <c r="Q439" i="1"/>
  <c r="Q431" i="1"/>
  <c r="Q423" i="1"/>
  <c r="L423" i="1" s="1"/>
  <c r="Q415" i="1"/>
  <c r="L415" i="1" s="1"/>
  <c r="Q407" i="1"/>
  <c r="L407" i="1" s="1"/>
  <c r="Q399" i="1"/>
  <c r="L399" i="1" s="1"/>
  <c r="Q391" i="1"/>
  <c r="L391" i="1" s="1"/>
  <c r="Q383" i="1"/>
  <c r="L383" i="1" s="1"/>
  <c r="Q375" i="1"/>
  <c r="L375" i="1" s="1"/>
  <c r="Q367" i="1"/>
  <c r="Q359" i="1"/>
  <c r="Q351" i="1"/>
  <c r="Q343" i="1"/>
  <c r="L343" i="1" s="1"/>
  <c r="Q335" i="1"/>
  <c r="Q327" i="1"/>
  <c r="L327" i="1" s="1"/>
  <c r="Q319" i="1"/>
  <c r="Q311" i="1"/>
  <c r="Q303" i="1"/>
  <c r="Q295" i="1"/>
  <c r="Q287" i="1"/>
  <c r="L287" i="1" s="1"/>
  <c r="Q279" i="1"/>
  <c r="Q271" i="1"/>
  <c r="Q263" i="1"/>
  <c r="L263" i="1" s="1"/>
  <c r="Q255" i="1"/>
  <c r="Q247" i="1"/>
  <c r="L247" i="1" s="1"/>
  <c r="Q239" i="1"/>
  <c r="L239" i="1" s="1"/>
  <c r="Q231" i="1"/>
  <c r="Q223" i="1"/>
  <c r="L223" i="1" s="1"/>
  <c r="Q215" i="1"/>
  <c r="Q207" i="1"/>
  <c r="L207" i="1" s="1"/>
  <c r="Q199" i="1"/>
  <c r="L199" i="1" s="1"/>
  <c r="Q191" i="1"/>
  <c r="L191" i="1" s="1"/>
  <c r="Q183" i="1"/>
  <c r="Q175" i="1"/>
  <c r="L175" i="1" s="1"/>
  <c r="Q167" i="1"/>
  <c r="Q159" i="1"/>
  <c r="Q151" i="1"/>
  <c r="Q143" i="1"/>
  <c r="L143" i="1" s="1"/>
  <c r="Q135" i="1"/>
  <c r="Q127" i="1"/>
  <c r="Q119" i="1"/>
  <c r="Q111" i="1"/>
  <c r="L111" i="1" s="1"/>
  <c r="Q103" i="1"/>
  <c r="Q95" i="1"/>
  <c r="Q87" i="1"/>
  <c r="Q79" i="1"/>
  <c r="L79" i="1" s="1"/>
  <c r="Q71" i="1"/>
  <c r="Q63" i="1"/>
  <c r="L63" i="1" s="1"/>
  <c r="Q55" i="1"/>
  <c r="L55" i="1" s="1"/>
  <c r="Q47" i="1"/>
  <c r="L47" i="1" s="1"/>
  <c r="Q39" i="1"/>
  <c r="L39" i="1" s="1"/>
  <c r="Q31" i="1"/>
  <c r="L31" i="1" s="1"/>
  <c r="Q23" i="1"/>
  <c r="Q15" i="1"/>
  <c r="Q7" i="1"/>
  <c r="L7" i="1" s="1"/>
  <c r="Q670" i="1"/>
  <c r="Q662" i="1"/>
  <c r="L662" i="1" s="1"/>
  <c r="Q654" i="1"/>
  <c r="L654" i="1" s="1"/>
  <c r="Q646" i="1"/>
  <c r="Q638" i="1"/>
  <c r="Q630" i="1"/>
  <c r="Q622" i="1"/>
  <c r="Q614" i="1"/>
  <c r="L614" i="1" s="1"/>
  <c r="Q606" i="1"/>
  <c r="L606" i="1" s="1"/>
  <c r="Q598" i="1"/>
  <c r="L598" i="1" s="1"/>
  <c r="Q590" i="1"/>
  <c r="L590" i="1" s="1"/>
  <c r="Q582" i="1"/>
  <c r="Q574" i="1"/>
  <c r="L574" i="1" s="1"/>
  <c r="Q566" i="1"/>
  <c r="L566" i="1" s="1"/>
  <c r="Q558" i="1"/>
  <c r="L558" i="1" s="1"/>
  <c r="Q550" i="1"/>
  <c r="L550" i="1" s="1"/>
  <c r="Q542" i="1"/>
  <c r="Q534" i="1"/>
  <c r="Q526" i="1"/>
  <c r="L526" i="1" s="1"/>
  <c r="Q518" i="1"/>
  <c r="Q510" i="1"/>
  <c r="L510" i="1" s="1"/>
  <c r="Q502" i="1"/>
  <c r="L502" i="1" s="1"/>
  <c r="Q494" i="1"/>
  <c r="Q486" i="1"/>
  <c r="Q478" i="1"/>
  <c r="Q470" i="1"/>
  <c r="L470" i="1" s="1"/>
  <c r="Q462" i="1"/>
  <c r="L462" i="1" s="1"/>
  <c r="Q454" i="1"/>
  <c r="Q446" i="1"/>
  <c r="L446" i="1" s="1"/>
  <c r="Q438" i="1"/>
  <c r="L438" i="1" s="1"/>
  <c r="Q430" i="1"/>
  <c r="Q422" i="1"/>
  <c r="Q414" i="1"/>
  <c r="Q406" i="1"/>
  <c r="L406" i="1" s="1"/>
  <c r="Q398" i="1"/>
  <c r="Q390" i="1"/>
  <c r="L390" i="1" s="1"/>
  <c r="Q382" i="1"/>
  <c r="Q374" i="1"/>
  <c r="L374" i="1" s="1"/>
  <c r="Q366" i="1"/>
  <c r="Q358" i="1"/>
  <c r="L358" i="1" s="1"/>
  <c r="Q350" i="1"/>
  <c r="Q342" i="1"/>
  <c r="Q334" i="1"/>
  <c r="Q326" i="1"/>
  <c r="L326" i="1" s="1"/>
  <c r="Q318" i="1"/>
  <c r="Q310" i="1"/>
  <c r="L310" i="1" s="1"/>
  <c r="Q302" i="1"/>
  <c r="Q294" i="1"/>
  <c r="L294" i="1" s="1"/>
  <c r="Q286" i="1"/>
  <c r="Q278" i="1"/>
  <c r="Q270" i="1"/>
  <c r="L270" i="1" s="1"/>
  <c r="Q262" i="1"/>
  <c r="Q254" i="1"/>
  <c r="Q246" i="1"/>
  <c r="L246" i="1" s="1"/>
  <c r="Q238" i="1"/>
  <c r="Q230" i="1"/>
  <c r="L230" i="1" s="1"/>
  <c r="Q222" i="1"/>
  <c r="L222" i="1" s="1"/>
  <c r="Q214" i="1"/>
  <c r="Q206" i="1"/>
  <c r="Q198" i="1"/>
  <c r="Q190" i="1"/>
  <c r="Q182" i="1"/>
  <c r="L182" i="1" s="1"/>
  <c r="Q174" i="1"/>
  <c r="Q166" i="1"/>
  <c r="L166" i="1" s="1"/>
  <c r="Q158" i="1"/>
  <c r="Q150" i="1"/>
  <c r="L150" i="1" s="1"/>
  <c r="Q142" i="1"/>
  <c r="L142" i="1" s="1"/>
  <c r="Q134" i="1"/>
  <c r="Q126" i="1"/>
  <c r="Q118" i="1"/>
  <c r="L118" i="1" s="1"/>
  <c r="Q110" i="1"/>
  <c r="Q102" i="1"/>
  <c r="Q94" i="1"/>
  <c r="Q86" i="1"/>
  <c r="Q78" i="1"/>
  <c r="Q70" i="1"/>
  <c r="L70" i="1" s="1"/>
  <c r="Q62" i="1"/>
  <c r="L62" i="1" s="1"/>
  <c r="Q54" i="1"/>
  <c r="Q46" i="1"/>
  <c r="Q38" i="1"/>
  <c r="L38" i="1" s="1"/>
  <c r="Q30" i="1"/>
  <c r="Q22" i="1"/>
  <c r="L22" i="1" s="1"/>
  <c r="Q14" i="1"/>
  <c r="L14" i="1" s="1"/>
  <c r="Q6" i="1"/>
  <c r="Q541" i="1"/>
  <c r="Q533" i="1"/>
  <c r="L533" i="1" s="1"/>
  <c r="Q525" i="1"/>
  <c r="L525" i="1" s="1"/>
  <c r="Q517" i="1"/>
  <c r="L517" i="1" s="1"/>
  <c r="Q509" i="1"/>
  <c r="L509" i="1" s="1"/>
  <c r="Q501" i="1"/>
  <c r="Q493" i="1"/>
  <c r="L493" i="1" s="1"/>
  <c r="Q485" i="1"/>
  <c r="L485" i="1" s="1"/>
  <c r="Q477" i="1"/>
  <c r="L477" i="1" s="1"/>
  <c r="Q469" i="1"/>
  <c r="L469" i="1" s="1"/>
  <c r="Q461" i="1"/>
  <c r="L461" i="1" s="1"/>
  <c r="Q453" i="1"/>
  <c r="L453" i="1" s="1"/>
  <c r="Q445" i="1"/>
  <c r="L445" i="1" s="1"/>
  <c r="Q437" i="1"/>
  <c r="Q421" i="1"/>
  <c r="L421" i="1" s="1"/>
  <c r="Q413" i="1"/>
  <c r="L413" i="1" s="1"/>
  <c r="Q405" i="1"/>
  <c r="L405" i="1" s="1"/>
  <c r="Q397" i="1"/>
  <c r="Q389" i="1"/>
  <c r="L389" i="1" s="1"/>
  <c r="Q381" i="1"/>
  <c r="Q373" i="1"/>
  <c r="Q365" i="1"/>
  <c r="L365" i="1" s="1"/>
  <c r="Q357" i="1"/>
  <c r="L357" i="1" s="1"/>
  <c r="Q349" i="1"/>
  <c r="L349" i="1" s="1"/>
  <c r="Q341" i="1"/>
  <c r="Q333" i="1"/>
  <c r="L333" i="1" s="1"/>
  <c r="Q325" i="1"/>
  <c r="L325" i="1" s="1"/>
  <c r="Q317" i="1"/>
  <c r="L317" i="1" s="1"/>
  <c r="Q309" i="1"/>
  <c r="Q301" i="1"/>
  <c r="L301" i="1" s="1"/>
  <c r="Q293" i="1"/>
  <c r="Q285" i="1"/>
  <c r="L285" i="1" s="1"/>
  <c r="Q277" i="1"/>
  <c r="Q269" i="1"/>
  <c r="Q261" i="1"/>
  <c r="Q253" i="1"/>
  <c r="L253" i="1" s="1"/>
  <c r="Q245" i="1"/>
  <c r="Q237" i="1"/>
  <c r="Q229" i="1"/>
  <c r="Q221" i="1"/>
  <c r="Q213" i="1"/>
  <c r="Q205" i="1"/>
  <c r="L205" i="1" s="1"/>
  <c r="Q197" i="1"/>
  <c r="Q189" i="1"/>
  <c r="L189" i="1" s="1"/>
  <c r="Q181" i="1"/>
  <c r="L181" i="1" s="1"/>
  <c r="Q173" i="1"/>
  <c r="Q165" i="1"/>
  <c r="L165" i="1" s="1"/>
  <c r="Q157" i="1"/>
  <c r="Q149" i="1"/>
  <c r="Q141" i="1"/>
  <c r="L141" i="1" s="1"/>
  <c r="Q133" i="1"/>
  <c r="Q125" i="1"/>
  <c r="Q117" i="1"/>
  <c r="Q109" i="1"/>
  <c r="L109" i="1" s="1"/>
  <c r="Q101" i="1"/>
  <c r="L101" i="1" s="1"/>
  <c r="Q93" i="1"/>
  <c r="Q77" i="1"/>
  <c r="Q69" i="1"/>
  <c r="L69" i="1" s="1"/>
  <c r="Q61" i="1"/>
  <c r="Q53" i="1"/>
  <c r="Q45" i="1"/>
  <c r="L45" i="1" s="1"/>
  <c r="Q37" i="1"/>
  <c r="L37" i="1" s="1"/>
  <c r="Q29" i="1"/>
  <c r="Q21" i="1"/>
  <c r="L21" i="1" s="1"/>
  <c r="Q13" i="1"/>
  <c r="L13" i="1" s="1"/>
  <c r="Q5" i="1"/>
  <c r="Q644" i="1"/>
  <c r="L644" i="1" s="1"/>
  <c r="Q636" i="1"/>
  <c r="L636" i="1" s="1"/>
  <c r="Q628" i="1"/>
  <c r="L628" i="1" s="1"/>
  <c r="Q620" i="1"/>
  <c r="Q612" i="1"/>
  <c r="L612" i="1" s="1"/>
  <c r="Q604" i="1"/>
  <c r="L604" i="1" s="1"/>
  <c r="Q596" i="1"/>
  <c r="Q588" i="1"/>
  <c r="L588" i="1" s="1"/>
  <c r="Q580" i="1"/>
  <c r="Q572" i="1"/>
  <c r="L572" i="1" s="1"/>
  <c r="Q564" i="1"/>
  <c r="Q556" i="1"/>
  <c r="L556" i="1" s="1"/>
  <c r="Q548" i="1"/>
  <c r="L548" i="1" s="1"/>
  <c r="Q540" i="1"/>
  <c r="Q532" i="1"/>
  <c r="Q524" i="1"/>
  <c r="L524" i="1" s="1"/>
  <c r="Q516" i="1"/>
  <c r="Q508" i="1"/>
  <c r="Q500" i="1"/>
  <c r="Q492" i="1"/>
  <c r="Q484" i="1"/>
  <c r="L484" i="1" s="1"/>
  <c r="Q476" i="1"/>
  <c r="Q468" i="1"/>
  <c r="Q460" i="1"/>
  <c r="Q452" i="1"/>
  <c r="Q444" i="1"/>
  <c r="Q436" i="1"/>
  <c r="L436" i="1" s="1"/>
  <c r="Q428" i="1"/>
  <c r="Q420" i="1"/>
  <c r="Q412" i="1"/>
  <c r="Q404" i="1"/>
  <c r="L404" i="1" s="1"/>
  <c r="Q396" i="1"/>
  <c r="L396" i="1" s="1"/>
  <c r="Q388" i="1"/>
  <c r="Q380" i="1"/>
  <c r="L380" i="1" s="1"/>
  <c r="Q372" i="1"/>
  <c r="Q364" i="1"/>
  <c r="L364" i="1" s="1"/>
  <c r="Q356" i="1"/>
  <c r="Q348" i="1"/>
  <c r="Q340" i="1"/>
  <c r="Q332" i="1"/>
  <c r="Q324" i="1"/>
  <c r="Q316" i="1"/>
  <c r="Q308" i="1"/>
  <c r="L308" i="1" s="1"/>
  <c r="Q300" i="1"/>
  <c r="L300" i="1" s="1"/>
  <c r="Q292" i="1"/>
  <c r="Q284" i="1"/>
  <c r="Q276" i="1"/>
  <c r="L276" i="1" s="1"/>
  <c r="Q268" i="1"/>
  <c r="Q260" i="1"/>
  <c r="Q252" i="1"/>
  <c r="Q244" i="1"/>
  <c r="Q236" i="1"/>
  <c r="L236" i="1" s="1"/>
  <c r="Q228" i="1"/>
  <c r="Q220" i="1"/>
  <c r="Q212" i="1"/>
  <c r="L212" i="1" s="1"/>
  <c r="Q204" i="1"/>
  <c r="L204" i="1" s="1"/>
  <c r="Q196" i="1"/>
  <c r="L196" i="1" s="1"/>
  <c r="Q188" i="1"/>
  <c r="L188" i="1" s="1"/>
  <c r="Q180" i="1"/>
  <c r="L180" i="1" s="1"/>
  <c r="Q172" i="1"/>
  <c r="L172" i="1" s="1"/>
  <c r="Q164" i="1"/>
  <c r="Q156" i="1"/>
  <c r="Q148" i="1"/>
  <c r="L148" i="1" s="1"/>
  <c r="Q140" i="1"/>
  <c r="L140" i="1" s="1"/>
  <c r="Q132" i="1"/>
  <c r="L132" i="1" s="1"/>
  <c r="Q124" i="1"/>
  <c r="L124" i="1" s="1"/>
  <c r="Q116" i="1"/>
  <c r="Q108" i="1"/>
  <c r="L108" i="1" s="1"/>
  <c r="Q100" i="1"/>
  <c r="L100" i="1" s="1"/>
  <c r="Q92" i="1"/>
  <c r="Q84" i="1"/>
  <c r="Q76" i="1"/>
  <c r="L76" i="1" s="1"/>
  <c r="Q68" i="1"/>
  <c r="Q60" i="1"/>
  <c r="L60" i="1" s="1"/>
  <c r="Q52" i="1"/>
  <c r="Q44" i="1"/>
  <c r="L44" i="1" s="1"/>
  <c r="Q36" i="1"/>
  <c r="L36" i="1" s="1"/>
  <c r="Q28" i="1"/>
  <c r="L28" i="1" s="1"/>
  <c r="Q20" i="1"/>
  <c r="L20" i="1" s="1"/>
  <c r="Q12" i="1"/>
  <c r="Q4" i="1"/>
  <c r="L4" i="1" s="1"/>
  <c r="L501" i="1" l="1"/>
  <c r="L297" i="1"/>
  <c r="L361" i="1"/>
  <c r="L553" i="1"/>
  <c r="L745" i="1"/>
  <c r="L823" i="1"/>
  <c r="L1079" i="1"/>
  <c r="L1223" i="1"/>
  <c r="L1511" i="1"/>
  <c r="L1639" i="1"/>
  <c r="L1703" i="1"/>
  <c r="L1967" i="1"/>
  <c r="L232" i="1"/>
  <c r="L808" i="1"/>
  <c r="L1960" i="1"/>
  <c r="L1169" i="1"/>
  <c r="L1297" i="1"/>
  <c r="L1873" i="1"/>
  <c r="L826" i="1"/>
  <c r="L954" i="1"/>
  <c r="L1082" i="1"/>
  <c r="L1955" i="1"/>
  <c r="L1236" i="1"/>
  <c r="L252" i="1"/>
  <c r="L508" i="1"/>
  <c r="L53" i="1"/>
  <c r="L381" i="1"/>
  <c r="L102" i="1"/>
  <c r="L71" i="1"/>
  <c r="L324" i="1"/>
  <c r="L238" i="1"/>
  <c r="L271" i="1"/>
  <c r="L335" i="1"/>
  <c r="L463" i="1"/>
  <c r="L527" i="1"/>
  <c r="L241" i="1"/>
  <c r="L305" i="1"/>
  <c r="L625" i="1"/>
  <c r="L1584" i="1"/>
  <c r="L1712" i="1"/>
  <c r="L1859" i="1"/>
  <c r="L964" i="1"/>
  <c r="L1661" i="1"/>
  <c r="L167" i="1"/>
  <c r="L551" i="1"/>
  <c r="L615" i="1"/>
  <c r="L743" i="1"/>
  <c r="L1671" i="1"/>
  <c r="L200" i="1"/>
  <c r="L1242" i="1"/>
  <c r="L1754" i="1"/>
  <c r="L6" i="1"/>
  <c r="L454" i="1"/>
  <c r="L356" i="1"/>
  <c r="L229" i="1"/>
  <c r="L303" i="1"/>
  <c r="L401" i="1"/>
  <c r="L170" i="1"/>
  <c r="L991" i="1"/>
  <c r="L1055" i="1"/>
  <c r="L400" i="1"/>
  <c r="L1104" i="1"/>
  <c r="L889" i="1"/>
  <c r="L1465" i="1"/>
  <c r="L1529" i="1"/>
  <c r="L1849" i="1"/>
  <c r="L59" i="1"/>
  <c r="L635" i="1"/>
  <c r="L891" i="1"/>
  <c r="L1019" i="1"/>
  <c r="L1428" i="1"/>
  <c r="L729" i="1"/>
  <c r="L114" i="1"/>
  <c r="L1279" i="1"/>
  <c r="L664" i="1"/>
  <c r="L1240" i="1"/>
  <c r="L1496" i="1"/>
  <c r="L1409" i="1"/>
  <c r="L451" i="1"/>
  <c r="L248" i="1"/>
  <c r="L214" i="1"/>
  <c r="L534" i="1"/>
  <c r="L311" i="1"/>
  <c r="L439" i="1"/>
  <c r="L116" i="1"/>
  <c r="L309" i="1"/>
  <c r="L158" i="1"/>
  <c r="L542" i="1"/>
  <c r="L255" i="1"/>
  <c r="L319" i="1"/>
  <c r="L737" i="1"/>
  <c r="L58" i="1"/>
  <c r="L122" i="1"/>
  <c r="L250" i="1"/>
  <c r="L570" i="1"/>
  <c r="L1567" i="1"/>
  <c r="L1631" i="1"/>
  <c r="L352" i="1"/>
  <c r="L1184" i="1"/>
  <c r="L1440" i="1"/>
  <c r="L1632" i="1"/>
  <c r="L1952" i="1"/>
  <c r="L1164" i="1"/>
  <c r="L1458" i="1"/>
  <c r="L971" i="1"/>
  <c r="L1035" i="1"/>
  <c r="L1295" i="1"/>
  <c r="L125" i="1"/>
  <c r="L66" i="1"/>
  <c r="L68" i="1"/>
  <c r="L388" i="1"/>
  <c r="L133" i="1"/>
  <c r="L46" i="1"/>
  <c r="L174" i="1"/>
  <c r="L369" i="1"/>
  <c r="L433" i="1"/>
  <c r="L689" i="1"/>
  <c r="L176" i="1"/>
  <c r="L752" i="1"/>
  <c r="L1200" i="1"/>
  <c r="L1241" i="1"/>
  <c r="L706" i="1"/>
  <c r="L770" i="1"/>
  <c r="L834" i="1"/>
  <c r="L1602" i="1"/>
  <c r="L27" i="1"/>
  <c r="L539" i="1"/>
  <c r="L1935" i="1"/>
  <c r="L1128" i="1"/>
  <c r="L595" i="1"/>
  <c r="L851" i="1"/>
  <c r="L12" i="1"/>
  <c r="L268" i="1"/>
  <c r="L332" i="1"/>
  <c r="L397" i="1"/>
  <c r="L87" i="1"/>
  <c r="L279" i="1"/>
  <c r="L185" i="1"/>
  <c r="L377" i="1"/>
  <c r="L697" i="1"/>
  <c r="L82" i="1"/>
  <c r="L530" i="1"/>
  <c r="L1311" i="1"/>
  <c r="L1591" i="1"/>
  <c r="L1719" i="1"/>
  <c r="L440" i="1"/>
  <c r="L696" i="1"/>
  <c r="L952" i="1"/>
  <c r="L1208" i="1"/>
  <c r="L1464" i="1"/>
  <c r="L1528" i="1"/>
  <c r="L865" i="1"/>
  <c r="L929" i="1"/>
  <c r="L993" i="1"/>
  <c r="L1121" i="1"/>
  <c r="L1313" i="1"/>
  <c r="L1441" i="1"/>
  <c r="L1569" i="1"/>
  <c r="L1633" i="1"/>
  <c r="L1953" i="1"/>
  <c r="L1875" i="1"/>
  <c r="L1226" i="1"/>
  <c r="L1354" i="1"/>
  <c r="L1738" i="1"/>
  <c r="L1802" i="1"/>
  <c r="L419" i="1"/>
  <c r="L547" i="1"/>
  <c r="L652" i="1"/>
  <c r="L965" i="1"/>
  <c r="L1174" i="1"/>
  <c r="L1302" i="1"/>
  <c r="L1494" i="1"/>
  <c r="L444" i="1"/>
  <c r="L1015" i="1"/>
  <c r="L1681" i="1"/>
  <c r="L340" i="1"/>
  <c r="L213" i="1"/>
  <c r="L318" i="1"/>
  <c r="L449" i="1"/>
  <c r="L705" i="1"/>
  <c r="L90" i="1"/>
  <c r="L1663" i="1"/>
  <c r="L576" i="1"/>
  <c r="L640" i="1"/>
  <c r="L1856" i="1"/>
  <c r="L722" i="1"/>
  <c r="L1874" i="1"/>
  <c r="L555" i="1"/>
  <c r="L1403" i="1"/>
  <c r="L455" i="1"/>
  <c r="L1228" i="1"/>
  <c r="L532" i="1"/>
  <c r="L254" i="1"/>
  <c r="L382" i="1"/>
  <c r="L735" i="1"/>
  <c r="L257" i="1"/>
  <c r="L321" i="1"/>
  <c r="L284" i="1"/>
  <c r="L93" i="1"/>
  <c r="L262" i="1"/>
  <c r="L359" i="1"/>
  <c r="L713" i="1"/>
  <c r="L290" i="1"/>
  <c r="L1407" i="1"/>
  <c r="L968" i="1"/>
  <c r="L1224" i="1"/>
  <c r="L1544" i="1"/>
  <c r="L1736" i="1"/>
  <c r="L1928" i="1"/>
  <c r="L51" i="1"/>
  <c r="L371" i="1"/>
  <c r="L627" i="1"/>
  <c r="L1667" i="1"/>
  <c r="L796" i="1"/>
  <c r="L316" i="1"/>
  <c r="L228" i="1"/>
  <c r="L292" i="1"/>
  <c r="L367" i="1"/>
  <c r="L273" i="1"/>
  <c r="L785" i="1"/>
  <c r="L1343" i="1"/>
  <c r="L336" i="1"/>
  <c r="L1058" i="1"/>
  <c r="L123" i="1"/>
  <c r="L1091" i="1"/>
  <c r="L1747" i="1"/>
  <c r="L52" i="1"/>
  <c r="L372" i="1"/>
  <c r="L500" i="1"/>
  <c r="L30" i="1"/>
  <c r="L94" i="1"/>
  <c r="L286" i="1"/>
  <c r="L350" i="1"/>
  <c r="L414" i="1"/>
  <c r="L478" i="1"/>
  <c r="L670" i="1"/>
  <c r="L1071" i="1"/>
  <c r="L1215" i="1"/>
  <c r="L544" i="1"/>
  <c r="L1376" i="1"/>
  <c r="L946" i="1"/>
  <c r="L1387" i="1"/>
  <c r="L1363" i="1"/>
  <c r="L1627" i="1"/>
  <c r="L1763" i="1"/>
  <c r="L820" i="1"/>
  <c r="L549" i="1"/>
  <c r="L1133" i="1"/>
  <c r="L420" i="1"/>
  <c r="L903" i="1"/>
  <c r="L1504" i="1"/>
  <c r="L1289" i="1"/>
  <c r="L1417" i="1"/>
  <c r="L1801" i="1"/>
  <c r="L1817" i="1"/>
  <c r="L974" i="1"/>
  <c r="L1825" i="1"/>
  <c r="L819" i="1"/>
  <c r="L620" i="1"/>
  <c r="L1687" i="1"/>
  <c r="L216" i="1"/>
  <c r="L920" i="1"/>
  <c r="L1176" i="1"/>
  <c r="L938" i="1"/>
  <c r="L323" i="1"/>
  <c r="L260" i="1"/>
  <c r="L516" i="1"/>
  <c r="L580" i="1"/>
  <c r="L61" i="1"/>
  <c r="L197" i="1"/>
  <c r="L261" i="1"/>
  <c r="L366" i="1"/>
  <c r="L430" i="1"/>
  <c r="L719" i="1"/>
  <c r="L49" i="1"/>
  <c r="L177" i="1"/>
  <c r="L767" i="1"/>
  <c r="L959" i="1"/>
  <c r="L1647" i="1"/>
  <c r="L304" i="1"/>
  <c r="L624" i="1"/>
  <c r="L1456" i="1"/>
  <c r="L1904" i="1"/>
  <c r="L857" i="1"/>
  <c r="L985" i="1"/>
  <c r="L898" i="1"/>
  <c r="L962" i="1"/>
  <c r="L1282" i="1"/>
  <c r="L1292" i="1"/>
  <c r="L347" i="1"/>
  <c r="L859" i="1"/>
  <c r="L893" i="1"/>
  <c r="L1230" i="1"/>
  <c r="L151" i="1"/>
  <c r="L1527" i="1"/>
  <c r="L541" i="1"/>
  <c r="L126" i="1"/>
  <c r="L95" i="1"/>
  <c r="L351" i="1"/>
  <c r="L479" i="1"/>
  <c r="L40" i="1"/>
  <c r="L474" i="1"/>
  <c r="L538" i="1"/>
  <c r="L602" i="1"/>
  <c r="L448" i="1"/>
  <c r="L896" i="1"/>
  <c r="L1664" i="1"/>
  <c r="L1833" i="1"/>
  <c r="L1897" i="1"/>
  <c r="L658" i="1"/>
  <c r="L1106" i="1"/>
  <c r="L1426" i="1"/>
  <c r="L1490" i="1"/>
  <c r="L1938" i="1"/>
  <c r="L875" i="1"/>
  <c r="L1476" i="1"/>
  <c r="L1879" i="1"/>
  <c r="L709" i="1"/>
  <c r="L274" i="1"/>
  <c r="L1891" i="1"/>
  <c r="L84" i="1"/>
  <c r="L468" i="1"/>
  <c r="L77" i="1"/>
  <c r="L277" i="1"/>
  <c r="L190" i="1"/>
  <c r="L92" i="1"/>
  <c r="L156" i="1"/>
  <c r="L348" i="1"/>
  <c r="L412" i="1"/>
  <c r="L221" i="1"/>
  <c r="L198" i="1"/>
  <c r="L487" i="1"/>
  <c r="L9" i="1"/>
  <c r="L265" i="1"/>
  <c r="L329" i="1"/>
  <c r="L162" i="1"/>
  <c r="L226" i="1"/>
  <c r="L983" i="1"/>
  <c r="L1607" i="1"/>
  <c r="L1612" i="1"/>
  <c r="L1416" i="1"/>
  <c r="L1739" i="1"/>
  <c r="L1919" i="1"/>
  <c r="L858" i="1"/>
  <c r="L1818" i="1"/>
  <c r="L1863" i="1"/>
  <c r="L1083" i="1"/>
  <c r="L1340" i="1"/>
  <c r="L460" i="1"/>
  <c r="L663" i="1"/>
  <c r="L121" i="1"/>
  <c r="L888" i="1"/>
  <c r="L334" i="1"/>
  <c r="L495" i="1"/>
  <c r="L623" i="1"/>
  <c r="L687" i="1"/>
  <c r="L17" i="1"/>
  <c r="L145" i="1"/>
  <c r="L337" i="1"/>
  <c r="L657" i="1"/>
  <c r="L298" i="1"/>
  <c r="L362" i="1"/>
  <c r="L426" i="1"/>
  <c r="L1767" i="1"/>
  <c r="L1119" i="1"/>
  <c r="L1551" i="1"/>
  <c r="L1775" i="1"/>
  <c r="L80" i="1"/>
  <c r="L464" i="1"/>
  <c r="L592" i="1"/>
  <c r="L656" i="1"/>
  <c r="L784" i="1"/>
  <c r="L1168" i="1"/>
  <c r="L1808" i="1"/>
  <c r="L1017" i="1"/>
  <c r="L802" i="1"/>
  <c r="L1250" i="1"/>
  <c r="L379" i="1"/>
  <c r="L1060" i="1"/>
  <c r="L1652" i="1"/>
  <c r="L727" i="1"/>
  <c r="L761" i="1"/>
  <c r="L428" i="1"/>
  <c r="L492" i="1"/>
  <c r="L173" i="1"/>
  <c r="L237" i="1"/>
  <c r="L437" i="1"/>
  <c r="L278" i="1"/>
  <c r="L119" i="1"/>
  <c r="L183" i="1"/>
  <c r="L503" i="1"/>
  <c r="L695" i="1"/>
  <c r="L89" i="1"/>
  <c r="L153" i="1"/>
  <c r="L665" i="1"/>
  <c r="L434" i="1"/>
  <c r="L871" i="1"/>
  <c r="L999" i="1"/>
  <c r="L1623" i="1"/>
  <c r="L1880" i="1"/>
  <c r="L1957" i="1"/>
  <c r="L1089" i="1"/>
  <c r="L1153" i="1"/>
  <c r="L1345" i="1"/>
  <c r="L1601" i="1"/>
  <c r="L1857" i="1"/>
  <c r="L618" i="1"/>
  <c r="L1322" i="1"/>
  <c r="L1450" i="1"/>
  <c r="L1514" i="1"/>
  <c r="L387" i="1"/>
  <c r="L899" i="1"/>
  <c r="L1743" i="1"/>
  <c r="L1140" i="1"/>
  <c r="L669" i="1"/>
  <c r="L1189" i="1"/>
  <c r="L1381" i="1"/>
  <c r="L758" i="1"/>
  <c r="L1206" i="1"/>
  <c r="L269" i="1"/>
  <c r="L249" i="1"/>
  <c r="L1697" i="1"/>
  <c r="L564" i="1"/>
  <c r="L117" i="1"/>
  <c r="L245" i="1"/>
  <c r="L127" i="1"/>
  <c r="L161" i="1"/>
  <c r="L353" i="1"/>
  <c r="L417" i="1"/>
  <c r="L609" i="1"/>
  <c r="L673" i="1"/>
  <c r="L314" i="1"/>
  <c r="L506" i="1"/>
  <c r="L943" i="1"/>
  <c r="L1007" i="1"/>
  <c r="L1359" i="1"/>
  <c r="L1695" i="1"/>
  <c r="L1903" i="1"/>
  <c r="L288" i="1"/>
  <c r="L864" i="1"/>
  <c r="L992" i="1"/>
  <c r="L1120" i="1"/>
  <c r="L1312" i="1"/>
  <c r="L1568" i="1"/>
  <c r="L1824" i="1"/>
  <c r="L1888" i="1"/>
  <c r="L1481" i="1"/>
  <c r="L1965" i="1"/>
  <c r="L626" i="1"/>
  <c r="L1563" i="1"/>
  <c r="L135" i="1"/>
  <c r="L647" i="1"/>
  <c r="L258" i="1"/>
  <c r="L322" i="1"/>
  <c r="L514" i="1"/>
  <c r="L578" i="1"/>
  <c r="L1151" i="1"/>
  <c r="L104" i="1"/>
  <c r="L168" i="1"/>
  <c r="L296" i="1"/>
  <c r="L360" i="1"/>
  <c r="L424" i="1"/>
  <c r="L680" i="1"/>
  <c r="L744" i="1"/>
  <c r="L872" i="1"/>
  <c r="L936" i="1"/>
  <c r="L1000" i="1"/>
  <c r="L1192" i="1"/>
  <c r="L1256" i="1"/>
  <c r="L1384" i="1"/>
  <c r="L1896" i="1"/>
  <c r="L849" i="1"/>
  <c r="L977" i="1"/>
  <c r="L1041" i="1"/>
  <c r="L1105" i="1"/>
  <c r="L1233" i="1"/>
  <c r="L1361" i="1"/>
  <c r="L1425" i="1"/>
  <c r="L1553" i="1"/>
  <c r="L1617" i="1"/>
  <c r="L1809" i="1"/>
  <c r="L1937" i="1"/>
  <c r="L1843" i="1"/>
  <c r="L452" i="1"/>
  <c r="L494" i="1"/>
  <c r="L622" i="1"/>
  <c r="L15" i="1"/>
  <c r="L591" i="1"/>
  <c r="L561" i="1"/>
  <c r="L753" i="1"/>
  <c r="L138" i="1"/>
  <c r="L202" i="1"/>
  <c r="L266" i="1"/>
  <c r="L394" i="1"/>
  <c r="L586" i="1"/>
  <c r="L831" i="1"/>
  <c r="L895" i="1"/>
  <c r="L1159" i="1"/>
  <c r="L1519" i="1"/>
  <c r="L1711" i="1"/>
  <c r="L112" i="1"/>
  <c r="L240" i="1"/>
  <c r="L368" i="1"/>
  <c r="L432" i="1"/>
  <c r="L496" i="1"/>
  <c r="L560" i="1"/>
  <c r="L816" i="1"/>
  <c r="L944" i="1"/>
  <c r="L1008" i="1"/>
  <c r="L1072" i="1"/>
  <c r="L1136" i="1"/>
  <c r="L1264" i="1"/>
  <c r="L1392" i="1"/>
  <c r="L1520" i="1"/>
  <c r="L1776" i="1"/>
  <c r="L1840" i="1"/>
  <c r="L1783" i="1"/>
  <c r="L1049" i="1"/>
  <c r="L1113" i="1"/>
  <c r="L1177" i="1"/>
  <c r="L1433" i="1"/>
  <c r="L1497" i="1"/>
  <c r="L1561" i="1"/>
  <c r="L1625" i="1"/>
  <c r="L471" i="1"/>
  <c r="L18" i="1"/>
  <c r="L56" i="1"/>
  <c r="L504" i="1"/>
  <c r="L760" i="1"/>
  <c r="L824" i="1"/>
  <c r="L1016" i="1"/>
  <c r="L1144" i="1"/>
  <c r="L1848" i="1"/>
  <c r="L1912" i="1"/>
  <c r="L1057" i="1"/>
  <c r="L1185" i="1"/>
  <c r="L1377" i="1"/>
  <c r="L1505" i="1"/>
  <c r="L1889" i="1"/>
  <c r="L778" i="1"/>
  <c r="L842" i="1"/>
  <c r="L906" i="1"/>
  <c r="L970" i="1"/>
  <c r="L1034" i="1"/>
  <c r="L1482" i="1"/>
  <c r="L1610" i="1"/>
  <c r="L1674" i="1"/>
  <c r="L569" i="1"/>
  <c r="L596" i="1"/>
  <c r="L149" i="1"/>
  <c r="L638" i="1"/>
  <c r="L159" i="1"/>
  <c r="L607" i="1"/>
  <c r="L671" i="1"/>
  <c r="L26" i="1"/>
  <c r="L282" i="1"/>
  <c r="L1175" i="1"/>
  <c r="L1319" i="1"/>
  <c r="L1100" i="1"/>
  <c r="L128" i="1"/>
  <c r="L192" i="1"/>
  <c r="L320" i="1"/>
  <c r="L384" i="1"/>
  <c r="L512" i="1"/>
  <c r="L1152" i="1"/>
  <c r="L1216" i="1"/>
  <c r="L1280" i="1"/>
  <c r="L1408" i="1"/>
  <c r="L1472" i="1"/>
  <c r="L1792" i="1"/>
  <c r="L1911" i="1"/>
  <c r="L873" i="1"/>
  <c r="L937" i="1"/>
  <c r="L1001" i="1"/>
  <c r="L1129" i="1"/>
  <c r="L1193" i="1"/>
  <c r="L1385" i="1"/>
  <c r="L1577" i="1"/>
  <c r="L1641" i="1"/>
  <c r="L1705" i="1"/>
  <c r="L1769" i="1"/>
  <c r="L1961" i="1"/>
  <c r="L1855" i="1"/>
  <c r="L23" i="1"/>
  <c r="L220" i="1"/>
  <c r="L476" i="1"/>
  <c r="L540" i="1"/>
  <c r="L157" i="1"/>
  <c r="L134" i="1"/>
  <c r="L518" i="1"/>
  <c r="L582" i="1"/>
  <c r="L646" i="1"/>
  <c r="L103" i="1"/>
  <c r="L295" i="1"/>
  <c r="L679" i="1"/>
  <c r="L201" i="1"/>
  <c r="L393" i="1"/>
  <c r="L457" i="1"/>
  <c r="L777" i="1"/>
  <c r="L34" i="1"/>
  <c r="L418" i="1"/>
  <c r="L1548" i="1"/>
  <c r="L791" i="1"/>
  <c r="L1047" i="1"/>
  <c r="L1183" i="1"/>
  <c r="L1255" i="1"/>
  <c r="L1327" i="1"/>
  <c r="L1479" i="1"/>
  <c r="L136" i="1"/>
  <c r="L264" i="1"/>
  <c r="L648" i="1"/>
  <c r="L712" i="1"/>
  <c r="L1096" i="1"/>
  <c r="L1160" i="1"/>
  <c r="L1288" i="1"/>
  <c r="L1352" i="1"/>
  <c r="L1608" i="1"/>
  <c r="L1947" i="1"/>
  <c r="L817" i="1"/>
  <c r="L881" i="1"/>
  <c r="L945" i="1"/>
  <c r="L1137" i="1"/>
  <c r="L1201" i="1"/>
  <c r="L1329" i="1"/>
  <c r="L1393" i="1"/>
  <c r="L1521" i="1"/>
  <c r="L1585" i="1"/>
  <c r="L1649" i="1"/>
  <c r="L1713" i="1"/>
  <c r="L1777" i="1"/>
  <c r="L1841" i="1"/>
  <c r="L164" i="1"/>
  <c r="L29" i="1"/>
  <c r="L293" i="1"/>
  <c r="L78" i="1"/>
  <c r="L398" i="1"/>
  <c r="L431" i="1"/>
  <c r="L81" i="1"/>
  <c r="L209" i="1"/>
  <c r="L529" i="1"/>
  <c r="L593" i="1"/>
  <c r="L721" i="1"/>
  <c r="L799" i="1"/>
  <c r="L863" i="1"/>
  <c r="L927" i="1"/>
  <c r="L1263" i="1"/>
  <c r="L1415" i="1"/>
  <c r="L1487" i="1"/>
  <c r="L1615" i="1"/>
  <c r="L208" i="1"/>
  <c r="L720" i="1"/>
  <c r="L848" i="1"/>
  <c r="L976" i="1"/>
  <c r="L1040" i="1"/>
  <c r="L1488" i="1"/>
  <c r="L1680" i="1"/>
  <c r="L825" i="1"/>
  <c r="L953" i="1"/>
  <c r="L1209" i="1"/>
  <c r="L1273" i="1"/>
  <c r="L1337" i="1"/>
  <c r="L1657" i="1"/>
  <c r="L86" i="1"/>
  <c r="L217" i="1"/>
  <c r="L281" i="1"/>
  <c r="L537" i="1"/>
  <c r="L793" i="1"/>
  <c r="L178" i="1"/>
  <c r="L562" i="1"/>
  <c r="L935" i="1"/>
  <c r="L1063" i="1"/>
  <c r="L1351" i="1"/>
  <c r="L1423" i="1"/>
  <c r="L1839" i="1"/>
  <c r="L88" i="1"/>
  <c r="L152" i="1"/>
  <c r="L280" i="1"/>
  <c r="L472" i="1"/>
  <c r="L728" i="1"/>
  <c r="L984" i="1"/>
  <c r="L1048" i="1"/>
  <c r="L1432" i="1"/>
  <c r="L1944" i="1"/>
  <c r="L833" i="1"/>
  <c r="L1025" i="1"/>
  <c r="L1281" i="1"/>
  <c r="L1665" i="1"/>
  <c r="L1921" i="1"/>
  <c r="L1811" i="1"/>
  <c r="L1925" i="1"/>
  <c r="L682" i="1"/>
  <c r="L810" i="1"/>
  <c r="L874" i="1"/>
  <c r="L1002" i="1"/>
  <c r="L1066" i="1"/>
  <c r="L1258" i="1"/>
  <c r="L1642" i="1"/>
  <c r="L447" i="1"/>
  <c r="L511" i="1"/>
  <c r="L8" i="1"/>
  <c r="L481" i="1"/>
  <c r="L879" i="1"/>
  <c r="L1135" i="1"/>
  <c r="L1287" i="1"/>
  <c r="L1503" i="1"/>
  <c r="L224" i="1"/>
  <c r="L608" i="1"/>
  <c r="L736" i="1"/>
  <c r="L800" i="1"/>
  <c r="L1696" i="1"/>
  <c r="L841" i="1"/>
  <c r="L1097" i="1"/>
  <c r="L1161" i="1"/>
  <c r="L1609" i="1"/>
  <c r="L1673" i="1"/>
  <c r="L1737" i="1"/>
  <c r="L1865" i="1"/>
  <c r="L1827" i="1"/>
  <c r="L690" i="1"/>
  <c r="L890" i="1"/>
  <c r="L1210" i="1"/>
  <c r="L1274" i="1"/>
  <c r="L1402" i="1"/>
  <c r="L1466" i="1"/>
  <c r="L1530" i="1"/>
  <c r="L1594" i="1"/>
  <c r="L1722" i="1"/>
  <c r="L1850" i="1"/>
  <c r="L19" i="1"/>
  <c r="L83" i="1"/>
  <c r="L275" i="1"/>
  <c r="L339" i="1"/>
  <c r="L531" i="1"/>
  <c r="L659" i="1"/>
  <c r="L723" i="1"/>
  <c r="L787" i="1"/>
  <c r="L915" i="1"/>
  <c r="L979" i="1"/>
  <c r="L1115" i="1"/>
  <c r="L1179" i="1"/>
  <c r="L1243" i="1"/>
  <c r="L1307" i="1"/>
  <c r="L1443" i="1"/>
  <c r="L1507" i="1"/>
  <c r="L1771" i="1"/>
  <c r="L1883" i="1"/>
  <c r="L764" i="1"/>
  <c r="L828" i="1"/>
  <c r="L956" i="1"/>
  <c r="L1020" i="1"/>
  <c r="L1084" i="1"/>
  <c r="L1308" i="1"/>
  <c r="L1380" i="1"/>
  <c r="L1532" i="1"/>
  <c r="L1604" i="1"/>
  <c r="L1684" i="1"/>
  <c r="L1748" i="1"/>
  <c r="L1812" i="1"/>
  <c r="L1876" i="1"/>
  <c r="L1869" i="1"/>
  <c r="L557" i="1"/>
  <c r="L621" i="1"/>
  <c r="L749" i="1"/>
  <c r="L885" i="1"/>
  <c r="L949" i="1"/>
  <c r="L1013" i="1"/>
  <c r="L1077" i="1"/>
  <c r="L1141" i="1"/>
  <c r="L1205" i="1"/>
  <c r="L1269" i="1"/>
  <c r="L1333" i="1"/>
  <c r="L1397" i="1"/>
  <c r="L1461" i="1"/>
  <c r="L1525" i="1"/>
  <c r="L1589" i="1"/>
  <c r="L1717" i="1"/>
  <c r="L1781" i="1"/>
  <c r="L1759" i="1"/>
  <c r="L710" i="1"/>
  <c r="L774" i="1"/>
  <c r="L838" i="1"/>
  <c r="L902" i="1"/>
  <c r="L966" i="1"/>
  <c r="L1030" i="1"/>
  <c r="L1094" i="1"/>
  <c r="L1158" i="1"/>
  <c r="L1350" i="1"/>
  <c r="L1414" i="1"/>
  <c r="L1478" i="1"/>
  <c r="L1542" i="1"/>
  <c r="L1606" i="1"/>
  <c r="L1670" i="1"/>
  <c r="L1798" i="1"/>
  <c r="L1862" i="1"/>
  <c r="L1926" i="1"/>
  <c r="L1689" i="1"/>
  <c r="L1753" i="1"/>
  <c r="L1881" i="1"/>
  <c r="L1945" i="1"/>
  <c r="L1026" i="1"/>
  <c r="L1090" i="1"/>
  <c r="L1218" i="1"/>
  <c r="L1666" i="1"/>
  <c r="L1730" i="1"/>
  <c r="L1794" i="1"/>
  <c r="L1858" i="1"/>
  <c r="L1922" i="1"/>
  <c r="L91" i="1"/>
  <c r="L155" i="1"/>
  <c r="L219" i="1"/>
  <c r="L283" i="1"/>
  <c r="L475" i="1"/>
  <c r="L603" i="1"/>
  <c r="L667" i="1"/>
  <c r="L795" i="1"/>
  <c r="L923" i="1"/>
  <c r="L987" i="1"/>
  <c r="L1123" i="1"/>
  <c r="L1251" i="1"/>
  <c r="L1315" i="1"/>
  <c r="L1379" i="1"/>
  <c r="L1451" i="1"/>
  <c r="L1515" i="1"/>
  <c r="L1643" i="1"/>
  <c r="L1707" i="1"/>
  <c r="L1779" i="1"/>
  <c r="L1907" i="1"/>
  <c r="L772" i="1"/>
  <c r="L900" i="1"/>
  <c r="L1028" i="1"/>
  <c r="L1092" i="1"/>
  <c r="L1172" i="1"/>
  <c r="L1244" i="1"/>
  <c r="L1316" i="1"/>
  <c r="L1388" i="1"/>
  <c r="L1460" i="1"/>
  <c r="L1540" i="1"/>
  <c r="L1620" i="1"/>
  <c r="L1692" i="1"/>
  <c r="L1756" i="1"/>
  <c r="L1820" i="1"/>
  <c r="L1884" i="1"/>
  <c r="L1948" i="1"/>
  <c r="L1877" i="1"/>
  <c r="L1751" i="1"/>
  <c r="L565" i="1"/>
  <c r="L629" i="1"/>
  <c r="L693" i="1"/>
  <c r="L757" i="1"/>
  <c r="L821" i="1"/>
  <c r="L957" i="1"/>
  <c r="L1021" i="1"/>
  <c r="L1085" i="1"/>
  <c r="L1213" i="1"/>
  <c r="L1277" i="1"/>
  <c r="L1341" i="1"/>
  <c r="L1405" i="1"/>
  <c r="L1533" i="1"/>
  <c r="L1597" i="1"/>
  <c r="L1725" i="1"/>
  <c r="L1789" i="1"/>
  <c r="L1823" i="1"/>
  <c r="L718" i="1"/>
  <c r="L846" i="1"/>
  <c r="L910" i="1"/>
  <c r="L1038" i="1"/>
  <c r="L1102" i="1"/>
  <c r="L1166" i="1"/>
  <c r="L1294" i="1"/>
  <c r="L1358" i="1"/>
  <c r="L1422" i="1"/>
  <c r="L1486" i="1"/>
  <c r="L1614" i="1"/>
  <c r="L1678" i="1"/>
  <c r="L1742" i="1"/>
  <c r="L1806" i="1"/>
  <c r="L1870" i="1"/>
  <c r="L1934" i="1"/>
  <c r="L1516" i="1"/>
  <c r="L1271" i="1"/>
  <c r="L1930" i="1"/>
  <c r="L1735" i="1"/>
  <c r="L35" i="1"/>
  <c r="L99" i="1"/>
  <c r="L163" i="1"/>
  <c r="L227" i="1"/>
  <c r="L291" i="1"/>
  <c r="L483" i="1"/>
  <c r="L675" i="1"/>
  <c r="L803" i="1"/>
  <c r="L867" i="1"/>
  <c r="L995" i="1"/>
  <c r="L1059" i="1"/>
  <c r="L1195" i="1"/>
  <c r="L1259" i="1"/>
  <c r="L1395" i="1"/>
  <c r="L1459" i="1"/>
  <c r="L1523" i="1"/>
  <c r="L1715" i="1"/>
  <c r="L1795" i="1"/>
  <c r="L1931" i="1"/>
  <c r="L716" i="1"/>
  <c r="L780" i="1"/>
  <c r="L844" i="1"/>
  <c r="L908" i="1"/>
  <c r="L1036" i="1"/>
  <c r="L1180" i="1"/>
  <c r="L1252" i="1"/>
  <c r="L1396" i="1"/>
  <c r="L1556" i="1"/>
  <c r="L1700" i="1"/>
  <c r="L1764" i="1"/>
  <c r="L1828" i="1"/>
  <c r="L1892" i="1"/>
  <c r="L1956" i="1"/>
  <c r="L1815" i="1"/>
  <c r="L637" i="1"/>
  <c r="L701" i="1"/>
  <c r="L765" i="1"/>
  <c r="L829" i="1"/>
  <c r="L1029" i="1"/>
  <c r="L1093" i="1"/>
  <c r="L1157" i="1"/>
  <c r="L1221" i="1"/>
  <c r="L1285" i="1"/>
  <c r="L1413" i="1"/>
  <c r="L1477" i="1"/>
  <c r="L1541" i="1"/>
  <c r="L1605" i="1"/>
  <c r="L1669" i="1"/>
  <c r="L1733" i="1"/>
  <c r="L726" i="1"/>
  <c r="L790" i="1"/>
  <c r="L854" i="1"/>
  <c r="L918" i="1"/>
  <c r="L1046" i="1"/>
  <c r="L1110" i="1"/>
  <c r="L1238" i="1"/>
  <c r="L1366" i="1"/>
  <c r="L1430" i="1"/>
  <c r="L1558" i="1"/>
  <c r="L1622" i="1"/>
  <c r="L1814" i="1"/>
  <c r="L1878" i="1"/>
  <c r="L1942" i="1"/>
  <c r="L914" i="1"/>
  <c r="L978" i="1"/>
  <c r="L1042" i="1"/>
  <c r="L1170" i="1"/>
  <c r="L1298" i="1"/>
  <c r="L1362" i="1"/>
  <c r="L1682" i="1"/>
  <c r="L1799" i="1"/>
  <c r="L43" i="1"/>
  <c r="L107" i="1"/>
  <c r="L171" i="1"/>
  <c r="L235" i="1"/>
  <c r="L427" i="1"/>
  <c r="L491" i="1"/>
  <c r="L747" i="1"/>
  <c r="L811" i="1"/>
  <c r="L939" i="1"/>
  <c r="L1003" i="1"/>
  <c r="L1067" i="1"/>
  <c r="L1203" i="1"/>
  <c r="L1331" i="1"/>
  <c r="L1531" i="1"/>
  <c r="L1659" i="1"/>
  <c r="L1723" i="1"/>
  <c r="L1803" i="1"/>
  <c r="L1963" i="1"/>
  <c r="L660" i="1"/>
  <c r="L724" i="1"/>
  <c r="L788" i="1"/>
  <c r="L852" i="1"/>
  <c r="L916" i="1"/>
  <c r="L980" i="1"/>
  <c r="L1116" i="1"/>
  <c r="L1260" i="1"/>
  <c r="L1404" i="1"/>
  <c r="L1564" i="1"/>
  <c r="L1636" i="1"/>
  <c r="L1708" i="1"/>
  <c r="L1772" i="1"/>
  <c r="L1836" i="1"/>
  <c r="L1900" i="1"/>
  <c r="L1964" i="1"/>
  <c r="L1893" i="1"/>
  <c r="L581" i="1"/>
  <c r="L645" i="1"/>
  <c r="L773" i="1"/>
  <c r="L837" i="1"/>
  <c r="L909" i="1"/>
  <c r="L973" i="1"/>
  <c r="L1037" i="1"/>
  <c r="L1101" i="1"/>
  <c r="L1165" i="1"/>
  <c r="L1229" i="1"/>
  <c r="L1293" i="1"/>
  <c r="L1357" i="1"/>
  <c r="L1421" i="1"/>
  <c r="L1485" i="1"/>
  <c r="L1549" i="1"/>
  <c r="L1677" i="1"/>
  <c r="L1741" i="1"/>
  <c r="L1805" i="1"/>
  <c r="L1951" i="1"/>
  <c r="L734" i="1"/>
  <c r="L798" i="1"/>
  <c r="L862" i="1"/>
  <c r="L926" i="1"/>
  <c r="L990" i="1"/>
  <c r="L1054" i="1"/>
  <c r="L1118" i="1"/>
  <c r="L1182" i="1"/>
  <c r="L1246" i="1"/>
  <c r="L1310" i="1"/>
  <c r="L1374" i="1"/>
  <c r="L1438" i="1"/>
  <c r="L1566" i="1"/>
  <c r="L1630" i="1"/>
  <c r="L1694" i="1"/>
  <c r="L1758" i="1"/>
  <c r="L1886" i="1"/>
  <c r="L1950" i="1"/>
  <c r="L861" i="1"/>
  <c r="L1335" i="1"/>
  <c r="L730" i="1"/>
  <c r="L794" i="1"/>
  <c r="L922" i="1"/>
  <c r="L1114" i="1"/>
  <c r="L1178" i="1"/>
  <c r="L1306" i="1"/>
  <c r="L1370" i="1"/>
  <c r="L1434" i="1"/>
  <c r="L1498" i="1"/>
  <c r="L115" i="1"/>
  <c r="L179" i="1"/>
  <c r="L243" i="1"/>
  <c r="L307" i="1"/>
  <c r="L435" i="1"/>
  <c r="L563" i="1"/>
  <c r="L691" i="1"/>
  <c r="L755" i="1"/>
  <c r="L947" i="1"/>
  <c r="L1011" i="1"/>
  <c r="L1147" i="1"/>
  <c r="L1211" i="1"/>
  <c r="L1275" i="1"/>
  <c r="L1339" i="1"/>
  <c r="L1411" i="1"/>
  <c r="L1539" i="1"/>
  <c r="L1603" i="1"/>
  <c r="L1731" i="1"/>
  <c r="L1819" i="1"/>
  <c r="L1949" i="1"/>
  <c r="L668" i="1"/>
  <c r="L860" i="1"/>
  <c r="L988" i="1"/>
  <c r="L1052" i="1"/>
  <c r="L1124" i="1"/>
  <c r="L1196" i="1"/>
  <c r="L1412" i="1"/>
  <c r="L1492" i="1"/>
  <c r="L1572" i="1"/>
  <c r="L1644" i="1"/>
  <c r="L1716" i="1"/>
  <c r="L1780" i="1"/>
  <c r="L1908" i="1"/>
  <c r="L1813" i="1"/>
  <c r="L1901" i="1"/>
  <c r="L1943" i="1"/>
  <c r="L589" i="1"/>
  <c r="L653" i="1"/>
  <c r="L781" i="1"/>
  <c r="L845" i="1"/>
  <c r="L917" i="1"/>
  <c r="L1045" i="1"/>
  <c r="L1109" i="1"/>
  <c r="L1173" i="1"/>
  <c r="L1237" i="1"/>
  <c r="L1301" i="1"/>
  <c r="L1365" i="1"/>
  <c r="L1429" i="1"/>
  <c r="L1493" i="1"/>
  <c r="L1557" i="1"/>
  <c r="L1621" i="1"/>
  <c r="L1685" i="1"/>
  <c r="L1749" i="1"/>
  <c r="L1821" i="1"/>
  <c r="L678" i="1"/>
  <c r="L742" i="1"/>
  <c r="L806" i="1"/>
  <c r="L870" i="1"/>
  <c r="L934" i="1"/>
  <c r="L998" i="1"/>
  <c r="L1126" i="1"/>
  <c r="L1190" i="1"/>
  <c r="L1318" i="1"/>
  <c r="L1382" i="1"/>
  <c r="L1446" i="1"/>
  <c r="L1510" i="1"/>
  <c r="L1574" i="1"/>
  <c r="L1638" i="1"/>
  <c r="L1702" i="1"/>
  <c r="L1766" i="1"/>
  <c r="L1830" i="1"/>
  <c r="L1894" i="1"/>
  <c r="L1958" i="1"/>
  <c r="L1721" i="1"/>
  <c r="L1785" i="1"/>
  <c r="L1913" i="1"/>
  <c r="L1787" i="1"/>
  <c r="L1939" i="1"/>
  <c r="L610" i="1"/>
  <c r="L930" i="1"/>
  <c r="L994" i="1"/>
  <c r="L1186" i="1"/>
  <c r="L1314" i="1"/>
  <c r="L1378" i="1"/>
  <c r="L1506" i="1"/>
  <c r="L1634" i="1"/>
  <c r="L1698" i="1"/>
  <c r="L1954" i="1"/>
  <c r="L1927" i="1"/>
  <c r="L251" i="1"/>
  <c r="L315" i="1"/>
  <c r="L443" i="1"/>
  <c r="L507" i="1"/>
  <c r="L571" i="1"/>
  <c r="L763" i="1"/>
  <c r="L827" i="1"/>
  <c r="L1219" i="1"/>
  <c r="L1283" i="1"/>
  <c r="L1347" i="1"/>
  <c r="L1483" i="1"/>
  <c r="L1547" i="1"/>
  <c r="L1611" i="1"/>
  <c r="L1675" i="1"/>
  <c r="L1835" i="1"/>
  <c r="L1356" i="1"/>
  <c r="L740" i="1"/>
  <c r="L804" i="1"/>
  <c r="L868" i="1"/>
  <c r="L996" i="1"/>
  <c r="L1132" i="1"/>
  <c r="L1204" i="1"/>
  <c r="L1276" i="1"/>
  <c r="L1348" i="1"/>
  <c r="L1500" i="1"/>
  <c r="L1580" i="1"/>
  <c r="L1788" i="1"/>
  <c r="L1916" i="1"/>
  <c r="L1845" i="1"/>
  <c r="L1909" i="1"/>
  <c r="L597" i="1"/>
  <c r="L725" i="1"/>
  <c r="L789" i="1"/>
  <c r="L853" i="1"/>
  <c r="L925" i="1"/>
  <c r="L989" i="1"/>
  <c r="L1053" i="1"/>
  <c r="L1117" i="1"/>
  <c r="L1181" i="1"/>
  <c r="L1245" i="1"/>
  <c r="L1309" i="1"/>
  <c r="L1437" i="1"/>
  <c r="L1501" i="1"/>
  <c r="L1565" i="1"/>
  <c r="L1629" i="1"/>
  <c r="L1693" i="1"/>
  <c r="L1757" i="1"/>
  <c r="L1829" i="1"/>
  <c r="L750" i="1"/>
  <c r="L814" i="1"/>
  <c r="L878" i="1"/>
  <c r="L942" i="1"/>
  <c r="L1070" i="1"/>
  <c r="L1198" i="1"/>
  <c r="L1262" i="1"/>
  <c r="L1326" i="1"/>
  <c r="L1390" i="1"/>
  <c r="L1454" i="1"/>
  <c r="L1518" i="1"/>
  <c r="L1582" i="1"/>
  <c r="L1646" i="1"/>
  <c r="L1710" i="1"/>
  <c r="L1774" i="1"/>
  <c r="L1902" i="1"/>
  <c r="L1143" i="1"/>
  <c r="L1399" i="1"/>
  <c r="L1834" i="1"/>
  <c r="L1898" i="1"/>
  <c r="L1962" i="1"/>
  <c r="L3" i="1"/>
  <c r="L259" i="1"/>
  <c r="L515" i="1"/>
  <c r="L579" i="1"/>
  <c r="L643" i="1"/>
  <c r="L707" i="1"/>
  <c r="L771" i="1"/>
  <c r="L835" i="1"/>
  <c r="L963" i="1"/>
  <c r="L1099" i="1"/>
  <c r="L1163" i="1"/>
  <c r="L1227" i="1"/>
  <c r="L1291" i="1"/>
  <c r="L1427" i="1"/>
  <c r="L1491" i="1"/>
  <c r="L1555" i="1"/>
  <c r="L1619" i="1"/>
  <c r="L1683" i="1"/>
  <c r="L1755" i="1"/>
  <c r="L1851" i="1"/>
  <c r="L684" i="1"/>
  <c r="L748" i="1"/>
  <c r="L876" i="1"/>
  <c r="L940" i="1"/>
  <c r="L1068" i="1"/>
  <c r="L1212" i="1"/>
  <c r="L1284" i="1"/>
  <c r="L1436" i="1"/>
  <c r="L1588" i="1"/>
  <c r="L1660" i="1"/>
  <c r="L1732" i="1"/>
  <c r="L1796" i="1"/>
  <c r="L1860" i="1"/>
  <c r="L1924" i="1"/>
  <c r="L1853" i="1"/>
  <c r="L1917" i="1"/>
  <c r="L429" i="1"/>
  <c r="L605" i="1"/>
  <c r="L733" i="1"/>
  <c r="L797" i="1"/>
  <c r="L869" i="1"/>
  <c r="L933" i="1"/>
  <c r="L997" i="1"/>
  <c r="L1061" i="1"/>
  <c r="L1125" i="1"/>
  <c r="L1253" i="1"/>
  <c r="L1445" i="1"/>
  <c r="L1509" i="1"/>
  <c r="L1573" i="1"/>
  <c r="L1637" i="1"/>
  <c r="L1701" i="1"/>
  <c r="L1765" i="1"/>
  <c r="L1837" i="1"/>
  <c r="L694" i="1"/>
  <c r="L886" i="1"/>
  <c r="L950" i="1"/>
  <c r="L1014" i="1"/>
  <c r="L1078" i="1"/>
  <c r="L1142" i="1"/>
  <c r="L1270" i="1"/>
  <c r="L1334" i="1"/>
  <c r="L1398" i="1"/>
  <c r="L1462" i="1"/>
  <c r="L1526" i="1"/>
  <c r="L1590" i="1"/>
  <c r="L1654" i="1"/>
  <c r="L1718" i="1"/>
  <c r="L1846" i="1"/>
  <c r="L1910" i="1"/>
  <c r="L1010" i="1"/>
  <c r="L1074" i="1"/>
  <c r="L1202" i="1"/>
  <c r="L1330" i="1"/>
  <c r="L1394" i="1"/>
  <c r="L1522" i="1"/>
  <c r="L1650" i="1"/>
  <c r="L1778" i="1"/>
  <c r="L1842" i="1"/>
  <c r="L11" i="1"/>
  <c r="L139" i="1"/>
  <c r="L203" i="1"/>
  <c r="L267" i="1"/>
  <c r="L331" i="1"/>
  <c r="L459" i="1"/>
  <c r="L587" i="1"/>
  <c r="L651" i="1"/>
  <c r="L715" i="1"/>
  <c r="L779" i="1"/>
  <c r="L907" i="1"/>
  <c r="L1107" i="1"/>
  <c r="L1171" i="1"/>
  <c r="L1235" i="1"/>
  <c r="L1435" i="1"/>
  <c r="L1499" i="1"/>
  <c r="L1691" i="1"/>
  <c r="L1867" i="1"/>
  <c r="L1807" i="1"/>
  <c r="L692" i="1"/>
  <c r="L884" i="1"/>
  <c r="L948" i="1"/>
  <c r="L1012" i="1"/>
  <c r="L1076" i="1"/>
  <c r="L1148" i="1"/>
  <c r="L1220" i="1"/>
  <c r="L1300" i="1"/>
  <c r="L1372" i="1"/>
  <c r="L1444" i="1"/>
  <c r="L1524" i="1"/>
  <c r="L1596" i="1"/>
  <c r="L1668" i="1"/>
  <c r="L1740" i="1"/>
  <c r="L1932" i="1"/>
  <c r="L1861" i="1"/>
  <c r="L1941" i="1"/>
  <c r="L613" i="1"/>
  <c r="L677" i="1"/>
  <c r="L741" i="1"/>
  <c r="L941" i="1"/>
  <c r="L1005" i="1"/>
  <c r="L1069" i="1"/>
  <c r="L1261" i="1"/>
  <c r="L1325" i="1"/>
  <c r="L1453" i="1"/>
  <c r="L1517" i="1"/>
  <c r="L1581" i="1"/>
  <c r="L1645" i="1"/>
  <c r="L1709" i="1"/>
  <c r="L1773" i="1"/>
  <c r="L1484" i="1"/>
  <c r="L702" i="1"/>
  <c r="L766" i="1"/>
  <c r="L830" i="1"/>
  <c r="L894" i="1"/>
  <c r="L958" i="1"/>
  <c r="L1022" i="1"/>
  <c r="L1086" i="1"/>
  <c r="L1214" i="1"/>
  <c r="L1342" i="1"/>
  <c r="L1406" i="1"/>
  <c r="L1470" i="1"/>
  <c r="L1534" i="1"/>
  <c r="L1598" i="1"/>
  <c r="L1662" i="1"/>
  <c r="L1726" i="1"/>
  <c r="L1790" i="1"/>
  <c r="L1854" i="1"/>
  <c r="L1918" i="1"/>
  <c r="L1075" i="1"/>
  <c r="L1207" i="1"/>
  <c r="L1463" i="1"/>
  <c r="L921" i="1"/>
  <c r="L1154" i="1"/>
  <c r="L708" i="1"/>
  <c r="L1457" i="1"/>
  <c r="L732" i="1"/>
  <c r="L1191" i="1"/>
  <c r="L110" i="1"/>
  <c r="L302" i="1"/>
  <c r="L458" i="1"/>
  <c r="L1023" i="1"/>
  <c r="L1583" i="1"/>
  <c r="L1648" i="1"/>
  <c r="L411" i="1"/>
  <c r="L1187" i="1"/>
  <c r="L1550" i="1"/>
  <c r="L850" i="1"/>
  <c r="L354" i="1"/>
  <c r="L855" i="1"/>
  <c r="L72" i="1"/>
  <c r="L1672" i="1"/>
  <c r="L1946" i="1"/>
  <c r="L981" i="1"/>
  <c r="L630" i="1"/>
  <c r="L206" i="1"/>
  <c r="L1360" i="1"/>
  <c r="L1122" i="1"/>
  <c r="L1762" i="1"/>
  <c r="L1826" i="1"/>
  <c r="L1155" i="1"/>
  <c r="L85" i="1"/>
  <c r="L5" i="1"/>
  <c r="L342" i="1"/>
  <c r="L631" i="1"/>
  <c r="L1831" i="1"/>
  <c r="L1624" i="1"/>
  <c r="L961" i="1"/>
  <c r="L67" i="1"/>
  <c r="L244" i="1"/>
  <c r="L373" i="1"/>
  <c r="L422" i="1"/>
  <c r="L486" i="1"/>
  <c r="L233" i="1"/>
  <c r="L1959" i="1"/>
  <c r="L1448" i="1"/>
  <c r="L1512" i="1"/>
  <c r="L1576" i="1"/>
  <c r="L1768" i="1"/>
  <c r="L1676" i="1"/>
  <c r="L698" i="1"/>
  <c r="L1571" i="1"/>
  <c r="L1699" i="1"/>
  <c r="L700" i="1"/>
  <c r="L892" i="1"/>
  <c r="L1156" i="1"/>
  <c r="L1940" i="1"/>
  <c r="L1420" i="1"/>
  <c r="L1653" i="1"/>
  <c r="L1222" i="1"/>
  <c r="L1734" i="1"/>
  <c r="L1369" i="1"/>
  <c r="L1346" i="1"/>
  <c r="L1410" i="1"/>
  <c r="L1474" i="1"/>
  <c r="L1538" i="1"/>
  <c r="L731" i="1"/>
  <c r="L1579" i="1"/>
  <c r="L836" i="1"/>
  <c r="L1469" i="1"/>
  <c r="L782" i="1"/>
  <c r="L215" i="1"/>
  <c r="L594" i="1"/>
  <c r="L650" i="1"/>
  <c r="L1098" i="1"/>
  <c r="L1162" i="1"/>
  <c r="L1290" i="1"/>
  <c r="L611" i="1"/>
  <c r="L1324" i="1"/>
  <c r="L901" i="1"/>
  <c r="L982" i="1"/>
  <c r="L1686" i="1"/>
  <c r="L1750" i="1"/>
  <c r="L54" i="1"/>
  <c r="L341" i="1"/>
  <c r="L385" i="1"/>
  <c r="L513" i="1"/>
  <c r="L346" i="1"/>
  <c r="L1103" i="1"/>
  <c r="L1471" i="1"/>
  <c r="L1923" i="1"/>
  <c r="L1449" i="1"/>
  <c r="L1554" i="1"/>
  <c r="L1810" i="1"/>
  <c r="L1613" i="1"/>
  <c r="L1502" i="1"/>
  <c r="L1822" i="1"/>
  <c r="L231" i="1"/>
  <c r="L1073" i="1"/>
  <c r="L1050" i="1"/>
  <c r="L883" i="1"/>
  <c r="L1475" i="1"/>
  <c r="L1268" i="1"/>
  <c r="L1844" i="1"/>
  <c r="L717" i="1"/>
  <c r="L1062" i="1"/>
  <c r="L1254" i="1"/>
  <c r="L272" i="1"/>
  <c r="L528" i="1"/>
  <c r="L912" i="1"/>
  <c r="L1933" i="1"/>
  <c r="L1401" i="1"/>
  <c r="L1570" i="1"/>
  <c r="L1890" i="1"/>
  <c r="L187" i="1"/>
  <c r="L699" i="1"/>
  <c r="L676" i="1"/>
  <c r="L932" i="1"/>
  <c r="L1724" i="1"/>
  <c r="L1852" i="1"/>
  <c r="L686" i="1"/>
  <c r="L1006" i="1"/>
  <c r="L1134" i="1"/>
  <c r="L1838" i="1"/>
  <c r="L1966" i="1"/>
  <c r="L1793" i="1"/>
  <c r="L1386" i="1"/>
  <c r="L131" i="1"/>
  <c r="L1364" i="1"/>
  <c r="L1317" i="1"/>
  <c r="L822" i="1"/>
  <c r="L1782" i="1"/>
  <c r="L289" i="1"/>
  <c r="L801" i="1"/>
  <c r="L416" i="1"/>
  <c r="L905" i="1"/>
  <c r="L1225" i="1"/>
  <c r="L882" i="1"/>
  <c r="L1266" i="1"/>
  <c r="L1714" i="1"/>
  <c r="L395" i="1"/>
  <c r="L523" i="1"/>
  <c r="L843" i="1"/>
  <c r="L1299" i="1"/>
  <c r="L1868" i="1"/>
  <c r="L1197" i="1"/>
  <c r="L1389" i="1"/>
  <c r="L1278" i="1"/>
  <c r="S1968" i="1"/>
  <c r="S19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Lex</author>
  </authors>
  <commentList>
    <comment ref="G1968" authorId="0" shapeId="0" xr:uid="{4B2272A6-33BB-4353-A1D6-DA9DE4E5A9C9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Ожидания</t>
        </r>
      </text>
    </comment>
    <comment ref="S1968" authorId="0" shapeId="0" xr:uid="{34117B5D-0582-4700-A2F7-C1C3C25D03B7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Реальность</t>
        </r>
      </text>
    </comment>
  </commentList>
</comments>
</file>

<file path=xl/sharedStrings.xml><?xml version="1.0" encoding="utf-8"?>
<sst xmlns="http://schemas.openxmlformats.org/spreadsheetml/2006/main" count="3949" uniqueCount="18">
  <si>
    <t>AccType</t>
  </si>
  <si>
    <t>ClientId</t>
  </si>
  <si>
    <t>BeginDate</t>
  </si>
  <si>
    <t>EndDate</t>
  </si>
  <si>
    <t>BeginQ</t>
  </si>
  <si>
    <t>EndQ</t>
  </si>
  <si>
    <t>PD</t>
  </si>
  <si>
    <t>LGD</t>
  </si>
  <si>
    <t>Interest rate</t>
  </si>
  <si>
    <t>Status</t>
  </si>
  <si>
    <t>L</t>
  </si>
  <si>
    <t>Closed</t>
  </si>
  <si>
    <t>Столбец1</t>
  </si>
  <si>
    <t>Дефолт</t>
  </si>
  <si>
    <t>Названия строк</t>
  </si>
  <si>
    <t>Дефолт!</t>
  </si>
  <si>
    <t>Общий итог</t>
  </si>
  <si>
    <t>Количество по полю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</si>
</sst>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 applyBorder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164" fontId="0" fillId="2" borderId="0" xfId="0" applyNumberFormat="1" applyFill="1" applyBorder="1"/>
    <xf numFmtId="0" fontId="0" fillId="2" borderId="0" xfId="0" applyFill="1"/>
    <xf numFmtId="0" fontId="2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3" borderId="0" xfId="0" applyNumberFormat="1" applyFill="1" applyBorder="1"/>
    <xf numFmtId="164" fontId="0" fillId="4" borderId="0" xfId="0" applyNumberFormat="1" applyFill="1"/>
  </cellXfs>
  <cellStyles count="1">
    <cellStyle name="Обычный" xfId="0" builtinId="0"/>
  </cellStyles>
  <dxfs count="18">
    <dxf>
      <numFmt numFmtId="164" formatCode="#,##0.00\ &quot;₽&quot;"/>
      <fill>
        <patternFill patternType="solid">
          <fgColor indexed="64"/>
          <bgColor rgb="FFFFFF00"/>
        </patternFill>
      </fill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4" formatCode="0.00%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4" formatCode="0.00%"/>
    </dxf>
    <dxf>
      <numFmt numFmtId="164" formatCode="#,##0.00\ &quot;₽&quot;"/>
      <fill>
        <patternFill patternType="solid">
          <fgColor indexed="64"/>
          <bgColor theme="9" tint="0.59999389629810485"/>
        </patternFill>
      </fill>
    </dxf>
    <dxf>
      <numFmt numFmtId="164" formatCode="#,##0.00\ &quot;₽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Pivot!$D$4:$D$22</c:f>
              <c:numCache>
                <c:formatCode>General</c:formatCode>
                <c:ptCount val="1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</c:numCache>
            </c:numRef>
          </c:xVal>
          <c:yVal>
            <c:numRef>
              <c:f>Pivot!$E$4:$E$22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13</c:v>
                </c:pt>
                <c:pt idx="9">
                  <c:v>8</c:v>
                </c:pt>
                <c:pt idx="10">
                  <c:v>6</c:v>
                </c:pt>
                <c:pt idx="11">
                  <c:v>19</c:v>
                </c:pt>
                <c:pt idx="12">
                  <c:v>21</c:v>
                </c:pt>
                <c:pt idx="13">
                  <c:v>9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21</c:v>
                </c:pt>
                <c:pt idx="1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6-48DF-A3A3-EE0C9346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71384"/>
        <c:axId val="588771712"/>
      </c:scatterChart>
      <c:valAx>
        <c:axId val="5887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771712"/>
        <c:crosses val="autoZero"/>
        <c:crossBetween val="midCat"/>
      </c:valAx>
      <c:valAx>
        <c:axId val="588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7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47707</xdr:colOff>
      <xdr:row>4</xdr:row>
      <xdr:rowOff>31804</xdr:rowOff>
    </xdr:from>
    <xdr:to>
      <xdr:col>13</xdr:col>
      <xdr:colOff>166977</xdr:colOff>
      <xdr:row>18</xdr:row>
      <xdr:rowOff>103366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012FF4-B1EC-4EE4-9FAA-A6F76042E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" refreshedDate="43480.039512384261" createdVersion="6" refreshedVersion="6" minRefreshableVersion="3" recordCount="1966" xr:uid="{D7B541CB-B66C-4B3C-8A83-2FF4348007C5}">
  <cacheSource type="worksheet">
    <worksheetSource name="Таблица1"/>
  </cacheSource>
  <cacheFields count="12">
    <cacheField name="Столбец1" numFmtId="0">
      <sharedItems containsSemiMixedTypes="0" containsString="0" containsNumber="1" containsInteger="1" minValue="0" maxValue="1965"/>
    </cacheField>
    <cacheField name="AccType" numFmtId="0">
      <sharedItems/>
    </cacheField>
    <cacheField name="ClientId" numFmtId="0">
      <sharedItems containsSemiMixedTypes="0" containsString="0" containsNumber="1" containsInteger="1" minValue="1" maxValue="4003"/>
    </cacheField>
    <cacheField name="BeginDate" numFmtId="0">
      <sharedItems containsSemiMixedTypes="0" containsString="0" containsNumber="1" containsInteger="1" minValue="1" maxValue="45"/>
    </cacheField>
    <cacheField name="EndDate" numFmtId="0">
      <sharedItems containsSemiMixedTypes="0" containsString="0" containsNumber="1" containsInteger="1" minValue="6" maxValue="50"/>
    </cacheField>
    <cacheField name="BeginQ" numFmtId="164">
      <sharedItems containsSemiMixedTypes="0" containsString="0" containsNumber="1" containsInteger="1" minValue="100" maxValue="10000"/>
    </cacheField>
    <cacheField name="EndQ" numFmtId="164">
      <sharedItems containsSemiMixedTypes="0" containsString="0" containsNumber="1" minValue="106.32653061224489" maxValue="12740"/>
    </cacheField>
    <cacheField name="PD" numFmtId="0">
      <sharedItems containsSemiMixedTypes="0" containsString="0" containsNumber="1" minValue="0.01" maxValue="0.2" count="20">
        <n v="0.1"/>
        <n v="0.15"/>
        <n v="0.11"/>
        <n v="0.13"/>
        <n v="0.09"/>
        <n v="0.19"/>
        <n v="0.04"/>
        <n v="0.14000000000000001"/>
        <n v="0.17"/>
        <n v="0.12"/>
        <n v="0.18"/>
        <n v="0.16"/>
        <n v="0.06"/>
        <n v="0.01"/>
        <n v="0.02"/>
        <n v="0.03"/>
        <n v="0.08"/>
        <n v="7.0000000000000007E-2"/>
        <n v="0.2"/>
        <n v="0.05"/>
      </sharedItems>
    </cacheField>
    <cacheField name="LGD" numFmtId="0">
      <sharedItems containsSemiMixedTypes="0" containsString="0" containsNumber="1" minValue="0.1" maxValue="1"/>
    </cacheField>
    <cacheField name="Interest rate" numFmtId="10">
      <sharedItems containsSemiMixedTypes="0" containsString="0" containsNumber="1" minValue="6.1616161616161617E-2" maxValue="0.32500000000000001"/>
    </cacheField>
    <cacheField name="Status" numFmtId="0">
      <sharedItems/>
    </cacheField>
    <cacheField name="Дефолт" numFmtId="0">
      <sharedItems count="2">
        <s v=""/>
        <s v="Дефолт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6">
  <r>
    <n v="0"/>
    <s v="L"/>
    <n v="1"/>
    <n v="1"/>
    <n v="6"/>
    <n v="3100"/>
    <n v="3547.7777777777769"/>
    <x v="0"/>
    <n v="0.7"/>
    <n v="0.14444444444444449"/>
    <s v="Closed"/>
    <x v="0"/>
  </r>
  <r>
    <n v="1"/>
    <s v="L"/>
    <n v="2"/>
    <n v="1"/>
    <n v="6"/>
    <n v="4600"/>
    <n v="5330.588235294118"/>
    <x v="1"/>
    <n v="0.5"/>
    <n v="0.1588235294117647"/>
    <s v="Closed"/>
    <x v="0"/>
  </r>
  <r>
    <n v="2"/>
    <s v="L"/>
    <n v="3"/>
    <n v="1"/>
    <n v="6"/>
    <n v="500"/>
    <n v="576.96629213483152"/>
    <x v="2"/>
    <n v="0.7"/>
    <n v="0.15393258426966289"/>
    <s v="Closed"/>
    <x v="0"/>
  </r>
  <r>
    <n v="3"/>
    <s v="L"/>
    <n v="4"/>
    <n v="1"/>
    <n v="6"/>
    <n v="4500"/>
    <n v="5213.7931034482763"/>
    <x v="3"/>
    <n v="0.6"/>
    <n v="0.1586206896551724"/>
    <s v="Closed"/>
    <x v="1"/>
  </r>
  <r>
    <n v="4"/>
    <s v="L"/>
    <n v="5"/>
    <n v="1"/>
    <n v="6"/>
    <n v="400"/>
    <n v="438.2417582417583"/>
    <x v="4"/>
    <n v="0.3"/>
    <n v="9.5604395604395598E-2"/>
    <s v="Closed"/>
    <x v="0"/>
  </r>
  <r>
    <n v="5"/>
    <s v="L"/>
    <n v="6"/>
    <n v="1"/>
    <n v="6"/>
    <n v="3900"/>
    <n v="4920.7407407407409"/>
    <x v="5"/>
    <n v="0.8"/>
    <n v="0.2617283950617284"/>
    <s v="Closed"/>
    <x v="0"/>
  </r>
  <r>
    <n v="6"/>
    <s v="L"/>
    <n v="7"/>
    <n v="1"/>
    <n v="6"/>
    <n v="5900"/>
    <n v="6391.6666666666661"/>
    <x v="6"/>
    <n v="0.5"/>
    <n v="8.3333333333333343E-2"/>
    <s v="Closed"/>
    <x v="0"/>
  </r>
  <r>
    <n v="7"/>
    <s v="L"/>
    <n v="8"/>
    <n v="1"/>
    <n v="6"/>
    <n v="9900"/>
    <n v="11235.3488372093"/>
    <x v="7"/>
    <n v="0.4"/>
    <n v="0.1348837209302326"/>
    <s v="Closed"/>
    <x v="0"/>
  </r>
  <r>
    <n v="8"/>
    <s v="L"/>
    <n v="9"/>
    <n v="1"/>
    <n v="6"/>
    <n v="1200"/>
    <n v="1454.117647058823"/>
    <x v="1"/>
    <n v="0.8"/>
    <n v="0.21176470588235291"/>
    <s v="Closed"/>
    <x v="0"/>
  </r>
  <r>
    <n v="9"/>
    <s v="L"/>
    <n v="10"/>
    <n v="1"/>
    <n v="6"/>
    <n v="5800"/>
    <n v="7407.2289156626503"/>
    <x v="8"/>
    <n v="1"/>
    <n v="0.27710843373493982"/>
    <s v="Closed"/>
    <x v="0"/>
  </r>
  <r>
    <n v="10"/>
    <s v="L"/>
    <n v="11"/>
    <n v="1"/>
    <n v="6"/>
    <n v="2500"/>
    <n v="2875"/>
    <x v="9"/>
    <n v="0.6"/>
    <n v="0.15"/>
    <s v="Closed"/>
    <x v="0"/>
  </r>
  <r>
    <n v="11"/>
    <s v="L"/>
    <n v="12"/>
    <n v="1"/>
    <n v="6"/>
    <n v="8300"/>
    <n v="9271.707317073171"/>
    <x v="10"/>
    <n v="0.2"/>
    <n v="0.1170731707317073"/>
    <s v="Closed"/>
    <x v="0"/>
  </r>
  <r>
    <n v="12"/>
    <s v="L"/>
    <n v="13"/>
    <n v="1"/>
    <n v="6"/>
    <n v="5700"/>
    <n v="6654.4186046511622"/>
    <x v="7"/>
    <n v="0.6"/>
    <n v="0.1674418604651163"/>
    <s v="Closed"/>
    <x v="0"/>
  </r>
  <r>
    <n v="13"/>
    <s v="L"/>
    <n v="14"/>
    <n v="1"/>
    <n v="6"/>
    <n v="8300"/>
    <n v="8922.5"/>
    <x v="6"/>
    <n v="0.3"/>
    <n v="7.4999999999999997E-2"/>
    <s v="Closed"/>
    <x v="0"/>
  </r>
  <r>
    <n v="14"/>
    <s v="L"/>
    <n v="15"/>
    <n v="1"/>
    <n v="6"/>
    <n v="200"/>
    <n v="252.38095238095241"/>
    <x v="11"/>
    <n v="1"/>
    <n v="0.26190476190476192"/>
    <s v="Closed"/>
    <x v="0"/>
  </r>
  <r>
    <n v="15"/>
    <s v="L"/>
    <n v="16"/>
    <n v="1"/>
    <n v="6"/>
    <n v="5700"/>
    <n v="6840"/>
    <x v="7"/>
    <n v="0.8"/>
    <n v="0.2"/>
    <s v="Closed"/>
    <x v="1"/>
  </r>
  <r>
    <n v="16"/>
    <s v="L"/>
    <n v="17"/>
    <n v="1"/>
    <n v="6"/>
    <n v="2700"/>
    <n v="2906.8085106382978"/>
    <x v="12"/>
    <n v="0.2"/>
    <n v="7.6595744680851063E-2"/>
    <s v="Closed"/>
    <x v="0"/>
  </r>
  <r>
    <n v="17"/>
    <s v="L"/>
    <n v="18"/>
    <n v="1"/>
    <n v="6"/>
    <n v="900"/>
    <n v="998.57142857142867"/>
    <x v="11"/>
    <n v="0.2"/>
    <n v="0.1095238095238095"/>
    <s v="Closed"/>
    <x v="1"/>
  </r>
  <r>
    <n v="18"/>
    <s v="L"/>
    <n v="19"/>
    <n v="1"/>
    <n v="6"/>
    <n v="3900"/>
    <n v="4167.878787878788"/>
    <x v="13"/>
    <n v="0.8"/>
    <n v="6.8686868686868699E-2"/>
    <s v="Closed"/>
    <x v="0"/>
  </r>
  <r>
    <n v="19"/>
    <s v="L"/>
    <n v="20"/>
    <n v="1"/>
    <n v="6"/>
    <n v="3000"/>
    <n v="3614.2857142857142"/>
    <x v="11"/>
    <n v="0.7"/>
    <n v="0.20476190476190481"/>
    <s v="Closed"/>
    <x v="0"/>
  </r>
  <r>
    <n v="20"/>
    <s v="L"/>
    <n v="21"/>
    <n v="1"/>
    <n v="6"/>
    <n v="100"/>
    <n v="107.1428571428571"/>
    <x v="14"/>
    <n v="0.5"/>
    <n v="7.1428571428571425E-2"/>
    <s v="Closed"/>
    <x v="0"/>
  </r>
  <r>
    <n v="21"/>
    <s v="L"/>
    <n v="22"/>
    <n v="1"/>
    <n v="6"/>
    <n v="3300"/>
    <n v="3544.9484536082468"/>
    <x v="15"/>
    <n v="0.4"/>
    <n v="7.422680412371134E-2"/>
    <s v="Closed"/>
    <x v="0"/>
  </r>
  <r>
    <n v="22"/>
    <s v="L"/>
    <n v="23"/>
    <n v="1"/>
    <n v="6"/>
    <n v="5200"/>
    <n v="5720.0000000000009"/>
    <x v="0"/>
    <n v="0.3"/>
    <n v="9.9999999999999992E-2"/>
    <s v="Closed"/>
    <x v="0"/>
  </r>
  <r>
    <n v="23"/>
    <s v="L"/>
    <n v="24"/>
    <n v="1"/>
    <n v="6"/>
    <n v="3500"/>
    <n v="4029.0697674418611"/>
    <x v="7"/>
    <n v="0.5"/>
    <n v="0.15116279069767441"/>
    <s v="Closed"/>
    <x v="0"/>
  </r>
  <r>
    <n v="24"/>
    <s v="L"/>
    <n v="25"/>
    <n v="1"/>
    <n v="6"/>
    <n v="4800"/>
    <n v="5228.9361702127662"/>
    <x v="12"/>
    <n v="0.4"/>
    <n v="8.9361702127659565E-2"/>
    <s v="Closed"/>
    <x v="1"/>
  </r>
  <r>
    <n v="25"/>
    <s v="L"/>
    <n v="26"/>
    <n v="1"/>
    <n v="6"/>
    <n v="1700"/>
    <n v="1840.434782608696"/>
    <x v="16"/>
    <n v="0.2"/>
    <n v="8.2608695652173908E-2"/>
    <s v="Closed"/>
    <x v="0"/>
  </r>
  <r>
    <n v="26"/>
    <s v="L"/>
    <n v="27"/>
    <n v="1"/>
    <n v="6"/>
    <n v="300"/>
    <n v="335.16129032258061"/>
    <x v="17"/>
    <n v="0.7"/>
    <n v="0.1172043010752688"/>
    <s v="Closed"/>
    <x v="0"/>
  </r>
  <r>
    <n v="27"/>
    <s v="L"/>
    <n v="120"/>
    <n v="2"/>
    <n v="7"/>
    <n v="3300"/>
    <n v="3594.893617021276"/>
    <x v="12"/>
    <n v="0.4"/>
    <n v="8.9361702127659565E-2"/>
    <s v="Closed"/>
    <x v="0"/>
  </r>
  <r>
    <n v="28"/>
    <s v="L"/>
    <n v="121"/>
    <n v="2"/>
    <n v="7"/>
    <n v="1700"/>
    <n v="1855.217391304348"/>
    <x v="16"/>
    <n v="0.3"/>
    <n v="9.1304347826086943E-2"/>
    <s v="Closed"/>
    <x v="0"/>
  </r>
  <r>
    <n v="29"/>
    <s v="L"/>
    <n v="122"/>
    <n v="2"/>
    <n v="7"/>
    <n v="5500"/>
    <n v="6208.0459770114949"/>
    <x v="3"/>
    <n v="0.4"/>
    <n v="0.12873563218390799"/>
    <s v="Closed"/>
    <x v="0"/>
  </r>
  <r>
    <n v="30"/>
    <s v="L"/>
    <n v="123"/>
    <n v="2"/>
    <n v="7"/>
    <n v="5300"/>
    <n v="6734.8780487804879"/>
    <x v="10"/>
    <n v="0.9"/>
    <n v="0.27073170731707308"/>
    <s v="Closed"/>
    <x v="1"/>
  </r>
  <r>
    <n v="31"/>
    <s v="L"/>
    <n v="124"/>
    <n v="2"/>
    <n v="7"/>
    <n v="5500"/>
    <n v="6779.0697674418607"/>
    <x v="7"/>
    <n v="1"/>
    <n v="0.23255813953488369"/>
    <s v="Closed"/>
    <x v="0"/>
  </r>
  <r>
    <n v="32"/>
    <s v="L"/>
    <n v="125"/>
    <n v="2"/>
    <n v="7"/>
    <n v="1600"/>
    <n v="1794.0425531914891"/>
    <x v="12"/>
    <n v="0.9"/>
    <n v="0.1212765957446808"/>
    <s v="Closed"/>
    <x v="0"/>
  </r>
  <r>
    <n v="33"/>
    <s v="L"/>
    <n v="126"/>
    <n v="2"/>
    <n v="7"/>
    <n v="4100"/>
    <n v="4403.04347826087"/>
    <x v="16"/>
    <n v="0.1"/>
    <n v="7.3913043478260873E-2"/>
    <s v="Closed"/>
    <x v="0"/>
  </r>
  <r>
    <n v="34"/>
    <s v="L"/>
    <n v="127"/>
    <n v="2"/>
    <n v="7"/>
    <n v="300"/>
    <n v="346.48351648351638"/>
    <x v="4"/>
    <n v="0.9"/>
    <n v="0.15494505494505489"/>
    <s v="Closed"/>
    <x v="0"/>
  </r>
  <r>
    <n v="35"/>
    <s v="L"/>
    <n v="128"/>
    <n v="2"/>
    <n v="7"/>
    <n v="9300"/>
    <n v="10152.5"/>
    <x v="6"/>
    <n v="0.7"/>
    <n v="9.166666666666666E-2"/>
    <s v="Closed"/>
    <x v="0"/>
  </r>
  <r>
    <n v="36"/>
    <s v="L"/>
    <n v="129"/>
    <n v="2"/>
    <n v="7"/>
    <n v="2300"/>
    <n v="2932.5"/>
    <x v="18"/>
    <n v="0.8"/>
    <n v="0.27500000000000002"/>
    <s v="Closed"/>
    <x v="0"/>
  </r>
  <r>
    <n v="37"/>
    <s v="L"/>
    <n v="130"/>
    <n v="2"/>
    <n v="7"/>
    <n v="1500"/>
    <n v="1675.6097560975611"/>
    <x v="10"/>
    <n v="0.2"/>
    <n v="0.1170731707317073"/>
    <s v="Closed"/>
    <x v="0"/>
  </r>
  <r>
    <n v="38"/>
    <s v="L"/>
    <n v="131"/>
    <n v="2"/>
    <n v="7"/>
    <n v="7900"/>
    <n v="8597.0588235294108"/>
    <x v="1"/>
    <n v="0.1"/>
    <n v="8.8235294117647065E-2"/>
    <s v="Closed"/>
    <x v="0"/>
  </r>
  <r>
    <n v="39"/>
    <s v="L"/>
    <n v="132"/>
    <n v="2"/>
    <n v="7"/>
    <n v="8500"/>
    <n v="9311.363636363636"/>
    <x v="9"/>
    <n v="0.2"/>
    <n v="9.5454545454545445E-2"/>
    <s v="Closed"/>
    <x v="0"/>
  </r>
  <r>
    <n v="40"/>
    <s v="L"/>
    <n v="133"/>
    <n v="2"/>
    <n v="7"/>
    <n v="3200"/>
    <n v="3613.4831460674159"/>
    <x v="2"/>
    <n v="0.5"/>
    <n v="0.1292134831460674"/>
    <s v="Closed"/>
    <x v="0"/>
  </r>
  <r>
    <n v="41"/>
    <s v="L"/>
    <n v="134"/>
    <n v="2"/>
    <n v="7"/>
    <n v="7800"/>
    <n v="8451.3402061855668"/>
    <x v="15"/>
    <n v="0.7"/>
    <n v="8.3505154639175252E-2"/>
    <s v="Closed"/>
    <x v="0"/>
  </r>
  <r>
    <n v="42"/>
    <s v="L"/>
    <n v="135"/>
    <n v="2"/>
    <n v="7"/>
    <n v="8800"/>
    <n v="9680"/>
    <x v="0"/>
    <n v="0.3"/>
    <n v="9.9999999999999992E-2"/>
    <s v="Closed"/>
    <x v="0"/>
  </r>
  <r>
    <n v="43"/>
    <s v="L"/>
    <n v="136"/>
    <n v="2"/>
    <n v="7"/>
    <n v="8000"/>
    <n v="8800"/>
    <x v="6"/>
    <n v="0.9"/>
    <n v="0.1"/>
    <s v="Closed"/>
    <x v="0"/>
  </r>
  <r>
    <n v="44"/>
    <s v="L"/>
    <n v="137"/>
    <n v="2"/>
    <n v="7"/>
    <n v="2200"/>
    <n v="2410.329670329671"/>
    <x v="4"/>
    <n v="0.3"/>
    <n v="9.5604395604395598E-2"/>
    <s v="Closed"/>
    <x v="0"/>
  </r>
  <r>
    <n v="45"/>
    <s v="L"/>
    <n v="138"/>
    <n v="2"/>
    <n v="7"/>
    <n v="6900"/>
    <n v="7791.5730337078649"/>
    <x v="2"/>
    <n v="0.5"/>
    <n v="0.1292134831460674"/>
    <s v="Closed"/>
    <x v="0"/>
  </r>
  <r>
    <n v="46"/>
    <s v="L"/>
    <n v="139"/>
    <n v="2"/>
    <n v="7"/>
    <n v="5100"/>
    <n v="5695.9550561797751"/>
    <x v="2"/>
    <n v="0.4"/>
    <n v="0.1168539325842697"/>
    <s v="Closed"/>
    <x v="0"/>
  </r>
  <r>
    <n v="47"/>
    <s v="L"/>
    <n v="140"/>
    <n v="2"/>
    <n v="7"/>
    <n v="9700"/>
    <n v="11048.53658536585"/>
    <x v="10"/>
    <n v="0.3"/>
    <n v="0.1390243902439024"/>
    <s v="Closed"/>
    <x v="1"/>
  </r>
  <r>
    <n v="48"/>
    <s v="L"/>
    <n v="240"/>
    <n v="3"/>
    <n v="8"/>
    <n v="1200"/>
    <n v="1475.294117647059"/>
    <x v="1"/>
    <n v="0.9"/>
    <n v="0.2294117647058824"/>
    <s v="Closed"/>
    <x v="0"/>
  </r>
  <r>
    <n v="49"/>
    <s v="L"/>
    <n v="241"/>
    <n v="3"/>
    <n v="8"/>
    <n v="3000"/>
    <n v="3317.6470588235302"/>
    <x v="1"/>
    <n v="0.2"/>
    <n v="0.1058823529411765"/>
    <s v="Closed"/>
    <x v="0"/>
  </r>
  <r>
    <n v="50"/>
    <s v="L"/>
    <n v="242"/>
    <n v="3"/>
    <n v="8"/>
    <n v="2900"/>
    <n v="3130.7526881720428"/>
    <x v="17"/>
    <n v="0.2"/>
    <n v="7.9569892473118284E-2"/>
    <s v="Closed"/>
    <x v="0"/>
  </r>
  <r>
    <n v="51"/>
    <s v="L"/>
    <n v="243"/>
    <n v="3"/>
    <n v="8"/>
    <n v="1100"/>
    <n v="1185.051546391752"/>
    <x v="15"/>
    <n v="0.5"/>
    <n v="7.7319587628865982E-2"/>
    <s v="Closed"/>
    <x v="0"/>
  </r>
  <r>
    <n v="52"/>
    <s v="L"/>
    <n v="244"/>
    <n v="3"/>
    <n v="8"/>
    <n v="10000"/>
    <n v="11347.82608695652"/>
    <x v="16"/>
    <n v="0.8"/>
    <n v="0.1347826086956522"/>
    <s v="Closed"/>
    <x v="1"/>
  </r>
  <r>
    <n v="53"/>
    <s v="L"/>
    <n v="245"/>
    <n v="3"/>
    <n v="8"/>
    <n v="6500"/>
    <n v="7500.56179775281"/>
    <x v="2"/>
    <n v="0.7"/>
    <n v="0.15393258426966289"/>
    <s v="Closed"/>
    <x v="0"/>
  </r>
  <r>
    <n v="54"/>
    <s v="L"/>
    <n v="246"/>
    <n v="3"/>
    <n v="8"/>
    <n v="9400"/>
    <n v="10222.5"/>
    <x v="6"/>
    <n v="0.6"/>
    <n v="8.7499999999999994E-2"/>
    <s v="Closed"/>
    <x v="0"/>
  </r>
  <r>
    <n v="55"/>
    <s v="L"/>
    <n v="247"/>
    <n v="3"/>
    <n v="8"/>
    <n v="4600"/>
    <n v="4937.9591836734689"/>
    <x v="14"/>
    <n v="0.6"/>
    <n v="7.3469387755102034E-2"/>
    <s v="Closed"/>
    <x v="0"/>
  </r>
  <r>
    <n v="56"/>
    <s v="L"/>
    <n v="248"/>
    <n v="3"/>
    <n v="8"/>
    <n v="7900"/>
    <n v="9851.7647058823532"/>
    <x v="1"/>
    <n v="1"/>
    <n v="0.2470588235294118"/>
    <s v="Closed"/>
    <x v="0"/>
  </r>
  <r>
    <n v="57"/>
    <s v="L"/>
    <n v="249"/>
    <n v="3"/>
    <n v="8"/>
    <n v="5500"/>
    <n v="5973.2558139534895"/>
    <x v="7"/>
    <n v="0.1"/>
    <n v="8.6046511627906969E-2"/>
    <s v="Closed"/>
    <x v="0"/>
  </r>
  <r>
    <n v="58"/>
    <s v="L"/>
    <n v="250"/>
    <n v="3"/>
    <n v="8"/>
    <n v="4400"/>
    <n v="5529.1566265060246"/>
    <x v="8"/>
    <n v="0.9"/>
    <n v="0.25662650602409642"/>
    <s v="Closed"/>
    <x v="1"/>
  </r>
  <r>
    <n v="59"/>
    <s v="L"/>
    <n v="251"/>
    <n v="3"/>
    <n v="8"/>
    <n v="5900"/>
    <n v="6689.0361445783137"/>
    <x v="8"/>
    <n v="0.3"/>
    <n v="0.13373493975903619"/>
    <s v="Closed"/>
    <x v="0"/>
  </r>
  <r>
    <n v="60"/>
    <s v="L"/>
    <n v="252"/>
    <n v="3"/>
    <n v="8"/>
    <n v="4200"/>
    <n v="4509.4736842105267"/>
    <x v="19"/>
    <n v="0.2"/>
    <n v="7.3684210526315796E-2"/>
    <s v="Closed"/>
    <x v="0"/>
  </r>
  <r>
    <n v="61"/>
    <s v="L"/>
    <n v="253"/>
    <n v="3"/>
    <n v="8"/>
    <n v="3900"/>
    <n v="4420"/>
    <x v="0"/>
    <n v="0.6"/>
    <n v="0.1333333333333333"/>
    <s v="Closed"/>
    <x v="0"/>
  </r>
  <r>
    <n v="62"/>
    <s v="L"/>
    <n v="254"/>
    <n v="3"/>
    <n v="8"/>
    <n v="600"/>
    <n v="692.35955056179785"/>
    <x v="2"/>
    <n v="0.7"/>
    <n v="0.15393258426966289"/>
    <s v="Closed"/>
    <x v="0"/>
  </r>
  <r>
    <n v="63"/>
    <s v="L"/>
    <n v="255"/>
    <n v="3"/>
    <n v="8"/>
    <n v="4000"/>
    <n v="4669.7674418604647"/>
    <x v="7"/>
    <n v="0.6"/>
    <n v="0.1674418604651163"/>
    <s v="Closed"/>
    <x v="0"/>
  </r>
  <r>
    <n v="64"/>
    <s v="L"/>
    <n v="256"/>
    <n v="3"/>
    <n v="8"/>
    <n v="6200"/>
    <n v="6607.0707070707076"/>
    <x v="13"/>
    <n v="0.5"/>
    <n v="6.5656565656565663E-2"/>
    <s v="Closed"/>
    <x v="0"/>
  </r>
  <r>
    <n v="65"/>
    <s v="L"/>
    <n v="257"/>
    <n v="3"/>
    <n v="8"/>
    <n v="3700"/>
    <n v="4357.7777777777783"/>
    <x v="0"/>
    <n v="1"/>
    <n v="0.17777777777777781"/>
    <s v="Closed"/>
    <x v="1"/>
  </r>
  <r>
    <n v="66"/>
    <s v="L"/>
    <n v="258"/>
    <n v="3"/>
    <n v="8"/>
    <n v="8200"/>
    <n v="9360.8988764044934"/>
    <x v="2"/>
    <n v="0.6"/>
    <n v="0.1415730337078652"/>
    <s v="Closed"/>
    <x v="0"/>
  </r>
  <r>
    <n v="67"/>
    <s v="L"/>
    <n v="259"/>
    <n v="3"/>
    <n v="8"/>
    <n v="5300"/>
    <n v="6299.0804597701153"/>
    <x v="3"/>
    <n v="0.8"/>
    <n v="0.18850574712643681"/>
    <s v="Closed"/>
    <x v="0"/>
  </r>
  <r>
    <n v="68"/>
    <s v="L"/>
    <n v="260"/>
    <n v="3"/>
    <n v="8"/>
    <n v="2500"/>
    <n v="2731.9277108433739"/>
    <x v="8"/>
    <n v="0.1"/>
    <n v="9.2771084337349402E-2"/>
    <s v="Closed"/>
    <x v="0"/>
  </r>
  <r>
    <n v="69"/>
    <s v="L"/>
    <n v="261"/>
    <n v="3"/>
    <n v="8"/>
    <n v="1100"/>
    <n v="1325"/>
    <x v="9"/>
    <n v="1"/>
    <n v="0.2045454545454545"/>
    <s v="Closed"/>
    <x v="0"/>
  </r>
  <r>
    <n v="70"/>
    <s v="L"/>
    <n v="262"/>
    <n v="3"/>
    <n v="8"/>
    <n v="7700"/>
    <n v="9276.6666666666661"/>
    <x v="11"/>
    <n v="0.7"/>
    <n v="0.20476190476190481"/>
    <s v="Closed"/>
    <x v="1"/>
  </r>
  <r>
    <n v="71"/>
    <s v="L"/>
    <n v="263"/>
    <n v="3"/>
    <n v="8"/>
    <n v="8900"/>
    <n v="9608.3673469387759"/>
    <x v="14"/>
    <n v="0.9"/>
    <n v="7.9591836734693874E-2"/>
    <s v="Closed"/>
    <x v="0"/>
  </r>
  <r>
    <n v="72"/>
    <s v="L"/>
    <n v="264"/>
    <n v="3"/>
    <n v="8"/>
    <n v="3300"/>
    <n v="4042.5"/>
    <x v="18"/>
    <n v="0.6"/>
    <n v="0.22500000000000001"/>
    <s v="Closed"/>
    <x v="1"/>
  </r>
  <r>
    <n v="73"/>
    <s v="L"/>
    <n v="265"/>
    <n v="3"/>
    <n v="8"/>
    <n v="5900"/>
    <n v="6571.3793103448279"/>
    <x v="3"/>
    <n v="0.3"/>
    <n v="0.1137931034482759"/>
    <s v="Closed"/>
    <x v="0"/>
  </r>
  <r>
    <n v="74"/>
    <s v="L"/>
    <n v="266"/>
    <n v="3"/>
    <n v="8"/>
    <n v="7700"/>
    <n v="8613.2558139534885"/>
    <x v="7"/>
    <n v="0.3"/>
    <n v="0.1186046511627907"/>
    <s v="Closed"/>
    <x v="1"/>
  </r>
  <r>
    <n v="75"/>
    <s v="L"/>
    <n v="267"/>
    <n v="3"/>
    <n v="8"/>
    <n v="3400"/>
    <n v="3966.666666666667"/>
    <x v="11"/>
    <n v="0.5"/>
    <n v="0.16666666666666671"/>
    <s v="Closed"/>
    <x v="0"/>
  </r>
  <r>
    <n v="76"/>
    <s v="L"/>
    <n v="268"/>
    <n v="3"/>
    <n v="8"/>
    <n v="3300"/>
    <n v="3606.18556701031"/>
    <x v="15"/>
    <n v="1"/>
    <n v="9.2783505154639179E-2"/>
    <s v="Closed"/>
    <x v="0"/>
  </r>
  <r>
    <n v="77"/>
    <s v="L"/>
    <n v="269"/>
    <n v="3"/>
    <n v="8"/>
    <n v="8300"/>
    <n v="9011.4285714285706"/>
    <x v="4"/>
    <n v="0.2"/>
    <n v="8.5714285714285715E-2"/>
    <s v="Closed"/>
    <x v="0"/>
  </r>
  <r>
    <n v="78"/>
    <s v="L"/>
    <n v="270"/>
    <n v="3"/>
    <n v="8"/>
    <n v="400"/>
    <n v="486.5116279069768"/>
    <x v="7"/>
    <n v="0.9"/>
    <n v="0.21627906976744191"/>
    <s v="Closed"/>
    <x v="0"/>
  </r>
  <r>
    <n v="79"/>
    <s v="L"/>
    <n v="271"/>
    <n v="3"/>
    <n v="8"/>
    <n v="700"/>
    <n v="842.41379310344837"/>
    <x v="3"/>
    <n v="0.9"/>
    <n v="0.20344827586206901"/>
    <s v="Closed"/>
    <x v="0"/>
  </r>
  <r>
    <n v="80"/>
    <s v="L"/>
    <n v="272"/>
    <n v="3"/>
    <n v="8"/>
    <n v="3600"/>
    <n v="3994.2857142857151"/>
    <x v="11"/>
    <n v="0.2"/>
    <n v="0.1095238095238095"/>
    <s v="Closed"/>
    <x v="0"/>
  </r>
  <r>
    <n v="81"/>
    <s v="L"/>
    <n v="273"/>
    <n v="3"/>
    <n v="8"/>
    <n v="3500"/>
    <n v="3778.5714285714289"/>
    <x v="14"/>
    <n v="0.9"/>
    <n v="7.9591836734693874E-2"/>
    <s v="Closed"/>
    <x v="0"/>
  </r>
  <r>
    <n v="82"/>
    <s v="L"/>
    <n v="274"/>
    <n v="3"/>
    <n v="8"/>
    <n v="700"/>
    <n v="758.33333333333326"/>
    <x v="6"/>
    <n v="0.5"/>
    <n v="8.3333333333333343E-2"/>
    <s v="Closed"/>
    <x v="0"/>
  </r>
  <r>
    <n v="83"/>
    <s v="L"/>
    <n v="275"/>
    <n v="3"/>
    <n v="8"/>
    <n v="2900"/>
    <n v="3527.209302325582"/>
    <x v="7"/>
    <n v="0.9"/>
    <n v="0.21627906976744191"/>
    <s v="Closed"/>
    <x v="1"/>
  </r>
  <r>
    <n v="84"/>
    <s v="L"/>
    <n v="276"/>
    <n v="3"/>
    <n v="8"/>
    <n v="6700"/>
    <n v="7370.0000000000009"/>
    <x v="19"/>
    <n v="0.7"/>
    <n v="0.1"/>
    <s v="Closed"/>
    <x v="0"/>
  </r>
  <r>
    <n v="85"/>
    <s v="L"/>
    <n v="277"/>
    <n v="3"/>
    <n v="8"/>
    <n v="10000"/>
    <n v="11363.63636363636"/>
    <x v="9"/>
    <n v="0.5"/>
    <n v="0.13636363636363641"/>
    <s v="Closed"/>
    <x v="0"/>
  </r>
  <r>
    <n v="86"/>
    <s v="L"/>
    <n v="301"/>
    <n v="4"/>
    <n v="9"/>
    <n v="7000"/>
    <n v="7848.9361702127662"/>
    <x v="12"/>
    <n v="0.9"/>
    <n v="0.1212765957446808"/>
    <s v="Closed"/>
    <x v="0"/>
  </r>
  <r>
    <n v="87"/>
    <s v="L"/>
    <n v="302"/>
    <n v="4"/>
    <n v="9"/>
    <n v="700"/>
    <n v="804.99999999999989"/>
    <x v="9"/>
    <n v="0.6"/>
    <n v="0.15"/>
    <s v="Closed"/>
    <x v="0"/>
  </r>
  <r>
    <n v="88"/>
    <s v="L"/>
    <n v="303"/>
    <n v="4"/>
    <n v="9"/>
    <n v="4300"/>
    <n v="4655.217391304348"/>
    <x v="16"/>
    <n v="0.2"/>
    <n v="8.2608695652173908E-2"/>
    <s v="Closed"/>
    <x v="0"/>
  </r>
  <r>
    <n v="89"/>
    <s v="L"/>
    <n v="304"/>
    <n v="4"/>
    <n v="9"/>
    <n v="8800"/>
    <n v="9428.5714285714275"/>
    <x v="14"/>
    <n v="0.5"/>
    <n v="7.1428571428571425E-2"/>
    <s v="Closed"/>
    <x v="0"/>
  </r>
  <r>
    <n v="90"/>
    <s v="L"/>
    <n v="305"/>
    <n v="4"/>
    <n v="9"/>
    <n v="7000"/>
    <n v="8667.9012345679021"/>
    <x v="5"/>
    <n v="0.7"/>
    <n v="0.2382716049382716"/>
    <s v="Closed"/>
    <x v="0"/>
  </r>
  <r>
    <n v="91"/>
    <s v="L"/>
    <n v="306"/>
    <n v="4"/>
    <n v="9"/>
    <n v="6400"/>
    <n v="7318.2608695652179"/>
    <x v="16"/>
    <n v="0.9"/>
    <n v="0.14347826086956519"/>
    <s v="Closed"/>
    <x v="0"/>
  </r>
  <r>
    <n v="92"/>
    <s v="L"/>
    <n v="307"/>
    <n v="4"/>
    <n v="9"/>
    <n v="5300"/>
    <n v="6061.4942528735637"/>
    <x v="3"/>
    <n v="0.5"/>
    <n v="0.14367816091954019"/>
    <s v="Closed"/>
    <x v="0"/>
  </r>
  <r>
    <n v="93"/>
    <s v="L"/>
    <n v="308"/>
    <n v="4"/>
    <n v="9"/>
    <n v="2700"/>
    <n v="3577.5"/>
    <x v="18"/>
    <n v="1"/>
    <n v="0.32500000000000001"/>
    <s v="Closed"/>
    <x v="0"/>
  </r>
  <r>
    <n v="94"/>
    <s v="L"/>
    <n v="309"/>
    <n v="4"/>
    <n v="9"/>
    <n v="8200"/>
    <n v="9094.545454545454"/>
    <x v="9"/>
    <n v="0.3"/>
    <n v="0.1090909090909091"/>
    <s v="Closed"/>
    <x v="0"/>
  </r>
  <r>
    <n v="95"/>
    <s v="L"/>
    <n v="310"/>
    <n v="4"/>
    <n v="9"/>
    <n v="1700"/>
    <n v="2090"/>
    <x v="1"/>
    <n v="0.9"/>
    <n v="0.2294117647058824"/>
    <s v="Closed"/>
    <x v="0"/>
  </r>
  <r>
    <n v="96"/>
    <s v="L"/>
    <n v="311"/>
    <n v="4"/>
    <n v="9"/>
    <n v="1100"/>
    <n v="1219.565217391304"/>
    <x v="16"/>
    <n v="0.5"/>
    <n v="0.108695652173913"/>
    <s v="Closed"/>
    <x v="0"/>
  </r>
  <r>
    <n v="97"/>
    <s v="L"/>
    <n v="312"/>
    <n v="4"/>
    <n v="9"/>
    <n v="7400"/>
    <n v="8352.6436781609209"/>
    <x v="3"/>
    <n v="0.4"/>
    <n v="0.12873563218390799"/>
    <s v="Closed"/>
    <x v="0"/>
  </r>
  <r>
    <n v="98"/>
    <s v="L"/>
    <n v="313"/>
    <n v="4"/>
    <n v="9"/>
    <n v="6300"/>
    <n v="6990.9677419354839"/>
    <x v="17"/>
    <n v="0.6"/>
    <n v="0.1096774193548387"/>
    <s v="Closed"/>
    <x v="0"/>
  </r>
  <r>
    <n v="99"/>
    <s v="L"/>
    <n v="314"/>
    <n v="4"/>
    <n v="9"/>
    <n v="1900"/>
    <n v="2075.0561797752812"/>
    <x v="2"/>
    <n v="0.2"/>
    <n v="9.2134831460674166E-2"/>
    <s v="Closed"/>
    <x v="0"/>
  </r>
  <r>
    <n v="100"/>
    <s v="L"/>
    <n v="315"/>
    <n v="4"/>
    <n v="9"/>
    <n v="3200"/>
    <n v="3579.5348837209299"/>
    <x v="7"/>
    <n v="0.3"/>
    <n v="0.1186046511627907"/>
    <s v="Closed"/>
    <x v="1"/>
  </r>
  <r>
    <n v="101"/>
    <s v="L"/>
    <n v="316"/>
    <n v="4"/>
    <n v="9"/>
    <n v="6400"/>
    <n v="6896.3265306122448"/>
    <x v="14"/>
    <n v="0.8"/>
    <n v="7.7551020408163265E-2"/>
    <s v="Closed"/>
    <x v="0"/>
  </r>
  <r>
    <n v="102"/>
    <s v="L"/>
    <n v="317"/>
    <n v="4"/>
    <n v="9"/>
    <n v="7200"/>
    <n v="7844.21052631579"/>
    <x v="19"/>
    <n v="0.5"/>
    <n v="8.9473684210526316E-2"/>
    <s v="Closed"/>
    <x v="0"/>
  </r>
  <r>
    <n v="103"/>
    <s v="L"/>
    <n v="318"/>
    <n v="4"/>
    <n v="9"/>
    <n v="100"/>
    <n v="110.21276595744681"/>
    <x v="12"/>
    <n v="0.6"/>
    <n v="0.10212765957446809"/>
    <s v="Closed"/>
    <x v="0"/>
  </r>
  <r>
    <n v="104"/>
    <s v="L"/>
    <n v="319"/>
    <n v="4"/>
    <n v="9"/>
    <n v="4800"/>
    <n v="5363.478260869565"/>
    <x v="16"/>
    <n v="0.6"/>
    <n v="0.1173913043478261"/>
    <s v="Closed"/>
    <x v="0"/>
  </r>
  <r>
    <n v="105"/>
    <s v="L"/>
    <n v="320"/>
    <n v="4"/>
    <n v="9"/>
    <n v="1300"/>
    <n v="1395.7894736842111"/>
    <x v="19"/>
    <n v="0.2"/>
    <n v="7.3684210526315796E-2"/>
    <s v="Closed"/>
    <x v="0"/>
  </r>
  <r>
    <n v="106"/>
    <s v="L"/>
    <n v="321"/>
    <n v="4"/>
    <n v="9"/>
    <n v="2100"/>
    <n v="2286.666666666667"/>
    <x v="0"/>
    <n v="0.2"/>
    <n v="8.8888888888888892E-2"/>
    <s v="Closed"/>
    <x v="0"/>
  </r>
  <r>
    <n v="107"/>
    <s v="L"/>
    <n v="322"/>
    <n v="4"/>
    <n v="9"/>
    <n v="1000"/>
    <n v="1151.1627906976739"/>
    <x v="7"/>
    <n v="0.5"/>
    <n v="0.15116279069767441"/>
    <s v="Closed"/>
    <x v="0"/>
  </r>
  <r>
    <n v="108"/>
    <s v="L"/>
    <n v="323"/>
    <n v="4"/>
    <n v="9"/>
    <n v="100"/>
    <n v="115.2173913043478"/>
    <x v="16"/>
    <n v="1"/>
    <n v="0.1521739130434783"/>
    <s v="Closed"/>
    <x v="1"/>
  </r>
  <r>
    <n v="109"/>
    <s v="L"/>
    <n v="324"/>
    <n v="4"/>
    <n v="9"/>
    <n v="3200"/>
    <n v="4000"/>
    <x v="18"/>
    <n v="0.7"/>
    <n v="0.25"/>
    <s v="Closed"/>
    <x v="0"/>
  </r>
  <r>
    <n v="110"/>
    <s v="L"/>
    <n v="325"/>
    <n v="4"/>
    <n v="9"/>
    <n v="2300"/>
    <n v="2473.6734693877552"/>
    <x v="14"/>
    <n v="0.7"/>
    <n v="7.5510204081632656E-2"/>
    <s v="Closed"/>
    <x v="0"/>
  </r>
  <r>
    <n v="111"/>
    <s v="L"/>
    <n v="326"/>
    <n v="4"/>
    <n v="9"/>
    <n v="5000"/>
    <n v="5722.2222222222217"/>
    <x v="0"/>
    <n v="0.7"/>
    <n v="0.14444444444444449"/>
    <s v="Closed"/>
    <x v="0"/>
  </r>
  <r>
    <n v="112"/>
    <s v="L"/>
    <n v="327"/>
    <n v="4"/>
    <n v="9"/>
    <n v="5800"/>
    <n v="7288.4337349397592"/>
    <x v="8"/>
    <n v="0.9"/>
    <n v="0.25662650602409642"/>
    <s v="Closed"/>
    <x v="0"/>
  </r>
  <r>
    <n v="113"/>
    <s v="L"/>
    <n v="328"/>
    <n v="4"/>
    <n v="9"/>
    <n v="3700"/>
    <n v="4030.63829787234"/>
    <x v="12"/>
    <n v="0.4"/>
    <n v="8.9361702127659565E-2"/>
    <s v="Closed"/>
    <x v="0"/>
  </r>
  <r>
    <n v="114"/>
    <s v="L"/>
    <n v="329"/>
    <n v="4"/>
    <n v="9"/>
    <n v="2600"/>
    <n v="3160.7228915662649"/>
    <x v="8"/>
    <n v="0.7"/>
    <n v="0.21566265060240961"/>
    <s v="Closed"/>
    <x v="0"/>
  </r>
  <r>
    <n v="115"/>
    <s v="L"/>
    <n v="330"/>
    <n v="4"/>
    <n v="9"/>
    <n v="3000"/>
    <n v="3614.6341463414628"/>
    <x v="10"/>
    <n v="0.6"/>
    <n v="0.20487804878048779"/>
    <s v="Closed"/>
    <x v="0"/>
  </r>
  <r>
    <n v="116"/>
    <s v="L"/>
    <n v="331"/>
    <n v="4"/>
    <n v="9"/>
    <n v="600"/>
    <n v="645.49450549450546"/>
    <x v="4"/>
    <n v="0.1"/>
    <n v="7.5824175824175818E-2"/>
    <s v="Closed"/>
    <x v="0"/>
  </r>
  <r>
    <n v="117"/>
    <s v="L"/>
    <n v="332"/>
    <n v="4"/>
    <n v="9"/>
    <n v="3800"/>
    <n v="4360.9523809523807"/>
    <x v="11"/>
    <n v="0.4"/>
    <n v="0.14761904761904759"/>
    <s v="Closed"/>
    <x v="0"/>
  </r>
  <r>
    <n v="118"/>
    <s v="L"/>
    <n v="333"/>
    <n v="4"/>
    <n v="9"/>
    <n v="6200"/>
    <n v="6902.1686746987953"/>
    <x v="8"/>
    <n v="0.2"/>
    <n v="0.1132530120481928"/>
    <s v="Closed"/>
    <x v="0"/>
  </r>
  <r>
    <n v="119"/>
    <s v="L"/>
    <n v="334"/>
    <n v="4"/>
    <n v="9"/>
    <n v="8200"/>
    <n v="9840"/>
    <x v="18"/>
    <n v="0.5"/>
    <n v="0.2"/>
    <s v="Closed"/>
    <x v="0"/>
  </r>
  <r>
    <n v="120"/>
    <s v="L"/>
    <n v="335"/>
    <n v="4"/>
    <n v="9"/>
    <n v="3300"/>
    <n v="3569.387755102041"/>
    <x v="14"/>
    <n v="1"/>
    <n v="8.1632653061224497E-2"/>
    <s v="Closed"/>
    <x v="0"/>
  </r>
  <r>
    <n v="121"/>
    <s v="L"/>
    <n v="336"/>
    <n v="4"/>
    <n v="9"/>
    <n v="8100"/>
    <n v="9270"/>
    <x v="5"/>
    <n v="0.3"/>
    <n v="0.1444444444444444"/>
    <s v="Closed"/>
    <x v="0"/>
  </r>
  <r>
    <n v="122"/>
    <s v="L"/>
    <n v="337"/>
    <n v="4"/>
    <n v="9"/>
    <n v="2200"/>
    <n v="2351.1111111111109"/>
    <x v="13"/>
    <n v="0.8"/>
    <n v="6.8686868686868699E-2"/>
    <s v="Closed"/>
    <x v="0"/>
  </r>
  <r>
    <n v="123"/>
    <s v="L"/>
    <n v="338"/>
    <n v="4"/>
    <n v="9"/>
    <n v="5900"/>
    <n v="6890.6172839506171"/>
    <x v="5"/>
    <n v="0.4"/>
    <n v="0.16790123456790121"/>
    <s v="Closed"/>
    <x v="1"/>
  </r>
  <r>
    <n v="124"/>
    <s v="L"/>
    <n v="339"/>
    <n v="4"/>
    <n v="9"/>
    <n v="7600"/>
    <n v="9154.545454545454"/>
    <x v="9"/>
    <n v="1"/>
    <n v="0.2045454545454545"/>
    <s v="Closed"/>
    <x v="0"/>
  </r>
  <r>
    <n v="125"/>
    <s v="L"/>
    <n v="340"/>
    <n v="4"/>
    <n v="9"/>
    <n v="1200"/>
    <n v="1338.461538461539"/>
    <x v="4"/>
    <n v="0.5"/>
    <n v="0.1153846153846154"/>
    <s v="Closed"/>
    <x v="0"/>
  </r>
  <r>
    <n v="126"/>
    <s v="L"/>
    <n v="341"/>
    <n v="4"/>
    <n v="9"/>
    <n v="5900"/>
    <n v="6410.927835051546"/>
    <x v="15"/>
    <n v="0.8"/>
    <n v="8.6597938144329895E-2"/>
    <s v="Closed"/>
    <x v="0"/>
  </r>
  <r>
    <n v="127"/>
    <s v="L"/>
    <n v="342"/>
    <n v="4"/>
    <n v="9"/>
    <n v="8100"/>
    <n v="9425.4545454545441"/>
    <x v="9"/>
    <n v="0.7"/>
    <n v="0.16363636363636361"/>
    <s v="Closed"/>
    <x v="0"/>
  </r>
  <r>
    <n v="128"/>
    <s v="L"/>
    <n v="343"/>
    <n v="4"/>
    <n v="9"/>
    <n v="6000"/>
    <n v="6556.7010309278357"/>
    <x v="15"/>
    <n v="1"/>
    <n v="9.2783505154639179E-2"/>
    <s v="Closed"/>
    <x v="0"/>
  </r>
  <r>
    <n v="129"/>
    <s v="L"/>
    <n v="344"/>
    <n v="4"/>
    <n v="9"/>
    <n v="7800"/>
    <n v="8863.6363636363621"/>
    <x v="9"/>
    <n v="0.5"/>
    <n v="0.13636363636363641"/>
    <s v="Closed"/>
    <x v="1"/>
  </r>
  <r>
    <n v="130"/>
    <s v="L"/>
    <n v="345"/>
    <n v="4"/>
    <n v="9"/>
    <n v="4900"/>
    <n v="5645.652173913044"/>
    <x v="16"/>
    <n v="1"/>
    <n v="0.1521739130434783"/>
    <s v="Closed"/>
    <x v="0"/>
  </r>
  <r>
    <n v="131"/>
    <s v="L"/>
    <n v="346"/>
    <n v="4"/>
    <n v="9"/>
    <n v="5100"/>
    <n v="5743.0434782608691"/>
    <x v="16"/>
    <n v="0.7"/>
    <n v="0.1260869565217391"/>
    <s v="Closed"/>
    <x v="0"/>
  </r>
  <r>
    <n v="132"/>
    <s v="L"/>
    <n v="347"/>
    <n v="4"/>
    <n v="9"/>
    <n v="7700"/>
    <n v="8312.6881720430101"/>
    <x v="17"/>
    <n v="0.2"/>
    <n v="7.9569892473118284E-2"/>
    <s v="Closed"/>
    <x v="0"/>
  </r>
  <r>
    <n v="133"/>
    <s v="L"/>
    <n v="348"/>
    <n v="4"/>
    <n v="9"/>
    <n v="8800"/>
    <n v="9554.2857142857138"/>
    <x v="4"/>
    <n v="0.2"/>
    <n v="8.5714285714285715E-2"/>
    <s v="Closed"/>
    <x v="0"/>
  </r>
  <r>
    <n v="134"/>
    <s v="L"/>
    <n v="349"/>
    <n v="4"/>
    <n v="9"/>
    <n v="400"/>
    <n v="428.33333333333331"/>
    <x v="6"/>
    <n v="0.2"/>
    <n v="7.0833333333333345E-2"/>
    <s v="Closed"/>
    <x v="0"/>
  </r>
  <r>
    <n v="135"/>
    <s v="L"/>
    <n v="350"/>
    <n v="4"/>
    <n v="9"/>
    <n v="3500"/>
    <n v="3994.117647058823"/>
    <x v="1"/>
    <n v="0.4"/>
    <n v="0.14117647058823529"/>
    <s v="Closed"/>
    <x v="0"/>
  </r>
  <r>
    <n v="136"/>
    <s v="L"/>
    <n v="351"/>
    <n v="4"/>
    <n v="9"/>
    <n v="5800"/>
    <n v="6380.0000000000009"/>
    <x v="16"/>
    <n v="0.4"/>
    <n v="9.9999999999999992E-2"/>
    <s v="Closed"/>
    <x v="0"/>
  </r>
  <r>
    <n v="137"/>
    <s v="L"/>
    <n v="352"/>
    <n v="4"/>
    <n v="9"/>
    <n v="100"/>
    <n v="106.8421052631579"/>
    <x v="19"/>
    <n v="0.1"/>
    <n v="6.8421052631578952E-2"/>
    <s v="Closed"/>
    <x v="0"/>
  </r>
  <r>
    <n v="138"/>
    <s v="L"/>
    <n v="353"/>
    <n v="4"/>
    <n v="9"/>
    <n v="9400"/>
    <n v="10329.19540229885"/>
    <x v="3"/>
    <n v="0.2"/>
    <n v="9.8850574712643677E-2"/>
    <s v="Closed"/>
    <x v="1"/>
  </r>
  <r>
    <n v="139"/>
    <s v="L"/>
    <n v="354"/>
    <n v="4"/>
    <n v="9"/>
    <n v="9100"/>
    <n v="10057.89473684211"/>
    <x v="19"/>
    <n v="0.8"/>
    <n v="0.10526315789473691"/>
    <s v="Closed"/>
    <x v="0"/>
  </r>
  <r>
    <n v="140"/>
    <s v="L"/>
    <n v="355"/>
    <n v="4"/>
    <n v="9"/>
    <n v="4000"/>
    <n v="5046.9135802469136"/>
    <x v="5"/>
    <n v="0.8"/>
    <n v="0.2617283950617284"/>
    <s v="Closed"/>
    <x v="0"/>
  </r>
  <r>
    <n v="141"/>
    <s v="L"/>
    <n v="356"/>
    <n v="4"/>
    <n v="9"/>
    <n v="5500"/>
    <n v="6025"/>
    <x v="9"/>
    <n v="0.2"/>
    <n v="9.5454545454545445E-2"/>
    <s v="Closed"/>
    <x v="0"/>
  </r>
  <r>
    <n v="142"/>
    <s v="L"/>
    <n v="357"/>
    <n v="4"/>
    <n v="9"/>
    <n v="3900"/>
    <n v="4203.333333333333"/>
    <x v="0"/>
    <n v="0.1"/>
    <n v="7.7777777777777779E-2"/>
    <s v="Closed"/>
    <x v="0"/>
  </r>
  <r>
    <n v="143"/>
    <s v="L"/>
    <n v="358"/>
    <n v="4"/>
    <n v="9"/>
    <n v="8500"/>
    <n v="9072.4489795918362"/>
    <x v="14"/>
    <n v="0.3"/>
    <n v="6.7346938775510207E-2"/>
    <s v="Closed"/>
    <x v="0"/>
  </r>
  <r>
    <n v="144"/>
    <s v="L"/>
    <n v="359"/>
    <n v="4"/>
    <n v="9"/>
    <n v="6800"/>
    <n v="7894.6341463414628"/>
    <x v="10"/>
    <n v="0.4"/>
    <n v="0.16097560975609759"/>
    <s v="Closed"/>
    <x v="0"/>
  </r>
  <r>
    <n v="145"/>
    <s v="L"/>
    <n v="360"/>
    <n v="4"/>
    <n v="9"/>
    <n v="6600"/>
    <n v="7522.5806451612907"/>
    <x v="17"/>
    <n v="1"/>
    <n v="0.13978494623655921"/>
    <s v="Closed"/>
    <x v="0"/>
  </r>
  <r>
    <n v="146"/>
    <s v="L"/>
    <n v="361"/>
    <n v="4"/>
    <n v="9"/>
    <n v="4600"/>
    <n v="5128.5106382978729"/>
    <x v="12"/>
    <n v="0.8"/>
    <n v="0.1148936170212766"/>
    <s v="Closed"/>
    <x v="0"/>
  </r>
  <r>
    <n v="147"/>
    <s v="L"/>
    <n v="362"/>
    <n v="4"/>
    <n v="9"/>
    <n v="7400"/>
    <n v="7900.8080808080813"/>
    <x v="13"/>
    <n v="0.7"/>
    <n v="6.7676767676767682E-2"/>
    <s v="Closed"/>
    <x v="0"/>
  </r>
  <r>
    <n v="148"/>
    <s v="L"/>
    <n v="363"/>
    <n v="4"/>
    <n v="9"/>
    <n v="2200"/>
    <n v="2519.1208791208792"/>
    <x v="4"/>
    <n v="0.8"/>
    <n v="0.14505494505494509"/>
    <s v="Closed"/>
    <x v="0"/>
  </r>
  <r>
    <n v="149"/>
    <s v="L"/>
    <n v="364"/>
    <n v="4"/>
    <n v="9"/>
    <n v="5000"/>
    <n v="5340.2061855670099"/>
    <x v="15"/>
    <n v="0.2"/>
    <n v="6.804123711340207E-2"/>
    <s v="Closed"/>
    <x v="0"/>
  </r>
  <r>
    <n v="150"/>
    <s v="L"/>
    <n v="365"/>
    <n v="4"/>
    <n v="9"/>
    <n v="1400"/>
    <n v="1521.2371134020621"/>
    <x v="15"/>
    <n v="0.8"/>
    <n v="8.6597938144329895E-2"/>
    <s v="Closed"/>
    <x v="0"/>
  </r>
  <r>
    <n v="151"/>
    <s v="L"/>
    <n v="366"/>
    <n v="4"/>
    <n v="9"/>
    <n v="6800"/>
    <n v="7280.8080808080813"/>
    <x v="13"/>
    <n v="1"/>
    <n v="7.0707070707070704E-2"/>
    <s v="Closed"/>
    <x v="0"/>
  </r>
  <r>
    <n v="152"/>
    <s v="L"/>
    <n v="367"/>
    <n v="4"/>
    <n v="9"/>
    <n v="1300"/>
    <n v="1411.4285714285711"/>
    <x v="4"/>
    <n v="0.2"/>
    <n v="8.5714285714285715E-2"/>
    <s v="Closed"/>
    <x v="0"/>
  </r>
  <r>
    <n v="153"/>
    <s v="L"/>
    <n v="368"/>
    <n v="4"/>
    <n v="9"/>
    <n v="7100"/>
    <n v="7573.333333333333"/>
    <x v="13"/>
    <n v="0.6"/>
    <n v="6.6666666666666666E-2"/>
    <s v="Closed"/>
    <x v="0"/>
  </r>
  <r>
    <n v="154"/>
    <s v="L"/>
    <n v="369"/>
    <n v="4"/>
    <n v="9"/>
    <n v="800"/>
    <n v="900.2197802197802"/>
    <x v="4"/>
    <n v="0.6"/>
    <n v="0.12527472527472519"/>
    <s v="Closed"/>
    <x v="0"/>
  </r>
  <r>
    <n v="155"/>
    <s v="L"/>
    <n v="370"/>
    <n v="4"/>
    <n v="9"/>
    <n v="8000"/>
    <n v="8884.21052631579"/>
    <x v="19"/>
    <n v="0.9"/>
    <n v="0.11052631578947369"/>
    <s v="Closed"/>
    <x v="0"/>
  </r>
  <r>
    <n v="156"/>
    <s v="L"/>
    <n v="371"/>
    <n v="4"/>
    <n v="9"/>
    <n v="500"/>
    <n v="602.38095238095229"/>
    <x v="11"/>
    <n v="0.7"/>
    <n v="0.20476190476190481"/>
    <s v="Closed"/>
    <x v="0"/>
  </r>
  <r>
    <n v="157"/>
    <s v="L"/>
    <n v="372"/>
    <n v="4"/>
    <n v="9"/>
    <n v="3200"/>
    <n v="3445.1063829787231"/>
    <x v="12"/>
    <n v="0.2"/>
    <n v="7.6595744680851063E-2"/>
    <s v="Closed"/>
    <x v="0"/>
  </r>
  <r>
    <n v="158"/>
    <s v="L"/>
    <n v="373"/>
    <n v="4"/>
    <n v="9"/>
    <n v="3100"/>
    <n v="3619.0697674418602"/>
    <x v="7"/>
    <n v="0.6"/>
    <n v="0.1674418604651163"/>
    <s v="Closed"/>
    <x v="0"/>
  </r>
  <r>
    <n v="159"/>
    <s v="L"/>
    <n v="374"/>
    <n v="4"/>
    <n v="9"/>
    <n v="1500"/>
    <n v="1653.191489361702"/>
    <x v="12"/>
    <n v="0.6"/>
    <n v="0.10212765957446809"/>
    <s v="Closed"/>
    <x v="0"/>
  </r>
  <r>
    <n v="160"/>
    <s v="L"/>
    <n v="375"/>
    <n v="4"/>
    <n v="9"/>
    <n v="4100"/>
    <n v="4470.9523809523807"/>
    <x v="11"/>
    <n v="0.1"/>
    <n v="9.0476190476190474E-2"/>
    <s v="Closed"/>
    <x v="0"/>
  </r>
  <r>
    <n v="161"/>
    <s v="L"/>
    <n v="376"/>
    <n v="4"/>
    <n v="9"/>
    <n v="9500"/>
    <n v="10781.39534883721"/>
    <x v="7"/>
    <n v="0.4"/>
    <n v="0.1348837209302326"/>
    <s v="Closed"/>
    <x v="0"/>
  </r>
  <r>
    <n v="162"/>
    <s v="L"/>
    <n v="377"/>
    <n v="4"/>
    <n v="9"/>
    <n v="3800"/>
    <n v="4245.3763440860212"/>
    <x v="17"/>
    <n v="0.7"/>
    <n v="0.1172043010752688"/>
    <s v="Closed"/>
    <x v="0"/>
  </r>
  <r>
    <n v="163"/>
    <s v="L"/>
    <n v="378"/>
    <n v="4"/>
    <n v="9"/>
    <n v="4500"/>
    <n v="4968.75"/>
    <x v="6"/>
    <n v="1"/>
    <n v="0.1041666666666667"/>
    <s v="Closed"/>
    <x v="1"/>
  </r>
  <r>
    <n v="164"/>
    <s v="L"/>
    <n v="379"/>
    <n v="4"/>
    <n v="9"/>
    <n v="5000"/>
    <n v="6463.414634146342"/>
    <x v="10"/>
    <n v="1"/>
    <n v="0.29268292682926828"/>
    <s v="Closed"/>
    <x v="0"/>
  </r>
  <r>
    <n v="165"/>
    <s v="L"/>
    <n v="380"/>
    <n v="4"/>
    <n v="9"/>
    <n v="2700"/>
    <n v="3037.5"/>
    <x v="18"/>
    <n v="0.2"/>
    <n v="0.125"/>
    <s v="Closed"/>
    <x v="0"/>
  </r>
  <r>
    <n v="166"/>
    <s v="L"/>
    <n v="381"/>
    <n v="4"/>
    <n v="9"/>
    <n v="6500"/>
    <n v="7080.8510638297876"/>
    <x v="12"/>
    <n v="0.4"/>
    <n v="8.9361702127659565E-2"/>
    <s v="Closed"/>
    <x v="0"/>
  </r>
  <r>
    <n v="167"/>
    <s v="L"/>
    <n v="382"/>
    <n v="4"/>
    <n v="9"/>
    <n v="2200"/>
    <n v="2395.5555555555552"/>
    <x v="0"/>
    <n v="0.2"/>
    <n v="8.8888888888888892E-2"/>
    <s v="Closed"/>
    <x v="0"/>
  </r>
  <r>
    <n v="168"/>
    <s v="L"/>
    <n v="383"/>
    <n v="4"/>
    <n v="9"/>
    <n v="3600"/>
    <n v="4278.620689655173"/>
    <x v="3"/>
    <n v="0.8"/>
    <n v="0.18850574712643681"/>
    <s v="Closed"/>
    <x v="0"/>
  </r>
  <r>
    <n v="169"/>
    <s v="L"/>
    <n v="384"/>
    <n v="4"/>
    <n v="9"/>
    <n v="3700"/>
    <n v="4070"/>
    <x v="16"/>
    <n v="0.4"/>
    <n v="9.9999999999999992E-2"/>
    <s v="Closed"/>
    <x v="0"/>
  </r>
  <r>
    <n v="170"/>
    <s v="L"/>
    <n v="385"/>
    <n v="4"/>
    <n v="9"/>
    <n v="4100"/>
    <n v="4519.5348837209303"/>
    <x v="7"/>
    <n v="0.2"/>
    <n v="0.10232558139534879"/>
    <s v="Closed"/>
    <x v="0"/>
  </r>
  <r>
    <n v="171"/>
    <s v="L"/>
    <n v="386"/>
    <n v="4"/>
    <n v="9"/>
    <n v="6000"/>
    <n v="7050"/>
    <x v="18"/>
    <n v="0.4"/>
    <n v="0.17499999999999999"/>
    <s v="Closed"/>
    <x v="0"/>
  </r>
  <r>
    <n v="172"/>
    <s v="L"/>
    <n v="387"/>
    <n v="4"/>
    <n v="9"/>
    <n v="4600"/>
    <n v="5309.3975903614464"/>
    <x v="8"/>
    <n v="0.4"/>
    <n v="0.1542168674698795"/>
    <s v="Closed"/>
    <x v="0"/>
  </r>
  <r>
    <n v="173"/>
    <s v="L"/>
    <n v="388"/>
    <n v="4"/>
    <n v="9"/>
    <n v="2300"/>
    <n v="2530"/>
    <x v="16"/>
    <n v="0.4"/>
    <n v="9.9999999999999992E-2"/>
    <s v="Closed"/>
    <x v="0"/>
  </r>
  <r>
    <n v="174"/>
    <s v="L"/>
    <n v="389"/>
    <n v="4"/>
    <n v="9"/>
    <n v="3800"/>
    <n v="4912.1951219512193"/>
    <x v="10"/>
    <n v="1"/>
    <n v="0.29268292682926828"/>
    <s v="Closed"/>
    <x v="1"/>
  </r>
  <r>
    <n v="175"/>
    <s v="L"/>
    <n v="390"/>
    <n v="4"/>
    <n v="9"/>
    <n v="6700"/>
    <n v="7882.3529411764712"/>
    <x v="1"/>
    <n v="0.6"/>
    <n v="0.1764705882352941"/>
    <s v="Closed"/>
    <x v="0"/>
  </r>
  <r>
    <n v="176"/>
    <s v="L"/>
    <n v="424"/>
    <n v="5"/>
    <n v="10"/>
    <n v="3400"/>
    <n v="3670.612244897959"/>
    <x v="14"/>
    <n v="0.9"/>
    <n v="7.9591836734693874E-2"/>
    <s v="Closed"/>
    <x v="0"/>
  </r>
  <r>
    <n v="177"/>
    <s v="L"/>
    <n v="425"/>
    <n v="5"/>
    <n v="10"/>
    <n v="3700"/>
    <n v="4030.63829787234"/>
    <x v="12"/>
    <n v="0.4"/>
    <n v="8.9361702127659565E-2"/>
    <s v="Closed"/>
    <x v="0"/>
  </r>
  <r>
    <n v="178"/>
    <s v="L"/>
    <n v="426"/>
    <n v="5"/>
    <n v="10"/>
    <n v="8100"/>
    <n v="10012.77108433735"/>
    <x v="8"/>
    <n v="0.8"/>
    <n v="0.236144578313253"/>
    <s v="Closed"/>
    <x v="1"/>
  </r>
  <r>
    <n v="179"/>
    <s v="L"/>
    <n v="427"/>
    <n v="5"/>
    <n v="10"/>
    <n v="9500"/>
    <n v="10408.24175824176"/>
    <x v="4"/>
    <n v="0.3"/>
    <n v="9.5604395604395598E-2"/>
    <s v="Closed"/>
    <x v="0"/>
  </r>
  <r>
    <n v="180"/>
    <s v="L"/>
    <n v="428"/>
    <n v="5"/>
    <n v="10"/>
    <n v="3500"/>
    <n v="3864.583333333333"/>
    <x v="6"/>
    <n v="1"/>
    <n v="0.1041666666666667"/>
    <s v="Closed"/>
    <x v="0"/>
  </r>
  <r>
    <n v="181"/>
    <s v="L"/>
    <n v="429"/>
    <n v="5"/>
    <n v="10"/>
    <n v="3700"/>
    <n v="4054.255319148936"/>
    <x v="12"/>
    <n v="0.5"/>
    <n v="9.5744680851063829E-2"/>
    <s v="Closed"/>
    <x v="0"/>
  </r>
  <r>
    <n v="182"/>
    <s v="L"/>
    <n v="430"/>
    <n v="5"/>
    <n v="10"/>
    <n v="700"/>
    <n v="807.75280898876417"/>
    <x v="2"/>
    <n v="0.7"/>
    <n v="0.15393258426966289"/>
    <s v="Closed"/>
    <x v="0"/>
  </r>
  <r>
    <n v="183"/>
    <s v="L"/>
    <n v="431"/>
    <n v="5"/>
    <n v="10"/>
    <n v="1600"/>
    <n v="2056.296296296297"/>
    <x v="5"/>
    <n v="0.9"/>
    <n v="0.28518518518518521"/>
    <s v="Closed"/>
    <x v="1"/>
  </r>
  <r>
    <n v="184"/>
    <s v="L"/>
    <n v="432"/>
    <n v="5"/>
    <n v="10"/>
    <n v="9000"/>
    <n v="9755.1724137931033"/>
    <x v="3"/>
    <n v="0.1"/>
    <n v="8.3908045977011486E-2"/>
    <s v="Closed"/>
    <x v="0"/>
  </r>
  <r>
    <n v="185"/>
    <s v="L"/>
    <n v="433"/>
    <n v="5"/>
    <n v="10"/>
    <n v="4900"/>
    <n v="5903.333333333333"/>
    <x v="11"/>
    <n v="0.7"/>
    <n v="0.20476190476190481"/>
    <s v="Closed"/>
    <x v="1"/>
  </r>
  <r>
    <n v="186"/>
    <s v="L"/>
    <n v="434"/>
    <n v="5"/>
    <n v="10"/>
    <n v="6500"/>
    <n v="7366.6666666666661"/>
    <x v="0"/>
    <n v="0.6"/>
    <n v="0.1333333333333333"/>
    <s v="Closed"/>
    <x v="0"/>
  </r>
  <r>
    <n v="187"/>
    <s v="L"/>
    <n v="435"/>
    <n v="5"/>
    <n v="10"/>
    <n v="1300"/>
    <n v="1430"/>
    <x v="0"/>
    <n v="0.3"/>
    <n v="9.9999999999999992E-2"/>
    <s v="Closed"/>
    <x v="0"/>
  </r>
  <r>
    <n v="188"/>
    <s v="L"/>
    <n v="436"/>
    <n v="5"/>
    <n v="10"/>
    <n v="6900"/>
    <n v="8050.0000000000009"/>
    <x v="0"/>
    <n v="0.9"/>
    <n v="0.16666666666666671"/>
    <s v="Closed"/>
    <x v="0"/>
  </r>
  <r>
    <n v="189"/>
    <s v="L"/>
    <n v="437"/>
    <n v="5"/>
    <n v="10"/>
    <n v="6700"/>
    <n v="7979.7752808988762"/>
    <x v="2"/>
    <n v="1"/>
    <n v="0.19101123595505609"/>
    <s v="Closed"/>
    <x v="0"/>
  </r>
  <r>
    <n v="190"/>
    <s v="L"/>
    <n v="438"/>
    <n v="5"/>
    <n v="10"/>
    <n v="8600"/>
    <n v="9802.1505376344103"/>
    <x v="17"/>
    <n v="1"/>
    <n v="0.13978494623655921"/>
    <s v="Closed"/>
    <x v="0"/>
  </r>
  <r>
    <n v="191"/>
    <s v="L"/>
    <n v="439"/>
    <n v="5"/>
    <n v="10"/>
    <n v="9100"/>
    <n v="10316.98795180723"/>
    <x v="8"/>
    <n v="0.3"/>
    <n v="0.13373493975903619"/>
    <s v="Closed"/>
    <x v="0"/>
  </r>
  <r>
    <n v="192"/>
    <s v="L"/>
    <n v="440"/>
    <n v="5"/>
    <n v="10"/>
    <n v="900"/>
    <n v="1042.7586206896549"/>
    <x v="3"/>
    <n v="0.6"/>
    <n v="0.1586206896551724"/>
    <s v="Closed"/>
    <x v="0"/>
  </r>
  <r>
    <n v="193"/>
    <s v="L"/>
    <n v="441"/>
    <n v="5"/>
    <n v="10"/>
    <n v="2600"/>
    <n v="2904.3902439024391"/>
    <x v="10"/>
    <n v="0.2"/>
    <n v="0.1170731707317073"/>
    <s v="Closed"/>
    <x v="0"/>
  </r>
  <r>
    <n v="194"/>
    <s v="L"/>
    <n v="442"/>
    <n v="5"/>
    <n v="10"/>
    <n v="2900"/>
    <n v="3258.2352941176468"/>
    <x v="1"/>
    <n v="0.3"/>
    <n v="0.1235294117647059"/>
    <s v="Closed"/>
    <x v="0"/>
  </r>
  <r>
    <n v="195"/>
    <s v="L"/>
    <n v="443"/>
    <n v="5"/>
    <n v="10"/>
    <n v="1700"/>
    <n v="1912.0430107526879"/>
    <x v="17"/>
    <n v="0.8"/>
    <n v="0.12473118279569891"/>
    <s v="Closed"/>
    <x v="0"/>
  </r>
  <r>
    <n v="196"/>
    <s v="L"/>
    <n v="444"/>
    <n v="5"/>
    <n v="10"/>
    <n v="2100"/>
    <n v="2466.867469879518"/>
    <x v="8"/>
    <n v="0.5"/>
    <n v="0.1746987951807229"/>
    <s v="Closed"/>
    <x v="0"/>
  </r>
  <r>
    <n v="197"/>
    <s v="L"/>
    <n v="445"/>
    <n v="5"/>
    <n v="10"/>
    <n v="1400"/>
    <n v="1588.8372093023249"/>
    <x v="7"/>
    <n v="0.4"/>
    <n v="0.1348837209302326"/>
    <s v="Closed"/>
    <x v="0"/>
  </r>
  <r>
    <n v="198"/>
    <s v="L"/>
    <n v="446"/>
    <n v="5"/>
    <n v="10"/>
    <n v="1300"/>
    <n v="1651.9512195121949"/>
    <x v="10"/>
    <n v="0.9"/>
    <n v="0.27073170731707308"/>
    <s v="Closed"/>
    <x v="1"/>
  </r>
  <r>
    <n v="199"/>
    <s v="L"/>
    <n v="447"/>
    <n v="5"/>
    <n v="10"/>
    <n v="700"/>
    <n v="889.51219512195121"/>
    <x v="10"/>
    <n v="0.9"/>
    <n v="0.27073170731707308"/>
    <s v="Closed"/>
    <x v="0"/>
  </r>
  <r>
    <n v="200"/>
    <s v="L"/>
    <n v="448"/>
    <n v="5"/>
    <n v="10"/>
    <n v="4400"/>
    <n v="5687.8048780487807"/>
    <x v="10"/>
    <n v="1"/>
    <n v="0.29268292682926828"/>
    <s v="Closed"/>
    <x v="0"/>
  </r>
  <r>
    <n v="201"/>
    <s v="L"/>
    <n v="449"/>
    <n v="5"/>
    <n v="10"/>
    <n v="2200"/>
    <n v="2457.560975609756"/>
    <x v="10"/>
    <n v="0.2"/>
    <n v="0.1170731707317073"/>
    <s v="Closed"/>
    <x v="0"/>
  </r>
  <r>
    <n v="202"/>
    <s v="L"/>
    <n v="450"/>
    <n v="5"/>
    <n v="10"/>
    <n v="5900"/>
    <n v="6458.2795698924738"/>
    <x v="17"/>
    <n v="0.4"/>
    <n v="9.4623655913978491E-2"/>
    <s v="Closed"/>
    <x v="0"/>
  </r>
  <r>
    <n v="203"/>
    <s v="L"/>
    <n v="451"/>
    <n v="5"/>
    <n v="10"/>
    <n v="3400"/>
    <n v="3758.6813186813192"/>
    <x v="4"/>
    <n v="0.4"/>
    <n v="0.10549450549450549"/>
    <s v="Closed"/>
    <x v="0"/>
  </r>
  <r>
    <n v="204"/>
    <s v="L"/>
    <n v="452"/>
    <n v="5"/>
    <n v="10"/>
    <n v="8600"/>
    <n v="9258.7234042553173"/>
    <x v="12"/>
    <n v="0.2"/>
    <n v="7.6595744680851063E-2"/>
    <s v="Closed"/>
    <x v="1"/>
  </r>
  <r>
    <n v="205"/>
    <s v="L"/>
    <n v="453"/>
    <n v="5"/>
    <n v="10"/>
    <n v="5000"/>
    <n v="5379.1208791208792"/>
    <x v="4"/>
    <n v="0.1"/>
    <n v="7.5824175824175818E-2"/>
    <s v="Closed"/>
    <x v="0"/>
  </r>
  <r>
    <n v="206"/>
    <s v="L"/>
    <n v="454"/>
    <n v="5"/>
    <n v="10"/>
    <n v="9200"/>
    <n v="9766.8686868686873"/>
    <x v="13"/>
    <n v="0.1"/>
    <n v="6.1616161616161617E-2"/>
    <s v="Closed"/>
    <x v="0"/>
  </r>
  <r>
    <n v="207"/>
    <s v="L"/>
    <n v="455"/>
    <n v="5"/>
    <n v="10"/>
    <n v="8500"/>
    <n v="9130.9278350515469"/>
    <x v="15"/>
    <n v="0.4"/>
    <n v="7.422680412371134E-2"/>
    <s v="Closed"/>
    <x v="0"/>
  </r>
  <r>
    <n v="208"/>
    <s v="L"/>
    <n v="456"/>
    <n v="5"/>
    <n v="10"/>
    <n v="2200"/>
    <n v="2496.744186046511"/>
    <x v="7"/>
    <n v="0.4"/>
    <n v="0.1348837209302326"/>
    <s v="Closed"/>
    <x v="0"/>
  </r>
  <r>
    <n v="209"/>
    <s v="L"/>
    <n v="457"/>
    <n v="5"/>
    <n v="10"/>
    <n v="7900"/>
    <n v="9480"/>
    <x v="18"/>
    <n v="0.5"/>
    <n v="0.2"/>
    <s v="Closed"/>
    <x v="0"/>
  </r>
  <r>
    <n v="210"/>
    <s v="L"/>
    <n v="458"/>
    <n v="5"/>
    <n v="10"/>
    <n v="2700"/>
    <n v="2932.3255813953492"/>
    <x v="7"/>
    <n v="0.1"/>
    <n v="8.6046511627906969E-2"/>
    <s v="Closed"/>
    <x v="1"/>
  </r>
  <r>
    <n v="211"/>
    <s v="L"/>
    <n v="459"/>
    <n v="5"/>
    <n v="10"/>
    <n v="3700"/>
    <n v="3956.7346938775509"/>
    <x v="14"/>
    <n v="0.4"/>
    <n v="6.9387755102040816E-2"/>
    <s v="Closed"/>
    <x v="0"/>
  </r>
  <r>
    <n v="212"/>
    <s v="L"/>
    <n v="460"/>
    <n v="5"/>
    <n v="10"/>
    <n v="4000"/>
    <n v="4698.795180722891"/>
    <x v="8"/>
    <n v="0.5"/>
    <n v="0.1746987951807229"/>
    <s v="Closed"/>
    <x v="0"/>
  </r>
  <r>
    <n v="213"/>
    <s v="L"/>
    <n v="461"/>
    <n v="5"/>
    <n v="10"/>
    <n v="2400"/>
    <n v="2665.2631578947371"/>
    <x v="19"/>
    <n v="0.9"/>
    <n v="0.11052631578947369"/>
    <s v="Closed"/>
    <x v="1"/>
  </r>
  <r>
    <n v="214"/>
    <s v="L"/>
    <n v="462"/>
    <n v="5"/>
    <n v="10"/>
    <n v="2300"/>
    <n v="2739.090909090909"/>
    <x v="9"/>
    <n v="0.9"/>
    <n v="0.19090909090909089"/>
    <s v="Closed"/>
    <x v="0"/>
  </r>
  <r>
    <n v="215"/>
    <s v="L"/>
    <n v="463"/>
    <n v="5"/>
    <n v="10"/>
    <n v="4500"/>
    <n v="4800"/>
    <x v="6"/>
    <n v="0.1"/>
    <n v="6.6666666666666666E-2"/>
    <s v="Closed"/>
    <x v="0"/>
  </r>
  <r>
    <n v="216"/>
    <s v="L"/>
    <n v="464"/>
    <n v="5"/>
    <n v="10"/>
    <n v="8700"/>
    <n v="10123.63636363636"/>
    <x v="9"/>
    <n v="0.7"/>
    <n v="0.16363636363636361"/>
    <s v="Closed"/>
    <x v="0"/>
  </r>
  <r>
    <n v="217"/>
    <s v="L"/>
    <n v="465"/>
    <n v="5"/>
    <n v="10"/>
    <n v="3000"/>
    <n v="3831.325301204819"/>
    <x v="8"/>
    <n v="1"/>
    <n v="0.27710843373493982"/>
    <s v="Closed"/>
    <x v="0"/>
  </r>
  <r>
    <n v="218"/>
    <s v="L"/>
    <n v="466"/>
    <n v="5"/>
    <n v="10"/>
    <n v="3200"/>
    <n v="3447.4226804123709"/>
    <x v="15"/>
    <n v="0.5"/>
    <n v="7.7319587628865982E-2"/>
    <s v="Closed"/>
    <x v="0"/>
  </r>
  <r>
    <n v="219"/>
    <s v="L"/>
    <n v="467"/>
    <n v="5"/>
    <n v="10"/>
    <n v="500"/>
    <n v="544.44444444444434"/>
    <x v="0"/>
    <n v="0.2"/>
    <n v="8.8888888888888892E-2"/>
    <s v="Closed"/>
    <x v="0"/>
  </r>
  <r>
    <n v="220"/>
    <s v="L"/>
    <n v="468"/>
    <n v="5"/>
    <n v="10"/>
    <n v="4400"/>
    <n v="5060"/>
    <x v="18"/>
    <n v="0.3"/>
    <n v="0.15"/>
    <s v="Closed"/>
    <x v="0"/>
  </r>
  <r>
    <n v="221"/>
    <s v="L"/>
    <n v="469"/>
    <n v="5"/>
    <n v="10"/>
    <n v="1100"/>
    <n v="1355.8139534883719"/>
    <x v="7"/>
    <n v="1"/>
    <n v="0.23255813953488369"/>
    <s v="Closed"/>
    <x v="0"/>
  </r>
  <r>
    <n v="222"/>
    <s v="L"/>
    <n v="470"/>
    <n v="5"/>
    <n v="10"/>
    <n v="8600"/>
    <n v="9188.4210526315783"/>
    <x v="19"/>
    <n v="0.1"/>
    <n v="6.8421052631578952E-2"/>
    <s v="Closed"/>
    <x v="0"/>
  </r>
  <r>
    <n v="223"/>
    <s v="L"/>
    <n v="471"/>
    <n v="5"/>
    <n v="10"/>
    <n v="2900"/>
    <n v="3148.571428571428"/>
    <x v="4"/>
    <n v="0.2"/>
    <n v="8.5714285714285715E-2"/>
    <s v="Closed"/>
    <x v="0"/>
  </r>
  <r>
    <n v="224"/>
    <s v="L"/>
    <n v="472"/>
    <n v="5"/>
    <n v="10"/>
    <n v="8300"/>
    <n v="9064.7191011235955"/>
    <x v="2"/>
    <n v="0.2"/>
    <n v="9.2134831460674166E-2"/>
    <s v="Closed"/>
    <x v="0"/>
  </r>
  <r>
    <n v="225"/>
    <s v="L"/>
    <n v="473"/>
    <n v="5"/>
    <n v="10"/>
    <n v="900"/>
    <n v="964.83870967741939"/>
    <x v="17"/>
    <n v="0.1"/>
    <n v="7.204301075268818E-2"/>
    <s v="Closed"/>
    <x v="1"/>
  </r>
  <r>
    <n v="226"/>
    <s v="L"/>
    <n v="474"/>
    <n v="5"/>
    <n v="10"/>
    <n v="9500"/>
    <n v="11443.18181818182"/>
    <x v="9"/>
    <n v="1"/>
    <n v="0.2045454545454545"/>
    <s v="Closed"/>
    <x v="0"/>
  </r>
  <r>
    <n v="227"/>
    <s v="L"/>
    <n v="475"/>
    <n v="5"/>
    <n v="10"/>
    <n v="5100"/>
    <n v="5688.461538461539"/>
    <x v="4"/>
    <n v="0.5"/>
    <n v="0.1153846153846154"/>
    <s v="Closed"/>
    <x v="0"/>
  </r>
  <r>
    <n v="228"/>
    <s v="L"/>
    <n v="476"/>
    <n v="5"/>
    <n v="10"/>
    <n v="6000"/>
    <n v="6704.347826086956"/>
    <x v="16"/>
    <n v="0.6"/>
    <n v="0.1173913043478261"/>
    <s v="Closed"/>
    <x v="0"/>
  </r>
  <r>
    <n v="229"/>
    <s v="L"/>
    <n v="477"/>
    <n v="5"/>
    <n v="10"/>
    <n v="1200"/>
    <n v="1290.9890109890109"/>
    <x v="4"/>
    <n v="0.1"/>
    <n v="7.5824175824175818E-2"/>
    <s v="Closed"/>
    <x v="1"/>
  </r>
  <r>
    <n v="230"/>
    <s v="L"/>
    <n v="478"/>
    <n v="5"/>
    <n v="10"/>
    <n v="9800"/>
    <n v="10925.95744680851"/>
    <x v="12"/>
    <n v="0.8"/>
    <n v="0.1148936170212766"/>
    <s v="Closed"/>
    <x v="0"/>
  </r>
  <r>
    <n v="231"/>
    <s v="L"/>
    <n v="479"/>
    <n v="5"/>
    <n v="10"/>
    <n v="9500"/>
    <n v="10661.111111111109"/>
    <x v="0"/>
    <n v="0.5"/>
    <n v="0.1222222222222222"/>
    <s v="Closed"/>
    <x v="1"/>
  </r>
  <r>
    <n v="232"/>
    <s v="L"/>
    <n v="480"/>
    <n v="5"/>
    <n v="10"/>
    <n v="800"/>
    <n v="902.85714285714289"/>
    <x v="11"/>
    <n v="0.3"/>
    <n v="0.12857142857142859"/>
    <s v="Closed"/>
    <x v="0"/>
  </r>
  <r>
    <n v="233"/>
    <s v="L"/>
    <n v="481"/>
    <n v="5"/>
    <n v="10"/>
    <n v="5600"/>
    <n v="6671.6049382716046"/>
    <x v="5"/>
    <n v="0.5"/>
    <n v="0.19135802469135799"/>
    <s v="Closed"/>
    <x v="0"/>
  </r>
  <r>
    <n v="234"/>
    <s v="L"/>
    <n v="482"/>
    <n v="5"/>
    <n v="10"/>
    <n v="2500"/>
    <n v="3117.6470588235288"/>
    <x v="1"/>
    <n v="1"/>
    <n v="0.2470588235294118"/>
    <s v="Closed"/>
    <x v="0"/>
  </r>
  <r>
    <n v="235"/>
    <s v="L"/>
    <n v="483"/>
    <n v="5"/>
    <n v="10"/>
    <n v="3900"/>
    <n v="4588.2352941176468"/>
    <x v="1"/>
    <n v="0.6"/>
    <n v="0.1764705882352941"/>
    <s v="Closed"/>
    <x v="0"/>
  </r>
  <r>
    <n v="236"/>
    <s v="L"/>
    <n v="484"/>
    <n v="5"/>
    <n v="10"/>
    <n v="3200"/>
    <n v="3435.1020408163272"/>
    <x v="14"/>
    <n v="0.6"/>
    <n v="7.3469387755102034E-2"/>
    <s v="Closed"/>
    <x v="0"/>
  </r>
  <r>
    <n v="237"/>
    <s v="L"/>
    <n v="485"/>
    <n v="5"/>
    <n v="10"/>
    <n v="1400"/>
    <n v="1663.9080459770121"/>
    <x v="3"/>
    <n v="0.8"/>
    <n v="0.18850574712643681"/>
    <s v="Closed"/>
    <x v="0"/>
  </r>
  <r>
    <n v="238"/>
    <s v="L"/>
    <n v="486"/>
    <n v="5"/>
    <n v="10"/>
    <n v="5100"/>
    <n v="5503.75"/>
    <x v="6"/>
    <n v="0.4"/>
    <n v="7.9166666666666663E-2"/>
    <s v="Closed"/>
    <x v="0"/>
  </r>
  <r>
    <n v="239"/>
    <s v="L"/>
    <n v="487"/>
    <n v="5"/>
    <n v="10"/>
    <n v="9200"/>
    <n v="9882.8865979381444"/>
    <x v="15"/>
    <n v="0.4"/>
    <n v="7.422680412371134E-2"/>
    <s v="Closed"/>
    <x v="0"/>
  </r>
  <r>
    <n v="240"/>
    <s v="L"/>
    <n v="488"/>
    <n v="5"/>
    <n v="10"/>
    <n v="2100"/>
    <n v="2401.304347826087"/>
    <x v="16"/>
    <n v="0.9"/>
    <n v="0.14347826086956519"/>
    <s v="Closed"/>
    <x v="0"/>
  </r>
  <r>
    <n v="241"/>
    <s v="L"/>
    <n v="519"/>
    <n v="6"/>
    <n v="11"/>
    <n v="3200"/>
    <n v="3608.510638297872"/>
    <x v="12"/>
    <n v="1"/>
    <n v="0.1276595744680851"/>
    <s v="Closed"/>
    <x v="0"/>
  </r>
  <r>
    <n v="242"/>
    <s v="L"/>
    <n v="520"/>
    <n v="6"/>
    <n v="11"/>
    <n v="8500"/>
    <n v="9727.7777777777774"/>
    <x v="5"/>
    <n v="0.3"/>
    <n v="0.1444444444444444"/>
    <s v="Closed"/>
    <x v="1"/>
  </r>
  <r>
    <n v="243"/>
    <s v="L"/>
    <n v="521"/>
    <n v="6"/>
    <n v="11"/>
    <n v="6100"/>
    <n v="6981.1111111111104"/>
    <x v="5"/>
    <n v="0.3"/>
    <n v="0.1444444444444444"/>
    <s v="Closed"/>
    <x v="0"/>
  </r>
  <r>
    <n v="244"/>
    <s v="L"/>
    <n v="522"/>
    <n v="6"/>
    <n v="11"/>
    <n v="900"/>
    <n v="971.79775280898866"/>
    <x v="2"/>
    <n v="0.1"/>
    <n v="7.9775280898876394E-2"/>
    <s v="Closed"/>
    <x v="0"/>
  </r>
  <r>
    <n v="245"/>
    <s v="L"/>
    <n v="523"/>
    <n v="6"/>
    <n v="11"/>
    <n v="1300"/>
    <n v="1433.023255813953"/>
    <x v="7"/>
    <n v="0.2"/>
    <n v="0.10232558139534879"/>
    <s v="Closed"/>
    <x v="0"/>
  </r>
  <r>
    <n v="246"/>
    <s v="L"/>
    <n v="524"/>
    <n v="6"/>
    <n v="11"/>
    <n v="3200"/>
    <n v="3840"/>
    <x v="18"/>
    <n v="0.5"/>
    <n v="0.2"/>
    <s v="Closed"/>
    <x v="0"/>
  </r>
  <r>
    <n v="247"/>
    <s v="L"/>
    <n v="525"/>
    <n v="6"/>
    <n v="11"/>
    <n v="6900"/>
    <n v="8050.0000000000009"/>
    <x v="11"/>
    <n v="0.5"/>
    <n v="0.16666666666666671"/>
    <s v="Closed"/>
    <x v="1"/>
  </r>
  <r>
    <n v="248"/>
    <s v="L"/>
    <n v="526"/>
    <n v="6"/>
    <n v="11"/>
    <n v="2200"/>
    <n v="2672.5925925925931"/>
    <x v="5"/>
    <n v="0.6"/>
    <n v="0.21481481481481479"/>
    <s v="Closed"/>
    <x v="0"/>
  </r>
  <r>
    <n v="249"/>
    <s v="L"/>
    <n v="527"/>
    <n v="6"/>
    <n v="11"/>
    <n v="5200"/>
    <n v="5809.4623655913974"/>
    <x v="17"/>
    <n v="0.7"/>
    <n v="0.1172043010752688"/>
    <s v="Closed"/>
    <x v="0"/>
  </r>
  <r>
    <n v="250"/>
    <s v="L"/>
    <n v="528"/>
    <n v="6"/>
    <n v="11"/>
    <n v="3900"/>
    <n v="4249.7938144329892"/>
    <x v="15"/>
    <n v="0.9"/>
    <n v="8.9690721649484537E-2"/>
    <s v="Closed"/>
    <x v="0"/>
  </r>
  <r>
    <n v="251"/>
    <s v="L"/>
    <n v="529"/>
    <n v="6"/>
    <n v="11"/>
    <n v="300"/>
    <n v="326.80851063829789"/>
    <x v="12"/>
    <n v="0.4"/>
    <n v="8.9361702127659565E-2"/>
    <s v="Closed"/>
    <x v="0"/>
  </r>
  <r>
    <n v="252"/>
    <s v="L"/>
    <n v="530"/>
    <n v="6"/>
    <n v="11"/>
    <n v="5700"/>
    <n v="6806.4705882352937"/>
    <x v="1"/>
    <n v="0.7"/>
    <n v="0.19411764705882351"/>
    <s v="Closed"/>
    <x v="0"/>
  </r>
  <r>
    <n v="253"/>
    <s v="L"/>
    <n v="531"/>
    <n v="6"/>
    <n v="11"/>
    <n v="7200"/>
    <n v="9540"/>
    <x v="18"/>
    <n v="1"/>
    <n v="0.32500000000000001"/>
    <s v="Closed"/>
    <x v="0"/>
  </r>
  <r>
    <n v="254"/>
    <s v="L"/>
    <n v="532"/>
    <n v="6"/>
    <n v="11"/>
    <n v="1500"/>
    <n v="1750"/>
    <x v="11"/>
    <n v="0.5"/>
    <n v="0.16666666666666671"/>
    <s v="Closed"/>
    <x v="0"/>
  </r>
  <r>
    <n v="255"/>
    <s v="L"/>
    <n v="533"/>
    <n v="6"/>
    <n v="11"/>
    <n v="5000"/>
    <n v="5824.1758241758243"/>
    <x v="4"/>
    <n v="1"/>
    <n v="0.1648351648351648"/>
    <s v="Closed"/>
    <x v="0"/>
  </r>
  <r>
    <n v="256"/>
    <s v="L"/>
    <n v="534"/>
    <n v="6"/>
    <n v="11"/>
    <n v="9100"/>
    <n v="9913.1914893617031"/>
    <x v="12"/>
    <n v="0.4"/>
    <n v="8.9361702127659565E-2"/>
    <s v="Closed"/>
    <x v="0"/>
  </r>
  <r>
    <n v="257"/>
    <s v="L"/>
    <n v="535"/>
    <n v="6"/>
    <n v="11"/>
    <n v="8300"/>
    <n v="10082.96296296296"/>
    <x v="5"/>
    <n v="0.6"/>
    <n v="0.21481481481481479"/>
    <s v="Closed"/>
    <x v="0"/>
  </r>
  <r>
    <n v="258"/>
    <s v="L"/>
    <n v="536"/>
    <n v="6"/>
    <n v="11"/>
    <n v="1800"/>
    <n v="2121.5730337078649"/>
    <x v="2"/>
    <n v="0.9"/>
    <n v="0.1786516853932584"/>
    <s v="Closed"/>
    <x v="1"/>
  </r>
  <r>
    <n v="259"/>
    <s v="L"/>
    <n v="537"/>
    <n v="6"/>
    <n v="11"/>
    <n v="7300"/>
    <n v="9116.0975609756097"/>
    <x v="10"/>
    <n v="0.8"/>
    <n v="0.24878048780487799"/>
    <s v="Closed"/>
    <x v="0"/>
  </r>
  <r>
    <n v="260"/>
    <s v="L"/>
    <n v="538"/>
    <n v="6"/>
    <n v="11"/>
    <n v="4600"/>
    <n v="5213.333333333333"/>
    <x v="0"/>
    <n v="0.6"/>
    <n v="0.1333333333333333"/>
    <s v="Closed"/>
    <x v="0"/>
  </r>
  <r>
    <n v="261"/>
    <s v="L"/>
    <n v="539"/>
    <n v="6"/>
    <n v="11"/>
    <n v="2200"/>
    <n v="2581.8390804597698"/>
    <x v="3"/>
    <n v="0.7"/>
    <n v="0.1735632183908046"/>
    <s v="Closed"/>
    <x v="1"/>
  </r>
  <r>
    <n v="262"/>
    <s v="L"/>
    <n v="540"/>
    <n v="6"/>
    <n v="11"/>
    <n v="9900"/>
    <n v="10667.755102040819"/>
    <x v="14"/>
    <n v="0.8"/>
    <n v="7.7551020408163265E-2"/>
    <s v="Closed"/>
    <x v="0"/>
  </r>
  <r>
    <n v="263"/>
    <s v="L"/>
    <n v="541"/>
    <n v="6"/>
    <n v="11"/>
    <n v="900"/>
    <n v="979.99999999999989"/>
    <x v="0"/>
    <n v="0.2"/>
    <n v="8.8888888888888892E-2"/>
    <s v="Closed"/>
    <x v="0"/>
  </r>
  <r>
    <n v="264"/>
    <s v="L"/>
    <n v="542"/>
    <n v="6"/>
    <n v="11"/>
    <n v="2200"/>
    <n v="2450.344827586207"/>
    <x v="3"/>
    <n v="0.3"/>
    <n v="0.1137931034482759"/>
    <s v="Closed"/>
    <x v="1"/>
  </r>
  <r>
    <n v="265"/>
    <s v="L"/>
    <n v="543"/>
    <n v="6"/>
    <n v="11"/>
    <n v="1300"/>
    <n v="1457.6595744680851"/>
    <x v="12"/>
    <n v="0.9"/>
    <n v="0.1212765957446808"/>
    <s v="Closed"/>
    <x v="0"/>
  </r>
  <r>
    <n v="266"/>
    <s v="L"/>
    <n v="544"/>
    <n v="6"/>
    <n v="11"/>
    <n v="4100"/>
    <n v="5076.9135802469136"/>
    <x v="5"/>
    <n v="0.7"/>
    <n v="0.2382716049382716"/>
    <s v="Closed"/>
    <x v="1"/>
  </r>
  <r>
    <n v="267"/>
    <s v="L"/>
    <n v="545"/>
    <n v="6"/>
    <n v="11"/>
    <n v="1100"/>
    <n v="1198.297872340426"/>
    <x v="12"/>
    <n v="0.4"/>
    <n v="8.9361702127659565E-2"/>
    <s v="Closed"/>
    <x v="0"/>
  </r>
  <r>
    <n v="268"/>
    <s v="L"/>
    <n v="546"/>
    <n v="6"/>
    <n v="11"/>
    <n v="5500"/>
    <n v="6025"/>
    <x v="9"/>
    <n v="0.2"/>
    <n v="9.5454545454545445E-2"/>
    <s v="Closed"/>
    <x v="0"/>
  </r>
  <r>
    <n v="269"/>
    <s v="L"/>
    <n v="547"/>
    <n v="6"/>
    <n v="11"/>
    <n v="9500"/>
    <n v="10684.946236559141"/>
    <x v="17"/>
    <n v="0.8"/>
    <n v="0.12473118279569891"/>
    <s v="Closed"/>
    <x v="0"/>
  </r>
  <r>
    <n v="270"/>
    <s v="L"/>
    <n v="548"/>
    <n v="6"/>
    <n v="11"/>
    <n v="8300"/>
    <n v="9577.6404494382041"/>
    <x v="2"/>
    <n v="0.7"/>
    <n v="0.15393258426966289"/>
    <s v="Closed"/>
    <x v="1"/>
  </r>
  <r>
    <n v="271"/>
    <s v="L"/>
    <n v="549"/>
    <n v="6"/>
    <n v="11"/>
    <n v="6900"/>
    <n v="8132.6966292134839"/>
    <x v="2"/>
    <n v="0.9"/>
    <n v="0.1786516853932584"/>
    <s v="Closed"/>
    <x v="0"/>
  </r>
  <r>
    <n v="272"/>
    <s v="L"/>
    <n v="550"/>
    <n v="6"/>
    <n v="11"/>
    <n v="400"/>
    <n v="435.74468085106378"/>
    <x v="12"/>
    <n v="0.4"/>
    <n v="8.9361702127659565E-2"/>
    <s v="Closed"/>
    <x v="0"/>
  </r>
  <r>
    <n v="273"/>
    <s v="L"/>
    <n v="551"/>
    <n v="6"/>
    <n v="11"/>
    <n v="1400"/>
    <n v="1532.631578947369"/>
    <x v="19"/>
    <n v="0.6"/>
    <n v="9.4736842105263161E-2"/>
    <s v="Closed"/>
    <x v="0"/>
  </r>
  <r>
    <n v="274"/>
    <s v="L"/>
    <n v="552"/>
    <n v="6"/>
    <n v="11"/>
    <n v="4800"/>
    <n v="5447.4418604651146"/>
    <x v="7"/>
    <n v="0.4"/>
    <n v="0.1348837209302326"/>
    <s v="Closed"/>
    <x v="0"/>
  </r>
  <r>
    <n v="275"/>
    <s v="L"/>
    <n v="553"/>
    <n v="6"/>
    <n v="11"/>
    <n v="5700"/>
    <n v="7191.8518518518522"/>
    <x v="5"/>
    <n v="0.8"/>
    <n v="0.2617283950617284"/>
    <s v="Closed"/>
    <x v="0"/>
  </r>
  <r>
    <n v="276"/>
    <s v="L"/>
    <n v="554"/>
    <n v="6"/>
    <n v="11"/>
    <n v="9600"/>
    <n v="10548.96551724138"/>
    <x v="3"/>
    <n v="0.2"/>
    <n v="9.8850574712643677E-2"/>
    <s v="Closed"/>
    <x v="0"/>
  </r>
  <r>
    <n v="277"/>
    <s v="L"/>
    <n v="555"/>
    <n v="6"/>
    <n v="11"/>
    <n v="6200"/>
    <n v="6617.5510204081629"/>
    <x v="14"/>
    <n v="0.3"/>
    <n v="6.7346938775510207E-2"/>
    <s v="Closed"/>
    <x v="0"/>
  </r>
  <r>
    <n v="278"/>
    <s v="L"/>
    <n v="556"/>
    <n v="6"/>
    <n v="11"/>
    <n v="5100"/>
    <n v="6137.5862068965534"/>
    <x v="3"/>
    <n v="0.9"/>
    <n v="0.20344827586206901"/>
    <s v="Closed"/>
    <x v="0"/>
  </r>
  <r>
    <n v="279"/>
    <s v="L"/>
    <n v="557"/>
    <n v="6"/>
    <n v="11"/>
    <n v="9800"/>
    <n v="10494.16666666667"/>
    <x v="6"/>
    <n v="0.2"/>
    <n v="7.0833333333333345E-2"/>
    <s v="Closed"/>
    <x v="0"/>
  </r>
  <r>
    <n v="280"/>
    <s v="L"/>
    <n v="558"/>
    <n v="6"/>
    <n v="11"/>
    <n v="8600"/>
    <n v="9397.9381443298971"/>
    <x v="15"/>
    <n v="1"/>
    <n v="9.2783505154639179E-2"/>
    <s v="Closed"/>
    <x v="0"/>
  </r>
  <r>
    <n v="281"/>
    <s v="L"/>
    <n v="559"/>
    <n v="6"/>
    <n v="11"/>
    <n v="2200"/>
    <n v="2711.6279069767438"/>
    <x v="7"/>
    <n v="1"/>
    <n v="0.23255813953488369"/>
    <s v="Closed"/>
    <x v="0"/>
  </r>
  <r>
    <n v="282"/>
    <s v="L"/>
    <n v="560"/>
    <n v="6"/>
    <n v="11"/>
    <n v="6800"/>
    <n v="8330"/>
    <x v="18"/>
    <n v="0.6"/>
    <n v="0.22500000000000001"/>
    <s v="Closed"/>
    <x v="0"/>
  </r>
  <r>
    <n v="283"/>
    <s v="L"/>
    <n v="561"/>
    <n v="6"/>
    <n v="11"/>
    <n v="7600"/>
    <n v="8300.2247191011247"/>
    <x v="2"/>
    <n v="0.2"/>
    <n v="9.2134831460674166E-2"/>
    <s v="Closed"/>
    <x v="0"/>
  </r>
  <r>
    <n v="284"/>
    <s v="L"/>
    <n v="562"/>
    <n v="6"/>
    <n v="11"/>
    <n v="8200"/>
    <n v="9065.0549450549461"/>
    <x v="4"/>
    <n v="0.4"/>
    <n v="0.10549450549450549"/>
    <s v="Closed"/>
    <x v="0"/>
  </r>
  <r>
    <n v="285"/>
    <s v="L"/>
    <n v="563"/>
    <n v="6"/>
    <n v="11"/>
    <n v="6300"/>
    <n v="7522.9411764705883"/>
    <x v="1"/>
    <n v="0.7"/>
    <n v="0.19411764705882351"/>
    <s v="Closed"/>
    <x v="0"/>
  </r>
  <r>
    <n v="286"/>
    <s v="L"/>
    <n v="564"/>
    <n v="6"/>
    <n v="11"/>
    <n v="2300"/>
    <n v="2482.083333333333"/>
    <x v="6"/>
    <n v="0.4"/>
    <n v="7.9166666666666663E-2"/>
    <s v="Closed"/>
    <x v="0"/>
  </r>
  <r>
    <n v="287"/>
    <s v="L"/>
    <n v="565"/>
    <n v="6"/>
    <n v="11"/>
    <n v="4000"/>
    <n v="4434.0425531914898"/>
    <x v="12"/>
    <n v="0.7"/>
    <n v="0.1085106382978723"/>
    <s v="Closed"/>
    <x v="1"/>
  </r>
  <r>
    <n v="288"/>
    <s v="L"/>
    <n v="566"/>
    <n v="6"/>
    <n v="11"/>
    <n v="4700"/>
    <n v="5048.8659793814431"/>
    <x v="15"/>
    <n v="0.4"/>
    <n v="7.422680412371134E-2"/>
    <s v="Closed"/>
    <x v="0"/>
  </r>
  <r>
    <n v="289"/>
    <s v="L"/>
    <n v="567"/>
    <n v="6"/>
    <n v="11"/>
    <n v="1100"/>
    <n v="1248.681318681319"/>
    <x v="4"/>
    <n v="0.7"/>
    <n v="0.13516483516483521"/>
    <s v="Closed"/>
    <x v="0"/>
  </r>
  <r>
    <n v="290"/>
    <s v="L"/>
    <n v="568"/>
    <n v="6"/>
    <n v="11"/>
    <n v="800"/>
    <n v="883.59550561797755"/>
    <x v="2"/>
    <n v="0.3"/>
    <n v="0.1044943820224719"/>
    <s v="Closed"/>
    <x v="0"/>
  </r>
  <r>
    <n v="291"/>
    <s v="L"/>
    <n v="569"/>
    <n v="6"/>
    <n v="11"/>
    <n v="1300"/>
    <n v="1395.7894736842111"/>
    <x v="19"/>
    <n v="0.2"/>
    <n v="7.3684210526315796E-2"/>
    <s v="Closed"/>
    <x v="0"/>
  </r>
  <r>
    <n v="292"/>
    <s v="L"/>
    <n v="570"/>
    <n v="6"/>
    <n v="11"/>
    <n v="1600"/>
    <n v="1927.272727272727"/>
    <x v="9"/>
    <n v="1"/>
    <n v="0.2045454545454545"/>
    <s v="Closed"/>
    <x v="0"/>
  </r>
  <r>
    <n v="293"/>
    <s v="L"/>
    <n v="571"/>
    <n v="6"/>
    <n v="11"/>
    <n v="5400"/>
    <n v="5817.5257731958764"/>
    <x v="15"/>
    <n v="0.5"/>
    <n v="7.7319587628865982E-2"/>
    <s v="Closed"/>
    <x v="0"/>
  </r>
  <r>
    <n v="294"/>
    <s v="L"/>
    <n v="572"/>
    <n v="6"/>
    <n v="11"/>
    <n v="1600"/>
    <n v="1787.826086956522"/>
    <x v="16"/>
    <n v="0.6"/>
    <n v="0.1173913043478261"/>
    <s v="Closed"/>
    <x v="0"/>
  </r>
  <r>
    <n v="295"/>
    <s v="L"/>
    <n v="573"/>
    <n v="6"/>
    <n v="11"/>
    <n v="9400"/>
    <n v="11812.28915662651"/>
    <x v="8"/>
    <n v="0.9"/>
    <n v="0.25662650602409642"/>
    <s v="Closed"/>
    <x v="0"/>
  </r>
  <r>
    <n v="296"/>
    <s v="L"/>
    <n v="574"/>
    <n v="6"/>
    <n v="11"/>
    <n v="1000"/>
    <n v="1153.932584269663"/>
    <x v="2"/>
    <n v="0.7"/>
    <n v="0.15393258426966289"/>
    <s v="Closed"/>
    <x v="0"/>
  </r>
  <r>
    <n v="297"/>
    <s v="L"/>
    <n v="575"/>
    <n v="6"/>
    <n v="11"/>
    <n v="6300"/>
    <n v="6901.363636363636"/>
    <x v="9"/>
    <n v="0.2"/>
    <n v="9.5454545454545445E-2"/>
    <s v="Closed"/>
    <x v="0"/>
  </r>
  <r>
    <n v="298"/>
    <s v="L"/>
    <n v="576"/>
    <n v="6"/>
    <n v="11"/>
    <n v="700"/>
    <n v="840"/>
    <x v="18"/>
    <n v="0.5"/>
    <n v="0.2"/>
    <s v="Closed"/>
    <x v="0"/>
  </r>
  <r>
    <n v="299"/>
    <s v="L"/>
    <n v="577"/>
    <n v="6"/>
    <n v="11"/>
    <n v="8500"/>
    <n v="9112.3655913978491"/>
    <x v="17"/>
    <n v="0.1"/>
    <n v="7.204301075268818E-2"/>
    <s v="Closed"/>
    <x v="1"/>
  </r>
  <r>
    <n v="300"/>
    <s v="L"/>
    <n v="578"/>
    <n v="6"/>
    <n v="11"/>
    <n v="9300"/>
    <n v="10643.33333333333"/>
    <x v="0"/>
    <n v="0.7"/>
    <n v="0.14444444444444449"/>
    <s v="Closed"/>
    <x v="1"/>
  </r>
  <r>
    <n v="301"/>
    <s v="L"/>
    <n v="579"/>
    <n v="6"/>
    <n v="11"/>
    <n v="7600"/>
    <n v="8777.5824175824164"/>
    <x v="4"/>
    <n v="0.9"/>
    <n v="0.15494505494505489"/>
    <s v="Closed"/>
    <x v="1"/>
  </r>
  <r>
    <n v="302"/>
    <s v="L"/>
    <n v="580"/>
    <n v="6"/>
    <n v="11"/>
    <n v="2600"/>
    <n v="3096.363636363636"/>
    <x v="9"/>
    <n v="0.9"/>
    <n v="0.19090909090909089"/>
    <s v="Closed"/>
    <x v="0"/>
  </r>
  <r>
    <n v="303"/>
    <s v="L"/>
    <n v="581"/>
    <n v="6"/>
    <n v="11"/>
    <n v="7800"/>
    <n v="8711.4606741573043"/>
    <x v="2"/>
    <n v="0.4"/>
    <n v="0.1168539325842697"/>
    <s v="Closed"/>
    <x v="0"/>
  </r>
  <r>
    <n v="304"/>
    <s v="L"/>
    <n v="582"/>
    <n v="6"/>
    <n v="11"/>
    <n v="7100"/>
    <n v="7780.416666666667"/>
    <x v="6"/>
    <n v="0.8"/>
    <n v="9.583333333333334E-2"/>
    <s v="Closed"/>
    <x v="0"/>
  </r>
  <r>
    <n v="305"/>
    <s v="L"/>
    <n v="583"/>
    <n v="6"/>
    <n v="11"/>
    <n v="9100"/>
    <n v="10203.617021276599"/>
    <x v="12"/>
    <n v="0.9"/>
    <n v="0.1212765957446808"/>
    <s v="Closed"/>
    <x v="0"/>
  </r>
  <r>
    <n v="306"/>
    <s v="L"/>
    <n v="584"/>
    <n v="6"/>
    <n v="11"/>
    <n v="4300"/>
    <n v="4825.5555555555557"/>
    <x v="0"/>
    <n v="0.5"/>
    <n v="0.1222222222222222"/>
    <s v="Closed"/>
    <x v="0"/>
  </r>
  <r>
    <n v="307"/>
    <s v="L"/>
    <n v="585"/>
    <n v="6"/>
    <n v="11"/>
    <n v="8400"/>
    <n v="10795.55555555556"/>
    <x v="5"/>
    <n v="0.9"/>
    <n v="0.28518518518518521"/>
    <s v="Closed"/>
    <x v="0"/>
  </r>
  <r>
    <n v="308"/>
    <s v="L"/>
    <n v="586"/>
    <n v="6"/>
    <n v="11"/>
    <n v="300"/>
    <n v="357.40740740740739"/>
    <x v="5"/>
    <n v="0.5"/>
    <n v="0.19135802469135799"/>
    <s v="Closed"/>
    <x v="1"/>
  </r>
  <r>
    <n v="309"/>
    <s v="L"/>
    <n v="673"/>
    <n v="7"/>
    <n v="12"/>
    <n v="8500"/>
    <n v="10240.476190476191"/>
    <x v="11"/>
    <n v="0.7"/>
    <n v="0.20476190476190481"/>
    <s v="Closed"/>
    <x v="0"/>
  </r>
  <r>
    <n v="310"/>
    <s v="L"/>
    <n v="674"/>
    <n v="7"/>
    <n v="12"/>
    <n v="8500"/>
    <n v="10200"/>
    <x v="7"/>
    <n v="0.8"/>
    <n v="0.2"/>
    <s v="Closed"/>
    <x v="0"/>
  </r>
  <r>
    <n v="311"/>
    <s v="L"/>
    <n v="675"/>
    <n v="7"/>
    <n v="12"/>
    <n v="100"/>
    <n v="114.11764705882349"/>
    <x v="1"/>
    <n v="0.4"/>
    <n v="0.14117647058823529"/>
    <s v="Closed"/>
    <x v="0"/>
  </r>
  <r>
    <n v="312"/>
    <s v="L"/>
    <n v="676"/>
    <n v="7"/>
    <n v="12"/>
    <n v="500"/>
    <n v="572.52747252747247"/>
    <x v="4"/>
    <n v="0.8"/>
    <n v="0.14505494505494509"/>
    <s v="Closed"/>
    <x v="0"/>
  </r>
  <r>
    <n v="313"/>
    <s v="L"/>
    <n v="677"/>
    <n v="7"/>
    <n v="12"/>
    <n v="2900"/>
    <n v="3096.2626262626268"/>
    <x v="13"/>
    <n v="0.7"/>
    <n v="6.7676767676767682E-2"/>
    <s v="Closed"/>
    <x v="0"/>
  </r>
  <r>
    <n v="314"/>
    <s v="L"/>
    <n v="678"/>
    <n v="7"/>
    <n v="12"/>
    <n v="4900"/>
    <n v="5835.9550561797751"/>
    <x v="2"/>
    <n v="1"/>
    <n v="0.19101123595505609"/>
    <s v="Closed"/>
    <x v="0"/>
  </r>
  <r>
    <n v="315"/>
    <s v="L"/>
    <n v="679"/>
    <n v="7"/>
    <n v="12"/>
    <n v="2700"/>
    <n v="3343.333333333333"/>
    <x v="5"/>
    <n v="0.7"/>
    <n v="0.2382716049382716"/>
    <s v="Closed"/>
    <x v="1"/>
  </r>
  <r>
    <n v="316"/>
    <s v="L"/>
    <n v="680"/>
    <n v="7"/>
    <n v="12"/>
    <n v="8300"/>
    <n v="10095.116279069771"/>
    <x v="7"/>
    <n v="0.9"/>
    <n v="0.21627906976744191"/>
    <s v="Closed"/>
    <x v="0"/>
  </r>
  <r>
    <n v="317"/>
    <s v="L"/>
    <n v="681"/>
    <n v="7"/>
    <n v="12"/>
    <n v="5500"/>
    <n v="5896.2365591397847"/>
    <x v="17"/>
    <n v="0.1"/>
    <n v="7.204301075268818E-2"/>
    <s v="Closed"/>
    <x v="0"/>
  </r>
  <r>
    <n v="318"/>
    <s v="L"/>
    <n v="682"/>
    <n v="7"/>
    <n v="12"/>
    <n v="3600"/>
    <n v="3843.636363636364"/>
    <x v="13"/>
    <n v="0.7"/>
    <n v="6.7676767676767682E-2"/>
    <s v="Closed"/>
    <x v="0"/>
  </r>
  <r>
    <n v="319"/>
    <s v="L"/>
    <n v="683"/>
    <n v="7"/>
    <n v="12"/>
    <n v="5500"/>
    <n v="6043.6781609195396"/>
    <x v="3"/>
    <n v="0.2"/>
    <n v="9.8850574712643677E-2"/>
    <s v="Closed"/>
    <x v="0"/>
  </r>
  <r>
    <n v="320"/>
    <s v="L"/>
    <n v="684"/>
    <n v="7"/>
    <n v="12"/>
    <n v="6900"/>
    <n v="7463.2653061224501"/>
    <x v="14"/>
    <n v="1"/>
    <n v="8.1632653061224497E-2"/>
    <s v="Closed"/>
    <x v="0"/>
  </r>
  <r>
    <n v="321"/>
    <s v="L"/>
    <n v="685"/>
    <n v="7"/>
    <n v="12"/>
    <n v="4700"/>
    <n v="5180"/>
    <x v="12"/>
    <n v="0.6"/>
    <n v="0.10212765957446809"/>
    <s v="Closed"/>
    <x v="0"/>
  </r>
  <r>
    <n v="322"/>
    <s v="L"/>
    <n v="686"/>
    <n v="7"/>
    <n v="12"/>
    <n v="1700"/>
    <n v="1855.217391304348"/>
    <x v="16"/>
    <n v="0.3"/>
    <n v="9.1304347826086943E-2"/>
    <s v="Closed"/>
    <x v="0"/>
  </r>
  <r>
    <n v="323"/>
    <s v="L"/>
    <n v="687"/>
    <n v="7"/>
    <n v="12"/>
    <n v="3900"/>
    <n v="4518.620689655173"/>
    <x v="3"/>
    <n v="0.6"/>
    <n v="0.1586206896551724"/>
    <s v="Closed"/>
    <x v="0"/>
  </r>
  <r>
    <n v="324"/>
    <s v="L"/>
    <n v="688"/>
    <n v="7"/>
    <n v="12"/>
    <n v="3200"/>
    <n v="3468.5057471264358"/>
    <x v="3"/>
    <n v="0.1"/>
    <n v="8.3908045977011486E-2"/>
    <s v="Closed"/>
    <x v="0"/>
  </r>
  <r>
    <n v="325"/>
    <s v="L"/>
    <n v="689"/>
    <n v="7"/>
    <n v="12"/>
    <n v="7900"/>
    <n v="8514.4444444444434"/>
    <x v="0"/>
    <n v="0.1"/>
    <n v="7.7777777777777779E-2"/>
    <s v="Closed"/>
    <x v="0"/>
  </r>
  <r>
    <n v="326"/>
    <s v="L"/>
    <n v="690"/>
    <n v="7"/>
    <n v="12"/>
    <n v="800"/>
    <n v="896.79012345679007"/>
    <x v="5"/>
    <n v="0.2"/>
    <n v="0.12098765432098769"/>
    <s v="Closed"/>
    <x v="0"/>
  </r>
  <r>
    <n v="327"/>
    <s v="L"/>
    <n v="691"/>
    <n v="7"/>
    <n v="12"/>
    <n v="8800"/>
    <n v="10600"/>
    <x v="9"/>
    <n v="1"/>
    <n v="0.2045454545454545"/>
    <s v="Closed"/>
    <x v="0"/>
  </r>
  <r>
    <n v="328"/>
    <s v="L"/>
    <n v="692"/>
    <n v="7"/>
    <n v="12"/>
    <n v="1300"/>
    <n v="1473.8554216867469"/>
    <x v="8"/>
    <n v="0.3"/>
    <n v="0.13373493975903619"/>
    <s v="Closed"/>
    <x v="0"/>
  </r>
  <r>
    <n v="329"/>
    <s v="L"/>
    <n v="693"/>
    <n v="7"/>
    <n v="12"/>
    <n v="2200"/>
    <n v="2496.744186046511"/>
    <x v="7"/>
    <n v="0.4"/>
    <n v="0.1348837209302326"/>
    <s v="Closed"/>
    <x v="0"/>
  </r>
  <r>
    <n v="330"/>
    <s v="L"/>
    <n v="694"/>
    <n v="7"/>
    <n v="12"/>
    <n v="4200"/>
    <n v="4767.6923076923076"/>
    <x v="4"/>
    <n v="0.7"/>
    <n v="0.13516483516483521"/>
    <s v="Closed"/>
    <x v="0"/>
  </r>
  <r>
    <n v="331"/>
    <s v="L"/>
    <n v="695"/>
    <n v="7"/>
    <n v="12"/>
    <n v="3300"/>
    <n v="3588.75"/>
    <x v="6"/>
    <n v="0.6"/>
    <n v="8.7499999999999994E-2"/>
    <s v="Closed"/>
    <x v="0"/>
  </r>
  <r>
    <n v="332"/>
    <s v="L"/>
    <n v="696"/>
    <n v="7"/>
    <n v="12"/>
    <n v="2300"/>
    <n v="2630.4597701149428"/>
    <x v="3"/>
    <n v="0.5"/>
    <n v="0.14367816091954019"/>
    <s v="Closed"/>
    <x v="0"/>
  </r>
  <r>
    <n v="333"/>
    <s v="L"/>
    <n v="697"/>
    <n v="7"/>
    <n v="12"/>
    <n v="2900"/>
    <n v="3366.8292682926831"/>
    <x v="10"/>
    <n v="0.4"/>
    <n v="0.16097560975609759"/>
    <s v="Closed"/>
    <x v="0"/>
  </r>
  <r>
    <n v="334"/>
    <s v="L"/>
    <n v="698"/>
    <n v="7"/>
    <n v="12"/>
    <n v="1300"/>
    <n v="1423.6585365853659"/>
    <x v="10"/>
    <n v="0.1"/>
    <n v="9.5121951219512182E-2"/>
    <s v="Closed"/>
    <x v="0"/>
  </r>
  <r>
    <n v="335"/>
    <s v="L"/>
    <n v="699"/>
    <n v="7"/>
    <n v="12"/>
    <n v="2300"/>
    <n v="2760"/>
    <x v="18"/>
    <n v="0.5"/>
    <n v="0.2"/>
    <s v="Closed"/>
    <x v="1"/>
  </r>
  <r>
    <n v="336"/>
    <s v="L"/>
    <n v="700"/>
    <n v="7"/>
    <n v="12"/>
    <n v="1800"/>
    <n v="2160"/>
    <x v="18"/>
    <n v="0.5"/>
    <n v="0.2"/>
    <s v="Closed"/>
    <x v="0"/>
  </r>
  <r>
    <n v="337"/>
    <s v="L"/>
    <n v="701"/>
    <n v="7"/>
    <n v="12"/>
    <n v="700"/>
    <n v="763.33333333333326"/>
    <x v="11"/>
    <n v="0.1"/>
    <n v="9.0476190476190474E-2"/>
    <s v="Closed"/>
    <x v="0"/>
  </r>
  <r>
    <n v="338"/>
    <s v="L"/>
    <n v="732"/>
    <n v="8"/>
    <n v="13"/>
    <n v="9800"/>
    <n v="10686.66666666667"/>
    <x v="11"/>
    <n v="0.1"/>
    <n v="9.0476190476190474E-2"/>
    <s v="Closed"/>
    <x v="0"/>
  </r>
  <r>
    <n v="339"/>
    <s v="L"/>
    <n v="733"/>
    <n v="8"/>
    <n v="13"/>
    <n v="5900"/>
    <n v="6367.083333333333"/>
    <x v="6"/>
    <n v="0.4"/>
    <n v="7.9166666666666663E-2"/>
    <s v="Closed"/>
    <x v="1"/>
  </r>
  <r>
    <n v="340"/>
    <s v="L"/>
    <n v="734"/>
    <n v="8"/>
    <n v="13"/>
    <n v="4300"/>
    <n v="4982.9411764705883"/>
    <x v="1"/>
    <n v="0.5"/>
    <n v="0.1588235294117647"/>
    <s v="Closed"/>
    <x v="1"/>
  </r>
  <r>
    <n v="341"/>
    <s v="L"/>
    <n v="735"/>
    <n v="8"/>
    <n v="13"/>
    <n v="4400"/>
    <n v="5060"/>
    <x v="9"/>
    <n v="0.6"/>
    <n v="0.15"/>
    <s v="Closed"/>
    <x v="0"/>
  </r>
  <r>
    <n v="342"/>
    <s v="L"/>
    <n v="736"/>
    <n v="8"/>
    <n v="13"/>
    <n v="2900"/>
    <n v="3318.8888888888891"/>
    <x v="5"/>
    <n v="0.3"/>
    <n v="0.1444444444444444"/>
    <s v="Closed"/>
    <x v="0"/>
  </r>
  <r>
    <n v="343"/>
    <s v="L"/>
    <n v="737"/>
    <n v="8"/>
    <n v="13"/>
    <n v="7300"/>
    <n v="8435.5555555555547"/>
    <x v="0"/>
    <n v="0.8"/>
    <n v="0.15555555555555561"/>
    <s v="Closed"/>
    <x v="0"/>
  </r>
  <r>
    <n v="344"/>
    <s v="L"/>
    <n v="738"/>
    <n v="8"/>
    <n v="13"/>
    <n v="1100"/>
    <n v="1224.5783132530121"/>
    <x v="8"/>
    <n v="0.2"/>
    <n v="0.1132530120481928"/>
    <s v="Closed"/>
    <x v="1"/>
  </r>
  <r>
    <n v="345"/>
    <s v="L"/>
    <n v="739"/>
    <n v="8"/>
    <n v="13"/>
    <n v="6600"/>
    <n v="8580"/>
    <x v="18"/>
    <n v="0.9"/>
    <n v="0.3"/>
    <s v="Closed"/>
    <x v="0"/>
  </r>
  <r>
    <n v="346"/>
    <s v="L"/>
    <n v="740"/>
    <n v="8"/>
    <n v="13"/>
    <n v="8300"/>
    <n v="9750"/>
    <x v="8"/>
    <n v="0.5"/>
    <n v="0.1746987951807229"/>
    <s v="Closed"/>
    <x v="0"/>
  </r>
  <r>
    <n v="347"/>
    <s v="L"/>
    <n v="741"/>
    <n v="8"/>
    <n v="13"/>
    <n v="7000"/>
    <n v="8166.666666666667"/>
    <x v="11"/>
    <n v="0.5"/>
    <n v="0.16666666666666671"/>
    <s v="Closed"/>
    <x v="0"/>
  </r>
  <r>
    <n v="348"/>
    <s v="L"/>
    <n v="742"/>
    <n v="8"/>
    <n v="13"/>
    <n v="4100"/>
    <n v="4426.3265306122448"/>
    <x v="14"/>
    <n v="0.9"/>
    <n v="7.9591836734693874E-2"/>
    <s v="Closed"/>
    <x v="0"/>
  </r>
  <r>
    <n v="349"/>
    <s v="L"/>
    <n v="743"/>
    <n v="8"/>
    <n v="13"/>
    <n v="8700"/>
    <n v="9774.7058823529405"/>
    <x v="1"/>
    <n v="0.3"/>
    <n v="0.1235294117647059"/>
    <s v="Closed"/>
    <x v="0"/>
  </r>
  <r>
    <n v="350"/>
    <s v="L"/>
    <n v="744"/>
    <n v="8"/>
    <n v="13"/>
    <n v="6200"/>
    <n v="7294.1176470588234"/>
    <x v="1"/>
    <n v="0.6"/>
    <n v="0.1764705882352941"/>
    <s v="Closed"/>
    <x v="0"/>
  </r>
  <r>
    <n v="351"/>
    <s v="L"/>
    <n v="745"/>
    <n v="8"/>
    <n v="13"/>
    <n v="9400"/>
    <n v="10155.876288659791"/>
    <x v="15"/>
    <n v="0.6"/>
    <n v="8.0412371134020624E-2"/>
    <s v="Closed"/>
    <x v="0"/>
  </r>
  <r>
    <n v="352"/>
    <s v="L"/>
    <n v="746"/>
    <n v="8"/>
    <n v="13"/>
    <n v="1800"/>
    <n v="2017.7777777777781"/>
    <x v="5"/>
    <n v="0.2"/>
    <n v="0.12098765432098769"/>
    <s v="Closed"/>
    <x v="1"/>
  </r>
  <r>
    <n v="353"/>
    <s v="L"/>
    <n v="747"/>
    <n v="8"/>
    <n v="13"/>
    <n v="8600"/>
    <n v="9555.5555555555566"/>
    <x v="0"/>
    <n v="0.4"/>
    <n v="0.1111111111111111"/>
    <s v="Closed"/>
    <x v="0"/>
  </r>
  <r>
    <n v="354"/>
    <s v="L"/>
    <n v="748"/>
    <n v="8"/>
    <n v="13"/>
    <n v="3000"/>
    <n v="3316.4835164835172"/>
    <x v="4"/>
    <n v="0.4"/>
    <n v="0.10549450549450549"/>
    <s v="Closed"/>
    <x v="0"/>
  </r>
  <r>
    <n v="355"/>
    <s v="L"/>
    <n v="749"/>
    <n v="8"/>
    <n v="13"/>
    <n v="9700"/>
    <n v="12466.296296296299"/>
    <x v="5"/>
    <n v="0.9"/>
    <n v="0.28518518518518521"/>
    <s v="Closed"/>
    <x v="0"/>
  </r>
  <r>
    <n v="356"/>
    <s v="L"/>
    <n v="750"/>
    <n v="8"/>
    <n v="13"/>
    <n v="6200"/>
    <n v="6693.4693877551026"/>
    <x v="14"/>
    <n v="0.9"/>
    <n v="7.9591836734693874E-2"/>
    <s v="Closed"/>
    <x v="0"/>
  </r>
  <r>
    <n v="357"/>
    <s v="L"/>
    <n v="751"/>
    <n v="8"/>
    <n v="13"/>
    <n v="5400"/>
    <n v="6033.913043478261"/>
    <x v="16"/>
    <n v="0.6"/>
    <n v="0.1173913043478261"/>
    <s v="Closed"/>
    <x v="0"/>
  </r>
  <r>
    <n v="358"/>
    <s v="L"/>
    <n v="752"/>
    <n v="8"/>
    <n v="13"/>
    <n v="1200"/>
    <n v="1400"/>
    <x v="0"/>
    <n v="0.9"/>
    <n v="0.16666666666666671"/>
    <s v="Closed"/>
    <x v="0"/>
  </r>
  <r>
    <n v="359"/>
    <s v="L"/>
    <n v="753"/>
    <n v="8"/>
    <n v="13"/>
    <n v="100"/>
    <n v="114.4444444444444"/>
    <x v="0"/>
    <n v="0.7"/>
    <n v="0.14444444444444449"/>
    <s v="Closed"/>
    <x v="0"/>
  </r>
  <r>
    <n v="360"/>
    <s v="L"/>
    <n v="754"/>
    <n v="8"/>
    <n v="13"/>
    <n v="2200"/>
    <n v="2496.521739130435"/>
    <x v="16"/>
    <n v="0.8"/>
    <n v="0.1347826086956522"/>
    <s v="Closed"/>
    <x v="0"/>
  </r>
  <r>
    <n v="361"/>
    <s v="L"/>
    <n v="755"/>
    <n v="8"/>
    <n v="13"/>
    <n v="2500"/>
    <n v="2761.23595505618"/>
    <x v="2"/>
    <n v="0.3"/>
    <n v="0.1044943820224719"/>
    <s v="Closed"/>
    <x v="0"/>
  </r>
  <r>
    <n v="362"/>
    <s v="L"/>
    <n v="756"/>
    <n v="8"/>
    <n v="13"/>
    <n v="8100"/>
    <n v="9588.1395348837214"/>
    <x v="7"/>
    <n v="0.7"/>
    <n v="0.18372093023255809"/>
    <s v="Closed"/>
    <x v="1"/>
  </r>
  <r>
    <n v="363"/>
    <s v="L"/>
    <n v="757"/>
    <n v="8"/>
    <n v="13"/>
    <n v="1200"/>
    <n v="1384.7191011235959"/>
    <x v="2"/>
    <n v="0.7"/>
    <n v="0.15393258426966289"/>
    <s v="Closed"/>
    <x v="0"/>
  </r>
  <r>
    <n v="364"/>
    <s v="L"/>
    <n v="758"/>
    <n v="8"/>
    <n v="13"/>
    <n v="2900"/>
    <n v="3239.8924731182801"/>
    <x v="17"/>
    <n v="0.7"/>
    <n v="0.1172043010752688"/>
    <s v="Closed"/>
    <x v="0"/>
  </r>
  <r>
    <n v="365"/>
    <s v="L"/>
    <n v="759"/>
    <n v="8"/>
    <n v="13"/>
    <n v="3800"/>
    <n v="4853.0120481927706"/>
    <x v="8"/>
    <n v="1"/>
    <n v="0.27710843373493982"/>
    <s v="Closed"/>
    <x v="0"/>
  </r>
  <r>
    <n v="366"/>
    <s v="L"/>
    <n v="760"/>
    <n v="8"/>
    <n v="13"/>
    <n v="9400"/>
    <n v="10480"/>
    <x v="12"/>
    <n v="0.8"/>
    <n v="0.1148936170212766"/>
    <s v="Closed"/>
    <x v="0"/>
  </r>
  <r>
    <n v="367"/>
    <s v="L"/>
    <n v="761"/>
    <n v="8"/>
    <n v="13"/>
    <n v="7600"/>
    <n v="8616.3855421686749"/>
    <x v="8"/>
    <n v="0.3"/>
    <n v="0.13373493975903619"/>
    <s v="Closed"/>
    <x v="0"/>
  </r>
  <r>
    <n v="368"/>
    <s v="L"/>
    <n v="762"/>
    <n v="8"/>
    <n v="13"/>
    <n v="7700"/>
    <n v="8515.2941176470595"/>
    <x v="1"/>
    <n v="0.2"/>
    <n v="0.1058823529411765"/>
    <s v="Closed"/>
    <x v="0"/>
  </r>
  <r>
    <n v="369"/>
    <s v="L"/>
    <n v="763"/>
    <n v="8"/>
    <n v="13"/>
    <n v="5200"/>
    <n v="5810.434782608696"/>
    <x v="16"/>
    <n v="0.6"/>
    <n v="0.1173913043478261"/>
    <s v="Closed"/>
    <x v="0"/>
  </r>
  <r>
    <n v="370"/>
    <s v="L"/>
    <n v="764"/>
    <n v="8"/>
    <n v="13"/>
    <n v="2400"/>
    <n v="2629.7872340425529"/>
    <x v="12"/>
    <n v="0.5"/>
    <n v="9.5744680851063829E-2"/>
    <s v="Closed"/>
    <x v="0"/>
  </r>
  <r>
    <n v="371"/>
    <s v="L"/>
    <n v="765"/>
    <n v="8"/>
    <n v="13"/>
    <n v="5300"/>
    <n v="6618.5365853658541"/>
    <x v="10"/>
    <n v="0.8"/>
    <n v="0.24878048780487799"/>
    <s v="Closed"/>
    <x v="1"/>
  </r>
  <r>
    <n v="372"/>
    <s v="L"/>
    <n v="766"/>
    <n v="8"/>
    <n v="13"/>
    <n v="8700"/>
    <n v="9621.176470588236"/>
    <x v="1"/>
    <n v="0.2"/>
    <n v="0.1058823529411765"/>
    <s v="Closed"/>
    <x v="0"/>
  </r>
  <r>
    <n v="373"/>
    <s v="L"/>
    <n v="767"/>
    <n v="8"/>
    <n v="13"/>
    <n v="5600"/>
    <n v="7280"/>
    <x v="18"/>
    <n v="0.9"/>
    <n v="0.3"/>
    <s v="Closed"/>
    <x v="0"/>
  </r>
  <r>
    <n v="374"/>
    <s v="L"/>
    <n v="768"/>
    <n v="8"/>
    <n v="13"/>
    <n v="4000"/>
    <n v="5108.4337349397583"/>
    <x v="8"/>
    <n v="1"/>
    <n v="0.27710843373493982"/>
    <s v="Closed"/>
    <x v="0"/>
  </r>
  <r>
    <n v="375"/>
    <s v="L"/>
    <n v="769"/>
    <n v="8"/>
    <n v="13"/>
    <n v="600"/>
    <n v="673.33333333333337"/>
    <x v="0"/>
    <n v="0.5"/>
    <n v="0.1222222222222222"/>
    <s v="Closed"/>
    <x v="0"/>
  </r>
  <r>
    <n v="376"/>
    <s v="L"/>
    <n v="770"/>
    <n v="8"/>
    <n v="13"/>
    <n v="4200"/>
    <n v="4475.757575757576"/>
    <x v="13"/>
    <n v="0.5"/>
    <n v="6.5656565656565663E-2"/>
    <s v="Closed"/>
    <x v="0"/>
  </r>
  <r>
    <n v="377"/>
    <s v="L"/>
    <n v="771"/>
    <n v="8"/>
    <n v="13"/>
    <n v="4300"/>
    <n v="4660.8045977011489"/>
    <x v="3"/>
    <n v="0.1"/>
    <n v="8.3908045977011486E-2"/>
    <s v="Closed"/>
    <x v="0"/>
  </r>
  <r>
    <n v="378"/>
    <s v="L"/>
    <n v="772"/>
    <n v="8"/>
    <n v="13"/>
    <n v="400"/>
    <n v="448.39506172839498"/>
    <x v="5"/>
    <n v="0.2"/>
    <n v="0.12098765432098769"/>
    <s v="Closed"/>
    <x v="0"/>
  </r>
  <r>
    <n v="379"/>
    <s v="L"/>
    <n v="773"/>
    <n v="8"/>
    <n v="13"/>
    <n v="2300"/>
    <n v="2469.4736842105258"/>
    <x v="19"/>
    <n v="0.2"/>
    <n v="7.3684210526315796E-2"/>
    <s v="Closed"/>
    <x v="0"/>
  </r>
  <r>
    <n v="380"/>
    <s v="L"/>
    <n v="774"/>
    <n v="8"/>
    <n v="13"/>
    <n v="8700"/>
    <n v="9654.1935483870966"/>
    <x v="17"/>
    <n v="0.6"/>
    <n v="0.1096774193548387"/>
    <s v="Closed"/>
    <x v="0"/>
  </r>
  <r>
    <n v="381"/>
    <s v="L"/>
    <n v="775"/>
    <n v="8"/>
    <n v="13"/>
    <n v="10000"/>
    <n v="11648.351648351651"/>
    <x v="4"/>
    <n v="1"/>
    <n v="0.1648351648351648"/>
    <s v="Closed"/>
    <x v="0"/>
  </r>
  <r>
    <n v="382"/>
    <s v="L"/>
    <n v="776"/>
    <n v="8"/>
    <n v="13"/>
    <n v="900"/>
    <n v="968.93617021276589"/>
    <x v="12"/>
    <n v="0.2"/>
    <n v="7.6595744680851063E-2"/>
    <s v="Closed"/>
    <x v="0"/>
  </r>
  <r>
    <n v="383"/>
    <s v="L"/>
    <n v="777"/>
    <n v="8"/>
    <n v="13"/>
    <n v="600"/>
    <n v="647.75510204081638"/>
    <x v="14"/>
    <n v="0.9"/>
    <n v="7.9591836734693874E-2"/>
    <s v="Closed"/>
    <x v="1"/>
  </r>
  <r>
    <n v="384"/>
    <s v="L"/>
    <n v="822"/>
    <n v="9"/>
    <n v="14"/>
    <n v="6700"/>
    <n v="7494.6511627906984"/>
    <x v="7"/>
    <n v="0.3"/>
    <n v="0.1186046511627907"/>
    <s v="Closed"/>
    <x v="1"/>
  </r>
  <r>
    <n v="385"/>
    <s v="L"/>
    <n v="823"/>
    <n v="9"/>
    <n v="14"/>
    <n v="4800"/>
    <n v="5163.9560439560437"/>
    <x v="4"/>
    <n v="0.1"/>
    <n v="7.5824175824175818E-2"/>
    <s v="Closed"/>
    <x v="0"/>
  </r>
  <r>
    <n v="386"/>
    <s v="L"/>
    <n v="824"/>
    <n v="9"/>
    <n v="14"/>
    <n v="8400"/>
    <n v="8989.7872340425529"/>
    <x v="12"/>
    <n v="0.1"/>
    <n v="7.0212765957446813E-2"/>
    <s v="Closed"/>
    <x v="0"/>
  </r>
  <r>
    <n v="387"/>
    <s v="L"/>
    <n v="825"/>
    <n v="9"/>
    <n v="14"/>
    <n v="100"/>
    <n v="107.9775280898876"/>
    <x v="2"/>
    <n v="0.1"/>
    <n v="7.9775280898876394E-2"/>
    <s v="Closed"/>
    <x v="0"/>
  </r>
  <r>
    <n v="388"/>
    <s v="L"/>
    <n v="826"/>
    <n v="9"/>
    <n v="14"/>
    <n v="3000"/>
    <n v="3646.9879518072289"/>
    <x v="8"/>
    <n v="0.7"/>
    <n v="0.21566265060240961"/>
    <s v="Closed"/>
    <x v="0"/>
  </r>
  <r>
    <n v="389"/>
    <s v="L"/>
    <n v="827"/>
    <n v="9"/>
    <n v="14"/>
    <n v="1700"/>
    <n v="1851.9148936170211"/>
    <x v="12"/>
    <n v="0.4"/>
    <n v="8.9361702127659565E-2"/>
    <s v="Closed"/>
    <x v="0"/>
  </r>
  <r>
    <n v="390"/>
    <s v="L"/>
    <n v="828"/>
    <n v="9"/>
    <n v="14"/>
    <n v="9200"/>
    <n v="10032.38095238095"/>
    <x v="11"/>
    <n v="0.1"/>
    <n v="9.0476190476190474E-2"/>
    <s v="Closed"/>
    <x v="0"/>
  </r>
  <r>
    <n v="391"/>
    <s v="L"/>
    <n v="829"/>
    <n v="9"/>
    <n v="14"/>
    <n v="5800"/>
    <n v="6157.3737373737376"/>
    <x v="13"/>
    <n v="0.1"/>
    <n v="6.1616161616161617E-2"/>
    <s v="Closed"/>
    <x v="0"/>
  </r>
  <r>
    <n v="392"/>
    <s v="L"/>
    <n v="830"/>
    <n v="9"/>
    <n v="14"/>
    <n v="9300"/>
    <n v="9990.3092783505144"/>
    <x v="15"/>
    <n v="0.4"/>
    <n v="7.422680412371134E-2"/>
    <s v="Closed"/>
    <x v="0"/>
  </r>
  <r>
    <n v="393"/>
    <s v="L"/>
    <n v="831"/>
    <n v="9"/>
    <n v="14"/>
    <n v="9200"/>
    <n v="10740.465116279071"/>
    <x v="7"/>
    <n v="0.6"/>
    <n v="0.1674418604651163"/>
    <s v="Closed"/>
    <x v="1"/>
  </r>
  <r>
    <n v="394"/>
    <s v="L"/>
    <n v="832"/>
    <n v="9"/>
    <n v="14"/>
    <n v="9200"/>
    <n v="11560.963855421691"/>
    <x v="8"/>
    <n v="0.9"/>
    <n v="0.25662650602409642"/>
    <s v="Closed"/>
    <x v="0"/>
  </r>
  <r>
    <n v="395"/>
    <s v="L"/>
    <n v="833"/>
    <n v="9"/>
    <n v="14"/>
    <n v="7700"/>
    <n v="8502.0833333333339"/>
    <x v="6"/>
    <n v="1"/>
    <n v="0.1041666666666667"/>
    <s v="Closed"/>
    <x v="0"/>
  </r>
  <r>
    <n v="396"/>
    <s v="L"/>
    <n v="834"/>
    <n v="9"/>
    <n v="14"/>
    <n v="1100"/>
    <n v="1245.483870967742"/>
    <x v="17"/>
    <n v="0.9"/>
    <n v="0.13225806451612909"/>
    <s v="Closed"/>
    <x v="0"/>
  </r>
  <r>
    <n v="397"/>
    <s v="L"/>
    <n v="835"/>
    <n v="9"/>
    <n v="14"/>
    <n v="9300"/>
    <n v="10187.72727272727"/>
    <x v="9"/>
    <n v="0.2"/>
    <n v="9.5454545454545445E-2"/>
    <s v="Closed"/>
    <x v="0"/>
  </r>
  <r>
    <n v="398"/>
    <s v="L"/>
    <n v="836"/>
    <n v="9"/>
    <n v="14"/>
    <n v="8200"/>
    <n v="9099.3548387096762"/>
    <x v="17"/>
    <n v="0.6"/>
    <n v="0.1096774193548387"/>
    <s v="Closed"/>
    <x v="0"/>
  </r>
  <r>
    <n v="399"/>
    <s v="L"/>
    <n v="837"/>
    <n v="9"/>
    <n v="14"/>
    <n v="1500"/>
    <n v="1639.1566265060239"/>
    <x v="8"/>
    <n v="0.1"/>
    <n v="9.2771084337349402E-2"/>
    <s v="Closed"/>
    <x v="0"/>
  </r>
  <r>
    <n v="400"/>
    <s v="L"/>
    <n v="838"/>
    <n v="9"/>
    <n v="14"/>
    <n v="3400"/>
    <n v="3777.7777777777778"/>
    <x v="0"/>
    <n v="0.4"/>
    <n v="0.1111111111111111"/>
    <s v="Closed"/>
    <x v="0"/>
  </r>
  <r>
    <n v="401"/>
    <s v="L"/>
    <n v="839"/>
    <n v="9"/>
    <n v="14"/>
    <n v="3800"/>
    <n v="4386.0240963855422"/>
    <x v="8"/>
    <n v="0.4"/>
    <n v="0.1542168674698795"/>
    <s v="Closed"/>
    <x v="0"/>
  </r>
  <r>
    <n v="402"/>
    <s v="L"/>
    <n v="840"/>
    <n v="9"/>
    <n v="14"/>
    <n v="6700"/>
    <n v="7262.1839080459768"/>
    <x v="3"/>
    <n v="0.1"/>
    <n v="8.3908045977011486E-2"/>
    <s v="Closed"/>
    <x v="0"/>
  </r>
  <r>
    <n v="403"/>
    <s v="L"/>
    <n v="841"/>
    <n v="9"/>
    <n v="14"/>
    <n v="5800"/>
    <n v="6766.666666666667"/>
    <x v="11"/>
    <n v="0.5"/>
    <n v="0.16666666666666671"/>
    <s v="Closed"/>
    <x v="0"/>
  </r>
  <r>
    <n v="404"/>
    <s v="L"/>
    <n v="842"/>
    <n v="9"/>
    <n v="14"/>
    <n v="5700"/>
    <n v="6496.7741935483873"/>
    <x v="17"/>
    <n v="1"/>
    <n v="0.13978494623655921"/>
    <s v="Closed"/>
    <x v="0"/>
  </r>
  <r>
    <n v="405"/>
    <s v="L"/>
    <n v="843"/>
    <n v="9"/>
    <n v="14"/>
    <n v="6500"/>
    <n v="8202.3809523809523"/>
    <x v="11"/>
    <n v="1"/>
    <n v="0.26190476190476192"/>
    <s v="Closed"/>
    <x v="0"/>
  </r>
  <r>
    <n v="406"/>
    <s v="L"/>
    <n v="844"/>
    <n v="9"/>
    <n v="14"/>
    <n v="1800"/>
    <n v="2089.7560975609749"/>
    <x v="10"/>
    <n v="0.4"/>
    <n v="0.16097560975609759"/>
    <s v="Closed"/>
    <x v="0"/>
  </r>
  <r>
    <n v="407"/>
    <s v="L"/>
    <n v="845"/>
    <n v="9"/>
    <n v="14"/>
    <n v="1500"/>
    <n v="1629.06976744186"/>
    <x v="7"/>
    <n v="0.1"/>
    <n v="8.6046511627906969E-2"/>
    <s v="Closed"/>
    <x v="0"/>
  </r>
  <r>
    <n v="408"/>
    <s v="L"/>
    <n v="846"/>
    <n v="9"/>
    <n v="14"/>
    <n v="1600"/>
    <n v="1822.439024390244"/>
    <x v="10"/>
    <n v="0.3"/>
    <n v="0.1390243902439024"/>
    <s v="Closed"/>
    <x v="0"/>
  </r>
  <r>
    <n v="409"/>
    <s v="L"/>
    <n v="847"/>
    <n v="9"/>
    <n v="14"/>
    <n v="9700"/>
    <n v="10646.04938271605"/>
    <x v="5"/>
    <n v="0.1"/>
    <n v="9.7530864197530862E-2"/>
    <s v="Closed"/>
    <x v="1"/>
  </r>
  <r>
    <n v="410"/>
    <s v="L"/>
    <n v="848"/>
    <n v="9"/>
    <n v="14"/>
    <n v="300"/>
    <n v="325.97938144329902"/>
    <x v="15"/>
    <n v="0.8"/>
    <n v="8.6597938144329895E-2"/>
    <s v="Closed"/>
    <x v="0"/>
  </r>
  <r>
    <n v="411"/>
    <s v="L"/>
    <n v="849"/>
    <n v="9"/>
    <n v="14"/>
    <n v="500"/>
    <n v="546.38554216867476"/>
    <x v="8"/>
    <n v="0.1"/>
    <n v="9.2771084337349402E-2"/>
    <s v="Closed"/>
    <x v="1"/>
  </r>
  <r>
    <n v="412"/>
    <s v="L"/>
    <n v="850"/>
    <n v="9"/>
    <n v="14"/>
    <n v="1700"/>
    <n v="2125"/>
    <x v="18"/>
    <n v="0.7"/>
    <n v="0.25"/>
    <s v="Closed"/>
    <x v="1"/>
  </r>
  <r>
    <n v="413"/>
    <s v="L"/>
    <n v="889"/>
    <n v="10"/>
    <n v="15"/>
    <n v="5800"/>
    <n v="7066.666666666667"/>
    <x v="3"/>
    <n v="1"/>
    <n v="0.21839080459770119"/>
    <s v="Closed"/>
    <x v="0"/>
  </r>
  <r>
    <n v="414"/>
    <s v="L"/>
    <n v="890"/>
    <n v="10"/>
    <n v="15"/>
    <n v="7000"/>
    <n v="7530.7692307692296"/>
    <x v="4"/>
    <n v="0.1"/>
    <n v="7.5824175824175818E-2"/>
    <s v="Closed"/>
    <x v="1"/>
  </r>
  <r>
    <n v="415"/>
    <s v="L"/>
    <n v="891"/>
    <n v="10"/>
    <n v="15"/>
    <n v="7200"/>
    <n v="7827.0967741935492"/>
    <x v="17"/>
    <n v="0.3"/>
    <n v="8.7096774193548401E-2"/>
    <s v="Closed"/>
    <x v="0"/>
  </r>
  <r>
    <n v="416"/>
    <s v="L"/>
    <n v="892"/>
    <n v="10"/>
    <n v="15"/>
    <n v="7300"/>
    <n v="7801.4141414141413"/>
    <x v="13"/>
    <n v="0.8"/>
    <n v="6.8686868686868699E-2"/>
    <s v="Closed"/>
    <x v="0"/>
  </r>
  <r>
    <n v="417"/>
    <s v="L"/>
    <n v="893"/>
    <n v="10"/>
    <n v="15"/>
    <n v="1800"/>
    <n v="2160"/>
    <x v="7"/>
    <n v="0.8"/>
    <n v="0.2"/>
    <s v="Closed"/>
    <x v="0"/>
  </r>
  <r>
    <n v="418"/>
    <s v="L"/>
    <n v="894"/>
    <n v="10"/>
    <n v="15"/>
    <n v="3300"/>
    <n v="3525.78947368421"/>
    <x v="19"/>
    <n v="0.1"/>
    <n v="6.8421052631578952E-2"/>
    <s v="Closed"/>
    <x v="0"/>
  </r>
  <r>
    <n v="419"/>
    <s v="L"/>
    <n v="895"/>
    <n v="10"/>
    <n v="15"/>
    <n v="1700"/>
    <n v="2003.707865168539"/>
    <x v="2"/>
    <n v="0.9"/>
    <n v="0.1786516853932584"/>
    <s v="Closed"/>
    <x v="0"/>
  </r>
  <r>
    <n v="420"/>
    <s v="L"/>
    <n v="896"/>
    <n v="10"/>
    <n v="15"/>
    <n v="300"/>
    <n v="320"/>
    <x v="6"/>
    <n v="0.1"/>
    <n v="6.6666666666666666E-2"/>
    <s v="Closed"/>
    <x v="1"/>
  </r>
  <r>
    <n v="421"/>
    <s v="L"/>
    <n v="897"/>
    <n v="10"/>
    <n v="15"/>
    <n v="700"/>
    <n v="755.41666666666663"/>
    <x v="6"/>
    <n v="0.4"/>
    <n v="7.9166666666666663E-2"/>
    <s v="Closed"/>
    <x v="0"/>
  </r>
  <r>
    <n v="422"/>
    <s v="L"/>
    <n v="898"/>
    <n v="10"/>
    <n v="15"/>
    <n v="5300"/>
    <n v="5711.0204081632664"/>
    <x v="14"/>
    <n v="0.8"/>
    <n v="7.7551020408163265E-2"/>
    <s v="Closed"/>
    <x v="0"/>
  </r>
  <r>
    <n v="423"/>
    <s v="L"/>
    <n v="899"/>
    <n v="10"/>
    <n v="15"/>
    <n v="3200"/>
    <n v="3592.727272727273"/>
    <x v="9"/>
    <n v="0.4"/>
    <n v="0.1227272727272727"/>
    <s v="Closed"/>
    <x v="0"/>
  </r>
  <r>
    <n v="424"/>
    <s v="L"/>
    <n v="900"/>
    <n v="10"/>
    <n v="15"/>
    <n v="7300"/>
    <n v="8760"/>
    <x v="7"/>
    <n v="0.8"/>
    <n v="0.2"/>
    <s v="Closed"/>
    <x v="0"/>
  </r>
  <r>
    <n v="425"/>
    <s v="L"/>
    <n v="901"/>
    <n v="10"/>
    <n v="15"/>
    <n v="6600"/>
    <n v="7844.1379310344837"/>
    <x v="3"/>
    <n v="0.8"/>
    <n v="0.18850574712643681"/>
    <s v="Closed"/>
    <x v="0"/>
  </r>
  <r>
    <n v="426"/>
    <s v="L"/>
    <n v="902"/>
    <n v="10"/>
    <n v="15"/>
    <n v="5800"/>
    <n v="7208.5714285714284"/>
    <x v="11"/>
    <n v="0.9"/>
    <n v="0.24285714285714291"/>
    <s v="Closed"/>
    <x v="0"/>
  </r>
  <r>
    <n v="427"/>
    <s v="L"/>
    <n v="903"/>
    <n v="10"/>
    <n v="15"/>
    <n v="8800"/>
    <n v="10360"/>
    <x v="9"/>
    <n v="0.8"/>
    <n v="0.1772727272727273"/>
    <s v="Closed"/>
    <x v="0"/>
  </r>
  <r>
    <n v="428"/>
    <s v="L"/>
    <n v="904"/>
    <n v="10"/>
    <n v="15"/>
    <n v="5200"/>
    <n v="5530.909090909091"/>
    <x v="13"/>
    <n v="0.3"/>
    <n v="6.3636363636363644E-2"/>
    <s v="Closed"/>
    <x v="0"/>
  </r>
  <r>
    <n v="429"/>
    <s v="L"/>
    <n v="905"/>
    <n v="10"/>
    <n v="15"/>
    <n v="4400"/>
    <n v="4751.0112359550558"/>
    <x v="2"/>
    <n v="0.1"/>
    <n v="7.9775280898876394E-2"/>
    <s v="Closed"/>
    <x v="0"/>
  </r>
  <r>
    <n v="430"/>
    <s v="L"/>
    <n v="906"/>
    <n v="10"/>
    <n v="15"/>
    <n v="6500"/>
    <n v="6900.5050505050513"/>
    <x v="13"/>
    <n v="0.1"/>
    <n v="6.1616161616161617E-2"/>
    <s v="Closed"/>
    <x v="0"/>
  </r>
  <r>
    <n v="431"/>
    <s v="L"/>
    <n v="907"/>
    <n v="10"/>
    <n v="15"/>
    <n v="8700"/>
    <n v="10242.27272727273"/>
    <x v="9"/>
    <n v="0.8"/>
    <n v="0.1772727272727273"/>
    <s v="Closed"/>
    <x v="0"/>
  </r>
  <r>
    <n v="432"/>
    <s v="L"/>
    <n v="908"/>
    <n v="10"/>
    <n v="15"/>
    <n v="6800"/>
    <n v="7444.21052631579"/>
    <x v="19"/>
    <n v="0.6"/>
    <n v="9.4736842105263161E-2"/>
    <s v="Closed"/>
    <x v="0"/>
  </r>
  <r>
    <n v="433"/>
    <s v="L"/>
    <n v="909"/>
    <n v="10"/>
    <n v="15"/>
    <n v="7100"/>
    <n v="7771.8279569892484"/>
    <x v="17"/>
    <n v="0.4"/>
    <n v="9.4623655913978491E-2"/>
    <s v="Closed"/>
    <x v="0"/>
  </r>
  <r>
    <n v="434"/>
    <s v="L"/>
    <n v="910"/>
    <n v="10"/>
    <n v="15"/>
    <n v="9500"/>
    <n v="10426.54320987654"/>
    <x v="5"/>
    <n v="0.1"/>
    <n v="9.7530864197530862E-2"/>
    <s v="Closed"/>
    <x v="0"/>
  </r>
  <r>
    <n v="435"/>
    <s v="L"/>
    <n v="911"/>
    <n v="10"/>
    <n v="15"/>
    <n v="4200"/>
    <n v="4488.484848484848"/>
    <x v="13"/>
    <n v="0.8"/>
    <n v="6.8686868686868699E-2"/>
    <s v="Closed"/>
    <x v="0"/>
  </r>
  <r>
    <n v="436"/>
    <s v="L"/>
    <n v="912"/>
    <n v="10"/>
    <n v="15"/>
    <n v="6500"/>
    <n v="7831.7073170731701"/>
    <x v="10"/>
    <n v="0.6"/>
    <n v="0.20487804878048779"/>
    <s v="Closed"/>
    <x v="0"/>
  </r>
  <r>
    <n v="437"/>
    <s v="L"/>
    <n v="913"/>
    <n v="10"/>
    <n v="15"/>
    <n v="8900"/>
    <n v="10113.63636363636"/>
    <x v="9"/>
    <n v="0.5"/>
    <n v="0.13636363636363641"/>
    <s v="Closed"/>
    <x v="0"/>
  </r>
  <r>
    <n v="438"/>
    <s v="L"/>
    <n v="914"/>
    <n v="10"/>
    <n v="15"/>
    <n v="6300"/>
    <n v="6700.909090909091"/>
    <x v="13"/>
    <n v="0.3"/>
    <n v="6.3636363636363644E-2"/>
    <s v="Closed"/>
    <x v="0"/>
  </r>
  <r>
    <n v="439"/>
    <s v="L"/>
    <n v="915"/>
    <n v="10"/>
    <n v="15"/>
    <n v="400"/>
    <n v="459.99999999999989"/>
    <x v="9"/>
    <n v="0.6"/>
    <n v="0.15"/>
    <s v="Closed"/>
    <x v="0"/>
  </r>
  <r>
    <n v="440"/>
    <s v="L"/>
    <n v="916"/>
    <n v="10"/>
    <n v="15"/>
    <n v="2100"/>
    <n v="2581.7647058823532"/>
    <x v="1"/>
    <n v="0.9"/>
    <n v="0.2294117647058824"/>
    <s v="Closed"/>
    <x v="0"/>
  </r>
  <r>
    <n v="441"/>
    <s v="L"/>
    <n v="917"/>
    <n v="10"/>
    <n v="15"/>
    <n v="8500"/>
    <n v="10924.074074074069"/>
    <x v="5"/>
    <n v="0.9"/>
    <n v="0.28518518518518521"/>
    <s v="Closed"/>
    <x v="0"/>
  </r>
  <r>
    <n v="442"/>
    <s v="L"/>
    <n v="918"/>
    <n v="10"/>
    <n v="15"/>
    <n v="6300"/>
    <n v="6788.5714285714284"/>
    <x v="14"/>
    <n v="0.8"/>
    <n v="7.7551020408163265E-2"/>
    <s v="Closed"/>
    <x v="0"/>
  </r>
  <r>
    <n v="443"/>
    <s v="L"/>
    <n v="919"/>
    <n v="10"/>
    <n v="15"/>
    <n v="5700"/>
    <n v="6605.2941176470586"/>
    <x v="1"/>
    <n v="0.5"/>
    <n v="0.1588235294117647"/>
    <s v="Closed"/>
    <x v="0"/>
  </r>
  <r>
    <n v="444"/>
    <s v="L"/>
    <n v="920"/>
    <n v="10"/>
    <n v="15"/>
    <n v="5000"/>
    <n v="5606.3829787234044"/>
    <x v="12"/>
    <n v="0.9"/>
    <n v="0.1212765957446808"/>
    <s v="Closed"/>
    <x v="0"/>
  </r>
  <r>
    <n v="445"/>
    <s v="L"/>
    <n v="921"/>
    <n v="10"/>
    <n v="15"/>
    <n v="6100"/>
    <n v="6494.3434343434337"/>
    <x v="13"/>
    <n v="0.4"/>
    <n v="6.4646464646464646E-2"/>
    <s v="Closed"/>
    <x v="0"/>
  </r>
  <r>
    <n v="446"/>
    <s v="L"/>
    <n v="922"/>
    <n v="10"/>
    <n v="15"/>
    <n v="2300"/>
    <n v="2560.4819277108431"/>
    <x v="8"/>
    <n v="0.2"/>
    <n v="0.1132530120481928"/>
    <s v="Closed"/>
    <x v="1"/>
  </r>
  <r>
    <n v="447"/>
    <s v="L"/>
    <n v="923"/>
    <n v="10"/>
    <n v="15"/>
    <n v="1300"/>
    <n v="1432.765957446808"/>
    <x v="12"/>
    <n v="0.6"/>
    <n v="0.10212765957446809"/>
    <s v="Closed"/>
    <x v="0"/>
  </r>
  <r>
    <n v="448"/>
    <s v="L"/>
    <n v="924"/>
    <n v="10"/>
    <n v="15"/>
    <n v="800"/>
    <n v="863.82022471910102"/>
    <x v="2"/>
    <n v="0.1"/>
    <n v="7.9775280898876394E-2"/>
    <s v="Closed"/>
    <x v="0"/>
  </r>
  <r>
    <n v="449"/>
    <s v="L"/>
    <n v="977"/>
    <n v="11"/>
    <n v="16"/>
    <n v="5700"/>
    <n v="6812.530120481928"/>
    <x v="8"/>
    <n v="0.6"/>
    <n v="0.19518072289156629"/>
    <s v="Closed"/>
    <x v="0"/>
  </r>
  <r>
    <n v="450"/>
    <s v="L"/>
    <n v="978"/>
    <n v="11"/>
    <n v="16"/>
    <n v="8500"/>
    <n v="9350"/>
    <x v="6"/>
    <n v="0.9"/>
    <n v="0.1"/>
    <s v="Closed"/>
    <x v="0"/>
  </r>
  <r>
    <n v="451"/>
    <s v="L"/>
    <n v="979"/>
    <n v="11"/>
    <n v="16"/>
    <n v="2100"/>
    <n v="2370.344827586207"/>
    <x v="3"/>
    <n v="0.4"/>
    <n v="0.12873563218390799"/>
    <s v="Closed"/>
    <x v="0"/>
  </r>
  <r>
    <n v="452"/>
    <s v="L"/>
    <n v="980"/>
    <n v="11"/>
    <n v="16"/>
    <n v="5100"/>
    <n v="5809.0243902439024"/>
    <x v="10"/>
    <n v="0.3"/>
    <n v="0.1390243902439024"/>
    <s v="Closed"/>
    <x v="0"/>
  </r>
  <r>
    <n v="453"/>
    <s v="L"/>
    <n v="981"/>
    <n v="11"/>
    <n v="16"/>
    <n v="7800"/>
    <n v="8580"/>
    <x v="19"/>
    <n v="0.7"/>
    <n v="0.1"/>
    <s v="Closed"/>
    <x v="0"/>
  </r>
  <r>
    <n v="454"/>
    <s v="L"/>
    <n v="982"/>
    <n v="11"/>
    <n v="16"/>
    <n v="7000"/>
    <n v="7571.4285714285716"/>
    <x v="14"/>
    <n v="1"/>
    <n v="8.1632653061224497E-2"/>
    <s v="Closed"/>
    <x v="0"/>
  </r>
  <r>
    <n v="455"/>
    <s v="L"/>
    <n v="983"/>
    <n v="11"/>
    <n v="16"/>
    <n v="9800"/>
    <n v="10453.33333333333"/>
    <x v="6"/>
    <n v="0.1"/>
    <n v="6.6666666666666666E-2"/>
    <s v="Closed"/>
    <x v="0"/>
  </r>
  <r>
    <n v="456"/>
    <s v="L"/>
    <n v="984"/>
    <n v="11"/>
    <n v="16"/>
    <n v="2500"/>
    <n v="2821.8390804597698"/>
    <x v="3"/>
    <n v="0.4"/>
    <n v="0.12873563218390799"/>
    <s v="Closed"/>
    <x v="1"/>
  </r>
  <r>
    <n v="457"/>
    <s v="L"/>
    <n v="985"/>
    <n v="11"/>
    <n v="16"/>
    <n v="4800"/>
    <n v="5300"/>
    <x v="6"/>
    <n v="1"/>
    <n v="0.1041666666666667"/>
    <s v="Closed"/>
    <x v="0"/>
  </r>
  <r>
    <n v="458"/>
    <s v="L"/>
    <n v="986"/>
    <n v="11"/>
    <n v="16"/>
    <n v="5500"/>
    <n v="6074.7191011235946"/>
    <x v="2"/>
    <n v="0.3"/>
    <n v="0.1044943820224719"/>
    <s v="Closed"/>
    <x v="1"/>
  </r>
  <r>
    <n v="459"/>
    <s v="L"/>
    <n v="987"/>
    <n v="11"/>
    <n v="16"/>
    <n v="8500"/>
    <n v="9636.7469879518067"/>
    <x v="8"/>
    <n v="0.3"/>
    <n v="0.13373493975903619"/>
    <s v="Closed"/>
    <x v="0"/>
  </r>
  <r>
    <n v="460"/>
    <s v="L"/>
    <n v="988"/>
    <n v="11"/>
    <n v="16"/>
    <n v="9700"/>
    <n v="11432.92134831461"/>
    <x v="2"/>
    <n v="0.9"/>
    <n v="0.1786516853932584"/>
    <s v="Closed"/>
    <x v="0"/>
  </r>
  <r>
    <n v="461"/>
    <s v="L"/>
    <n v="989"/>
    <n v="11"/>
    <n v="16"/>
    <n v="2000"/>
    <n v="2234.4086021505382"/>
    <x v="17"/>
    <n v="0.7"/>
    <n v="0.1172043010752688"/>
    <s v="Closed"/>
    <x v="0"/>
  </r>
  <r>
    <n v="462"/>
    <s v="L"/>
    <n v="990"/>
    <n v="11"/>
    <n v="16"/>
    <n v="6700"/>
    <n v="8040"/>
    <x v="7"/>
    <n v="0.8"/>
    <n v="0.2"/>
    <s v="Closed"/>
    <x v="0"/>
  </r>
  <r>
    <n v="463"/>
    <s v="L"/>
    <n v="991"/>
    <n v="11"/>
    <n v="16"/>
    <n v="6200"/>
    <n v="6670.1098901098894"/>
    <x v="4"/>
    <n v="0.1"/>
    <n v="7.5824175824175818E-2"/>
    <s v="Closed"/>
    <x v="0"/>
  </r>
  <r>
    <n v="464"/>
    <s v="L"/>
    <n v="992"/>
    <n v="11"/>
    <n v="16"/>
    <n v="300"/>
    <n v="346.66666666666657"/>
    <x v="0"/>
    <n v="0.8"/>
    <n v="0.15555555555555561"/>
    <s v="Closed"/>
    <x v="0"/>
  </r>
  <r>
    <n v="465"/>
    <s v="L"/>
    <n v="993"/>
    <n v="11"/>
    <n v="16"/>
    <n v="3400"/>
    <n v="4095.454545454545"/>
    <x v="9"/>
    <n v="1"/>
    <n v="0.2045454545454545"/>
    <s v="Closed"/>
    <x v="0"/>
  </r>
  <r>
    <n v="466"/>
    <s v="L"/>
    <n v="994"/>
    <n v="11"/>
    <n v="16"/>
    <n v="3700"/>
    <n v="3987.7777777777769"/>
    <x v="0"/>
    <n v="0.1"/>
    <n v="7.7777777777777779E-2"/>
    <s v="Closed"/>
    <x v="0"/>
  </r>
  <r>
    <n v="467"/>
    <s v="L"/>
    <n v="995"/>
    <n v="11"/>
    <n v="16"/>
    <n v="2500"/>
    <n v="2977.272727272727"/>
    <x v="9"/>
    <n v="0.9"/>
    <n v="0.19090909090909089"/>
    <s v="Closed"/>
    <x v="0"/>
  </r>
  <r>
    <n v="468"/>
    <s v="L"/>
    <n v="996"/>
    <n v="11"/>
    <n v="16"/>
    <n v="7900"/>
    <n v="9118.3132530120492"/>
    <x v="8"/>
    <n v="0.4"/>
    <n v="0.1542168674698795"/>
    <s v="Closed"/>
    <x v="0"/>
  </r>
  <r>
    <n v="469"/>
    <s v="L"/>
    <n v="997"/>
    <n v="11"/>
    <n v="16"/>
    <n v="3200"/>
    <n v="3402.4489795918371"/>
    <x v="14"/>
    <n v="0.1"/>
    <n v="6.3265306122448975E-2"/>
    <s v="Closed"/>
    <x v="0"/>
  </r>
  <r>
    <n v="470"/>
    <s v="L"/>
    <n v="998"/>
    <n v="11"/>
    <n v="16"/>
    <n v="2500"/>
    <n v="2959.302325581396"/>
    <x v="7"/>
    <n v="0.7"/>
    <n v="0.18372093023255809"/>
    <s v="Closed"/>
    <x v="0"/>
  </r>
  <r>
    <n v="471"/>
    <s v="L"/>
    <n v="999"/>
    <n v="11"/>
    <n v="16"/>
    <n v="7300"/>
    <n v="9436.585365853658"/>
    <x v="10"/>
    <n v="1"/>
    <n v="0.29268292682926828"/>
    <s v="Closed"/>
    <x v="0"/>
  </r>
  <r>
    <n v="472"/>
    <s v="L"/>
    <n v="1000"/>
    <n v="11"/>
    <n v="16"/>
    <n v="5300"/>
    <n v="5830.0000000000009"/>
    <x v="18"/>
    <n v="0.1"/>
    <n v="9.9999999999999992E-2"/>
    <s v="Closed"/>
    <x v="0"/>
  </r>
  <r>
    <n v="473"/>
    <s v="L"/>
    <n v="1001"/>
    <n v="11"/>
    <n v="16"/>
    <n v="8200"/>
    <n v="9346.2365591397866"/>
    <x v="17"/>
    <n v="1"/>
    <n v="0.13978494623655921"/>
    <s v="Closed"/>
    <x v="0"/>
  </r>
  <r>
    <n v="474"/>
    <s v="L"/>
    <n v="1002"/>
    <n v="11"/>
    <n v="16"/>
    <n v="6100"/>
    <n v="6645.7894736842109"/>
    <x v="19"/>
    <n v="0.5"/>
    <n v="8.9473684210526316E-2"/>
    <s v="Closed"/>
    <x v="0"/>
  </r>
  <r>
    <n v="475"/>
    <s v="L"/>
    <n v="1003"/>
    <n v="11"/>
    <n v="16"/>
    <n v="4300"/>
    <n v="4730"/>
    <x v="18"/>
    <n v="0.1"/>
    <n v="9.9999999999999992E-2"/>
    <s v="Closed"/>
    <x v="0"/>
  </r>
  <r>
    <n v="476"/>
    <s v="L"/>
    <n v="1004"/>
    <n v="11"/>
    <n v="16"/>
    <n v="2000"/>
    <n v="2182.608695652174"/>
    <x v="16"/>
    <n v="0.3"/>
    <n v="9.1304347826086943E-2"/>
    <s v="Closed"/>
    <x v="0"/>
  </r>
  <r>
    <n v="477"/>
    <s v="L"/>
    <n v="1005"/>
    <n v="11"/>
    <n v="16"/>
    <n v="4600"/>
    <n v="5329.6551724137926"/>
    <x v="3"/>
    <n v="0.6"/>
    <n v="0.1586206896551724"/>
    <s v="Closed"/>
    <x v="0"/>
  </r>
  <r>
    <n v="478"/>
    <s v="L"/>
    <n v="1006"/>
    <n v="11"/>
    <n v="16"/>
    <n v="3700"/>
    <n v="4376.8292682926831"/>
    <x v="10"/>
    <n v="0.5"/>
    <n v="0.18292682926829271"/>
    <s v="Closed"/>
    <x v="0"/>
  </r>
  <r>
    <n v="479"/>
    <s v="L"/>
    <n v="1007"/>
    <n v="11"/>
    <n v="16"/>
    <n v="300"/>
    <n v="322.0408163265306"/>
    <x v="14"/>
    <n v="0.6"/>
    <n v="7.3469387755102034E-2"/>
    <s v="Closed"/>
    <x v="0"/>
  </r>
  <r>
    <n v="480"/>
    <s v="L"/>
    <n v="1008"/>
    <n v="11"/>
    <n v="16"/>
    <n v="4500"/>
    <n v="4960.4651162790697"/>
    <x v="7"/>
    <n v="0.2"/>
    <n v="0.10232558139534879"/>
    <s v="Closed"/>
    <x v="0"/>
  </r>
  <r>
    <n v="481"/>
    <s v="L"/>
    <n v="1009"/>
    <n v="11"/>
    <n v="16"/>
    <n v="6100"/>
    <n v="7105.4945054945056"/>
    <x v="4"/>
    <n v="1"/>
    <n v="0.1648351648351648"/>
    <s v="Closed"/>
    <x v="0"/>
  </r>
  <r>
    <n v="482"/>
    <s v="L"/>
    <n v="1010"/>
    <n v="11"/>
    <n v="16"/>
    <n v="7900"/>
    <n v="9345.1219512195112"/>
    <x v="10"/>
    <n v="0.5"/>
    <n v="0.18292682926829271"/>
    <s v="Closed"/>
    <x v="0"/>
  </r>
  <r>
    <n v="483"/>
    <s v="L"/>
    <n v="1011"/>
    <n v="11"/>
    <n v="16"/>
    <n v="2000"/>
    <n v="2178.7234042553191"/>
    <x v="12"/>
    <n v="0.4"/>
    <n v="8.9361702127659565E-2"/>
    <s v="Closed"/>
    <x v="0"/>
  </r>
  <r>
    <n v="484"/>
    <s v="L"/>
    <n v="1012"/>
    <n v="11"/>
    <n v="16"/>
    <n v="1200"/>
    <n v="1362.197802197802"/>
    <x v="4"/>
    <n v="0.7"/>
    <n v="0.13516483516483521"/>
    <s v="Closed"/>
    <x v="1"/>
  </r>
  <r>
    <n v="485"/>
    <s v="L"/>
    <n v="1013"/>
    <n v="11"/>
    <n v="16"/>
    <n v="2200"/>
    <n v="2348.8888888888891"/>
    <x v="13"/>
    <n v="0.7"/>
    <n v="6.7676767676767682E-2"/>
    <s v="Closed"/>
    <x v="0"/>
  </r>
  <r>
    <n v="486"/>
    <s v="L"/>
    <n v="1014"/>
    <n v="11"/>
    <n v="16"/>
    <n v="1900"/>
    <n v="2414.3902439024391"/>
    <x v="10"/>
    <n v="0.9"/>
    <n v="0.27073170731707308"/>
    <s v="Closed"/>
    <x v="0"/>
  </r>
  <r>
    <n v="487"/>
    <s v="L"/>
    <n v="1015"/>
    <n v="11"/>
    <n v="16"/>
    <n v="9700"/>
    <n v="11328.641975308639"/>
    <x v="5"/>
    <n v="0.4"/>
    <n v="0.16790123456790121"/>
    <s v="Closed"/>
    <x v="0"/>
  </r>
  <r>
    <n v="488"/>
    <s v="L"/>
    <n v="1016"/>
    <n v="11"/>
    <n v="16"/>
    <n v="3700"/>
    <n v="3974.6391752577319"/>
    <x v="15"/>
    <n v="0.4"/>
    <n v="7.422680412371134E-2"/>
    <s v="Closed"/>
    <x v="0"/>
  </r>
  <r>
    <n v="489"/>
    <s v="L"/>
    <n v="1017"/>
    <n v="11"/>
    <n v="16"/>
    <n v="400"/>
    <n v="431.83673469387759"/>
    <x v="14"/>
    <n v="0.9"/>
    <n v="7.9591836734693874E-2"/>
    <s v="Closed"/>
    <x v="0"/>
  </r>
  <r>
    <n v="490"/>
    <s v="L"/>
    <n v="1018"/>
    <n v="11"/>
    <n v="16"/>
    <n v="4000"/>
    <n v="4468.2926829268299"/>
    <x v="10"/>
    <n v="0.2"/>
    <n v="0.1170731707317073"/>
    <s v="Closed"/>
    <x v="0"/>
  </r>
  <r>
    <n v="491"/>
    <s v="L"/>
    <n v="1019"/>
    <n v="11"/>
    <n v="16"/>
    <n v="10000"/>
    <n v="11885.05747126437"/>
    <x v="3"/>
    <n v="0.8"/>
    <n v="0.18850574712643681"/>
    <s v="Closed"/>
    <x v="0"/>
  </r>
  <r>
    <n v="492"/>
    <s v="L"/>
    <n v="1020"/>
    <n v="11"/>
    <n v="16"/>
    <n v="7900"/>
    <n v="8426.6666666666661"/>
    <x v="13"/>
    <n v="0.6"/>
    <n v="6.6666666666666666E-2"/>
    <s v="Closed"/>
    <x v="0"/>
  </r>
  <r>
    <n v="493"/>
    <s v="L"/>
    <n v="1067"/>
    <n v="12"/>
    <n v="17"/>
    <n v="2100"/>
    <n v="2438.0487804878048"/>
    <x v="10"/>
    <n v="0.4"/>
    <n v="0.16097560975609759"/>
    <s v="Closed"/>
    <x v="0"/>
  </r>
  <r>
    <n v="494"/>
    <s v="L"/>
    <n v="1068"/>
    <n v="12"/>
    <n v="17"/>
    <n v="8200"/>
    <n v="9389.4505494505484"/>
    <x v="4"/>
    <n v="0.8"/>
    <n v="0.14505494505494509"/>
    <s v="Closed"/>
    <x v="0"/>
  </r>
  <r>
    <n v="495"/>
    <s v="L"/>
    <n v="1069"/>
    <n v="12"/>
    <n v="17"/>
    <n v="4500"/>
    <n v="4897.0588235294117"/>
    <x v="1"/>
    <n v="0.1"/>
    <n v="8.8235294117647065E-2"/>
    <s v="Closed"/>
    <x v="0"/>
  </r>
  <r>
    <n v="496"/>
    <s v="L"/>
    <n v="1070"/>
    <n v="12"/>
    <n v="17"/>
    <n v="9900"/>
    <n v="11322.413793103449"/>
    <x v="3"/>
    <n v="0.5"/>
    <n v="0.14367816091954019"/>
    <s v="Closed"/>
    <x v="1"/>
  </r>
  <r>
    <n v="497"/>
    <s v="L"/>
    <n v="1071"/>
    <n v="12"/>
    <n v="17"/>
    <n v="1300"/>
    <n v="1467.3563218390809"/>
    <x v="3"/>
    <n v="0.4"/>
    <n v="0.12873563218390799"/>
    <s v="Closed"/>
    <x v="0"/>
  </r>
  <r>
    <n v="498"/>
    <s v="L"/>
    <n v="1072"/>
    <n v="12"/>
    <n v="17"/>
    <n v="1700"/>
    <n v="1821.4285714285711"/>
    <x v="14"/>
    <n v="0.5"/>
    <n v="7.1428571428571425E-2"/>
    <s v="Closed"/>
    <x v="0"/>
  </r>
  <r>
    <n v="499"/>
    <s v="L"/>
    <n v="1073"/>
    <n v="12"/>
    <n v="17"/>
    <n v="6600"/>
    <n v="7553.333333333333"/>
    <x v="0"/>
    <n v="0.7"/>
    <n v="0.14444444444444449"/>
    <s v="Closed"/>
    <x v="0"/>
  </r>
  <r>
    <n v="500"/>
    <s v="L"/>
    <n v="1074"/>
    <n v="12"/>
    <n v="17"/>
    <n v="9900"/>
    <n v="10865.555555555549"/>
    <x v="5"/>
    <n v="0.1"/>
    <n v="9.7530864197530862E-2"/>
    <s v="Closed"/>
    <x v="0"/>
  </r>
  <r>
    <n v="501"/>
    <s v="L"/>
    <n v="1075"/>
    <n v="12"/>
    <n v="17"/>
    <n v="5200"/>
    <n v="5594.2857142857138"/>
    <x v="4"/>
    <n v="0.1"/>
    <n v="7.5824175824175818E-2"/>
    <s v="Closed"/>
    <x v="0"/>
  </r>
  <r>
    <n v="502"/>
    <s v="L"/>
    <n v="1076"/>
    <n v="12"/>
    <n v="17"/>
    <n v="1400"/>
    <n v="1562.105263157895"/>
    <x v="19"/>
    <n v="1"/>
    <n v="0.1157894736842105"/>
    <s v="Closed"/>
    <x v="0"/>
  </r>
  <r>
    <n v="503"/>
    <s v="L"/>
    <n v="1077"/>
    <n v="12"/>
    <n v="17"/>
    <n v="7300"/>
    <n v="7935.8064516129034"/>
    <x v="17"/>
    <n v="0.3"/>
    <n v="8.7096774193548401E-2"/>
    <s v="Closed"/>
    <x v="0"/>
  </r>
  <r>
    <n v="504"/>
    <s v="L"/>
    <n v="1078"/>
    <n v="12"/>
    <n v="17"/>
    <n v="3300"/>
    <n v="4125"/>
    <x v="18"/>
    <n v="0.7"/>
    <n v="0.25"/>
    <s v="Closed"/>
    <x v="0"/>
  </r>
  <r>
    <n v="505"/>
    <s v="L"/>
    <n v="1079"/>
    <n v="12"/>
    <n v="17"/>
    <n v="9500"/>
    <n v="10902.38095238095"/>
    <x v="11"/>
    <n v="0.4"/>
    <n v="0.14761904761904759"/>
    <s v="Closed"/>
    <x v="0"/>
  </r>
  <r>
    <n v="506"/>
    <s v="L"/>
    <n v="1080"/>
    <n v="12"/>
    <n v="17"/>
    <n v="8300"/>
    <n v="8825.1020408163276"/>
    <x v="14"/>
    <n v="0.1"/>
    <n v="6.3265306122448975E-2"/>
    <s v="Closed"/>
    <x v="0"/>
  </r>
  <r>
    <n v="507"/>
    <s v="L"/>
    <n v="1081"/>
    <n v="12"/>
    <n v="17"/>
    <n v="8600"/>
    <n v="10965"/>
    <x v="18"/>
    <n v="0.8"/>
    <n v="0.27500000000000002"/>
    <s v="Closed"/>
    <x v="0"/>
  </r>
  <r>
    <n v="508"/>
    <s v="L"/>
    <n v="1082"/>
    <n v="12"/>
    <n v="17"/>
    <n v="6600"/>
    <n v="7260.0000000000009"/>
    <x v="19"/>
    <n v="0.7"/>
    <n v="0.1"/>
    <s v="Closed"/>
    <x v="0"/>
  </r>
  <r>
    <n v="509"/>
    <s v="L"/>
    <n v="1083"/>
    <n v="12"/>
    <n v="17"/>
    <n v="3700"/>
    <n v="4054.255319148936"/>
    <x v="12"/>
    <n v="0.5"/>
    <n v="9.5744680851063829E-2"/>
    <s v="Closed"/>
    <x v="0"/>
  </r>
  <r>
    <n v="510"/>
    <s v="L"/>
    <n v="1084"/>
    <n v="12"/>
    <n v="17"/>
    <n v="9700"/>
    <n v="10548.75"/>
    <x v="6"/>
    <n v="0.6"/>
    <n v="8.7499999999999994E-2"/>
    <s v="Closed"/>
    <x v="0"/>
  </r>
  <r>
    <n v="511"/>
    <s v="L"/>
    <n v="1085"/>
    <n v="12"/>
    <n v="17"/>
    <n v="7100"/>
    <n v="7826.5116279069762"/>
    <x v="7"/>
    <n v="0.2"/>
    <n v="0.10232558139534879"/>
    <s v="Closed"/>
    <x v="1"/>
  </r>
  <r>
    <n v="512"/>
    <s v="L"/>
    <n v="1086"/>
    <n v="12"/>
    <n v="17"/>
    <n v="5900"/>
    <n v="6413.8709677419356"/>
    <x v="17"/>
    <n v="0.3"/>
    <n v="8.7096774193548401E-2"/>
    <s v="Closed"/>
    <x v="0"/>
  </r>
  <r>
    <n v="513"/>
    <s v="L"/>
    <n v="1087"/>
    <n v="12"/>
    <n v="17"/>
    <n v="1600"/>
    <n v="1832.0879120879119"/>
    <x v="4"/>
    <n v="0.8"/>
    <n v="0.14505494505494509"/>
    <s v="Closed"/>
    <x v="0"/>
  </r>
  <r>
    <n v="514"/>
    <s v="L"/>
    <n v="1088"/>
    <n v="12"/>
    <n v="17"/>
    <n v="6700"/>
    <n v="8000.5882352941171"/>
    <x v="1"/>
    <n v="0.7"/>
    <n v="0.19411764705882351"/>
    <s v="Closed"/>
    <x v="1"/>
  </r>
  <r>
    <n v="515"/>
    <s v="L"/>
    <n v="1089"/>
    <n v="12"/>
    <n v="17"/>
    <n v="3800"/>
    <n v="4312.173913043478"/>
    <x v="16"/>
    <n v="0.8"/>
    <n v="0.1347826086956522"/>
    <s v="Closed"/>
    <x v="0"/>
  </r>
  <r>
    <n v="516"/>
    <s v="L"/>
    <n v="1090"/>
    <n v="12"/>
    <n v="17"/>
    <n v="7900"/>
    <n v="8814.7368421052633"/>
    <x v="19"/>
    <n v="1"/>
    <n v="0.1157894736842105"/>
    <s v="Closed"/>
    <x v="0"/>
  </r>
  <r>
    <n v="517"/>
    <s v="L"/>
    <n v="1091"/>
    <n v="12"/>
    <n v="17"/>
    <n v="1500"/>
    <n v="1835.714285714286"/>
    <x v="11"/>
    <n v="0.8"/>
    <n v="0.22380952380952379"/>
    <s v="Closed"/>
    <x v="0"/>
  </r>
  <r>
    <n v="518"/>
    <s v="L"/>
    <n v="1092"/>
    <n v="12"/>
    <n v="17"/>
    <n v="5300"/>
    <n v="6050.3370786516853"/>
    <x v="2"/>
    <n v="0.6"/>
    <n v="0.1415730337078652"/>
    <s v="Closed"/>
    <x v="0"/>
  </r>
  <r>
    <n v="519"/>
    <s v="L"/>
    <n v="1093"/>
    <n v="12"/>
    <n v="17"/>
    <n v="2000"/>
    <n v="2249.4623655913979"/>
    <x v="17"/>
    <n v="0.8"/>
    <n v="0.12473118279569891"/>
    <s v="Closed"/>
    <x v="0"/>
  </r>
  <r>
    <n v="520"/>
    <s v="L"/>
    <n v="1094"/>
    <n v="12"/>
    <n v="17"/>
    <n v="900"/>
    <n v="977.44186046511629"/>
    <x v="7"/>
    <n v="0.1"/>
    <n v="8.6046511627906969E-2"/>
    <s v="Closed"/>
    <x v="0"/>
  </r>
  <r>
    <n v="521"/>
    <s v="L"/>
    <n v="1095"/>
    <n v="12"/>
    <n v="17"/>
    <n v="1100"/>
    <n v="1367.1428571428571"/>
    <x v="11"/>
    <n v="0.9"/>
    <n v="0.24285714285714291"/>
    <s v="Closed"/>
    <x v="1"/>
  </r>
  <r>
    <n v="522"/>
    <s v="L"/>
    <n v="1096"/>
    <n v="12"/>
    <n v="17"/>
    <n v="9800"/>
    <n v="11550.78651685393"/>
    <x v="2"/>
    <n v="0.9"/>
    <n v="0.1786516853932584"/>
    <s v="Closed"/>
    <x v="0"/>
  </r>
  <r>
    <n v="523"/>
    <s v="L"/>
    <n v="1097"/>
    <n v="12"/>
    <n v="17"/>
    <n v="8300"/>
    <n v="9818.292682926829"/>
    <x v="10"/>
    <n v="0.5"/>
    <n v="0.18292682926829271"/>
    <s v="Closed"/>
    <x v="0"/>
  </r>
  <r>
    <n v="524"/>
    <s v="L"/>
    <n v="1098"/>
    <n v="12"/>
    <n v="17"/>
    <n v="8000"/>
    <n v="9528.0898876404499"/>
    <x v="2"/>
    <n v="1"/>
    <n v="0.19101123595505609"/>
    <s v="Closed"/>
    <x v="0"/>
  </r>
  <r>
    <n v="525"/>
    <s v="L"/>
    <n v="1099"/>
    <n v="12"/>
    <n v="17"/>
    <n v="5500"/>
    <n v="6025.8241758241766"/>
    <x v="4"/>
    <n v="0.3"/>
    <n v="9.5604395604395598E-2"/>
    <s v="Closed"/>
    <x v="0"/>
  </r>
  <r>
    <n v="526"/>
    <s v="L"/>
    <n v="1100"/>
    <n v="12"/>
    <n v="17"/>
    <n v="2900"/>
    <n v="3493.181818181818"/>
    <x v="9"/>
    <n v="1"/>
    <n v="0.2045454545454545"/>
    <s v="Closed"/>
    <x v="1"/>
  </r>
  <r>
    <n v="527"/>
    <s v="L"/>
    <n v="1101"/>
    <n v="12"/>
    <n v="17"/>
    <n v="5200"/>
    <n v="5546.666666666667"/>
    <x v="13"/>
    <n v="0.6"/>
    <n v="6.6666666666666666E-2"/>
    <s v="Closed"/>
    <x v="0"/>
  </r>
  <r>
    <n v="528"/>
    <s v="L"/>
    <n v="1102"/>
    <n v="12"/>
    <n v="17"/>
    <n v="7600"/>
    <n v="9410.8641975308637"/>
    <x v="5"/>
    <n v="0.7"/>
    <n v="0.2382716049382716"/>
    <s v="Closed"/>
    <x v="0"/>
  </r>
  <r>
    <n v="529"/>
    <s v="L"/>
    <n v="1103"/>
    <n v="12"/>
    <n v="17"/>
    <n v="8200"/>
    <n v="9430"/>
    <x v="18"/>
    <n v="0.3"/>
    <n v="0.15"/>
    <s v="Closed"/>
    <x v="0"/>
  </r>
  <r>
    <n v="530"/>
    <s v="L"/>
    <n v="1104"/>
    <n v="12"/>
    <n v="17"/>
    <n v="900"/>
    <n v="964.83870967741939"/>
    <x v="17"/>
    <n v="0.1"/>
    <n v="7.204301075268818E-2"/>
    <s v="Closed"/>
    <x v="0"/>
  </r>
  <r>
    <n v="531"/>
    <s v="L"/>
    <n v="1105"/>
    <n v="12"/>
    <n v="17"/>
    <n v="7100"/>
    <n v="7884.7368421052643"/>
    <x v="19"/>
    <n v="0.9"/>
    <n v="0.11052631578947369"/>
    <s v="Closed"/>
    <x v="0"/>
  </r>
  <r>
    <n v="532"/>
    <s v="L"/>
    <n v="1106"/>
    <n v="12"/>
    <n v="17"/>
    <n v="5300"/>
    <n v="6457.4712643678167"/>
    <x v="3"/>
    <n v="1"/>
    <n v="0.21839080459770119"/>
    <s v="Closed"/>
    <x v="0"/>
  </r>
  <r>
    <n v="533"/>
    <s v="L"/>
    <n v="1107"/>
    <n v="12"/>
    <n v="17"/>
    <n v="4500"/>
    <n v="4887.2093023255811"/>
    <x v="7"/>
    <n v="0.1"/>
    <n v="8.6046511627906969E-2"/>
    <s v="Closed"/>
    <x v="0"/>
  </r>
  <r>
    <n v="534"/>
    <s v="L"/>
    <n v="1108"/>
    <n v="12"/>
    <n v="17"/>
    <n v="2800"/>
    <n v="3095.3846153846162"/>
    <x v="4"/>
    <n v="0.4"/>
    <n v="0.10549450549450549"/>
    <s v="Closed"/>
    <x v="0"/>
  </r>
  <r>
    <n v="535"/>
    <s v="L"/>
    <n v="1109"/>
    <n v="12"/>
    <n v="17"/>
    <n v="4000"/>
    <n v="4383.3333333333339"/>
    <x v="6"/>
    <n v="0.8"/>
    <n v="9.583333333333334E-2"/>
    <s v="Closed"/>
    <x v="0"/>
  </r>
  <r>
    <n v="536"/>
    <s v="L"/>
    <n v="1110"/>
    <n v="12"/>
    <n v="17"/>
    <n v="300"/>
    <n v="364.69879518072293"/>
    <x v="8"/>
    <n v="0.7"/>
    <n v="0.21566265060240961"/>
    <s v="Closed"/>
    <x v="0"/>
  </r>
  <r>
    <n v="537"/>
    <s v="L"/>
    <n v="1111"/>
    <n v="12"/>
    <n v="17"/>
    <n v="4200"/>
    <n v="4866.2068965517246"/>
    <x v="3"/>
    <n v="0.6"/>
    <n v="0.1586206896551724"/>
    <s v="Closed"/>
    <x v="0"/>
  </r>
  <r>
    <n v="538"/>
    <s v="L"/>
    <n v="1112"/>
    <n v="12"/>
    <n v="17"/>
    <n v="7900"/>
    <n v="8394.7474747474753"/>
    <x v="13"/>
    <n v="0.2"/>
    <n v="6.2626262626262627E-2"/>
    <s v="Closed"/>
    <x v="0"/>
  </r>
  <r>
    <n v="539"/>
    <s v="L"/>
    <n v="1113"/>
    <n v="12"/>
    <n v="17"/>
    <n v="900"/>
    <n v="1000"/>
    <x v="0"/>
    <n v="0.4"/>
    <n v="0.1111111111111111"/>
    <s v="Closed"/>
    <x v="1"/>
  </r>
  <r>
    <n v="540"/>
    <s v="L"/>
    <n v="1114"/>
    <n v="12"/>
    <n v="17"/>
    <n v="1200"/>
    <n v="1332.631578947369"/>
    <x v="19"/>
    <n v="0.9"/>
    <n v="0.11052631578947369"/>
    <s v="Closed"/>
    <x v="0"/>
  </r>
  <r>
    <n v="541"/>
    <s v="L"/>
    <n v="1115"/>
    <n v="12"/>
    <n v="17"/>
    <n v="6700"/>
    <n v="7253.478260869565"/>
    <x v="16"/>
    <n v="0.2"/>
    <n v="8.2608695652173908E-2"/>
    <s v="Closed"/>
    <x v="0"/>
  </r>
  <r>
    <n v="542"/>
    <s v="L"/>
    <n v="1116"/>
    <n v="12"/>
    <n v="17"/>
    <n v="4000"/>
    <n v="5234.5679012345681"/>
    <x v="5"/>
    <n v="1"/>
    <n v="0.30864197530864201"/>
    <s v="Closed"/>
    <x v="1"/>
  </r>
  <r>
    <n v="543"/>
    <s v="L"/>
    <n v="1117"/>
    <n v="12"/>
    <n v="17"/>
    <n v="2800"/>
    <n v="3080"/>
    <x v="16"/>
    <n v="0.4"/>
    <n v="9.9999999999999992E-2"/>
    <s v="Closed"/>
    <x v="0"/>
  </r>
  <r>
    <n v="544"/>
    <s v="L"/>
    <n v="1118"/>
    <n v="12"/>
    <n v="17"/>
    <n v="3200"/>
    <n v="4038.0952380952381"/>
    <x v="11"/>
    <n v="1"/>
    <n v="0.26190476190476192"/>
    <s v="Closed"/>
    <x v="0"/>
  </r>
  <r>
    <n v="545"/>
    <s v="L"/>
    <n v="1119"/>
    <n v="12"/>
    <n v="17"/>
    <n v="5800"/>
    <n v="6694.4578313253014"/>
    <x v="8"/>
    <n v="0.4"/>
    <n v="0.1542168674698795"/>
    <s v="Closed"/>
    <x v="0"/>
  </r>
  <r>
    <n v="546"/>
    <s v="L"/>
    <n v="1120"/>
    <n v="12"/>
    <n v="17"/>
    <n v="7000"/>
    <n v="8575"/>
    <x v="18"/>
    <n v="0.6"/>
    <n v="0.22500000000000001"/>
    <s v="Closed"/>
    <x v="0"/>
  </r>
  <r>
    <n v="547"/>
    <s v="L"/>
    <n v="1121"/>
    <n v="12"/>
    <n v="17"/>
    <n v="6000"/>
    <n v="6585.1851851851843"/>
    <x v="5"/>
    <n v="0.1"/>
    <n v="9.7530864197530862E-2"/>
    <s v="Closed"/>
    <x v="0"/>
  </r>
  <r>
    <n v="548"/>
    <s v="L"/>
    <n v="1122"/>
    <n v="12"/>
    <n v="17"/>
    <n v="1900"/>
    <n v="2044.065934065934"/>
    <x v="4"/>
    <n v="0.1"/>
    <n v="7.5824175824175818E-2"/>
    <s v="Closed"/>
    <x v="0"/>
  </r>
  <r>
    <n v="549"/>
    <s v="L"/>
    <n v="1123"/>
    <n v="12"/>
    <n v="17"/>
    <n v="9400"/>
    <n v="10561.17647058824"/>
    <x v="1"/>
    <n v="0.3"/>
    <n v="0.1235294117647059"/>
    <s v="Closed"/>
    <x v="0"/>
  </r>
  <r>
    <n v="550"/>
    <s v="L"/>
    <n v="1124"/>
    <n v="12"/>
    <n v="17"/>
    <n v="600"/>
    <n v="683.41463414634143"/>
    <x v="10"/>
    <n v="0.3"/>
    <n v="0.1390243902439024"/>
    <s v="Closed"/>
    <x v="0"/>
  </r>
  <r>
    <n v="551"/>
    <s v="L"/>
    <n v="1125"/>
    <n v="12"/>
    <n v="17"/>
    <n v="1200"/>
    <n v="1491.428571428572"/>
    <x v="11"/>
    <n v="0.9"/>
    <n v="0.24285714285714291"/>
    <s v="Closed"/>
    <x v="0"/>
  </r>
  <r>
    <n v="552"/>
    <s v="L"/>
    <n v="1126"/>
    <n v="12"/>
    <n v="17"/>
    <n v="8500"/>
    <n v="10102.298850574711"/>
    <x v="3"/>
    <n v="0.8"/>
    <n v="0.18850574712643681"/>
    <s v="Closed"/>
    <x v="0"/>
  </r>
  <r>
    <n v="553"/>
    <s v="L"/>
    <n v="1127"/>
    <n v="12"/>
    <n v="17"/>
    <n v="7700"/>
    <n v="8893.076923076922"/>
    <x v="4"/>
    <n v="0.9"/>
    <n v="0.15494505494505489"/>
    <s v="Closed"/>
    <x v="0"/>
  </r>
  <r>
    <n v="554"/>
    <s v="L"/>
    <n v="1128"/>
    <n v="12"/>
    <n v="17"/>
    <n v="7500"/>
    <n v="8013.1578947368416"/>
    <x v="19"/>
    <n v="0.1"/>
    <n v="6.8421052631578952E-2"/>
    <s v="Closed"/>
    <x v="0"/>
  </r>
  <r>
    <n v="555"/>
    <s v="L"/>
    <n v="1129"/>
    <n v="12"/>
    <n v="17"/>
    <n v="6500"/>
    <n v="8506.1728395061727"/>
    <x v="5"/>
    <n v="1"/>
    <n v="0.30864197530864201"/>
    <s v="Closed"/>
    <x v="0"/>
  </r>
  <r>
    <n v="556"/>
    <s v="L"/>
    <n v="1130"/>
    <n v="12"/>
    <n v="17"/>
    <n v="8400"/>
    <n v="9166.95652173913"/>
    <x v="16"/>
    <n v="0.3"/>
    <n v="9.1304347826086943E-2"/>
    <s v="Closed"/>
    <x v="0"/>
  </r>
  <r>
    <n v="557"/>
    <s v="L"/>
    <n v="1131"/>
    <n v="12"/>
    <n v="17"/>
    <n v="500"/>
    <n v="563.04347826086951"/>
    <x v="16"/>
    <n v="0.7"/>
    <n v="0.1260869565217391"/>
    <s v="Closed"/>
    <x v="0"/>
  </r>
  <r>
    <n v="558"/>
    <s v="L"/>
    <n v="1202"/>
    <n v="13"/>
    <n v="18"/>
    <n v="1400"/>
    <n v="1569.3827160493829"/>
    <x v="5"/>
    <n v="0.2"/>
    <n v="0.12098765432098769"/>
    <s v="Closed"/>
    <x v="1"/>
  </r>
  <r>
    <n v="559"/>
    <s v="L"/>
    <n v="1203"/>
    <n v="13"/>
    <n v="18"/>
    <n v="2000"/>
    <n v="2131.3131313131321"/>
    <x v="13"/>
    <n v="0.5"/>
    <n v="6.5656565656565663E-2"/>
    <s v="Closed"/>
    <x v="0"/>
  </r>
  <r>
    <n v="560"/>
    <s v="L"/>
    <n v="1204"/>
    <n v="13"/>
    <n v="18"/>
    <n v="7400"/>
    <n v="8344.6808510638293"/>
    <x v="12"/>
    <n v="1"/>
    <n v="0.1276595744680851"/>
    <s v="Closed"/>
    <x v="0"/>
  </r>
  <r>
    <n v="561"/>
    <s v="L"/>
    <n v="1205"/>
    <n v="13"/>
    <n v="18"/>
    <n v="1200"/>
    <n v="1320"/>
    <x v="6"/>
    <n v="0.9"/>
    <n v="0.1"/>
    <s v="Closed"/>
    <x v="0"/>
  </r>
  <r>
    <n v="562"/>
    <s v="L"/>
    <n v="1206"/>
    <n v="13"/>
    <n v="18"/>
    <n v="7900"/>
    <n v="9116.0674157303383"/>
    <x v="2"/>
    <n v="0.7"/>
    <n v="0.15393258426966289"/>
    <s v="Closed"/>
    <x v="1"/>
  </r>
  <r>
    <n v="563"/>
    <s v="L"/>
    <n v="1207"/>
    <n v="13"/>
    <n v="18"/>
    <n v="2200"/>
    <n v="2585"/>
    <x v="18"/>
    <n v="0.4"/>
    <n v="0.17499999999999999"/>
    <s v="Closed"/>
    <x v="0"/>
  </r>
  <r>
    <n v="564"/>
    <s v="L"/>
    <n v="1208"/>
    <n v="13"/>
    <n v="18"/>
    <n v="6300"/>
    <n v="6824.9999999999991"/>
    <x v="6"/>
    <n v="0.5"/>
    <n v="8.3333333333333343E-2"/>
    <s v="Closed"/>
    <x v="0"/>
  </r>
  <r>
    <n v="565"/>
    <s v="L"/>
    <n v="1209"/>
    <n v="13"/>
    <n v="18"/>
    <n v="4800"/>
    <n v="5280"/>
    <x v="18"/>
    <n v="0.1"/>
    <n v="9.9999999999999992E-2"/>
    <s v="Closed"/>
    <x v="1"/>
  </r>
  <r>
    <n v="566"/>
    <s v="L"/>
    <n v="1210"/>
    <n v="13"/>
    <n v="18"/>
    <n v="6400"/>
    <n v="7141.0526315789466"/>
    <x v="19"/>
    <n v="1"/>
    <n v="0.1157894736842105"/>
    <s v="Closed"/>
    <x v="0"/>
  </r>
  <r>
    <n v="567"/>
    <s v="L"/>
    <n v="1211"/>
    <n v="13"/>
    <n v="18"/>
    <n v="1100"/>
    <n v="1198.297872340426"/>
    <x v="12"/>
    <n v="0.4"/>
    <n v="8.9361702127659565E-2"/>
    <s v="Closed"/>
    <x v="0"/>
  </r>
  <r>
    <n v="568"/>
    <s v="L"/>
    <n v="1212"/>
    <n v="13"/>
    <n v="18"/>
    <n v="4900"/>
    <n v="5233.4020618556697"/>
    <x v="15"/>
    <n v="0.2"/>
    <n v="6.804123711340207E-2"/>
    <s v="Closed"/>
    <x v="0"/>
  </r>
  <r>
    <n v="569"/>
    <s v="L"/>
    <n v="1213"/>
    <n v="13"/>
    <n v="18"/>
    <n v="8100"/>
    <n v="8648.1818181818198"/>
    <x v="13"/>
    <n v="0.7"/>
    <n v="6.7676767676767682E-2"/>
    <s v="Closed"/>
    <x v="0"/>
  </r>
  <r>
    <n v="570"/>
    <s v="L"/>
    <n v="1214"/>
    <n v="13"/>
    <n v="18"/>
    <n v="4900"/>
    <n v="5835.454545454545"/>
    <x v="9"/>
    <n v="0.9"/>
    <n v="0.19090909090909089"/>
    <s v="Closed"/>
    <x v="0"/>
  </r>
  <r>
    <n v="571"/>
    <s v="L"/>
    <n v="1215"/>
    <n v="13"/>
    <n v="18"/>
    <n v="5800"/>
    <n v="6682.608695652174"/>
    <x v="16"/>
    <n v="1"/>
    <n v="0.1521739130434783"/>
    <s v="Closed"/>
    <x v="0"/>
  </r>
  <r>
    <n v="572"/>
    <s v="L"/>
    <n v="1216"/>
    <n v="13"/>
    <n v="18"/>
    <n v="7400"/>
    <n v="8575.2941176470595"/>
    <x v="1"/>
    <n v="0.5"/>
    <n v="0.1588235294117647"/>
    <s v="Closed"/>
    <x v="0"/>
  </r>
  <r>
    <n v="573"/>
    <s v="L"/>
    <n v="1217"/>
    <n v="13"/>
    <n v="18"/>
    <n v="2700"/>
    <n v="3430.975609756098"/>
    <x v="10"/>
    <n v="0.9"/>
    <n v="0.27073170731707308"/>
    <s v="Closed"/>
    <x v="0"/>
  </r>
  <r>
    <n v="574"/>
    <s v="L"/>
    <n v="1218"/>
    <n v="13"/>
    <n v="18"/>
    <n v="8700"/>
    <n v="9716.6292134831456"/>
    <x v="2"/>
    <n v="0.4"/>
    <n v="0.1168539325842697"/>
    <s v="Closed"/>
    <x v="0"/>
  </r>
  <r>
    <n v="575"/>
    <s v="L"/>
    <n v="1219"/>
    <n v="13"/>
    <n v="18"/>
    <n v="5500"/>
    <n v="5976.2886597938141"/>
    <x v="15"/>
    <n v="0.8"/>
    <n v="8.6597938144329895E-2"/>
    <s v="Closed"/>
    <x v="0"/>
  </r>
  <r>
    <n v="576"/>
    <s v="L"/>
    <n v="1220"/>
    <n v="13"/>
    <n v="18"/>
    <n v="5400"/>
    <n v="6154.8387096774204"/>
    <x v="17"/>
    <n v="1"/>
    <n v="0.13978494623655921"/>
    <s v="Closed"/>
    <x v="0"/>
  </r>
  <r>
    <n v="577"/>
    <s v="L"/>
    <n v="1221"/>
    <n v="13"/>
    <n v="18"/>
    <n v="3400"/>
    <n v="3725.0549450549461"/>
    <x v="4"/>
    <n v="0.3"/>
    <n v="9.5604395604395598E-2"/>
    <s v="Closed"/>
    <x v="0"/>
  </r>
  <r>
    <n v="578"/>
    <s v="L"/>
    <n v="1222"/>
    <n v="13"/>
    <n v="18"/>
    <n v="6400"/>
    <n v="7324.4444444444443"/>
    <x v="5"/>
    <n v="0.3"/>
    <n v="0.1444444444444444"/>
    <s v="Closed"/>
    <x v="0"/>
  </r>
  <r>
    <n v="579"/>
    <s v="L"/>
    <n v="1223"/>
    <n v="13"/>
    <n v="18"/>
    <n v="5300"/>
    <n v="5908.9361702127662"/>
    <x v="12"/>
    <n v="0.8"/>
    <n v="0.1148936170212766"/>
    <s v="Closed"/>
    <x v="0"/>
  </r>
  <r>
    <n v="580"/>
    <s v="L"/>
    <n v="1224"/>
    <n v="13"/>
    <n v="18"/>
    <n v="1200"/>
    <n v="1284.255319148936"/>
    <x v="12"/>
    <n v="0.1"/>
    <n v="7.0212765957446813E-2"/>
    <s v="Closed"/>
    <x v="0"/>
  </r>
  <r>
    <n v="581"/>
    <s v="L"/>
    <n v="1225"/>
    <n v="13"/>
    <n v="18"/>
    <n v="6800"/>
    <n v="8008.8888888888887"/>
    <x v="0"/>
    <n v="1"/>
    <n v="0.17777777777777781"/>
    <s v="Closed"/>
    <x v="0"/>
  </r>
  <r>
    <n v="582"/>
    <s v="L"/>
    <n v="1226"/>
    <n v="13"/>
    <n v="18"/>
    <n v="9100"/>
    <n v="9916.1855670103087"/>
    <x v="15"/>
    <n v="0.9"/>
    <n v="8.9690721649484537E-2"/>
    <s v="Closed"/>
    <x v="0"/>
  </r>
  <r>
    <n v="583"/>
    <s v="L"/>
    <n v="1227"/>
    <n v="13"/>
    <n v="18"/>
    <n v="8800"/>
    <n v="10042.35294117647"/>
    <x v="1"/>
    <n v="0.4"/>
    <n v="0.14117647058823529"/>
    <s v="Closed"/>
    <x v="0"/>
  </r>
  <r>
    <n v="584"/>
    <s v="L"/>
    <n v="1228"/>
    <n v="13"/>
    <n v="18"/>
    <n v="1500"/>
    <n v="1598.484848484849"/>
    <x v="13"/>
    <n v="0.5"/>
    <n v="6.5656565656565663E-2"/>
    <s v="Closed"/>
    <x v="0"/>
  </r>
  <r>
    <n v="585"/>
    <s v="L"/>
    <n v="1229"/>
    <n v="13"/>
    <n v="18"/>
    <n v="5200"/>
    <n v="5567.6767676767677"/>
    <x v="13"/>
    <n v="1"/>
    <n v="7.0707070707070704E-2"/>
    <s v="Closed"/>
    <x v="0"/>
  </r>
  <r>
    <n v="586"/>
    <s v="L"/>
    <n v="1230"/>
    <n v="13"/>
    <n v="18"/>
    <n v="6600"/>
    <n v="7232.5000000000009"/>
    <x v="6"/>
    <n v="0.8"/>
    <n v="9.583333333333334E-2"/>
    <s v="Closed"/>
    <x v="0"/>
  </r>
  <r>
    <n v="587"/>
    <s v="L"/>
    <n v="1231"/>
    <n v="13"/>
    <n v="18"/>
    <n v="6500"/>
    <n v="7103.0927835051552"/>
    <x v="15"/>
    <n v="1"/>
    <n v="9.2783505154639179E-2"/>
    <s v="Closed"/>
    <x v="0"/>
  </r>
  <r>
    <n v="588"/>
    <s v="L"/>
    <n v="1232"/>
    <n v="13"/>
    <n v="18"/>
    <n v="4500"/>
    <n v="5373.5294117647054"/>
    <x v="1"/>
    <n v="0.7"/>
    <n v="0.19411764705882351"/>
    <s v="Closed"/>
    <x v="0"/>
  </r>
  <r>
    <n v="589"/>
    <s v="L"/>
    <n v="1233"/>
    <n v="13"/>
    <n v="18"/>
    <n v="7900"/>
    <n v="8584.1237113402058"/>
    <x v="15"/>
    <n v="0.8"/>
    <n v="8.6597938144329895E-2"/>
    <s v="Closed"/>
    <x v="0"/>
  </r>
  <r>
    <n v="590"/>
    <s v="L"/>
    <n v="1234"/>
    <n v="13"/>
    <n v="18"/>
    <n v="100"/>
    <n v="117.4698795180723"/>
    <x v="8"/>
    <n v="0.5"/>
    <n v="0.1746987951807229"/>
    <s v="Closed"/>
    <x v="0"/>
  </r>
  <r>
    <n v="591"/>
    <s v="L"/>
    <n v="1235"/>
    <n v="13"/>
    <n v="18"/>
    <n v="5100"/>
    <n v="5474.6938775510207"/>
    <x v="14"/>
    <n v="0.6"/>
    <n v="7.3469387755102034E-2"/>
    <s v="Closed"/>
    <x v="0"/>
  </r>
  <r>
    <n v="592"/>
    <s v="L"/>
    <n v="1236"/>
    <n v="13"/>
    <n v="18"/>
    <n v="2800"/>
    <n v="2996.5957446808511"/>
    <x v="12"/>
    <n v="0.1"/>
    <n v="7.0212765957446813E-2"/>
    <s v="Closed"/>
    <x v="1"/>
  </r>
  <r>
    <n v="593"/>
    <s v="L"/>
    <n v="1237"/>
    <n v="13"/>
    <n v="18"/>
    <n v="3500"/>
    <n v="3880.434782608696"/>
    <x v="16"/>
    <n v="0.5"/>
    <n v="0.108695652173913"/>
    <s v="Closed"/>
    <x v="0"/>
  </r>
  <r>
    <n v="594"/>
    <s v="L"/>
    <n v="1238"/>
    <n v="13"/>
    <n v="18"/>
    <n v="5100"/>
    <n v="5751.0638297872338"/>
    <x v="12"/>
    <n v="1"/>
    <n v="0.1276595744680851"/>
    <s v="Closed"/>
    <x v="0"/>
  </r>
  <r>
    <n v="595"/>
    <s v="L"/>
    <n v="1239"/>
    <n v="13"/>
    <n v="18"/>
    <n v="200"/>
    <n v="223.44086021505379"/>
    <x v="17"/>
    <n v="0.7"/>
    <n v="0.1172043010752688"/>
    <s v="Closed"/>
    <x v="0"/>
  </r>
  <r>
    <n v="596"/>
    <s v="L"/>
    <n v="1240"/>
    <n v="13"/>
    <n v="18"/>
    <n v="4600"/>
    <n v="5329.6551724137926"/>
    <x v="3"/>
    <n v="0.6"/>
    <n v="0.1586206896551724"/>
    <s v="Closed"/>
    <x v="0"/>
  </r>
  <r>
    <n v="597"/>
    <s v="L"/>
    <n v="1241"/>
    <n v="13"/>
    <n v="18"/>
    <n v="800"/>
    <n v="916.04395604395597"/>
    <x v="4"/>
    <n v="0.8"/>
    <n v="0.14505494505494509"/>
    <s v="Closed"/>
    <x v="0"/>
  </r>
  <r>
    <n v="598"/>
    <s v="L"/>
    <n v="1242"/>
    <n v="13"/>
    <n v="18"/>
    <n v="9700"/>
    <n v="12238.765432098769"/>
    <x v="5"/>
    <n v="0.8"/>
    <n v="0.2617283950617284"/>
    <s v="Closed"/>
    <x v="0"/>
  </r>
  <r>
    <n v="599"/>
    <s v="L"/>
    <n v="1243"/>
    <n v="13"/>
    <n v="18"/>
    <n v="6500"/>
    <n v="6926.7676767676776"/>
    <x v="13"/>
    <n v="0.5"/>
    <n v="6.5656565656565663E-2"/>
    <s v="Closed"/>
    <x v="0"/>
  </r>
  <r>
    <n v="600"/>
    <s v="L"/>
    <n v="1244"/>
    <n v="13"/>
    <n v="18"/>
    <n v="4300"/>
    <n v="4868.7096774193551"/>
    <x v="17"/>
    <n v="0.9"/>
    <n v="0.13225806451612909"/>
    <s v="Closed"/>
    <x v="0"/>
  </r>
  <r>
    <n v="601"/>
    <s v="L"/>
    <n v="1245"/>
    <n v="13"/>
    <n v="18"/>
    <n v="4200"/>
    <n v="4629.7674418604647"/>
    <x v="7"/>
    <n v="0.2"/>
    <n v="0.10232558139534879"/>
    <s v="Closed"/>
    <x v="0"/>
  </r>
  <r>
    <n v="602"/>
    <s v="L"/>
    <n v="1246"/>
    <n v="13"/>
    <n v="18"/>
    <n v="6200"/>
    <n v="6924.4943820224717"/>
    <x v="2"/>
    <n v="0.4"/>
    <n v="0.1168539325842697"/>
    <s v="Closed"/>
    <x v="0"/>
  </r>
  <r>
    <n v="603"/>
    <s v="L"/>
    <n v="1247"/>
    <n v="13"/>
    <n v="18"/>
    <n v="900"/>
    <n v="1030"/>
    <x v="5"/>
    <n v="0.3"/>
    <n v="0.1444444444444444"/>
    <s v="Closed"/>
    <x v="0"/>
  </r>
  <r>
    <n v="604"/>
    <s v="L"/>
    <n v="1248"/>
    <n v="13"/>
    <n v="18"/>
    <n v="5000"/>
    <n v="5377.5510204081629"/>
    <x v="14"/>
    <n v="0.7"/>
    <n v="7.5510204081632656E-2"/>
    <s v="Closed"/>
    <x v="0"/>
  </r>
  <r>
    <n v="605"/>
    <s v="L"/>
    <n v="1249"/>
    <n v="13"/>
    <n v="18"/>
    <n v="4700"/>
    <n v="5052.5"/>
    <x v="6"/>
    <n v="0.3"/>
    <n v="7.4999999999999997E-2"/>
    <s v="Closed"/>
    <x v="0"/>
  </r>
  <r>
    <n v="606"/>
    <s v="L"/>
    <n v="1250"/>
    <n v="13"/>
    <n v="18"/>
    <n v="2900"/>
    <n v="3196.2365591397852"/>
    <x v="17"/>
    <n v="0.5"/>
    <n v="0.10215053763440859"/>
    <s v="Closed"/>
    <x v="0"/>
  </r>
  <r>
    <n v="607"/>
    <s v="L"/>
    <n v="1251"/>
    <n v="13"/>
    <n v="18"/>
    <n v="3400"/>
    <n v="4040.9195402298851"/>
    <x v="3"/>
    <n v="0.8"/>
    <n v="0.18850574712643681"/>
    <s v="Closed"/>
    <x v="0"/>
  </r>
  <r>
    <n v="608"/>
    <s v="L"/>
    <n v="1252"/>
    <n v="13"/>
    <n v="18"/>
    <n v="2300"/>
    <n v="2462.6262626262628"/>
    <x v="13"/>
    <n v="1"/>
    <n v="7.0707070707070704E-2"/>
    <s v="Closed"/>
    <x v="0"/>
  </r>
  <r>
    <n v="609"/>
    <s v="L"/>
    <n v="1253"/>
    <n v="13"/>
    <n v="18"/>
    <n v="7100"/>
    <n v="8603.5294117647045"/>
    <x v="1"/>
    <n v="0.8"/>
    <n v="0.21176470588235291"/>
    <s v="Closed"/>
    <x v="1"/>
  </r>
  <r>
    <n v="610"/>
    <s v="L"/>
    <n v="1254"/>
    <n v="13"/>
    <n v="18"/>
    <n v="8600"/>
    <n v="10033.33333333333"/>
    <x v="11"/>
    <n v="0.5"/>
    <n v="0.16666666666666671"/>
    <s v="Closed"/>
    <x v="0"/>
  </r>
  <r>
    <n v="611"/>
    <s v="L"/>
    <n v="1255"/>
    <n v="13"/>
    <n v="18"/>
    <n v="400"/>
    <n v="463.44827586206901"/>
    <x v="3"/>
    <n v="0.6"/>
    <n v="0.1586206896551724"/>
    <s v="Closed"/>
    <x v="0"/>
  </r>
  <r>
    <n v="612"/>
    <s v="L"/>
    <n v="1256"/>
    <n v="13"/>
    <n v="18"/>
    <n v="3200"/>
    <n v="3855.238095238095"/>
    <x v="11"/>
    <n v="0.7"/>
    <n v="0.20476190476190481"/>
    <s v="Closed"/>
    <x v="0"/>
  </r>
  <r>
    <n v="613"/>
    <s v="L"/>
    <n v="1257"/>
    <n v="13"/>
    <n v="18"/>
    <n v="1600"/>
    <n v="1831.1111111111111"/>
    <x v="0"/>
    <n v="0.7"/>
    <n v="0.14444444444444449"/>
    <s v="Closed"/>
    <x v="0"/>
  </r>
  <r>
    <n v="614"/>
    <s v="L"/>
    <n v="1258"/>
    <n v="13"/>
    <n v="18"/>
    <n v="6400"/>
    <n v="8042.4096385542171"/>
    <x v="8"/>
    <n v="0.9"/>
    <n v="0.25662650602409642"/>
    <s v="Closed"/>
    <x v="0"/>
  </r>
  <r>
    <n v="615"/>
    <s v="L"/>
    <n v="1259"/>
    <n v="13"/>
    <n v="18"/>
    <n v="2800"/>
    <n v="3107.0967741935478"/>
    <x v="17"/>
    <n v="0.6"/>
    <n v="0.1096774193548387"/>
    <s v="Closed"/>
    <x v="0"/>
  </r>
  <r>
    <n v="616"/>
    <s v="L"/>
    <n v="1260"/>
    <n v="13"/>
    <n v="18"/>
    <n v="8600"/>
    <n v="9640.4938271604933"/>
    <x v="5"/>
    <n v="0.2"/>
    <n v="0.12098765432098769"/>
    <s v="Closed"/>
    <x v="0"/>
  </r>
  <r>
    <n v="617"/>
    <s v="L"/>
    <n v="1261"/>
    <n v="13"/>
    <n v="18"/>
    <n v="2200"/>
    <n v="2395.5555555555552"/>
    <x v="0"/>
    <n v="0.2"/>
    <n v="8.8888888888888892E-2"/>
    <s v="Closed"/>
    <x v="0"/>
  </r>
  <r>
    <n v="618"/>
    <s v="L"/>
    <n v="1262"/>
    <n v="13"/>
    <n v="18"/>
    <n v="2700"/>
    <n v="2892.0618556701029"/>
    <x v="15"/>
    <n v="0.3"/>
    <n v="7.1134020618556698E-2"/>
    <s v="Closed"/>
    <x v="0"/>
  </r>
  <r>
    <n v="619"/>
    <s v="L"/>
    <n v="1263"/>
    <n v="13"/>
    <n v="18"/>
    <n v="700"/>
    <n v="851.39534883720933"/>
    <x v="7"/>
    <n v="0.9"/>
    <n v="0.21627906976744191"/>
    <s v="Closed"/>
    <x v="0"/>
  </r>
  <r>
    <n v="620"/>
    <s v="L"/>
    <n v="1264"/>
    <n v="13"/>
    <n v="18"/>
    <n v="1400"/>
    <n v="1532.4731182795699"/>
    <x v="17"/>
    <n v="0.4"/>
    <n v="9.4623655913978491E-2"/>
    <s v="Closed"/>
    <x v="0"/>
  </r>
  <r>
    <n v="621"/>
    <s v="L"/>
    <n v="1265"/>
    <n v="13"/>
    <n v="18"/>
    <n v="2800"/>
    <n v="3080"/>
    <x v="18"/>
    <n v="0.1"/>
    <n v="9.9999999999999992E-2"/>
    <s v="Closed"/>
    <x v="0"/>
  </r>
  <r>
    <n v="622"/>
    <s v="L"/>
    <n v="1266"/>
    <n v="13"/>
    <n v="18"/>
    <n v="1700"/>
    <n v="1970"/>
    <x v="1"/>
    <n v="0.5"/>
    <n v="0.1588235294117647"/>
    <s v="Closed"/>
    <x v="0"/>
  </r>
  <r>
    <n v="623"/>
    <s v="L"/>
    <n v="1267"/>
    <n v="13"/>
    <n v="18"/>
    <n v="9200"/>
    <n v="10032.38095238095"/>
    <x v="11"/>
    <n v="0.1"/>
    <n v="9.0476190476190474E-2"/>
    <s v="Closed"/>
    <x v="0"/>
  </r>
  <r>
    <n v="624"/>
    <s v="L"/>
    <n v="1268"/>
    <n v="13"/>
    <n v="18"/>
    <n v="8900"/>
    <n v="10113.63636363636"/>
    <x v="9"/>
    <n v="0.5"/>
    <n v="0.13636363636363641"/>
    <s v="Closed"/>
    <x v="0"/>
  </r>
  <r>
    <n v="625"/>
    <s v="L"/>
    <n v="1269"/>
    <n v="13"/>
    <n v="18"/>
    <n v="9300"/>
    <n v="11686.6265060241"/>
    <x v="8"/>
    <n v="0.9"/>
    <n v="0.25662650602409642"/>
    <s v="Closed"/>
    <x v="0"/>
  </r>
  <r>
    <n v="626"/>
    <s v="L"/>
    <n v="1270"/>
    <n v="13"/>
    <n v="18"/>
    <n v="9100"/>
    <n v="11054.81481481481"/>
    <x v="5"/>
    <n v="0.6"/>
    <n v="0.21481481481481479"/>
    <s v="Closed"/>
    <x v="0"/>
  </r>
  <r>
    <n v="627"/>
    <s v="L"/>
    <n v="1271"/>
    <n v="13"/>
    <n v="18"/>
    <n v="1600"/>
    <n v="1776.8421052631579"/>
    <x v="19"/>
    <n v="0.9"/>
    <n v="0.11052631578947369"/>
    <s v="Closed"/>
    <x v="0"/>
  </r>
  <r>
    <n v="628"/>
    <s v="L"/>
    <n v="1272"/>
    <n v="13"/>
    <n v="18"/>
    <n v="9300"/>
    <n v="11409.51219512195"/>
    <x v="10"/>
    <n v="0.7"/>
    <n v="0.22682926829268291"/>
    <s v="Closed"/>
    <x v="1"/>
  </r>
  <r>
    <n v="629"/>
    <s v="L"/>
    <n v="1325"/>
    <n v="14"/>
    <n v="19"/>
    <n v="9600"/>
    <n v="11060.86956521739"/>
    <x v="16"/>
    <n v="1"/>
    <n v="0.1521739130434783"/>
    <s v="Closed"/>
    <x v="1"/>
  </r>
  <r>
    <n v="630"/>
    <s v="L"/>
    <n v="1326"/>
    <n v="14"/>
    <n v="19"/>
    <n v="9100"/>
    <n v="10692.5"/>
    <x v="18"/>
    <n v="0.4"/>
    <n v="0.17499999999999999"/>
    <s v="Closed"/>
    <x v="0"/>
  </r>
  <r>
    <n v="631"/>
    <s v="L"/>
    <n v="1327"/>
    <n v="14"/>
    <n v="19"/>
    <n v="5100"/>
    <n v="5506.8539325842694"/>
    <x v="2"/>
    <n v="0.1"/>
    <n v="7.9775280898876394E-2"/>
    <s v="Closed"/>
    <x v="0"/>
  </r>
  <r>
    <n v="632"/>
    <s v="L"/>
    <n v="1328"/>
    <n v="14"/>
    <n v="19"/>
    <n v="9900"/>
    <n v="11794.44444444444"/>
    <x v="5"/>
    <n v="0.5"/>
    <n v="0.19135802469135799"/>
    <s v="Closed"/>
    <x v="1"/>
  </r>
  <r>
    <n v="633"/>
    <s v="L"/>
    <n v="1329"/>
    <n v="14"/>
    <n v="19"/>
    <n v="8100"/>
    <n v="9192.5581395348836"/>
    <x v="7"/>
    <n v="0.4"/>
    <n v="0.1348837209302326"/>
    <s v="Closed"/>
    <x v="0"/>
  </r>
  <r>
    <n v="634"/>
    <s v="L"/>
    <n v="1330"/>
    <n v="14"/>
    <n v="19"/>
    <n v="7900"/>
    <n v="8458.5858585858587"/>
    <x v="13"/>
    <n v="1"/>
    <n v="7.0707070707070704E-2"/>
    <s v="Closed"/>
    <x v="0"/>
  </r>
  <r>
    <n v="635"/>
    <s v="L"/>
    <n v="1331"/>
    <n v="14"/>
    <n v="19"/>
    <n v="5200"/>
    <n v="5525.6565656565654"/>
    <x v="13"/>
    <n v="0.2"/>
    <n v="6.2626262626262627E-2"/>
    <s v="Closed"/>
    <x v="0"/>
  </r>
  <r>
    <n v="636"/>
    <s v="L"/>
    <n v="1332"/>
    <n v="14"/>
    <n v="19"/>
    <n v="9300"/>
    <n v="10036.25"/>
    <x v="6"/>
    <n v="0.4"/>
    <n v="7.9166666666666663E-2"/>
    <s v="Closed"/>
    <x v="0"/>
  </r>
  <r>
    <n v="637"/>
    <s v="L"/>
    <n v="1333"/>
    <n v="14"/>
    <n v="19"/>
    <n v="2500"/>
    <n v="2726.1904761904761"/>
    <x v="11"/>
    <n v="0.1"/>
    <n v="9.0476190476190474E-2"/>
    <s v="Closed"/>
    <x v="0"/>
  </r>
  <r>
    <n v="638"/>
    <s v="L"/>
    <n v="1334"/>
    <n v="14"/>
    <n v="19"/>
    <n v="2400"/>
    <n v="2744.8275862068972"/>
    <x v="3"/>
    <n v="0.5"/>
    <n v="0.14367816091954019"/>
    <s v="Closed"/>
    <x v="0"/>
  </r>
  <r>
    <n v="639"/>
    <s v="L"/>
    <n v="1335"/>
    <n v="14"/>
    <n v="19"/>
    <n v="7100"/>
    <n v="7919.2307692307704"/>
    <x v="4"/>
    <n v="0.5"/>
    <n v="0.1153846153846154"/>
    <s v="Closed"/>
    <x v="0"/>
  </r>
  <r>
    <n v="640"/>
    <s v="L"/>
    <n v="1336"/>
    <n v="14"/>
    <n v="19"/>
    <n v="1700"/>
    <n v="1862.272727272727"/>
    <x v="9"/>
    <n v="0.2"/>
    <n v="9.5454545454545445E-2"/>
    <s v="Closed"/>
    <x v="0"/>
  </r>
  <r>
    <n v="641"/>
    <s v="L"/>
    <n v="1337"/>
    <n v="14"/>
    <n v="19"/>
    <n v="7100"/>
    <n v="7778.7912087912091"/>
    <x v="4"/>
    <n v="0.3"/>
    <n v="9.5604395604395598E-2"/>
    <s v="Closed"/>
    <x v="0"/>
  </r>
  <r>
    <n v="642"/>
    <s v="L"/>
    <n v="1338"/>
    <n v="14"/>
    <n v="19"/>
    <n v="300"/>
    <n v="337.58241758241758"/>
    <x v="4"/>
    <n v="0.6"/>
    <n v="0.12527472527472519"/>
    <s v="Closed"/>
    <x v="0"/>
  </r>
  <r>
    <n v="643"/>
    <s v="L"/>
    <n v="1339"/>
    <n v="14"/>
    <n v="19"/>
    <n v="7100"/>
    <n v="7884.7368421052643"/>
    <x v="19"/>
    <n v="0.9"/>
    <n v="0.11052631578947369"/>
    <s v="Closed"/>
    <x v="0"/>
  </r>
  <r>
    <n v="644"/>
    <s v="L"/>
    <n v="1340"/>
    <n v="14"/>
    <n v="19"/>
    <n v="6400"/>
    <n v="6931.0638297872347"/>
    <x v="12"/>
    <n v="0.3"/>
    <n v="8.2978723404255328E-2"/>
    <s v="Closed"/>
    <x v="0"/>
  </r>
  <r>
    <n v="645"/>
    <s v="L"/>
    <n v="1341"/>
    <n v="14"/>
    <n v="19"/>
    <n v="2800"/>
    <n v="3068.333333333333"/>
    <x v="6"/>
    <n v="0.8"/>
    <n v="9.583333333333334E-2"/>
    <s v="Closed"/>
    <x v="0"/>
  </r>
  <r>
    <n v="646"/>
    <s v="L"/>
    <n v="1342"/>
    <n v="14"/>
    <n v="19"/>
    <n v="500"/>
    <n v="533.33333333333337"/>
    <x v="6"/>
    <n v="0.1"/>
    <n v="6.6666666666666666E-2"/>
    <s v="Closed"/>
    <x v="0"/>
  </r>
  <r>
    <n v="647"/>
    <s v="L"/>
    <n v="1343"/>
    <n v="14"/>
    <n v="19"/>
    <n v="7200"/>
    <n v="8820"/>
    <x v="18"/>
    <n v="0.6"/>
    <n v="0.22500000000000001"/>
    <s v="Closed"/>
    <x v="1"/>
  </r>
  <r>
    <n v="648"/>
    <s v="L"/>
    <n v="1344"/>
    <n v="14"/>
    <n v="19"/>
    <n v="6200"/>
    <n v="7531.8518518518513"/>
    <x v="5"/>
    <n v="0.6"/>
    <n v="0.21481481481481479"/>
    <s v="Closed"/>
    <x v="1"/>
  </r>
  <r>
    <n v="649"/>
    <s v="L"/>
    <n v="1345"/>
    <n v="14"/>
    <n v="19"/>
    <n v="4200"/>
    <n v="4599.5121951219517"/>
    <x v="10"/>
    <n v="0.1"/>
    <n v="9.5121951219512182E-2"/>
    <s v="Closed"/>
    <x v="0"/>
  </r>
  <r>
    <n v="650"/>
    <s v="L"/>
    <n v="1346"/>
    <n v="14"/>
    <n v="19"/>
    <n v="6600"/>
    <n v="7227.8048780487807"/>
    <x v="10"/>
    <n v="0.1"/>
    <n v="9.5121951219512182E-2"/>
    <s v="Closed"/>
    <x v="0"/>
  </r>
  <r>
    <n v="651"/>
    <s v="L"/>
    <n v="1347"/>
    <n v="14"/>
    <n v="19"/>
    <n v="9700"/>
    <n v="10387.08333333333"/>
    <x v="6"/>
    <n v="0.2"/>
    <n v="7.0833333333333345E-2"/>
    <s v="Closed"/>
    <x v="0"/>
  </r>
  <r>
    <n v="652"/>
    <s v="L"/>
    <n v="1348"/>
    <n v="14"/>
    <n v="19"/>
    <n v="8300"/>
    <n v="9014.1860465116279"/>
    <x v="7"/>
    <n v="0.1"/>
    <n v="8.6046511627906969E-2"/>
    <s v="Closed"/>
    <x v="0"/>
  </r>
  <r>
    <n v="653"/>
    <s v="L"/>
    <n v="1349"/>
    <n v="14"/>
    <n v="19"/>
    <n v="300"/>
    <n v="323.26530612244898"/>
    <x v="14"/>
    <n v="0.8"/>
    <n v="7.7551020408163265E-2"/>
    <s v="Closed"/>
    <x v="0"/>
  </r>
  <r>
    <n v="654"/>
    <s v="L"/>
    <n v="1350"/>
    <n v="14"/>
    <n v="19"/>
    <n v="4900"/>
    <n v="5796.3414634146338"/>
    <x v="10"/>
    <n v="0.5"/>
    <n v="0.18292682926829271"/>
    <s v="Closed"/>
    <x v="0"/>
  </r>
  <r>
    <n v="655"/>
    <s v="L"/>
    <n v="1351"/>
    <n v="14"/>
    <n v="19"/>
    <n v="3500"/>
    <n v="3888.8888888888891"/>
    <x v="0"/>
    <n v="0.4"/>
    <n v="0.1111111111111111"/>
    <s v="Closed"/>
    <x v="0"/>
  </r>
  <r>
    <n v="656"/>
    <s v="L"/>
    <n v="1352"/>
    <n v="14"/>
    <n v="19"/>
    <n v="2800"/>
    <n v="3285.977011494253"/>
    <x v="3"/>
    <n v="0.7"/>
    <n v="0.1735632183908046"/>
    <s v="Closed"/>
    <x v="0"/>
  </r>
  <r>
    <n v="657"/>
    <s v="L"/>
    <n v="1353"/>
    <n v="14"/>
    <n v="19"/>
    <n v="4100"/>
    <n v="4391.6494845360821"/>
    <x v="15"/>
    <n v="0.3"/>
    <n v="7.1134020618556698E-2"/>
    <s v="Closed"/>
    <x v="0"/>
  </r>
  <r>
    <n v="658"/>
    <s v="L"/>
    <n v="1354"/>
    <n v="14"/>
    <n v="19"/>
    <n v="2100"/>
    <n v="2371.348314606741"/>
    <x v="2"/>
    <n v="0.5"/>
    <n v="0.1292134831460674"/>
    <s v="Closed"/>
    <x v="0"/>
  </r>
  <r>
    <n v="659"/>
    <s v="L"/>
    <n v="1355"/>
    <n v="14"/>
    <n v="19"/>
    <n v="8000"/>
    <n v="10469.13580246914"/>
    <x v="5"/>
    <n v="1"/>
    <n v="0.30864197530864201"/>
    <s v="Closed"/>
    <x v="0"/>
  </r>
  <r>
    <n v="660"/>
    <s v="L"/>
    <n v="1356"/>
    <n v="14"/>
    <n v="19"/>
    <n v="6400"/>
    <n v="7537.7777777777783"/>
    <x v="0"/>
    <n v="1"/>
    <n v="0.17777777777777781"/>
    <s v="Closed"/>
    <x v="0"/>
  </r>
  <r>
    <n v="661"/>
    <s v="L"/>
    <n v="1357"/>
    <n v="14"/>
    <n v="19"/>
    <n v="7100"/>
    <n v="8635.5813953488378"/>
    <x v="7"/>
    <n v="0.9"/>
    <n v="0.21627906976744191"/>
    <s v="Closed"/>
    <x v="0"/>
  </r>
  <r>
    <n v="662"/>
    <s v="L"/>
    <n v="1358"/>
    <n v="14"/>
    <n v="19"/>
    <n v="9900"/>
    <n v="12580.243902439021"/>
    <x v="10"/>
    <n v="0.9"/>
    <n v="0.27073170731707308"/>
    <s v="Closed"/>
    <x v="0"/>
  </r>
  <r>
    <n v="663"/>
    <s v="L"/>
    <n v="1359"/>
    <n v="14"/>
    <n v="19"/>
    <n v="9800"/>
    <n v="11356.470588235299"/>
    <x v="1"/>
    <n v="0.5"/>
    <n v="0.1588235294117647"/>
    <s v="Closed"/>
    <x v="0"/>
  </r>
  <r>
    <n v="664"/>
    <s v="L"/>
    <n v="1360"/>
    <n v="14"/>
    <n v="19"/>
    <n v="1000"/>
    <n v="1115.384615384615"/>
    <x v="4"/>
    <n v="0.5"/>
    <n v="0.1153846153846154"/>
    <s v="Closed"/>
    <x v="0"/>
  </r>
  <r>
    <n v="665"/>
    <s v="L"/>
    <n v="1361"/>
    <n v="14"/>
    <n v="19"/>
    <n v="1600"/>
    <n v="1701.224489795919"/>
    <x v="14"/>
    <n v="0.1"/>
    <n v="6.3265306122448975E-2"/>
    <s v="Closed"/>
    <x v="0"/>
  </r>
  <r>
    <n v="666"/>
    <s v="L"/>
    <n v="1362"/>
    <n v="14"/>
    <n v="19"/>
    <n v="1900"/>
    <n v="2030"/>
    <x v="19"/>
    <n v="0.1"/>
    <n v="6.8421052631578952E-2"/>
    <s v="Closed"/>
    <x v="0"/>
  </r>
  <r>
    <n v="667"/>
    <s v="L"/>
    <n v="1363"/>
    <n v="14"/>
    <n v="19"/>
    <n v="7200"/>
    <n v="7935.4838709677406"/>
    <x v="17"/>
    <n v="0.5"/>
    <n v="0.10215053763440859"/>
    <s v="Closed"/>
    <x v="0"/>
  </r>
  <r>
    <n v="668"/>
    <s v="L"/>
    <n v="1364"/>
    <n v="14"/>
    <n v="19"/>
    <n v="100"/>
    <n v="107.73195876288661"/>
    <x v="15"/>
    <n v="0.5"/>
    <n v="7.7319587628865982E-2"/>
    <s v="Closed"/>
    <x v="0"/>
  </r>
  <r>
    <n v="669"/>
    <s v="L"/>
    <n v="1365"/>
    <n v="14"/>
    <n v="19"/>
    <n v="9900"/>
    <n v="11148.26086956522"/>
    <x v="16"/>
    <n v="0.7"/>
    <n v="0.1260869565217391"/>
    <s v="Closed"/>
    <x v="0"/>
  </r>
  <r>
    <n v="670"/>
    <s v="L"/>
    <n v="1366"/>
    <n v="14"/>
    <n v="19"/>
    <n v="9000"/>
    <n v="11125.30120481928"/>
    <x v="8"/>
    <n v="0.8"/>
    <n v="0.236144578313253"/>
    <s v="Closed"/>
    <x v="0"/>
  </r>
  <r>
    <n v="671"/>
    <s v="L"/>
    <n v="1367"/>
    <n v="14"/>
    <n v="19"/>
    <n v="3100"/>
    <n v="3339.6907216494842"/>
    <x v="15"/>
    <n v="0.5"/>
    <n v="7.7319587628865982E-2"/>
    <s v="Closed"/>
    <x v="0"/>
  </r>
  <r>
    <n v="672"/>
    <s v="L"/>
    <n v="1368"/>
    <n v="14"/>
    <n v="19"/>
    <n v="3000"/>
    <n v="3785.1851851851852"/>
    <x v="5"/>
    <n v="0.8"/>
    <n v="0.2617283950617284"/>
    <s v="Closed"/>
    <x v="0"/>
  </r>
  <r>
    <n v="673"/>
    <s v="L"/>
    <n v="1369"/>
    <n v="14"/>
    <n v="19"/>
    <n v="8200"/>
    <n v="8730.1010101010106"/>
    <x v="13"/>
    <n v="0.4"/>
    <n v="6.4646464646464646E-2"/>
    <s v="Closed"/>
    <x v="0"/>
  </r>
  <r>
    <n v="674"/>
    <s v="L"/>
    <n v="1370"/>
    <n v="14"/>
    <n v="19"/>
    <n v="300"/>
    <n v="331.76470588235298"/>
    <x v="1"/>
    <n v="0.2"/>
    <n v="0.1058823529411765"/>
    <s v="Closed"/>
    <x v="1"/>
  </r>
  <r>
    <n v="675"/>
    <s v="L"/>
    <n v="1371"/>
    <n v="14"/>
    <n v="19"/>
    <n v="1500"/>
    <n v="1634.536082474227"/>
    <x v="15"/>
    <n v="0.9"/>
    <n v="8.9690721649484537E-2"/>
    <s v="Closed"/>
    <x v="0"/>
  </r>
  <r>
    <n v="676"/>
    <s v="L"/>
    <n v="1372"/>
    <n v="14"/>
    <n v="19"/>
    <n v="1100"/>
    <n v="1258.8888888888889"/>
    <x v="0"/>
    <n v="0.7"/>
    <n v="0.14444444444444449"/>
    <s v="Closed"/>
    <x v="0"/>
  </r>
  <r>
    <n v="677"/>
    <s v="L"/>
    <n v="1373"/>
    <n v="14"/>
    <n v="19"/>
    <n v="9200"/>
    <n v="10005"/>
    <x v="6"/>
    <n v="0.6"/>
    <n v="8.7499999999999994E-2"/>
    <s v="Closed"/>
    <x v="0"/>
  </r>
  <r>
    <n v="678"/>
    <s v="L"/>
    <n v="1374"/>
    <n v="14"/>
    <n v="19"/>
    <n v="3200"/>
    <n v="3647.311827956989"/>
    <x v="17"/>
    <n v="1"/>
    <n v="0.13978494623655921"/>
    <s v="Closed"/>
    <x v="0"/>
  </r>
  <r>
    <n v="679"/>
    <s v="L"/>
    <n v="1375"/>
    <n v="14"/>
    <n v="19"/>
    <n v="9700"/>
    <n v="10835.60975609756"/>
    <x v="10"/>
    <n v="0.2"/>
    <n v="0.1170731707317073"/>
    <s v="Closed"/>
    <x v="1"/>
  </r>
  <r>
    <n v="680"/>
    <s v="L"/>
    <n v="1376"/>
    <n v="14"/>
    <n v="19"/>
    <n v="500"/>
    <n v="583.72093023255809"/>
    <x v="7"/>
    <n v="0.6"/>
    <n v="0.1674418604651163"/>
    <s v="Closed"/>
    <x v="0"/>
  </r>
  <r>
    <n v="681"/>
    <s v="L"/>
    <n v="1377"/>
    <n v="14"/>
    <n v="19"/>
    <n v="4800"/>
    <n v="6099.5121951219517"/>
    <x v="10"/>
    <n v="0.9"/>
    <n v="0.27073170731707308"/>
    <s v="Closed"/>
    <x v="0"/>
  </r>
  <r>
    <n v="682"/>
    <s v="L"/>
    <n v="1378"/>
    <n v="14"/>
    <n v="19"/>
    <n v="9900"/>
    <n v="10757.319587628859"/>
    <x v="15"/>
    <n v="0.8"/>
    <n v="8.6597938144329895E-2"/>
    <s v="Closed"/>
    <x v="0"/>
  </r>
  <r>
    <n v="683"/>
    <s v="L"/>
    <n v="1379"/>
    <n v="14"/>
    <n v="19"/>
    <n v="1900"/>
    <n v="2232.5"/>
    <x v="18"/>
    <n v="0.4"/>
    <n v="0.17499999999999999"/>
    <s v="Closed"/>
    <x v="0"/>
  </r>
  <r>
    <n v="684"/>
    <s v="L"/>
    <n v="1380"/>
    <n v="14"/>
    <n v="19"/>
    <n v="4700"/>
    <n v="5305.0574712643684"/>
    <x v="3"/>
    <n v="0.4"/>
    <n v="0.12873563218390799"/>
    <s v="Closed"/>
    <x v="1"/>
  </r>
  <r>
    <n v="685"/>
    <s v="L"/>
    <n v="1381"/>
    <n v="14"/>
    <n v="19"/>
    <n v="8400"/>
    <n v="10992.592592592589"/>
    <x v="5"/>
    <n v="1"/>
    <n v="0.30864197530864201"/>
    <s v="Closed"/>
    <x v="0"/>
  </r>
  <r>
    <n v="686"/>
    <s v="L"/>
    <n v="1382"/>
    <n v="14"/>
    <n v="19"/>
    <n v="600"/>
    <n v="649.09090909090912"/>
    <x v="9"/>
    <n v="0.1"/>
    <n v="8.1818181818181818E-2"/>
    <s v="Closed"/>
    <x v="0"/>
  </r>
  <r>
    <n v="687"/>
    <s v="L"/>
    <n v="1383"/>
    <n v="14"/>
    <n v="19"/>
    <n v="9100"/>
    <n v="10145.53191489362"/>
    <x v="12"/>
    <n v="0.8"/>
    <n v="0.1148936170212766"/>
    <s v="Closed"/>
    <x v="0"/>
  </r>
  <r>
    <n v="688"/>
    <s v="L"/>
    <n v="1384"/>
    <n v="14"/>
    <n v="19"/>
    <n v="7600"/>
    <n v="8391.6666666666679"/>
    <x v="6"/>
    <n v="1"/>
    <n v="0.1041666666666667"/>
    <s v="Closed"/>
    <x v="0"/>
  </r>
  <r>
    <n v="689"/>
    <s v="L"/>
    <n v="1385"/>
    <n v="14"/>
    <n v="19"/>
    <n v="5800"/>
    <n v="6380.0000000000009"/>
    <x v="6"/>
    <n v="0.9"/>
    <n v="0.1"/>
    <s v="Closed"/>
    <x v="0"/>
  </r>
  <r>
    <n v="690"/>
    <s v="L"/>
    <n v="1386"/>
    <n v="14"/>
    <n v="19"/>
    <n v="3600"/>
    <n v="4144.1860465116279"/>
    <x v="7"/>
    <n v="0.5"/>
    <n v="0.15116279069767441"/>
    <s v="Closed"/>
    <x v="0"/>
  </r>
  <r>
    <n v="691"/>
    <s v="L"/>
    <n v="1387"/>
    <n v="14"/>
    <n v="19"/>
    <n v="1500"/>
    <n v="1634.0425531914891"/>
    <x v="12"/>
    <n v="0.4"/>
    <n v="8.9361702127659565E-2"/>
    <s v="Closed"/>
    <x v="0"/>
  </r>
  <r>
    <n v="692"/>
    <s v="L"/>
    <n v="1388"/>
    <n v="14"/>
    <n v="19"/>
    <n v="2000"/>
    <n v="2381.818181818182"/>
    <x v="9"/>
    <n v="0.9"/>
    <n v="0.19090909090909089"/>
    <s v="Closed"/>
    <x v="0"/>
  </r>
  <r>
    <n v="693"/>
    <s v="L"/>
    <n v="1389"/>
    <n v="14"/>
    <n v="19"/>
    <n v="9600"/>
    <n v="10810.4347826087"/>
    <x v="16"/>
    <n v="0.7"/>
    <n v="0.1260869565217391"/>
    <s v="Closed"/>
    <x v="0"/>
  </r>
  <r>
    <n v="694"/>
    <s v="L"/>
    <n v="1390"/>
    <n v="14"/>
    <n v="19"/>
    <n v="1900"/>
    <n v="2372.6829268292681"/>
    <x v="10"/>
    <n v="0.8"/>
    <n v="0.24878048780487799"/>
    <s v="Closed"/>
    <x v="0"/>
  </r>
  <r>
    <n v="695"/>
    <s v="L"/>
    <n v="1391"/>
    <n v="14"/>
    <n v="19"/>
    <n v="3300"/>
    <n v="3767.1910112359551"/>
    <x v="2"/>
    <n v="0.6"/>
    <n v="0.1415730337078652"/>
    <s v="Closed"/>
    <x v="0"/>
  </r>
  <r>
    <n v="696"/>
    <s v="L"/>
    <n v="1392"/>
    <n v="14"/>
    <n v="19"/>
    <n v="3100"/>
    <n v="4007.3170731707319"/>
    <x v="10"/>
    <n v="1"/>
    <n v="0.29268292682926828"/>
    <s v="Closed"/>
    <x v="1"/>
  </r>
  <r>
    <n v="697"/>
    <s v="L"/>
    <n v="1393"/>
    <n v="14"/>
    <n v="19"/>
    <n v="4200"/>
    <n v="4521.7021276595742"/>
    <x v="12"/>
    <n v="0.2"/>
    <n v="7.6595744680851063E-2"/>
    <s v="Closed"/>
    <x v="1"/>
  </r>
  <r>
    <n v="698"/>
    <s v="L"/>
    <n v="1394"/>
    <n v="14"/>
    <n v="19"/>
    <n v="3700"/>
    <n v="4050.1075268817208"/>
    <x v="17"/>
    <n v="0.4"/>
    <n v="9.4623655913978491E-2"/>
    <s v="Closed"/>
    <x v="1"/>
  </r>
  <r>
    <n v="699"/>
    <s v="L"/>
    <n v="1395"/>
    <n v="14"/>
    <n v="19"/>
    <n v="6800"/>
    <n v="7283.711340206185"/>
    <x v="15"/>
    <n v="0.3"/>
    <n v="7.1134020618556698E-2"/>
    <s v="Closed"/>
    <x v="0"/>
  </r>
  <r>
    <n v="700"/>
    <s v="L"/>
    <n v="1396"/>
    <n v="14"/>
    <n v="19"/>
    <n v="600"/>
    <n v="660"/>
    <x v="0"/>
    <n v="0.3"/>
    <n v="9.9999999999999992E-2"/>
    <s v="Closed"/>
    <x v="0"/>
  </r>
  <r>
    <n v="701"/>
    <s v="L"/>
    <n v="1397"/>
    <n v="14"/>
    <n v="19"/>
    <n v="3500"/>
    <n v="4287.5"/>
    <x v="18"/>
    <n v="0.6"/>
    <n v="0.22500000000000001"/>
    <s v="Closed"/>
    <x v="0"/>
  </r>
  <r>
    <n v="702"/>
    <s v="L"/>
    <n v="1398"/>
    <n v="14"/>
    <n v="19"/>
    <n v="5900"/>
    <n v="6735.2808988764054"/>
    <x v="2"/>
    <n v="0.6"/>
    <n v="0.1415730337078652"/>
    <s v="Closed"/>
    <x v="0"/>
  </r>
  <r>
    <n v="703"/>
    <s v="L"/>
    <n v="1399"/>
    <n v="14"/>
    <n v="19"/>
    <n v="2200"/>
    <n v="2692.3809523809532"/>
    <x v="11"/>
    <n v="0.8"/>
    <n v="0.22380952380952379"/>
    <s v="Closed"/>
    <x v="0"/>
  </r>
  <r>
    <n v="704"/>
    <s v="L"/>
    <n v="1400"/>
    <n v="14"/>
    <n v="19"/>
    <n v="900"/>
    <n v="985.6097560975611"/>
    <x v="10"/>
    <n v="0.1"/>
    <n v="9.5121951219512182E-2"/>
    <s v="Closed"/>
    <x v="1"/>
  </r>
  <r>
    <n v="705"/>
    <s v="L"/>
    <n v="1401"/>
    <n v="14"/>
    <n v="19"/>
    <n v="1700"/>
    <n v="1926.666666666667"/>
    <x v="0"/>
    <n v="0.6"/>
    <n v="0.1333333333333333"/>
    <s v="Closed"/>
    <x v="0"/>
  </r>
  <r>
    <n v="706"/>
    <s v="L"/>
    <n v="1403"/>
    <n v="15"/>
    <n v="20"/>
    <n v="9400"/>
    <n v="10241.05263157895"/>
    <x v="19"/>
    <n v="0.5"/>
    <n v="8.9473684210526316E-2"/>
    <s v="Closed"/>
    <x v="1"/>
  </r>
  <r>
    <n v="707"/>
    <s v="L"/>
    <n v="1404"/>
    <n v="15"/>
    <n v="20"/>
    <n v="1800"/>
    <n v="2244.705882352941"/>
    <x v="1"/>
    <n v="1"/>
    <n v="0.2470588235294118"/>
    <s v="Closed"/>
    <x v="0"/>
  </r>
  <r>
    <n v="708"/>
    <s v="L"/>
    <n v="1405"/>
    <n v="15"/>
    <n v="20"/>
    <n v="3800"/>
    <n v="4245.3763440860212"/>
    <x v="17"/>
    <n v="0.7"/>
    <n v="0.1172043010752688"/>
    <s v="Closed"/>
    <x v="0"/>
  </r>
  <r>
    <n v="709"/>
    <s v="L"/>
    <n v="1406"/>
    <n v="15"/>
    <n v="20"/>
    <n v="3900"/>
    <n v="4327.1428571428578"/>
    <x v="11"/>
    <n v="0.2"/>
    <n v="0.1095238095238095"/>
    <s v="Closed"/>
    <x v="0"/>
  </r>
  <r>
    <n v="710"/>
    <s v="L"/>
    <n v="1407"/>
    <n v="15"/>
    <n v="20"/>
    <n v="6200"/>
    <n v="6641.0309278350514"/>
    <x v="15"/>
    <n v="0.3"/>
    <n v="7.1134020618556698E-2"/>
    <s v="Closed"/>
    <x v="0"/>
  </r>
  <r>
    <n v="711"/>
    <s v="L"/>
    <n v="1408"/>
    <n v="15"/>
    <n v="20"/>
    <n v="2300"/>
    <n v="2843.132530120482"/>
    <x v="8"/>
    <n v="0.8"/>
    <n v="0.236144578313253"/>
    <s v="Closed"/>
    <x v="1"/>
  </r>
  <r>
    <n v="712"/>
    <s v="L"/>
    <n v="1420"/>
    <n v="16"/>
    <n v="21"/>
    <n v="5200"/>
    <n v="5816.7441860465105"/>
    <x v="7"/>
    <n v="0.3"/>
    <n v="0.1186046511627907"/>
    <s v="Closed"/>
    <x v="0"/>
  </r>
  <r>
    <n v="713"/>
    <s v="L"/>
    <n v="1421"/>
    <n v="16"/>
    <n v="21"/>
    <n v="4800"/>
    <n v="5320.8510638297876"/>
    <x v="12"/>
    <n v="0.7"/>
    <n v="0.1085106382978723"/>
    <s v="Closed"/>
    <x v="0"/>
  </r>
  <r>
    <n v="714"/>
    <s v="L"/>
    <n v="1422"/>
    <n v="16"/>
    <n v="21"/>
    <n v="2900"/>
    <n v="3088.350515463917"/>
    <x v="15"/>
    <n v="0.1"/>
    <n v="6.4948453608247428E-2"/>
    <s v="Closed"/>
    <x v="0"/>
  </r>
  <r>
    <n v="715"/>
    <s v="L"/>
    <n v="1423"/>
    <n v="16"/>
    <n v="21"/>
    <n v="7200"/>
    <n v="8978.823529411764"/>
    <x v="1"/>
    <n v="1"/>
    <n v="0.2470588235294118"/>
    <s v="Closed"/>
    <x v="1"/>
  </r>
  <r>
    <n v="716"/>
    <s v="L"/>
    <n v="1424"/>
    <n v="16"/>
    <n v="21"/>
    <n v="5600"/>
    <n v="6463.614457831326"/>
    <x v="8"/>
    <n v="0.4"/>
    <n v="0.1542168674698795"/>
    <s v="Closed"/>
    <x v="0"/>
  </r>
  <r>
    <n v="717"/>
    <s v="L"/>
    <n v="1425"/>
    <n v="16"/>
    <n v="21"/>
    <n v="2600"/>
    <n v="3185"/>
    <x v="18"/>
    <n v="0.6"/>
    <n v="0.22500000000000001"/>
    <s v="Closed"/>
    <x v="0"/>
  </r>
  <r>
    <n v="718"/>
    <s v="L"/>
    <n v="1426"/>
    <n v="16"/>
    <n v="21"/>
    <n v="600"/>
    <n v="650"/>
    <x v="6"/>
    <n v="0.5"/>
    <n v="8.3333333333333343E-2"/>
    <s v="Closed"/>
    <x v="0"/>
  </r>
  <r>
    <n v="719"/>
    <s v="L"/>
    <n v="1427"/>
    <n v="16"/>
    <n v="21"/>
    <n v="9700"/>
    <n v="10585.65217391304"/>
    <x v="16"/>
    <n v="0.3"/>
    <n v="9.1304347826086943E-2"/>
    <s v="Closed"/>
    <x v="0"/>
  </r>
  <r>
    <n v="720"/>
    <s v="L"/>
    <n v="1428"/>
    <n v="16"/>
    <n v="21"/>
    <n v="7800"/>
    <n v="9038.8235294117658"/>
    <x v="1"/>
    <n v="0.5"/>
    <n v="0.1588235294117647"/>
    <s v="Closed"/>
    <x v="0"/>
  </r>
  <r>
    <n v="721"/>
    <s v="L"/>
    <n v="1429"/>
    <n v="16"/>
    <n v="21"/>
    <n v="200"/>
    <n v="227.80487804878049"/>
    <x v="10"/>
    <n v="0.3"/>
    <n v="0.1390243902439024"/>
    <s v="Closed"/>
    <x v="0"/>
  </r>
  <r>
    <n v="722"/>
    <s v="L"/>
    <n v="1430"/>
    <n v="16"/>
    <n v="21"/>
    <n v="2300"/>
    <n v="2630"/>
    <x v="16"/>
    <n v="0.9"/>
    <n v="0.14347826086956519"/>
    <s v="Closed"/>
    <x v="0"/>
  </r>
  <r>
    <n v="723"/>
    <s v="L"/>
    <n v="1431"/>
    <n v="16"/>
    <n v="21"/>
    <n v="1000"/>
    <n v="1225"/>
    <x v="18"/>
    <n v="0.6"/>
    <n v="0.22500000000000001"/>
    <s v="Closed"/>
    <x v="0"/>
  </r>
  <r>
    <n v="724"/>
    <s v="L"/>
    <n v="1432"/>
    <n v="16"/>
    <n v="21"/>
    <n v="300"/>
    <n v="375"/>
    <x v="18"/>
    <n v="0.7"/>
    <n v="0.25"/>
    <s v="Closed"/>
    <x v="0"/>
  </r>
  <r>
    <n v="725"/>
    <s v="L"/>
    <n v="1486"/>
    <n v="17"/>
    <n v="22"/>
    <n v="4000"/>
    <n v="4995.1219512195121"/>
    <x v="10"/>
    <n v="0.8"/>
    <n v="0.24878048780487799"/>
    <s v="Closed"/>
    <x v="0"/>
  </r>
  <r>
    <n v="726"/>
    <s v="L"/>
    <n v="1487"/>
    <n v="17"/>
    <n v="22"/>
    <n v="1700"/>
    <n v="1884.4680851063829"/>
    <x v="12"/>
    <n v="0.7"/>
    <n v="0.1085106382978723"/>
    <s v="Closed"/>
    <x v="0"/>
  </r>
  <r>
    <n v="727"/>
    <s v="L"/>
    <n v="1488"/>
    <n v="17"/>
    <n v="22"/>
    <n v="7300"/>
    <n v="9039.382716049382"/>
    <x v="5"/>
    <n v="0.7"/>
    <n v="0.2382716049382716"/>
    <s v="Closed"/>
    <x v="0"/>
  </r>
  <r>
    <n v="728"/>
    <s v="L"/>
    <n v="1489"/>
    <n v="17"/>
    <n v="22"/>
    <n v="4000"/>
    <n v="4459.5744680851067"/>
    <x v="12"/>
    <n v="0.8"/>
    <n v="0.1148936170212766"/>
    <s v="Closed"/>
    <x v="0"/>
  </r>
  <r>
    <n v="729"/>
    <s v="L"/>
    <n v="1496"/>
    <n v="18"/>
    <n v="23"/>
    <n v="4600"/>
    <n v="5180"/>
    <x v="16"/>
    <n v="0.7"/>
    <n v="0.1260869565217391"/>
    <s v="Closed"/>
    <x v="1"/>
  </r>
  <r>
    <n v="730"/>
    <s v="L"/>
    <n v="1497"/>
    <n v="18"/>
    <n v="23"/>
    <n v="10000"/>
    <n v="12000"/>
    <x v="18"/>
    <n v="0.5"/>
    <n v="0.2"/>
    <s v="Closed"/>
    <x v="1"/>
  </r>
  <r>
    <n v="731"/>
    <s v="L"/>
    <n v="1498"/>
    <n v="18"/>
    <n v="23"/>
    <n v="500"/>
    <n v="541.48936170212767"/>
    <x v="12"/>
    <n v="0.3"/>
    <n v="8.2978723404255328E-2"/>
    <s v="Closed"/>
    <x v="0"/>
  </r>
  <r>
    <n v="732"/>
    <s v="L"/>
    <n v="1499"/>
    <n v="18"/>
    <n v="23"/>
    <n v="300"/>
    <n v="343.5164835164835"/>
    <x v="4"/>
    <n v="0.8"/>
    <n v="0.14505494505494509"/>
    <s v="Closed"/>
    <x v="0"/>
  </r>
  <r>
    <n v="733"/>
    <s v="L"/>
    <n v="1500"/>
    <n v="18"/>
    <n v="23"/>
    <n v="5900"/>
    <n v="7720.9876543209884"/>
    <x v="5"/>
    <n v="1"/>
    <n v="0.30864197530864201"/>
    <s v="Closed"/>
    <x v="0"/>
  </r>
  <r>
    <n v="734"/>
    <s v="L"/>
    <n v="1501"/>
    <n v="18"/>
    <n v="23"/>
    <n v="10000"/>
    <n v="10626.262626262631"/>
    <x v="13"/>
    <n v="0.2"/>
    <n v="6.2626262626262627E-2"/>
    <s v="Closed"/>
    <x v="0"/>
  </r>
  <r>
    <n v="735"/>
    <s v="L"/>
    <n v="1502"/>
    <n v="18"/>
    <n v="23"/>
    <n v="6200"/>
    <n v="7904.9999999999991"/>
    <x v="18"/>
    <n v="0.8"/>
    <n v="0.27500000000000002"/>
    <s v="Closed"/>
    <x v="0"/>
  </r>
  <r>
    <n v="736"/>
    <s v="L"/>
    <n v="1503"/>
    <n v="18"/>
    <n v="23"/>
    <n v="5000"/>
    <n v="5793.1034482758623"/>
    <x v="3"/>
    <n v="0.6"/>
    <n v="0.1586206896551724"/>
    <s v="Closed"/>
    <x v="0"/>
  </r>
  <r>
    <n v="737"/>
    <s v="L"/>
    <n v="1504"/>
    <n v="18"/>
    <n v="23"/>
    <n v="4400"/>
    <n v="5280"/>
    <x v="7"/>
    <n v="0.8"/>
    <n v="0.2"/>
    <s v="Closed"/>
    <x v="0"/>
  </r>
  <r>
    <n v="738"/>
    <s v="L"/>
    <n v="1505"/>
    <n v="18"/>
    <n v="23"/>
    <n v="8400"/>
    <n v="9510.9677419354848"/>
    <x v="17"/>
    <n v="0.9"/>
    <n v="0.13225806451612909"/>
    <s v="Closed"/>
    <x v="0"/>
  </r>
  <r>
    <n v="739"/>
    <s v="L"/>
    <n v="1506"/>
    <n v="18"/>
    <n v="23"/>
    <n v="3300"/>
    <n v="3637.021276595744"/>
    <x v="12"/>
    <n v="0.6"/>
    <n v="0.10212765957446809"/>
    <s v="Closed"/>
    <x v="0"/>
  </r>
  <r>
    <n v="740"/>
    <s v="L"/>
    <n v="1507"/>
    <n v="18"/>
    <n v="23"/>
    <n v="6100"/>
    <n v="7000.4761904761899"/>
    <x v="11"/>
    <n v="0.4"/>
    <n v="0.14761904761904759"/>
    <s v="Closed"/>
    <x v="0"/>
  </r>
  <r>
    <n v="741"/>
    <s v="L"/>
    <n v="1508"/>
    <n v="18"/>
    <n v="23"/>
    <n v="800"/>
    <n v="979.04761904761915"/>
    <x v="11"/>
    <n v="0.8"/>
    <n v="0.22380952380952379"/>
    <s v="Closed"/>
    <x v="0"/>
  </r>
  <r>
    <n v="742"/>
    <s v="L"/>
    <n v="1509"/>
    <n v="18"/>
    <n v="23"/>
    <n v="9800"/>
    <n v="10443.434343434339"/>
    <x v="13"/>
    <n v="0.5"/>
    <n v="6.5656565656565663E-2"/>
    <s v="Closed"/>
    <x v="0"/>
  </r>
  <r>
    <n v="743"/>
    <s v="L"/>
    <n v="1510"/>
    <n v="18"/>
    <n v="23"/>
    <n v="9300"/>
    <n v="10695"/>
    <x v="18"/>
    <n v="0.3"/>
    <n v="0.15"/>
    <s v="Closed"/>
    <x v="0"/>
  </r>
  <r>
    <n v="744"/>
    <s v="L"/>
    <n v="1511"/>
    <n v="18"/>
    <n v="23"/>
    <n v="700"/>
    <n v="771.62790697674416"/>
    <x v="7"/>
    <n v="0.2"/>
    <n v="0.10232558139534879"/>
    <s v="Closed"/>
    <x v="0"/>
  </r>
  <r>
    <n v="745"/>
    <s v="L"/>
    <n v="1512"/>
    <n v="18"/>
    <n v="23"/>
    <n v="3500"/>
    <n v="3759.7938144329901"/>
    <x v="15"/>
    <n v="0.4"/>
    <n v="7.422680412371134E-2"/>
    <s v="Closed"/>
    <x v="0"/>
  </r>
  <r>
    <n v="746"/>
    <s v="L"/>
    <n v="1513"/>
    <n v="18"/>
    <n v="23"/>
    <n v="4100"/>
    <n v="4816.265060240964"/>
    <x v="8"/>
    <n v="0.5"/>
    <n v="0.1746987951807229"/>
    <s v="Closed"/>
    <x v="0"/>
  </r>
  <r>
    <n v="747"/>
    <s v="L"/>
    <n v="1514"/>
    <n v="18"/>
    <n v="23"/>
    <n v="1800"/>
    <n v="1972.0879120879119"/>
    <x v="4"/>
    <n v="0.3"/>
    <n v="9.5604395604395598E-2"/>
    <s v="Closed"/>
    <x v="0"/>
  </r>
  <r>
    <n v="748"/>
    <s v="L"/>
    <n v="1515"/>
    <n v="18"/>
    <n v="23"/>
    <n v="3000"/>
    <n v="3231.9587628865979"/>
    <x v="15"/>
    <n v="0.5"/>
    <n v="7.7319587628865982E-2"/>
    <s v="Closed"/>
    <x v="0"/>
  </r>
  <r>
    <n v="749"/>
    <s v="L"/>
    <n v="1516"/>
    <n v="18"/>
    <n v="23"/>
    <n v="7000"/>
    <n v="8004.347826086957"/>
    <x v="16"/>
    <n v="0.9"/>
    <n v="0.14347826086956519"/>
    <s v="Closed"/>
    <x v="0"/>
  </r>
  <r>
    <n v="750"/>
    <s v="L"/>
    <n v="1517"/>
    <n v="18"/>
    <n v="23"/>
    <n v="5700"/>
    <n v="6541.4285714285706"/>
    <x v="11"/>
    <n v="0.4"/>
    <n v="0.14761904761904759"/>
    <s v="Closed"/>
    <x v="0"/>
  </r>
  <r>
    <n v="751"/>
    <s v="L"/>
    <n v="1518"/>
    <n v="18"/>
    <n v="23"/>
    <n v="8600"/>
    <n v="9203.8297872340427"/>
    <x v="12"/>
    <n v="0.1"/>
    <n v="7.0212765957446813E-2"/>
    <s v="Closed"/>
    <x v="0"/>
  </r>
  <r>
    <n v="752"/>
    <s v="L"/>
    <n v="1519"/>
    <n v="18"/>
    <n v="23"/>
    <n v="700"/>
    <n v="850.37037037037032"/>
    <x v="5"/>
    <n v="0.6"/>
    <n v="0.21481481481481479"/>
    <s v="Closed"/>
    <x v="0"/>
  </r>
  <r>
    <n v="753"/>
    <s v="L"/>
    <n v="1520"/>
    <n v="18"/>
    <n v="23"/>
    <n v="9300"/>
    <n v="10353.25301204819"/>
    <x v="8"/>
    <n v="0.2"/>
    <n v="0.1132530120481928"/>
    <s v="Closed"/>
    <x v="0"/>
  </r>
  <r>
    <n v="754"/>
    <s v="L"/>
    <n v="1521"/>
    <n v="18"/>
    <n v="23"/>
    <n v="300"/>
    <n v="350.23255813953489"/>
    <x v="7"/>
    <n v="0.6"/>
    <n v="0.1674418604651163"/>
    <s v="Closed"/>
    <x v="0"/>
  </r>
  <r>
    <n v="755"/>
    <s v="L"/>
    <n v="1522"/>
    <n v="18"/>
    <n v="23"/>
    <n v="8100"/>
    <n v="8720.4255319148924"/>
    <x v="12"/>
    <n v="0.2"/>
    <n v="7.6595744680851063E-2"/>
    <s v="Closed"/>
    <x v="0"/>
  </r>
  <r>
    <n v="756"/>
    <s v="L"/>
    <n v="1523"/>
    <n v="18"/>
    <n v="23"/>
    <n v="6800"/>
    <n v="7495.8139534883712"/>
    <x v="7"/>
    <n v="0.2"/>
    <n v="0.10232558139534879"/>
    <s v="Closed"/>
    <x v="0"/>
  </r>
  <r>
    <n v="757"/>
    <s v="L"/>
    <n v="1524"/>
    <n v="18"/>
    <n v="23"/>
    <n v="1000"/>
    <n v="1223.8095238095241"/>
    <x v="11"/>
    <n v="0.8"/>
    <n v="0.22380952380952379"/>
    <s v="Closed"/>
    <x v="0"/>
  </r>
  <r>
    <n v="758"/>
    <s v="L"/>
    <n v="1525"/>
    <n v="18"/>
    <n v="23"/>
    <n v="9600"/>
    <n v="10764.255319148941"/>
    <x v="12"/>
    <n v="0.9"/>
    <n v="0.1212765957446808"/>
    <s v="Closed"/>
    <x v="0"/>
  </r>
  <r>
    <n v="759"/>
    <s v="L"/>
    <n v="1526"/>
    <n v="18"/>
    <n v="23"/>
    <n v="6200"/>
    <n v="6604.8979591836733"/>
    <x v="14"/>
    <n v="0.2"/>
    <n v="6.5306122448979598E-2"/>
    <s v="Closed"/>
    <x v="0"/>
  </r>
  <r>
    <n v="760"/>
    <s v="L"/>
    <n v="1527"/>
    <n v="18"/>
    <n v="23"/>
    <n v="200"/>
    <n v="252.38095238095241"/>
    <x v="11"/>
    <n v="1"/>
    <n v="0.26190476190476192"/>
    <s v="Closed"/>
    <x v="0"/>
  </r>
  <r>
    <n v="761"/>
    <s v="L"/>
    <n v="1528"/>
    <n v="18"/>
    <n v="23"/>
    <n v="6300"/>
    <n v="6839.9999999999991"/>
    <x v="4"/>
    <n v="0.2"/>
    <n v="8.5714285714285715E-2"/>
    <s v="Closed"/>
    <x v="0"/>
  </r>
  <r>
    <n v="762"/>
    <s v="L"/>
    <n v="1529"/>
    <n v="18"/>
    <n v="23"/>
    <n v="3600"/>
    <n v="3854.545454545455"/>
    <x v="13"/>
    <n v="1"/>
    <n v="7.0707070707070704E-2"/>
    <s v="Closed"/>
    <x v="0"/>
  </r>
  <r>
    <n v="763"/>
    <s v="L"/>
    <n v="1530"/>
    <n v="18"/>
    <n v="23"/>
    <n v="1100"/>
    <n v="1204.086021505376"/>
    <x v="17"/>
    <n v="0.4"/>
    <n v="9.4623655913978491E-2"/>
    <s v="Closed"/>
    <x v="0"/>
  </r>
  <r>
    <n v="764"/>
    <s v="L"/>
    <n v="1608"/>
    <n v="19"/>
    <n v="24"/>
    <n v="8700"/>
    <n v="9721.3043478260861"/>
    <x v="16"/>
    <n v="0.6"/>
    <n v="0.1173913043478261"/>
    <s v="Closed"/>
    <x v="0"/>
  </r>
  <r>
    <n v="765"/>
    <s v="L"/>
    <n v="1609"/>
    <n v="19"/>
    <n v="24"/>
    <n v="7100"/>
    <n v="8164.9999999999991"/>
    <x v="9"/>
    <n v="0.6"/>
    <n v="0.15"/>
    <s v="Closed"/>
    <x v="0"/>
  </r>
  <r>
    <n v="766"/>
    <s v="L"/>
    <n v="1610"/>
    <n v="19"/>
    <n v="24"/>
    <n v="1700"/>
    <n v="2167.5"/>
    <x v="18"/>
    <n v="0.8"/>
    <n v="0.27500000000000002"/>
    <s v="Closed"/>
    <x v="0"/>
  </r>
  <r>
    <n v="767"/>
    <s v="L"/>
    <n v="1611"/>
    <n v="19"/>
    <n v="24"/>
    <n v="8900"/>
    <n v="9749.545454545454"/>
    <x v="9"/>
    <n v="0.2"/>
    <n v="9.5454545454545445E-2"/>
    <s v="Closed"/>
    <x v="0"/>
  </r>
  <r>
    <n v="768"/>
    <s v="L"/>
    <n v="1612"/>
    <n v="19"/>
    <n v="24"/>
    <n v="6400"/>
    <n v="7185.454545454546"/>
    <x v="9"/>
    <n v="0.4"/>
    <n v="0.1227272727272727"/>
    <s v="Closed"/>
    <x v="0"/>
  </r>
  <r>
    <n v="769"/>
    <s v="L"/>
    <n v="1613"/>
    <n v="19"/>
    <n v="24"/>
    <n v="9400"/>
    <n v="10007.67676767677"/>
    <x v="13"/>
    <n v="0.4"/>
    <n v="6.4646464646464646E-2"/>
    <s v="Closed"/>
    <x v="0"/>
  </r>
  <r>
    <n v="770"/>
    <s v="L"/>
    <n v="1614"/>
    <n v="19"/>
    <n v="24"/>
    <n v="7400"/>
    <n v="8204.347826086956"/>
    <x v="16"/>
    <n v="0.5"/>
    <n v="0.108695652173913"/>
    <s v="Closed"/>
    <x v="0"/>
  </r>
  <r>
    <n v="771"/>
    <s v="L"/>
    <n v="1615"/>
    <n v="19"/>
    <n v="24"/>
    <n v="1100"/>
    <n v="1167.7777777777781"/>
    <x v="13"/>
    <n v="0.1"/>
    <n v="6.1616161616161617E-2"/>
    <s v="Closed"/>
    <x v="0"/>
  </r>
  <r>
    <n v="772"/>
    <s v="L"/>
    <n v="1616"/>
    <n v="19"/>
    <n v="24"/>
    <n v="8500"/>
    <n v="9236.0824742268032"/>
    <x v="15"/>
    <n v="0.8"/>
    <n v="8.6597938144329895E-2"/>
    <s v="Closed"/>
    <x v="0"/>
  </r>
  <r>
    <n v="773"/>
    <s v="L"/>
    <n v="1617"/>
    <n v="19"/>
    <n v="24"/>
    <n v="1300"/>
    <n v="1518.271604938272"/>
    <x v="5"/>
    <n v="0.4"/>
    <n v="0.16790123456790121"/>
    <s v="Closed"/>
    <x v="0"/>
  </r>
  <r>
    <n v="774"/>
    <s v="L"/>
    <n v="1618"/>
    <n v="19"/>
    <n v="24"/>
    <n v="9000"/>
    <n v="10056.52173913043"/>
    <x v="16"/>
    <n v="0.6"/>
    <n v="0.1173913043478261"/>
    <s v="Closed"/>
    <x v="0"/>
  </r>
  <r>
    <n v="775"/>
    <s v="L"/>
    <n v="1619"/>
    <n v="19"/>
    <n v="24"/>
    <n v="3500"/>
    <n v="4055.1724137931042"/>
    <x v="3"/>
    <n v="0.6"/>
    <n v="0.1586206896551724"/>
    <s v="Closed"/>
    <x v="0"/>
  </r>
  <r>
    <n v="776"/>
    <s v="L"/>
    <n v="1620"/>
    <n v="19"/>
    <n v="24"/>
    <n v="3100"/>
    <n v="3346.666666666667"/>
    <x v="17"/>
    <n v="0.2"/>
    <n v="7.9569892473118284E-2"/>
    <s v="Closed"/>
    <x v="0"/>
  </r>
  <r>
    <n v="777"/>
    <s v="L"/>
    <n v="1621"/>
    <n v="19"/>
    <n v="24"/>
    <n v="1100"/>
    <n v="1168.8888888888889"/>
    <x v="13"/>
    <n v="0.2"/>
    <n v="6.2626262626262627E-2"/>
    <s v="Closed"/>
    <x v="0"/>
  </r>
  <r>
    <n v="778"/>
    <s v="L"/>
    <n v="1622"/>
    <n v="19"/>
    <n v="24"/>
    <n v="4000"/>
    <n v="4318.3673469387759"/>
    <x v="14"/>
    <n v="0.9"/>
    <n v="7.9591836734693874E-2"/>
    <s v="Closed"/>
    <x v="0"/>
  </r>
  <r>
    <n v="779"/>
    <s v="L"/>
    <n v="1623"/>
    <n v="19"/>
    <n v="24"/>
    <n v="6900"/>
    <n v="7444.7368421052633"/>
    <x v="19"/>
    <n v="0.3"/>
    <n v="7.8947368421052627E-2"/>
    <s v="Closed"/>
    <x v="0"/>
  </r>
  <r>
    <n v="780"/>
    <s v="L"/>
    <n v="1624"/>
    <n v="19"/>
    <n v="24"/>
    <n v="5200"/>
    <n v="6214.939759036145"/>
    <x v="8"/>
    <n v="0.6"/>
    <n v="0.19518072289156629"/>
    <s v="Closed"/>
    <x v="1"/>
  </r>
  <r>
    <n v="781"/>
    <s v="L"/>
    <n v="1625"/>
    <n v="19"/>
    <n v="24"/>
    <n v="3500"/>
    <n v="4447.5609756097556"/>
    <x v="10"/>
    <n v="0.9"/>
    <n v="0.27073170731707308"/>
    <s v="Closed"/>
    <x v="0"/>
  </r>
  <r>
    <n v="782"/>
    <s v="L"/>
    <n v="1626"/>
    <n v="19"/>
    <n v="24"/>
    <n v="5800"/>
    <n v="6720.0000000000009"/>
    <x v="3"/>
    <n v="0.6"/>
    <n v="0.1586206896551724"/>
    <s v="Closed"/>
    <x v="0"/>
  </r>
  <r>
    <n v="783"/>
    <s v="L"/>
    <n v="1627"/>
    <n v="19"/>
    <n v="24"/>
    <n v="7100"/>
    <n v="9067.469879518072"/>
    <x v="8"/>
    <n v="1"/>
    <n v="0.27710843373493982"/>
    <s v="Closed"/>
    <x v="0"/>
  </r>
  <r>
    <n v="784"/>
    <s v="L"/>
    <n v="1628"/>
    <n v="19"/>
    <n v="24"/>
    <n v="8300"/>
    <n v="9997.7272727272739"/>
    <x v="9"/>
    <n v="1"/>
    <n v="0.2045454545454545"/>
    <s v="Closed"/>
    <x v="0"/>
  </r>
  <r>
    <n v="785"/>
    <s v="L"/>
    <n v="1629"/>
    <n v="19"/>
    <n v="24"/>
    <n v="9100"/>
    <n v="9706.6666666666661"/>
    <x v="13"/>
    <n v="0.6"/>
    <n v="6.6666666666666666E-2"/>
    <s v="Closed"/>
    <x v="0"/>
  </r>
  <r>
    <n v="786"/>
    <s v="L"/>
    <n v="1630"/>
    <n v="19"/>
    <n v="24"/>
    <n v="6100"/>
    <n v="7264.545454545455"/>
    <x v="9"/>
    <n v="0.9"/>
    <n v="0.19090909090909089"/>
    <s v="Closed"/>
    <x v="0"/>
  </r>
  <r>
    <n v="787"/>
    <s v="L"/>
    <n v="1631"/>
    <n v="19"/>
    <n v="24"/>
    <n v="3600"/>
    <n v="3880"/>
    <x v="0"/>
    <n v="0.1"/>
    <n v="7.7777777777777779E-2"/>
    <s v="Closed"/>
    <x v="0"/>
  </r>
  <r>
    <n v="788"/>
    <s v="L"/>
    <n v="1632"/>
    <n v="19"/>
    <n v="24"/>
    <n v="2600"/>
    <n v="2806.8817204301081"/>
    <x v="17"/>
    <n v="0.2"/>
    <n v="7.9569892473118284E-2"/>
    <s v="Closed"/>
    <x v="0"/>
  </r>
  <r>
    <n v="789"/>
    <s v="L"/>
    <n v="1633"/>
    <n v="19"/>
    <n v="24"/>
    <n v="2200"/>
    <n v="2420"/>
    <x v="6"/>
    <n v="0.9"/>
    <n v="0.1"/>
    <s v="Closed"/>
    <x v="0"/>
  </r>
  <r>
    <n v="790"/>
    <s v="L"/>
    <n v="1634"/>
    <n v="19"/>
    <n v="24"/>
    <n v="4900"/>
    <n v="5714.8314606741578"/>
    <x v="2"/>
    <n v="0.8"/>
    <n v="0.16629213483146069"/>
    <s v="Closed"/>
    <x v="0"/>
  </r>
  <r>
    <n v="791"/>
    <s v="L"/>
    <n v="1635"/>
    <n v="19"/>
    <n v="24"/>
    <n v="9400"/>
    <n v="10666.95652173913"/>
    <x v="16"/>
    <n v="0.8"/>
    <n v="0.1347826086956522"/>
    <s v="Closed"/>
    <x v="0"/>
  </r>
  <r>
    <n v="792"/>
    <s v="L"/>
    <n v="1636"/>
    <n v="19"/>
    <n v="24"/>
    <n v="6500"/>
    <n v="7261.8279569892466"/>
    <x v="17"/>
    <n v="0.7"/>
    <n v="0.1172043010752688"/>
    <s v="Closed"/>
    <x v="0"/>
  </r>
  <r>
    <n v="793"/>
    <s v="L"/>
    <n v="1637"/>
    <n v="19"/>
    <n v="24"/>
    <n v="1400"/>
    <n v="1625.365853658536"/>
    <x v="10"/>
    <n v="0.4"/>
    <n v="0.16097560975609759"/>
    <s v="Closed"/>
    <x v="0"/>
  </r>
  <r>
    <n v="794"/>
    <s v="L"/>
    <n v="1638"/>
    <n v="19"/>
    <n v="24"/>
    <n v="1300"/>
    <n v="1625"/>
    <x v="18"/>
    <n v="0.7"/>
    <n v="0.25"/>
    <s v="Closed"/>
    <x v="0"/>
  </r>
  <r>
    <n v="795"/>
    <s v="L"/>
    <n v="1639"/>
    <n v="19"/>
    <n v="24"/>
    <n v="8500"/>
    <n v="9023.7373737373746"/>
    <x v="13"/>
    <n v="0.1"/>
    <n v="6.1616161616161617E-2"/>
    <s v="Closed"/>
    <x v="0"/>
  </r>
  <r>
    <n v="796"/>
    <s v="L"/>
    <n v="1640"/>
    <n v="19"/>
    <n v="24"/>
    <n v="3700"/>
    <n v="4053.181818181818"/>
    <x v="9"/>
    <n v="0.2"/>
    <n v="9.5454545454545445E-2"/>
    <s v="Closed"/>
    <x v="0"/>
  </r>
  <r>
    <n v="797"/>
    <s v="L"/>
    <n v="1710"/>
    <n v="20"/>
    <n v="25"/>
    <n v="8100"/>
    <n v="8615.454545454546"/>
    <x v="13"/>
    <n v="0.3"/>
    <n v="6.3636363636363644E-2"/>
    <s v="Closed"/>
    <x v="0"/>
  </r>
  <r>
    <n v="798"/>
    <s v="L"/>
    <n v="1711"/>
    <n v="20"/>
    <n v="25"/>
    <n v="7200"/>
    <n v="7650.909090909091"/>
    <x v="13"/>
    <n v="0.2"/>
    <n v="6.2626262626262627E-2"/>
    <s v="Closed"/>
    <x v="0"/>
  </r>
  <r>
    <n v="799"/>
    <s v="L"/>
    <n v="1712"/>
    <n v="20"/>
    <n v="25"/>
    <n v="800"/>
    <n v="914.94252873563232"/>
    <x v="3"/>
    <n v="0.5"/>
    <n v="0.14367816091954019"/>
    <s v="Closed"/>
    <x v="1"/>
  </r>
  <r>
    <n v="800"/>
    <s v="L"/>
    <n v="1713"/>
    <n v="20"/>
    <n v="25"/>
    <n v="7500"/>
    <n v="9036.585365853658"/>
    <x v="10"/>
    <n v="0.6"/>
    <n v="0.20487804878048779"/>
    <s v="Closed"/>
    <x v="0"/>
  </r>
  <r>
    <n v="801"/>
    <s v="L"/>
    <n v="1714"/>
    <n v="20"/>
    <n v="25"/>
    <n v="2100"/>
    <n v="2254.7368421052629"/>
    <x v="19"/>
    <n v="0.2"/>
    <n v="7.3684210526315796E-2"/>
    <s v="Closed"/>
    <x v="0"/>
  </r>
  <r>
    <n v="802"/>
    <s v="L"/>
    <n v="1715"/>
    <n v="20"/>
    <n v="25"/>
    <n v="1000"/>
    <n v="1128.7356321839079"/>
    <x v="3"/>
    <n v="0.4"/>
    <n v="0.12873563218390799"/>
    <s v="Closed"/>
    <x v="0"/>
  </r>
  <r>
    <n v="803"/>
    <s v="L"/>
    <n v="1716"/>
    <n v="20"/>
    <n v="25"/>
    <n v="3000"/>
    <n v="3520.6896551724139"/>
    <x v="3"/>
    <n v="0.7"/>
    <n v="0.1735632183908046"/>
    <s v="Closed"/>
    <x v="0"/>
  </r>
  <r>
    <n v="804"/>
    <s v="L"/>
    <n v="1717"/>
    <n v="20"/>
    <n v="25"/>
    <n v="5500"/>
    <n v="6152.3255813953492"/>
    <x v="7"/>
    <n v="0.3"/>
    <n v="0.1186046511627907"/>
    <s v="Closed"/>
    <x v="0"/>
  </r>
  <r>
    <n v="805"/>
    <s v="L"/>
    <n v="1718"/>
    <n v="20"/>
    <n v="25"/>
    <n v="4900"/>
    <n v="6334.1463414634154"/>
    <x v="10"/>
    <n v="1"/>
    <n v="0.29268292682926828"/>
    <s v="Closed"/>
    <x v="0"/>
  </r>
  <r>
    <n v="806"/>
    <s v="L"/>
    <n v="1719"/>
    <n v="20"/>
    <n v="25"/>
    <n v="5400"/>
    <n v="6032.1951219512202"/>
    <x v="10"/>
    <n v="0.2"/>
    <n v="0.1170731707317073"/>
    <s v="Closed"/>
    <x v="0"/>
  </r>
  <r>
    <n v="807"/>
    <s v="L"/>
    <n v="1720"/>
    <n v="20"/>
    <n v="25"/>
    <n v="700"/>
    <n v="784.69135802469134"/>
    <x v="5"/>
    <n v="0.2"/>
    <n v="0.12098765432098769"/>
    <s v="Closed"/>
    <x v="0"/>
  </r>
  <r>
    <n v="808"/>
    <s v="L"/>
    <n v="1721"/>
    <n v="20"/>
    <n v="25"/>
    <n v="7400"/>
    <n v="8047.4999999999991"/>
    <x v="6"/>
    <n v="0.6"/>
    <n v="8.7499999999999994E-2"/>
    <s v="Closed"/>
    <x v="0"/>
  </r>
  <r>
    <n v="809"/>
    <s v="L"/>
    <n v="1722"/>
    <n v="20"/>
    <n v="25"/>
    <n v="6100"/>
    <n v="6532.083333333333"/>
    <x v="6"/>
    <n v="0.2"/>
    <n v="7.0833333333333345E-2"/>
    <s v="Closed"/>
    <x v="0"/>
  </r>
  <r>
    <n v="810"/>
    <s v="L"/>
    <n v="1723"/>
    <n v="20"/>
    <n v="25"/>
    <n v="9200"/>
    <n v="10502.471910112359"/>
    <x v="2"/>
    <n v="0.6"/>
    <n v="0.1415730337078652"/>
    <s v="Closed"/>
    <x v="0"/>
  </r>
  <r>
    <n v="811"/>
    <s v="L"/>
    <n v="1724"/>
    <n v="20"/>
    <n v="25"/>
    <n v="6600"/>
    <n v="7942.7586206896558"/>
    <x v="3"/>
    <n v="0.9"/>
    <n v="0.20344827586206901"/>
    <s v="Closed"/>
    <x v="0"/>
  </r>
  <r>
    <n v="812"/>
    <s v="L"/>
    <n v="1725"/>
    <n v="20"/>
    <n v="25"/>
    <n v="5900"/>
    <n v="6835.8620689655181"/>
    <x v="3"/>
    <n v="0.6"/>
    <n v="0.1586206896551724"/>
    <s v="Closed"/>
    <x v="0"/>
  </r>
  <r>
    <n v="813"/>
    <s v="L"/>
    <n v="1726"/>
    <n v="20"/>
    <n v="25"/>
    <n v="6300"/>
    <n v="7529.6385542168673"/>
    <x v="8"/>
    <n v="0.6"/>
    <n v="0.19518072289156629"/>
    <s v="Closed"/>
    <x v="0"/>
  </r>
  <r>
    <n v="814"/>
    <s v="L"/>
    <n v="1727"/>
    <n v="20"/>
    <n v="25"/>
    <n v="3600"/>
    <n v="3941.052631578948"/>
    <x v="19"/>
    <n v="0.6"/>
    <n v="9.4736842105263161E-2"/>
    <s v="Closed"/>
    <x v="0"/>
  </r>
  <r>
    <n v="815"/>
    <s v="L"/>
    <n v="1728"/>
    <n v="20"/>
    <n v="25"/>
    <n v="9400"/>
    <n v="10585.21739130435"/>
    <x v="16"/>
    <n v="0.7"/>
    <n v="0.1260869565217391"/>
    <s v="Closed"/>
    <x v="0"/>
  </r>
  <r>
    <n v="816"/>
    <s v="L"/>
    <n v="1729"/>
    <n v="20"/>
    <n v="25"/>
    <n v="5500"/>
    <n v="6477.7777777777783"/>
    <x v="0"/>
    <n v="1"/>
    <n v="0.17777777777777781"/>
    <s v="Closed"/>
    <x v="0"/>
  </r>
  <r>
    <n v="817"/>
    <s v="L"/>
    <n v="1730"/>
    <n v="20"/>
    <n v="25"/>
    <n v="900"/>
    <n v="970"/>
    <x v="0"/>
    <n v="0.1"/>
    <n v="7.7777777777777779E-2"/>
    <s v="Closed"/>
    <x v="0"/>
  </r>
  <r>
    <n v="818"/>
    <s v="L"/>
    <n v="1731"/>
    <n v="20"/>
    <n v="25"/>
    <n v="1100"/>
    <n v="1332.9411764705881"/>
    <x v="1"/>
    <n v="0.8"/>
    <n v="0.21176470588235291"/>
    <s v="Closed"/>
    <x v="0"/>
  </r>
  <r>
    <n v="819"/>
    <s v="L"/>
    <n v="1732"/>
    <n v="20"/>
    <n v="25"/>
    <n v="5500"/>
    <n v="5883.3333333333339"/>
    <x v="13"/>
    <n v="0.9"/>
    <n v="6.9696969696969702E-2"/>
    <s v="Closed"/>
    <x v="0"/>
  </r>
  <r>
    <n v="820"/>
    <s v="L"/>
    <n v="1733"/>
    <n v="20"/>
    <n v="25"/>
    <n v="5800"/>
    <n v="6373.333333333333"/>
    <x v="3"/>
    <n v="0.2"/>
    <n v="9.8850574712643677E-2"/>
    <s v="Closed"/>
    <x v="1"/>
  </r>
  <r>
    <n v="821"/>
    <s v="L"/>
    <n v="1734"/>
    <n v="20"/>
    <n v="25"/>
    <n v="2900"/>
    <n v="3090.4040404040411"/>
    <x v="13"/>
    <n v="0.5"/>
    <n v="6.5656565656565663E-2"/>
    <s v="Closed"/>
    <x v="0"/>
  </r>
  <r>
    <n v="822"/>
    <s v="L"/>
    <n v="1735"/>
    <n v="20"/>
    <n v="25"/>
    <n v="8400"/>
    <n v="9051.4285714285725"/>
    <x v="14"/>
    <n v="0.8"/>
    <n v="7.7551020408163265E-2"/>
    <s v="Closed"/>
    <x v="0"/>
  </r>
  <r>
    <n v="823"/>
    <s v="L"/>
    <n v="1736"/>
    <n v="20"/>
    <n v="25"/>
    <n v="4500"/>
    <n v="4968.75"/>
    <x v="6"/>
    <n v="1"/>
    <n v="0.1041666666666667"/>
    <s v="Closed"/>
    <x v="0"/>
  </r>
  <r>
    <n v="824"/>
    <s v="L"/>
    <n v="1737"/>
    <n v="20"/>
    <n v="25"/>
    <n v="800"/>
    <n v="942.22222222222229"/>
    <x v="0"/>
    <n v="1"/>
    <n v="0.17777777777777781"/>
    <s v="Closed"/>
    <x v="0"/>
  </r>
  <r>
    <n v="825"/>
    <s v="L"/>
    <n v="1738"/>
    <n v="20"/>
    <n v="25"/>
    <n v="9200"/>
    <n v="10025.15463917526"/>
    <x v="15"/>
    <n v="0.9"/>
    <n v="8.9690721649484537E-2"/>
    <s v="Closed"/>
    <x v="0"/>
  </r>
  <r>
    <n v="826"/>
    <s v="L"/>
    <n v="1739"/>
    <n v="20"/>
    <n v="25"/>
    <n v="8400"/>
    <n v="9806.5116279069771"/>
    <x v="7"/>
    <n v="0.6"/>
    <n v="0.1674418604651163"/>
    <s v="Closed"/>
    <x v="0"/>
  </r>
  <r>
    <n v="827"/>
    <s v="L"/>
    <n v="1740"/>
    <n v="20"/>
    <n v="25"/>
    <n v="6800"/>
    <n v="7539.130434782609"/>
    <x v="16"/>
    <n v="0.5"/>
    <n v="0.108695652173913"/>
    <s v="Closed"/>
    <x v="0"/>
  </r>
  <r>
    <n v="828"/>
    <s v="L"/>
    <n v="1741"/>
    <n v="20"/>
    <n v="25"/>
    <n v="9000"/>
    <n v="10111.76470588235"/>
    <x v="1"/>
    <n v="0.3"/>
    <n v="0.1235294117647059"/>
    <s v="Closed"/>
    <x v="0"/>
  </r>
  <r>
    <n v="829"/>
    <s v="L"/>
    <n v="1742"/>
    <n v="20"/>
    <n v="25"/>
    <n v="7500"/>
    <n v="8457.4468085106382"/>
    <x v="12"/>
    <n v="1"/>
    <n v="0.1276595744680851"/>
    <s v="Closed"/>
    <x v="0"/>
  </r>
  <r>
    <n v="830"/>
    <s v="L"/>
    <n v="1743"/>
    <n v="20"/>
    <n v="25"/>
    <n v="7900"/>
    <n v="8964.782608695652"/>
    <x v="16"/>
    <n v="0.8"/>
    <n v="0.1347826086956522"/>
    <s v="Closed"/>
    <x v="0"/>
  </r>
  <r>
    <n v="831"/>
    <s v="L"/>
    <n v="1744"/>
    <n v="20"/>
    <n v="25"/>
    <n v="8400"/>
    <n v="10858.53658536585"/>
    <x v="10"/>
    <n v="1"/>
    <n v="0.29268292682926828"/>
    <s v="Closed"/>
    <x v="0"/>
  </r>
  <r>
    <n v="832"/>
    <s v="L"/>
    <n v="1745"/>
    <n v="20"/>
    <n v="25"/>
    <n v="2600"/>
    <n v="2792.173913043478"/>
    <x v="16"/>
    <n v="0.1"/>
    <n v="7.3913043478260873E-2"/>
    <s v="Closed"/>
    <x v="0"/>
  </r>
  <r>
    <n v="833"/>
    <s v="L"/>
    <n v="1746"/>
    <n v="20"/>
    <n v="25"/>
    <n v="7800"/>
    <n v="8884.3902439024387"/>
    <x v="10"/>
    <n v="0.3"/>
    <n v="0.1390243902439024"/>
    <s v="Closed"/>
    <x v="0"/>
  </r>
  <r>
    <n v="834"/>
    <s v="L"/>
    <n v="1747"/>
    <n v="20"/>
    <n v="25"/>
    <n v="6500"/>
    <n v="6960.4166666666661"/>
    <x v="6"/>
    <n v="0.2"/>
    <n v="7.0833333333333345E-2"/>
    <s v="Closed"/>
    <x v="1"/>
  </r>
  <r>
    <n v="835"/>
    <s v="L"/>
    <n v="1748"/>
    <n v="20"/>
    <n v="25"/>
    <n v="6300"/>
    <n v="7765.1162790697672"/>
    <x v="7"/>
    <n v="1"/>
    <n v="0.23255813953488369"/>
    <s v="Closed"/>
    <x v="0"/>
  </r>
  <r>
    <n v="836"/>
    <s v="L"/>
    <n v="1749"/>
    <n v="20"/>
    <n v="25"/>
    <n v="6800"/>
    <n v="8160"/>
    <x v="7"/>
    <n v="0.8"/>
    <n v="0.2"/>
    <s v="Closed"/>
    <x v="0"/>
  </r>
  <r>
    <n v="837"/>
    <s v="L"/>
    <n v="1750"/>
    <n v="20"/>
    <n v="25"/>
    <n v="7500"/>
    <n v="8056.7010309278348"/>
    <x v="15"/>
    <n v="0.4"/>
    <n v="7.422680412371134E-2"/>
    <s v="Closed"/>
    <x v="0"/>
  </r>
  <r>
    <n v="838"/>
    <s v="L"/>
    <n v="1751"/>
    <n v="20"/>
    <n v="25"/>
    <n v="6400"/>
    <n v="7992.1951219512193"/>
    <x v="10"/>
    <n v="0.8"/>
    <n v="0.24878048780487799"/>
    <s v="Closed"/>
    <x v="0"/>
  </r>
  <r>
    <n v="839"/>
    <s v="L"/>
    <n v="1752"/>
    <n v="20"/>
    <n v="25"/>
    <n v="1600"/>
    <n v="1800.43956043956"/>
    <x v="4"/>
    <n v="0.6"/>
    <n v="0.12527472527472519"/>
    <s v="Closed"/>
    <x v="0"/>
  </r>
  <r>
    <n v="840"/>
    <s v="L"/>
    <n v="1753"/>
    <n v="20"/>
    <n v="25"/>
    <n v="3700"/>
    <n v="4008.9690721649481"/>
    <x v="15"/>
    <n v="0.7"/>
    <n v="8.3505154639175252E-2"/>
    <s v="Closed"/>
    <x v="0"/>
  </r>
  <r>
    <n v="841"/>
    <s v="L"/>
    <n v="1754"/>
    <n v="20"/>
    <n v="25"/>
    <n v="2200"/>
    <n v="2524.761904761905"/>
    <x v="11"/>
    <n v="0.4"/>
    <n v="0.14761904761904759"/>
    <s v="Closed"/>
    <x v="1"/>
  </r>
  <r>
    <n v="842"/>
    <s v="L"/>
    <n v="1755"/>
    <n v="20"/>
    <n v="25"/>
    <n v="6300"/>
    <n v="7867.3170731707314"/>
    <x v="10"/>
    <n v="0.8"/>
    <n v="0.24878048780487799"/>
    <s v="Closed"/>
    <x v="0"/>
  </r>
  <r>
    <n v="843"/>
    <s v="L"/>
    <n v="1756"/>
    <n v="20"/>
    <n v="25"/>
    <n v="6000"/>
    <n v="7164.7058823529414"/>
    <x v="1"/>
    <n v="0.7"/>
    <n v="0.19411764705882351"/>
    <s v="Closed"/>
    <x v="0"/>
  </r>
  <r>
    <n v="844"/>
    <s v="L"/>
    <n v="1757"/>
    <n v="20"/>
    <n v="25"/>
    <n v="5900"/>
    <n v="6269.4949494949497"/>
    <x v="13"/>
    <n v="0.2"/>
    <n v="6.2626262626262627E-2"/>
    <s v="Closed"/>
    <x v="0"/>
  </r>
  <r>
    <n v="845"/>
    <s v="L"/>
    <n v="1758"/>
    <n v="20"/>
    <n v="25"/>
    <n v="6600"/>
    <n v="7111.8367346938776"/>
    <x v="14"/>
    <n v="0.8"/>
    <n v="7.7551020408163265E-2"/>
    <s v="Closed"/>
    <x v="0"/>
  </r>
  <r>
    <n v="846"/>
    <s v="L"/>
    <n v="1759"/>
    <n v="20"/>
    <n v="25"/>
    <n v="6200"/>
    <n v="7468.181818181818"/>
    <x v="9"/>
    <n v="1"/>
    <n v="0.2045454545454545"/>
    <s v="Closed"/>
    <x v="0"/>
  </r>
  <r>
    <n v="847"/>
    <s v="L"/>
    <n v="1760"/>
    <n v="20"/>
    <n v="25"/>
    <n v="2100"/>
    <n v="2368.0851063829791"/>
    <x v="12"/>
    <n v="1"/>
    <n v="0.1276595744680851"/>
    <s v="Closed"/>
    <x v="0"/>
  </r>
  <r>
    <n v="848"/>
    <s v="L"/>
    <n v="1761"/>
    <n v="20"/>
    <n v="25"/>
    <n v="2400"/>
    <n v="2992.9411764705878"/>
    <x v="1"/>
    <n v="1"/>
    <n v="0.2470588235294118"/>
    <s v="Closed"/>
    <x v="1"/>
  </r>
  <r>
    <n v="849"/>
    <s v="L"/>
    <n v="1762"/>
    <n v="20"/>
    <n v="25"/>
    <n v="7500"/>
    <n v="8322.5806451612898"/>
    <x v="17"/>
    <n v="0.6"/>
    <n v="0.1096774193548387"/>
    <s v="Closed"/>
    <x v="0"/>
  </r>
  <r>
    <n v="850"/>
    <s v="L"/>
    <n v="1763"/>
    <n v="20"/>
    <n v="25"/>
    <n v="8400"/>
    <n v="9535.3846153846152"/>
    <x v="4"/>
    <n v="0.7"/>
    <n v="0.13516483516483521"/>
    <s v="Closed"/>
    <x v="0"/>
  </r>
  <r>
    <n v="851"/>
    <s v="L"/>
    <n v="1764"/>
    <n v="20"/>
    <n v="25"/>
    <n v="8500"/>
    <n v="9636.7469879518067"/>
    <x v="8"/>
    <n v="0.3"/>
    <n v="0.13373493975903619"/>
    <s v="Closed"/>
    <x v="0"/>
  </r>
  <r>
    <n v="852"/>
    <s v="L"/>
    <n v="1765"/>
    <n v="20"/>
    <n v="25"/>
    <n v="300"/>
    <n v="328.68131868131871"/>
    <x v="4"/>
    <n v="0.3"/>
    <n v="9.5604395604395598E-2"/>
    <s v="Closed"/>
    <x v="0"/>
  </r>
  <r>
    <n v="853"/>
    <s v="L"/>
    <n v="1766"/>
    <n v="20"/>
    <n v="25"/>
    <n v="2200"/>
    <n v="2879.012345679012"/>
    <x v="5"/>
    <n v="1"/>
    <n v="0.30864197530864201"/>
    <s v="Closed"/>
    <x v="1"/>
  </r>
  <r>
    <n v="854"/>
    <s v="L"/>
    <n v="1767"/>
    <n v="20"/>
    <n v="25"/>
    <n v="400"/>
    <n v="461.68674698795178"/>
    <x v="8"/>
    <n v="0.4"/>
    <n v="0.1542168674698795"/>
    <s v="Closed"/>
    <x v="0"/>
  </r>
  <r>
    <n v="855"/>
    <s v="L"/>
    <n v="1768"/>
    <n v="20"/>
    <n v="25"/>
    <n v="8400"/>
    <n v="9660"/>
    <x v="9"/>
    <n v="0.6"/>
    <n v="0.15"/>
    <s v="Closed"/>
    <x v="0"/>
  </r>
  <r>
    <n v="856"/>
    <s v="L"/>
    <n v="1769"/>
    <n v="20"/>
    <n v="25"/>
    <n v="4800"/>
    <n v="5848.2758620689656"/>
    <x v="3"/>
    <n v="1"/>
    <n v="0.21839080459770119"/>
    <s v="Closed"/>
    <x v="0"/>
  </r>
  <r>
    <n v="857"/>
    <s v="L"/>
    <n v="1770"/>
    <n v="20"/>
    <n v="25"/>
    <n v="1400"/>
    <n v="1536.543209876543"/>
    <x v="5"/>
    <n v="0.1"/>
    <n v="9.7530864197530862E-2"/>
    <s v="Closed"/>
    <x v="0"/>
  </r>
  <r>
    <n v="858"/>
    <s v="L"/>
    <n v="1771"/>
    <n v="20"/>
    <n v="25"/>
    <n v="3200"/>
    <n v="3934.1176470588239"/>
    <x v="1"/>
    <n v="0.9"/>
    <n v="0.2294117647058824"/>
    <s v="Closed"/>
    <x v="0"/>
  </r>
  <r>
    <n v="859"/>
    <s v="L"/>
    <n v="1772"/>
    <n v="20"/>
    <n v="25"/>
    <n v="7500"/>
    <n v="8007.575757575758"/>
    <x v="13"/>
    <n v="0.7"/>
    <n v="6.7676767676767682E-2"/>
    <s v="Closed"/>
    <x v="0"/>
  </r>
  <r>
    <n v="860"/>
    <s v="L"/>
    <n v="1773"/>
    <n v="20"/>
    <n v="25"/>
    <n v="8000"/>
    <n v="9976.4705882352937"/>
    <x v="1"/>
    <n v="1"/>
    <n v="0.2470588235294118"/>
    <s v="Closed"/>
    <x v="0"/>
  </r>
  <r>
    <n v="861"/>
    <s v="L"/>
    <n v="1774"/>
    <n v="20"/>
    <n v="25"/>
    <n v="4700"/>
    <n v="5064.4897959183672"/>
    <x v="14"/>
    <n v="0.8"/>
    <n v="7.7551020408163265E-2"/>
    <s v="Closed"/>
    <x v="0"/>
  </r>
  <r>
    <n v="862"/>
    <s v="L"/>
    <n v="1775"/>
    <n v="20"/>
    <n v="25"/>
    <n v="2600"/>
    <n v="2853.5802469135801"/>
    <x v="5"/>
    <n v="0.1"/>
    <n v="9.7530864197530862E-2"/>
    <s v="Closed"/>
    <x v="0"/>
  </r>
  <r>
    <n v="863"/>
    <s v="L"/>
    <n v="1776"/>
    <n v="20"/>
    <n v="25"/>
    <n v="7000"/>
    <n v="7855.5555555555557"/>
    <x v="0"/>
    <n v="0.5"/>
    <n v="0.1222222222222222"/>
    <s v="Closed"/>
    <x v="0"/>
  </r>
  <r>
    <n v="864"/>
    <s v="L"/>
    <n v="1777"/>
    <n v="20"/>
    <n v="25"/>
    <n v="900"/>
    <n v="1112.530120481928"/>
    <x v="8"/>
    <n v="0.8"/>
    <n v="0.236144578313253"/>
    <s v="Closed"/>
    <x v="0"/>
  </r>
  <r>
    <n v="865"/>
    <s v="L"/>
    <n v="1778"/>
    <n v="20"/>
    <n v="25"/>
    <n v="5100"/>
    <n v="5555.744680851064"/>
    <x v="12"/>
    <n v="0.4"/>
    <n v="8.9361702127659565E-2"/>
    <s v="Closed"/>
    <x v="0"/>
  </r>
  <r>
    <n v="866"/>
    <s v="L"/>
    <n v="1779"/>
    <n v="20"/>
    <n v="25"/>
    <n v="1200"/>
    <n v="1330.2127659574469"/>
    <x v="12"/>
    <n v="0.7"/>
    <n v="0.1085106382978723"/>
    <s v="Closed"/>
    <x v="0"/>
  </r>
  <r>
    <n v="867"/>
    <s v="L"/>
    <n v="1780"/>
    <n v="20"/>
    <n v="25"/>
    <n v="100"/>
    <n v="108.6046511627907"/>
    <x v="7"/>
    <n v="0.1"/>
    <n v="8.6046511627906969E-2"/>
    <s v="Closed"/>
    <x v="0"/>
  </r>
  <r>
    <n v="868"/>
    <s v="L"/>
    <n v="1781"/>
    <n v="20"/>
    <n v="25"/>
    <n v="7000"/>
    <n v="7864.7058823529414"/>
    <x v="1"/>
    <n v="0.3"/>
    <n v="0.1235294117647059"/>
    <s v="Closed"/>
    <x v="0"/>
  </r>
  <r>
    <n v="869"/>
    <s v="L"/>
    <n v="1782"/>
    <n v="20"/>
    <n v="25"/>
    <n v="5600"/>
    <n v="6822.9885057471274"/>
    <x v="3"/>
    <n v="1"/>
    <n v="0.21839080459770119"/>
    <s v="Closed"/>
    <x v="0"/>
  </r>
  <r>
    <n v="870"/>
    <s v="L"/>
    <n v="1783"/>
    <n v="20"/>
    <n v="25"/>
    <n v="5900"/>
    <n v="7172.4096385542171"/>
    <x v="8"/>
    <n v="0.7"/>
    <n v="0.21566265060240961"/>
    <s v="Closed"/>
    <x v="0"/>
  </r>
  <r>
    <n v="871"/>
    <s v="L"/>
    <n v="1784"/>
    <n v="20"/>
    <n v="25"/>
    <n v="3000"/>
    <n v="3241.2371134020618"/>
    <x v="15"/>
    <n v="0.6"/>
    <n v="8.0412371134020624E-2"/>
    <s v="Closed"/>
    <x v="0"/>
  </r>
  <r>
    <n v="872"/>
    <s v="L"/>
    <n v="1785"/>
    <n v="20"/>
    <n v="25"/>
    <n v="1400"/>
    <n v="1503.1578947368421"/>
    <x v="19"/>
    <n v="0.2"/>
    <n v="7.3684210526315796E-2"/>
    <s v="Closed"/>
    <x v="0"/>
  </r>
  <r>
    <n v="873"/>
    <s v="L"/>
    <n v="1786"/>
    <n v="20"/>
    <n v="25"/>
    <n v="2800"/>
    <n v="3480"/>
    <x v="11"/>
    <n v="0.9"/>
    <n v="0.24285714285714291"/>
    <s v="Closed"/>
    <x v="0"/>
  </r>
  <r>
    <n v="874"/>
    <s v="L"/>
    <n v="1787"/>
    <n v="20"/>
    <n v="25"/>
    <n v="9300"/>
    <n v="10105.360824742271"/>
    <x v="15"/>
    <n v="0.8"/>
    <n v="8.6597938144329895E-2"/>
    <s v="Closed"/>
    <x v="0"/>
  </r>
  <r>
    <n v="875"/>
    <s v="L"/>
    <n v="1788"/>
    <n v="20"/>
    <n v="25"/>
    <n v="6800"/>
    <n v="7399.9999999999991"/>
    <x v="1"/>
    <n v="0.1"/>
    <n v="8.8235294117647065E-2"/>
    <s v="Closed"/>
    <x v="0"/>
  </r>
  <r>
    <n v="876"/>
    <s v="L"/>
    <n v="1789"/>
    <n v="20"/>
    <n v="25"/>
    <n v="7200"/>
    <n v="7718.7096774193551"/>
    <x v="17"/>
    <n v="0.1"/>
    <n v="7.204301075268818E-2"/>
    <s v="Closed"/>
    <x v="0"/>
  </r>
  <r>
    <n v="877"/>
    <s v="L"/>
    <n v="1790"/>
    <n v="20"/>
    <n v="25"/>
    <n v="3800"/>
    <n v="4034.1414141414139"/>
    <x v="13"/>
    <n v="0.1"/>
    <n v="6.1616161616161617E-2"/>
    <s v="Closed"/>
    <x v="0"/>
  </r>
  <r>
    <n v="878"/>
    <s v="L"/>
    <n v="1791"/>
    <n v="20"/>
    <n v="25"/>
    <n v="5500"/>
    <n v="6336.95652173913"/>
    <x v="16"/>
    <n v="1"/>
    <n v="0.1521739130434783"/>
    <s v="Closed"/>
    <x v="0"/>
  </r>
  <r>
    <n v="879"/>
    <s v="L"/>
    <n v="1792"/>
    <n v="20"/>
    <n v="25"/>
    <n v="2600"/>
    <n v="2802.2222222222222"/>
    <x v="0"/>
    <n v="0.1"/>
    <n v="7.7777777777777779E-2"/>
    <s v="Closed"/>
    <x v="0"/>
  </r>
  <r>
    <n v="880"/>
    <s v="L"/>
    <n v="1793"/>
    <n v="20"/>
    <n v="25"/>
    <n v="9300"/>
    <n v="10219.310344827591"/>
    <x v="3"/>
    <n v="0.2"/>
    <n v="9.8850574712643677E-2"/>
    <s v="Closed"/>
    <x v="1"/>
  </r>
  <r>
    <n v="881"/>
    <s v="L"/>
    <n v="1794"/>
    <n v="20"/>
    <n v="25"/>
    <n v="4800"/>
    <n v="5200"/>
    <x v="6"/>
    <n v="0.5"/>
    <n v="8.3333333333333343E-2"/>
    <s v="Closed"/>
    <x v="1"/>
  </r>
  <r>
    <n v="882"/>
    <s v="L"/>
    <n v="1795"/>
    <n v="20"/>
    <n v="25"/>
    <n v="9300"/>
    <n v="10191.25"/>
    <x v="6"/>
    <n v="0.8"/>
    <n v="9.583333333333334E-2"/>
    <s v="Closed"/>
    <x v="0"/>
  </r>
  <r>
    <n v="883"/>
    <s v="L"/>
    <n v="1796"/>
    <n v="20"/>
    <n v="25"/>
    <n v="1400"/>
    <n v="1700.7407407407411"/>
    <x v="5"/>
    <n v="0.6"/>
    <n v="0.21481481481481479"/>
    <s v="Closed"/>
    <x v="0"/>
  </r>
  <r>
    <n v="884"/>
    <s v="L"/>
    <n v="1797"/>
    <n v="20"/>
    <n v="25"/>
    <n v="4900"/>
    <n v="5339.4845360824738"/>
    <x v="15"/>
    <n v="0.9"/>
    <n v="8.9690721649484537E-2"/>
    <s v="Closed"/>
    <x v="0"/>
  </r>
  <r>
    <n v="885"/>
    <s v="L"/>
    <n v="1798"/>
    <n v="20"/>
    <n v="25"/>
    <n v="6600"/>
    <n v="7275.3488372093016"/>
    <x v="7"/>
    <n v="0.2"/>
    <n v="0.10232558139534879"/>
    <s v="Closed"/>
    <x v="0"/>
  </r>
  <r>
    <n v="886"/>
    <s v="L"/>
    <n v="1799"/>
    <n v="20"/>
    <n v="25"/>
    <n v="9300"/>
    <n v="9936.3157894736833"/>
    <x v="19"/>
    <n v="0.1"/>
    <n v="6.8421052631578952E-2"/>
    <s v="Closed"/>
    <x v="0"/>
  </r>
  <r>
    <n v="887"/>
    <s v="L"/>
    <n v="1800"/>
    <n v="20"/>
    <n v="25"/>
    <n v="300"/>
    <n v="340.43478260869563"/>
    <x v="16"/>
    <n v="0.8"/>
    <n v="0.1347826086956522"/>
    <s v="Closed"/>
    <x v="0"/>
  </r>
  <r>
    <n v="888"/>
    <s v="L"/>
    <n v="1801"/>
    <n v="20"/>
    <n v="25"/>
    <n v="1900"/>
    <n v="2397.2839506172841"/>
    <x v="5"/>
    <n v="0.8"/>
    <n v="0.2617283950617284"/>
    <s v="Closed"/>
    <x v="0"/>
  </r>
  <r>
    <n v="889"/>
    <s v="L"/>
    <n v="1802"/>
    <n v="20"/>
    <n v="25"/>
    <n v="6200"/>
    <n v="7036.2790697674418"/>
    <x v="7"/>
    <n v="0.4"/>
    <n v="0.1348837209302326"/>
    <s v="Closed"/>
    <x v="0"/>
  </r>
  <r>
    <n v="890"/>
    <s v="L"/>
    <n v="1803"/>
    <n v="20"/>
    <n v="25"/>
    <n v="4700"/>
    <n v="5751.9047619047624"/>
    <x v="11"/>
    <n v="0.8"/>
    <n v="0.22380952380952379"/>
    <s v="Closed"/>
    <x v="1"/>
  </r>
  <r>
    <n v="891"/>
    <s v="L"/>
    <n v="1804"/>
    <n v="20"/>
    <n v="25"/>
    <n v="4400"/>
    <n v="4916.521739130435"/>
    <x v="16"/>
    <n v="0.6"/>
    <n v="0.1173913043478261"/>
    <s v="Closed"/>
    <x v="0"/>
  </r>
  <r>
    <n v="892"/>
    <s v="L"/>
    <n v="1805"/>
    <n v="20"/>
    <n v="25"/>
    <n v="7500"/>
    <n v="8124.9999999999991"/>
    <x v="6"/>
    <n v="0.5"/>
    <n v="8.3333333333333343E-2"/>
    <s v="Closed"/>
    <x v="0"/>
  </r>
  <r>
    <n v="893"/>
    <s v="L"/>
    <n v="1806"/>
    <n v="20"/>
    <n v="25"/>
    <n v="5100"/>
    <n v="6630"/>
    <x v="18"/>
    <n v="0.9"/>
    <n v="0.3"/>
    <s v="Closed"/>
    <x v="0"/>
  </r>
  <r>
    <n v="894"/>
    <s v="L"/>
    <n v="1807"/>
    <n v="20"/>
    <n v="25"/>
    <n v="4900"/>
    <n v="5775.3932584269669"/>
    <x v="2"/>
    <n v="0.9"/>
    <n v="0.1786516853932584"/>
    <s v="Closed"/>
    <x v="0"/>
  </r>
  <r>
    <n v="895"/>
    <s v="L"/>
    <n v="1808"/>
    <n v="20"/>
    <n v="25"/>
    <n v="8300"/>
    <n v="9771.363636363636"/>
    <x v="9"/>
    <n v="0.8"/>
    <n v="0.1772727272727273"/>
    <s v="Closed"/>
    <x v="0"/>
  </r>
  <r>
    <n v="896"/>
    <s v="L"/>
    <n v="1864"/>
    <n v="21"/>
    <n v="26"/>
    <n v="4000"/>
    <n v="4461.5384615384619"/>
    <x v="4"/>
    <n v="0.5"/>
    <n v="0.1153846153846154"/>
    <s v="Closed"/>
    <x v="0"/>
  </r>
  <r>
    <n v="897"/>
    <s v="L"/>
    <n v="1865"/>
    <n v="21"/>
    <n v="26"/>
    <n v="7000"/>
    <n v="7904.4943820224717"/>
    <x v="2"/>
    <n v="0.5"/>
    <n v="0.1292134831460674"/>
    <s v="Closed"/>
    <x v="0"/>
  </r>
  <r>
    <n v="898"/>
    <s v="L"/>
    <n v="1866"/>
    <n v="21"/>
    <n v="26"/>
    <n v="3200"/>
    <n v="3564.1379310344828"/>
    <x v="3"/>
    <n v="0.3"/>
    <n v="0.1137931034482759"/>
    <s v="Closed"/>
    <x v="0"/>
  </r>
  <r>
    <n v="899"/>
    <s v="L"/>
    <n v="1867"/>
    <n v="21"/>
    <n v="26"/>
    <n v="9800"/>
    <n v="10863.40425531915"/>
    <x v="12"/>
    <n v="0.7"/>
    <n v="0.1085106382978723"/>
    <s v="Closed"/>
    <x v="1"/>
  </r>
  <r>
    <n v="900"/>
    <s v="L"/>
    <n v="1868"/>
    <n v="21"/>
    <n v="26"/>
    <n v="4500"/>
    <n v="4902.6315789473683"/>
    <x v="19"/>
    <n v="0.5"/>
    <n v="8.9473684210526316E-2"/>
    <s v="Closed"/>
    <x v="0"/>
  </r>
  <r>
    <n v="901"/>
    <s v="L"/>
    <n v="1869"/>
    <n v="21"/>
    <n v="26"/>
    <n v="3500"/>
    <n v="3779.2134831460671"/>
    <x v="2"/>
    <n v="0.1"/>
    <n v="7.9775280898876394E-2"/>
    <s v="Closed"/>
    <x v="0"/>
  </r>
  <r>
    <n v="902"/>
    <s v="L"/>
    <n v="1870"/>
    <n v="21"/>
    <n v="26"/>
    <n v="7600"/>
    <n v="9824.3902439024387"/>
    <x v="10"/>
    <n v="1"/>
    <n v="0.29268292682926828"/>
    <s v="Closed"/>
    <x v="0"/>
  </r>
  <r>
    <n v="903"/>
    <s v="L"/>
    <n v="1871"/>
    <n v="21"/>
    <n v="26"/>
    <n v="3100"/>
    <n v="3341.1111111111109"/>
    <x v="0"/>
    <n v="0.1"/>
    <n v="7.7777777777777779E-2"/>
    <s v="Closed"/>
    <x v="1"/>
  </r>
  <r>
    <n v="904"/>
    <s v="L"/>
    <n v="1872"/>
    <n v="21"/>
    <n v="26"/>
    <n v="1700"/>
    <n v="1818.484848484849"/>
    <x v="13"/>
    <n v="0.9"/>
    <n v="6.9696969696969702E-2"/>
    <s v="Closed"/>
    <x v="0"/>
  </r>
  <r>
    <n v="905"/>
    <s v="L"/>
    <n v="1873"/>
    <n v="21"/>
    <n v="26"/>
    <n v="6600"/>
    <n v="8328.5714285714275"/>
    <x v="11"/>
    <n v="1"/>
    <n v="0.26190476190476192"/>
    <s v="Closed"/>
    <x v="0"/>
  </r>
  <r>
    <n v="906"/>
    <s v="L"/>
    <n v="1874"/>
    <n v="21"/>
    <n v="26"/>
    <n v="7400"/>
    <n v="8011.304347826087"/>
    <x v="16"/>
    <n v="0.2"/>
    <n v="8.2608695652173908E-2"/>
    <s v="Closed"/>
    <x v="0"/>
  </r>
  <r>
    <n v="907"/>
    <s v="L"/>
    <n v="1875"/>
    <n v="21"/>
    <n v="26"/>
    <n v="7400"/>
    <n v="8434.4086021505391"/>
    <x v="17"/>
    <n v="1"/>
    <n v="0.13978494623655921"/>
    <s v="Closed"/>
    <x v="0"/>
  </r>
  <r>
    <n v="908"/>
    <s v="L"/>
    <n v="1876"/>
    <n v="21"/>
    <n v="26"/>
    <n v="6000"/>
    <n v="6703.2258064516127"/>
    <x v="17"/>
    <n v="0.7"/>
    <n v="0.1172043010752688"/>
    <s v="Closed"/>
    <x v="0"/>
  </r>
  <r>
    <n v="909"/>
    <s v="L"/>
    <n v="1877"/>
    <n v="21"/>
    <n v="26"/>
    <n v="4900"/>
    <n v="5593.7078651685388"/>
    <x v="2"/>
    <n v="0.6"/>
    <n v="0.1415730337078652"/>
    <s v="Closed"/>
    <x v="0"/>
  </r>
  <r>
    <n v="910"/>
    <s v="L"/>
    <n v="1878"/>
    <n v="21"/>
    <n v="26"/>
    <n v="5100"/>
    <n v="5583.1578947368434"/>
    <x v="19"/>
    <n v="0.6"/>
    <n v="9.4736842105263161E-2"/>
    <s v="Closed"/>
    <x v="1"/>
  </r>
  <r>
    <n v="911"/>
    <s v="L"/>
    <n v="1879"/>
    <n v="21"/>
    <n v="26"/>
    <n v="1900"/>
    <n v="2134.705882352941"/>
    <x v="1"/>
    <n v="0.3"/>
    <n v="0.1235294117647059"/>
    <s v="Closed"/>
    <x v="0"/>
  </r>
  <r>
    <n v="912"/>
    <s v="L"/>
    <n v="1880"/>
    <n v="21"/>
    <n v="26"/>
    <n v="6200"/>
    <n v="6668.1632653061224"/>
    <x v="14"/>
    <n v="0.7"/>
    <n v="7.5510204081632656E-2"/>
    <s v="Closed"/>
    <x v="0"/>
  </r>
  <r>
    <n v="913"/>
    <s v="L"/>
    <n v="1881"/>
    <n v="21"/>
    <n v="26"/>
    <n v="600"/>
    <n v="692.35955056179785"/>
    <x v="2"/>
    <n v="0.7"/>
    <n v="0.15393258426966289"/>
    <s v="Closed"/>
    <x v="0"/>
  </r>
  <r>
    <n v="914"/>
    <s v="L"/>
    <n v="1882"/>
    <n v="21"/>
    <n v="26"/>
    <n v="8700"/>
    <n v="10576.265060240959"/>
    <x v="8"/>
    <n v="0.7"/>
    <n v="0.21566265060240961"/>
    <s v="Closed"/>
    <x v="0"/>
  </r>
  <r>
    <n v="915"/>
    <s v="L"/>
    <n v="1883"/>
    <n v="21"/>
    <n v="26"/>
    <n v="9100"/>
    <n v="10060"/>
    <x v="4"/>
    <n v="0.4"/>
    <n v="0.10549450549450549"/>
    <s v="Closed"/>
    <x v="0"/>
  </r>
  <r>
    <n v="916"/>
    <s v="L"/>
    <n v="1980"/>
    <n v="22"/>
    <n v="27"/>
    <n v="5200"/>
    <n v="5541.4141414141423"/>
    <x v="13"/>
    <n v="0.5"/>
    <n v="6.5656565656565663E-2"/>
    <s v="Closed"/>
    <x v="0"/>
  </r>
  <r>
    <n v="917"/>
    <s v="L"/>
    <n v="1981"/>
    <n v="22"/>
    <n v="27"/>
    <n v="1000"/>
    <n v="1082.608695652174"/>
    <x v="16"/>
    <n v="0.2"/>
    <n v="8.2608695652173908E-2"/>
    <s v="Closed"/>
    <x v="0"/>
  </r>
  <r>
    <n v="918"/>
    <s v="L"/>
    <n v="1982"/>
    <n v="22"/>
    <n v="27"/>
    <n v="1200"/>
    <n v="1426.206896551724"/>
    <x v="3"/>
    <n v="0.8"/>
    <n v="0.18850574712643681"/>
    <s v="Closed"/>
    <x v="0"/>
  </r>
  <r>
    <n v="919"/>
    <s v="L"/>
    <n v="1983"/>
    <n v="22"/>
    <n v="27"/>
    <n v="2000"/>
    <n v="2302.3255813953492"/>
    <x v="7"/>
    <n v="0.5"/>
    <n v="0.15116279069767441"/>
    <s v="Closed"/>
    <x v="1"/>
  </r>
  <r>
    <n v="920"/>
    <s v="L"/>
    <n v="1984"/>
    <n v="22"/>
    <n v="27"/>
    <n v="3300"/>
    <n v="3549.1836734693879"/>
    <x v="14"/>
    <n v="0.7"/>
    <n v="7.5510204081632656E-2"/>
    <s v="Closed"/>
    <x v="0"/>
  </r>
  <r>
    <n v="921"/>
    <s v="L"/>
    <n v="1985"/>
    <n v="22"/>
    <n v="27"/>
    <n v="600"/>
    <n v="717.10843373493981"/>
    <x v="8"/>
    <n v="0.6"/>
    <n v="0.19518072289156629"/>
    <s v="Closed"/>
    <x v="0"/>
  </r>
  <r>
    <n v="922"/>
    <s v="L"/>
    <n v="1986"/>
    <n v="22"/>
    <n v="27"/>
    <n v="6700"/>
    <n v="8513.9024390243903"/>
    <x v="10"/>
    <n v="0.9"/>
    <n v="0.27073170731707308"/>
    <s v="Closed"/>
    <x v="0"/>
  </r>
  <r>
    <n v="923"/>
    <s v="L"/>
    <n v="1987"/>
    <n v="22"/>
    <n v="27"/>
    <n v="900"/>
    <n v="983.50515463917532"/>
    <x v="15"/>
    <n v="1"/>
    <n v="9.2783505154639179E-2"/>
    <s v="Closed"/>
    <x v="0"/>
  </r>
  <r>
    <n v="924"/>
    <s v="L"/>
    <n v="1988"/>
    <n v="22"/>
    <n v="27"/>
    <n v="4100"/>
    <n v="4613.6263736263736"/>
    <x v="4"/>
    <n v="0.6"/>
    <n v="0.12527472527472519"/>
    <s v="Closed"/>
    <x v="0"/>
  </r>
  <r>
    <n v="925"/>
    <s v="L"/>
    <n v="1989"/>
    <n v="22"/>
    <n v="27"/>
    <n v="4800"/>
    <n v="5398.7096774193551"/>
    <x v="17"/>
    <n v="0.8"/>
    <n v="0.12473118279569891"/>
    <s v="Closed"/>
    <x v="0"/>
  </r>
  <r>
    <n v="926"/>
    <s v="L"/>
    <n v="1990"/>
    <n v="22"/>
    <n v="27"/>
    <n v="7400"/>
    <n v="8409.0909090909081"/>
    <x v="9"/>
    <n v="0.5"/>
    <n v="0.13636363636363641"/>
    <s v="Closed"/>
    <x v="0"/>
  </r>
  <r>
    <n v="927"/>
    <s v="L"/>
    <n v="1991"/>
    <n v="22"/>
    <n v="27"/>
    <n v="10000"/>
    <n v="11666.66666666667"/>
    <x v="11"/>
    <n v="0.5"/>
    <n v="0.16666666666666671"/>
    <s v="Closed"/>
    <x v="0"/>
  </r>
  <r>
    <n v="928"/>
    <s v="L"/>
    <n v="1992"/>
    <n v="22"/>
    <n v="27"/>
    <n v="6200"/>
    <n v="6885.2631578947376"/>
    <x v="19"/>
    <n v="0.9"/>
    <n v="0.11052631578947369"/>
    <s v="Closed"/>
    <x v="0"/>
  </r>
  <r>
    <n v="929"/>
    <s v="L"/>
    <n v="1993"/>
    <n v="22"/>
    <n v="27"/>
    <n v="5800"/>
    <n v="7098.0952380952394"/>
    <x v="11"/>
    <n v="0.8"/>
    <n v="0.22380952380952379"/>
    <s v="Closed"/>
    <x v="1"/>
  </r>
  <r>
    <n v="930"/>
    <s v="L"/>
    <n v="1994"/>
    <n v="22"/>
    <n v="27"/>
    <n v="2700"/>
    <n v="3091.6483516483509"/>
    <x v="4"/>
    <n v="0.8"/>
    <n v="0.14505494505494509"/>
    <s v="Closed"/>
    <x v="1"/>
  </r>
  <r>
    <n v="931"/>
    <s v="L"/>
    <n v="1995"/>
    <n v="22"/>
    <n v="27"/>
    <n v="7000"/>
    <n v="7700.0000000000009"/>
    <x v="16"/>
    <n v="0.4"/>
    <n v="9.9999999999999992E-2"/>
    <s v="Closed"/>
    <x v="0"/>
  </r>
  <r>
    <n v="932"/>
    <s v="L"/>
    <n v="1996"/>
    <n v="22"/>
    <n v="27"/>
    <n v="8600"/>
    <n v="9814.1176470588234"/>
    <x v="1"/>
    <n v="0.4"/>
    <n v="0.14117647058823529"/>
    <s v="Closed"/>
    <x v="0"/>
  </r>
  <r>
    <n v="933"/>
    <s v="L"/>
    <n v="1997"/>
    <n v="22"/>
    <n v="27"/>
    <n v="8900"/>
    <n v="9670.7216494845361"/>
    <x v="15"/>
    <n v="0.8"/>
    <n v="8.6597938144329895E-2"/>
    <s v="Closed"/>
    <x v="0"/>
  </r>
  <r>
    <n v="934"/>
    <s v="L"/>
    <n v="1998"/>
    <n v="22"/>
    <n v="27"/>
    <n v="8900"/>
    <n v="9976.7901234567889"/>
    <x v="5"/>
    <n v="0.2"/>
    <n v="0.12098765432098769"/>
    <s v="Closed"/>
    <x v="0"/>
  </r>
  <r>
    <n v="935"/>
    <s v="L"/>
    <n v="1999"/>
    <n v="22"/>
    <n v="27"/>
    <n v="5500"/>
    <n v="6097.826086956522"/>
    <x v="16"/>
    <n v="0.5"/>
    <n v="0.108695652173913"/>
    <s v="Closed"/>
    <x v="0"/>
  </r>
  <r>
    <n v="936"/>
    <s v="L"/>
    <n v="2000"/>
    <n v="22"/>
    <n v="27"/>
    <n v="9300"/>
    <n v="10391.73913043478"/>
    <x v="16"/>
    <n v="0.6"/>
    <n v="0.1173913043478261"/>
    <s v="Closed"/>
    <x v="0"/>
  </r>
  <r>
    <n v="937"/>
    <s v="L"/>
    <n v="2001"/>
    <n v="22"/>
    <n v="27"/>
    <n v="3500"/>
    <n v="4055.1724137931042"/>
    <x v="3"/>
    <n v="0.6"/>
    <n v="0.1586206896551724"/>
    <s v="Closed"/>
    <x v="0"/>
  </r>
  <r>
    <n v="938"/>
    <s v="L"/>
    <n v="2002"/>
    <n v="22"/>
    <n v="27"/>
    <n v="6000"/>
    <n v="7416.8674698795176"/>
    <x v="8"/>
    <n v="0.8"/>
    <n v="0.236144578313253"/>
    <s v="Closed"/>
    <x v="0"/>
  </r>
  <r>
    <n v="939"/>
    <s v="L"/>
    <n v="2003"/>
    <n v="22"/>
    <n v="27"/>
    <n v="4000"/>
    <n v="4714.606741573034"/>
    <x v="2"/>
    <n v="0.9"/>
    <n v="0.1786516853932584"/>
    <s v="Closed"/>
    <x v="0"/>
  </r>
  <r>
    <n v="940"/>
    <s v="L"/>
    <n v="2004"/>
    <n v="22"/>
    <n v="27"/>
    <n v="6300"/>
    <n v="7875"/>
    <x v="18"/>
    <n v="0.7"/>
    <n v="0.25"/>
    <s v="Closed"/>
    <x v="0"/>
  </r>
  <r>
    <n v="941"/>
    <s v="L"/>
    <n v="2005"/>
    <n v="22"/>
    <n v="27"/>
    <n v="8800"/>
    <n v="11182.43902439024"/>
    <x v="10"/>
    <n v="0.9"/>
    <n v="0.27073170731707308"/>
    <s v="Closed"/>
    <x v="1"/>
  </r>
  <r>
    <n v="942"/>
    <s v="L"/>
    <n v="2006"/>
    <n v="22"/>
    <n v="27"/>
    <n v="7000"/>
    <n v="7988.2352941176468"/>
    <x v="1"/>
    <n v="0.4"/>
    <n v="0.14117647058823529"/>
    <s v="Closed"/>
    <x v="0"/>
  </r>
  <r>
    <n v="943"/>
    <s v="L"/>
    <n v="2007"/>
    <n v="22"/>
    <n v="27"/>
    <n v="4600"/>
    <n v="5108.4210526315792"/>
    <x v="19"/>
    <n v="0.9"/>
    <n v="0.11052631578947369"/>
    <s v="Closed"/>
    <x v="0"/>
  </r>
  <r>
    <n v="944"/>
    <s v="L"/>
    <n v="2008"/>
    <n v="22"/>
    <n v="27"/>
    <n v="7600"/>
    <n v="8532.7272727272739"/>
    <x v="9"/>
    <n v="0.4"/>
    <n v="0.1227272727272727"/>
    <s v="Closed"/>
    <x v="0"/>
  </r>
  <r>
    <n v="945"/>
    <s v="L"/>
    <n v="2009"/>
    <n v="22"/>
    <n v="27"/>
    <n v="4000"/>
    <n v="4378.9473684210516"/>
    <x v="19"/>
    <n v="0.6"/>
    <n v="9.4736842105263161E-2"/>
    <s v="Closed"/>
    <x v="0"/>
  </r>
  <r>
    <n v="946"/>
    <s v="L"/>
    <n v="2010"/>
    <n v="22"/>
    <n v="27"/>
    <n v="2400"/>
    <n v="2880"/>
    <x v="18"/>
    <n v="0.5"/>
    <n v="0.2"/>
    <s v="Closed"/>
    <x v="0"/>
  </r>
  <r>
    <n v="947"/>
    <s v="L"/>
    <n v="2011"/>
    <n v="22"/>
    <n v="27"/>
    <n v="5400"/>
    <n v="5867.6288659793809"/>
    <x v="15"/>
    <n v="0.8"/>
    <n v="8.6597938144329895E-2"/>
    <s v="Closed"/>
    <x v="0"/>
  </r>
  <r>
    <n v="948"/>
    <s v="L"/>
    <n v="2012"/>
    <n v="22"/>
    <n v="27"/>
    <n v="6800"/>
    <n v="7342.4719101123592"/>
    <x v="2"/>
    <n v="0.1"/>
    <n v="7.9775280898876394E-2"/>
    <s v="Closed"/>
    <x v="0"/>
  </r>
  <r>
    <n v="949"/>
    <s v="L"/>
    <n v="2013"/>
    <n v="22"/>
    <n v="27"/>
    <n v="2000"/>
    <n v="2278.0487804878048"/>
    <x v="10"/>
    <n v="0.3"/>
    <n v="0.1390243902439024"/>
    <s v="Closed"/>
    <x v="0"/>
  </r>
  <r>
    <n v="950"/>
    <s v="L"/>
    <n v="2014"/>
    <n v="22"/>
    <n v="27"/>
    <n v="7600"/>
    <n v="8240"/>
    <x v="19"/>
    <n v="0.4"/>
    <n v="8.4210526315789486E-2"/>
    <s v="Closed"/>
    <x v="0"/>
  </r>
  <r>
    <n v="951"/>
    <s v="L"/>
    <n v="2015"/>
    <n v="22"/>
    <n v="27"/>
    <n v="5400"/>
    <n v="6020.4255319148942"/>
    <x v="12"/>
    <n v="0.8"/>
    <n v="0.1148936170212766"/>
    <s v="Closed"/>
    <x v="0"/>
  </r>
  <r>
    <n v="952"/>
    <s v="L"/>
    <n v="2016"/>
    <n v="22"/>
    <n v="27"/>
    <n v="5600"/>
    <n v="6067.6288659793809"/>
    <x v="15"/>
    <n v="0.7"/>
    <n v="8.3505154639175252E-2"/>
    <s v="Closed"/>
    <x v="0"/>
  </r>
  <r>
    <n v="953"/>
    <s v="L"/>
    <n v="2017"/>
    <n v="22"/>
    <n v="27"/>
    <n v="500"/>
    <n v="577.47252747252742"/>
    <x v="4"/>
    <n v="0.9"/>
    <n v="0.15494505494505489"/>
    <s v="Closed"/>
    <x v="0"/>
  </r>
  <r>
    <n v="954"/>
    <s v="L"/>
    <n v="2018"/>
    <n v="22"/>
    <n v="27"/>
    <n v="6000"/>
    <n v="6416.3265306122448"/>
    <x v="14"/>
    <n v="0.4"/>
    <n v="6.9387755102040816E-2"/>
    <s v="Closed"/>
    <x v="0"/>
  </r>
  <r>
    <n v="955"/>
    <s v="L"/>
    <n v="2019"/>
    <n v="22"/>
    <n v="27"/>
    <n v="2300"/>
    <n v="2490"/>
    <x v="16"/>
    <n v="0.2"/>
    <n v="8.2608695652173908E-2"/>
    <s v="Closed"/>
    <x v="0"/>
  </r>
  <r>
    <n v="956"/>
    <s v="L"/>
    <n v="2020"/>
    <n v="22"/>
    <n v="27"/>
    <n v="4700"/>
    <n v="5483.3333333333339"/>
    <x v="11"/>
    <n v="0.5"/>
    <n v="0.16666666666666671"/>
    <s v="Closed"/>
    <x v="0"/>
  </r>
  <r>
    <n v="957"/>
    <s v="L"/>
    <n v="2021"/>
    <n v="22"/>
    <n v="27"/>
    <n v="7800"/>
    <n v="8422.2471910112345"/>
    <x v="2"/>
    <n v="0.1"/>
    <n v="7.9775280898876394E-2"/>
    <s v="Closed"/>
    <x v="0"/>
  </r>
  <r>
    <n v="958"/>
    <s v="L"/>
    <n v="2022"/>
    <n v="22"/>
    <n v="27"/>
    <n v="6900"/>
    <n v="8444.2857142857156"/>
    <x v="11"/>
    <n v="0.8"/>
    <n v="0.22380952380952379"/>
    <s v="Closed"/>
    <x v="0"/>
  </r>
  <r>
    <n v="959"/>
    <s v="L"/>
    <n v="2023"/>
    <n v="22"/>
    <n v="27"/>
    <n v="3800"/>
    <n v="5035"/>
    <x v="18"/>
    <n v="1"/>
    <n v="0.32500000000000001"/>
    <s v="Closed"/>
    <x v="1"/>
  </r>
  <r>
    <n v="960"/>
    <s v="L"/>
    <n v="2024"/>
    <n v="22"/>
    <n v="27"/>
    <n v="7200"/>
    <n v="7799.9999999999991"/>
    <x v="6"/>
    <n v="0.5"/>
    <n v="8.3333333333333343E-2"/>
    <s v="Closed"/>
    <x v="0"/>
  </r>
  <r>
    <n v="961"/>
    <s v="L"/>
    <n v="2025"/>
    <n v="22"/>
    <n v="27"/>
    <n v="9600"/>
    <n v="10342.26804123711"/>
    <x v="15"/>
    <n v="0.5"/>
    <n v="7.7319587628865982E-2"/>
    <s v="Closed"/>
    <x v="0"/>
  </r>
  <r>
    <n v="962"/>
    <s v="L"/>
    <n v="2026"/>
    <n v="22"/>
    <n v="27"/>
    <n v="3500"/>
    <n v="3971.7391304347821"/>
    <x v="16"/>
    <n v="0.8"/>
    <n v="0.1347826086956522"/>
    <s v="Closed"/>
    <x v="0"/>
  </r>
  <r>
    <n v="963"/>
    <s v="L"/>
    <n v="2075"/>
    <n v="23"/>
    <n v="28"/>
    <n v="2100"/>
    <n v="2354.0740740740739"/>
    <x v="5"/>
    <n v="0.2"/>
    <n v="0.12098765432098769"/>
    <s v="Closed"/>
    <x v="1"/>
  </r>
  <r>
    <n v="964"/>
    <s v="L"/>
    <n v="2076"/>
    <n v="23"/>
    <n v="28"/>
    <n v="8800"/>
    <n v="10266.66666666667"/>
    <x v="0"/>
    <n v="0.9"/>
    <n v="0.16666666666666671"/>
    <s v="Closed"/>
    <x v="0"/>
  </r>
  <r>
    <n v="965"/>
    <s v="L"/>
    <n v="2077"/>
    <n v="23"/>
    <n v="28"/>
    <n v="7900"/>
    <n v="9480"/>
    <x v="7"/>
    <n v="0.8"/>
    <n v="0.2"/>
    <s v="Closed"/>
    <x v="0"/>
  </r>
  <r>
    <n v="966"/>
    <s v="L"/>
    <n v="2155"/>
    <n v="24"/>
    <n v="29"/>
    <n v="7900"/>
    <n v="9433.5294117647063"/>
    <x v="1"/>
    <n v="0.7"/>
    <n v="0.19411764705882351"/>
    <s v="Closed"/>
    <x v="0"/>
  </r>
  <r>
    <n v="967"/>
    <s v="L"/>
    <n v="2156"/>
    <n v="24"/>
    <n v="29"/>
    <n v="400"/>
    <n v="500"/>
    <x v="18"/>
    <n v="0.7"/>
    <n v="0.25"/>
    <s v="Closed"/>
    <x v="0"/>
  </r>
  <r>
    <n v="968"/>
    <s v="L"/>
    <n v="2157"/>
    <n v="24"/>
    <n v="29"/>
    <n v="7800"/>
    <n v="8296.3636363636379"/>
    <x v="13"/>
    <n v="0.3"/>
    <n v="6.3636363636363644E-2"/>
    <s v="Closed"/>
    <x v="0"/>
  </r>
  <r>
    <n v="969"/>
    <s v="L"/>
    <n v="2158"/>
    <n v="24"/>
    <n v="29"/>
    <n v="3800"/>
    <n v="4384.9438202247193"/>
    <x v="2"/>
    <n v="0.7"/>
    <n v="0.15393258426966289"/>
    <s v="Closed"/>
    <x v="0"/>
  </r>
  <r>
    <n v="970"/>
    <s v="L"/>
    <n v="2159"/>
    <n v="24"/>
    <n v="29"/>
    <n v="6000"/>
    <n v="6860.8695652173919"/>
    <x v="16"/>
    <n v="0.9"/>
    <n v="0.14347826086956519"/>
    <s v="Closed"/>
    <x v="0"/>
  </r>
  <r>
    <n v="971"/>
    <s v="L"/>
    <n v="2160"/>
    <n v="24"/>
    <n v="29"/>
    <n v="8500"/>
    <n v="9157.216494845361"/>
    <x v="15"/>
    <n v="0.5"/>
    <n v="7.7319587628865982E-2"/>
    <s v="Closed"/>
    <x v="0"/>
  </r>
  <r>
    <n v="972"/>
    <s v="L"/>
    <n v="2161"/>
    <n v="24"/>
    <n v="29"/>
    <n v="7300"/>
    <n v="8795.6097560975613"/>
    <x v="10"/>
    <n v="0.6"/>
    <n v="0.20487804878048779"/>
    <s v="Closed"/>
    <x v="0"/>
  </r>
  <r>
    <n v="973"/>
    <s v="L"/>
    <n v="2162"/>
    <n v="24"/>
    <n v="29"/>
    <n v="300"/>
    <n v="340.54945054945051"/>
    <x v="4"/>
    <n v="0.7"/>
    <n v="0.13516483516483521"/>
    <s v="Closed"/>
    <x v="0"/>
  </r>
  <r>
    <n v="974"/>
    <s v="L"/>
    <n v="2163"/>
    <n v="24"/>
    <n v="29"/>
    <n v="5500"/>
    <n v="5906.521739130435"/>
    <x v="16"/>
    <n v="0.1"/>
    <n v="7.3913043478260873E-2"/>
    <s v="Closed"/>
    <x v="0"/>
  </r>
  <r>
    <n v="975"/>
    <s v="L"/>
    <n v="2164"/>
    <n v="24"/>
    <n v="29"/>
    <n v="6700"/>
    <n v="7228.9473684210516"/>
    <x v="19"/>
    <n v="0.3"/>
    <n v="7.8947368421052627E-2"/>
    <s v="Closed"/>
    <x v="0"/>
  </r>
  <r>
    <n v="976"/>
    <s v="L"/>
    <n v="2179"/>
    <n v="25"/>
    <n v="30"/>
    <n v="5700"/>
    <n v="6523.333333333333"/>
    <x v="5"/>
    <n v="0.3"/>
    <n v="0.1444444444444444"/>
    <s v="Closed"/>
    <x v="0"/>
  </r>
  <r>
    <n v="977"/>
    <s v="L"/>
    <n v="2180"/>
    <n v="25"/>
    <n v="30"/>
    <n v="7300"/>
    <n v="8575.3012048192759"/>
    <x v="8"/>
    <n v="0.5"/>
    <n v="0.1746987951807229"/>
    <s v="Closed"/>
    <x v="0"/>
  </r>
  <r>
    <n v="978"/>
    <s v="L"/>
    <n v="2181"/>
    <n v="25"/>
    <n v="30"/>
    <n v="7900"/>
    <n v="8544.8979591836742"/>
    <x v="14"/>
    <n v="1"/>
    <n v="8.1632653061224497E-2"/>
    <s v="Closed"/>
    <x v="0"/>
  </r>
  <r>
    <n v="979"/>
    <s v="L"/>
    <n v="2182"/>
    <n v="25"/>
    <n v="30"/>
    <n v="9500"/>
    <n v="11090.697674418599"/>
    <x v="7"/>
    <n v="0.6"/>
    <n v="0.1674418604651163"/>
    <s v="Closed"/>
    <x v="1"/>
  </r>
  <r>
    <n v="980"/>
    <s v="L"/>
    <n v="2183"/>
    <n v="25"/>
    <n v="30"/>
    <n v="8300"/>
    <n v="9960"/>
    <x v="7"/>
    <n v="0.8"/>
    <n v="0.2"/>
    <s v="Closed"/>
    <x v="1"/>
  </r>
  <r>
    <n v="981"/>
    <s v="L"/>
    <n v="2184"/>
    <n v="25"/>
    <n v="30"/>
    <n v="7500"/>
    <n v="8184.7826086956511"/>
    <x v="16"/>
    <n v="0.3"/>
    <n v="9.1304347826086943E-2"/>
    <s v="Closed"/>
    <x v="0"/>
  </r>
  <r>
    <n v="982"/>
    <s v="L"/>
    <n v="2185"/>
    <n v="25"/>
    <n v="30"/>
    <n v="8600"/>
    <n v="9208.0808080808074"/>
    <x v="13"/>
    <n v="1"/>
    <n v="7.0707070707070704E-2"/>
    <s v="Closed"/>
    <x v="0"/>
  </r>
  <r>
    <n v="983"/>
    <s v="L"/>
    <n v="2186"/>
    <n v="25"/>
    <n v="30"/>
    <n v="9600"/>
    <n v="11200"/>
    <x v="0"/>
    <n v="0.9"/>
    <n v="0.16666666666666671"/>
    <s v="Closed"/>
    <x v="0"/>
  </r>
  <r>
    <n v="984"/>
    <s v="L"/>
    <n v="2187"/>
    <n v="25"/>
    <n v="30"/>
    <n v="9100"/>
    <n v="10613.258426966289"/>
    <x v="2"/>
    <n v="0.8"/>
    <n v="0.16629213483146069"/>
    <s v="Closed"/>
    <x v="0"/>
  </r>
  <r>
    <n v="985"/>
    <s v="L"/>
    <n v="2188"/>
    <n v="25"/>
    <n v="30"/>
    <n v="5400"/>
    <n v="5829.677419354839"/>
    <x v="17"/>
    <n v="0.2"/>
    <n v="7.9569892473118284E-2"/>
    <s v="Closed"/>
    <x v="0"/>
  </r>
  <r>
    <n v="986"/>
    <s v="L"/>
    <n v="2189"/>
    <n v="25"/>
    <n v="30"/>
    <n v="8300"/>
    <n v="9130"/>
    <x v="19"/>
    <n v="0.7"/>
    <n v="0.1"/>
    <s v="Closed"/>
    <x v="0"/>
  </r>
  <r>
    <n v="987"/>
    <s v="L"/>
    <n v="2190"/>
    <n v="25"/>
    <n v="30"/>
    <n v="9000"/>
    <n v="9572.7272727272739"/>
    <x v="13"/>
    <n v="0.3"/>
    <n v="6.3636363636363644E-2"/>
    <s v="Closed"/>
    <x v="0"/>
  </r>
  <r>
    <n v="988"/>
    <s v="L"/>
    <n v="2191"/>
    <n v="25"/>
    <n v="30"/>
    <n v="4700"/>
    <n v="5599.3827160493829"/>
    <x v="5"/>
    <n v="0.5"/>
    <n v="0.19135802469135799"/>
    <s v="Closed"/>
    <x v="0"/>
  </r>
  <r>
    <n v="989"/>
    <s v="L"/>
    <n v="2192"/>
    <n v="25"/>
    <n v="30"/>
    <n v="8300"/>
    <n v="9339.7802197802193"/>
    <x v="4"/>
    <n v="0.6"/>
    <n v="0.12527472527472519"/>
    <s v="Closed"/>
    <x v="0"/>
  </r>
  <r>
    <n v="990"/>
    <s v="L"/>
    <n v="2193"/>
    <n v="25"/>
    <n v="30"/>
    <n v="6100"/>
    <n v="7320"/>
    <x v="7"/>
    <n v="0.8"/>
    <n v="0.2"/>
    <s v="Closed"/>
    <x v="0"/>
  </r>
  <r>
    <n v="991"/>
    <s v="L"/>
    <n v="2194"/>
    <n v="25"/>
    <n v="30"/>
    <n v="9700"/>
    <n v="12189.277108433729"/>
    <x v="8"/>
    <n v="0.9"/>
    <n v="0.25662650602409642"/>
    <s v="Closed"/>
    <x v="0"/>
  </r>
  <r>
    <n v="992"/>
    <s v="L"/>
    <n v="2195"/>
    <n v="25"/>
    <n v="30"/>
    <n v="5100"/>
    <n v="5698.695652173913"/>
    <x v="16"/>
    <n v="0.6"/>
    <n v="0.1173913043478261"/>
    <s v="Closed"/>
    <x v="0"/>
  </r>
  <r>
    <n v="993"/>
    <s v="L"/>
    <n v="2196"/>
    <n v="25"/>
    <n v="30"/>
    <n v="3100"/>
    <n v="3510"/>
    <x v="17"/>
    <n v="0.9"/>
    <n v="0.13225806451612909"/>
    <s v="Closed"/>
    <x v="0"/>
  </r>
  <r>
    <n v="994"/>
    <s v="L"/>
    <n v="2197"/>
    <n v="25"/>
    <n v="30"/>
    <n v="600"/>
    <n v="655.67010309278362"/>
    <x v="15"/>
    <n v="1"/>
    <n v="9.2783505154639179E-2"/>
    <s v="Closed"/>
    <x v="0"/>
  </r>
  <r>
    <n v="995"/>
    <s v="L"/>
    <n v="2198"/>
    <n v="25"/>
    <n v="30"/>
    <n v="7800"/>
    <n v="8376.5217391304341"/>
    <x v="16"/>
    <n v="0.1"/>
    <n v="7.3913043478260873E-2"/>
    <s v="Closed"/>
    <x v="0"/>
  </r>
  <r>
    <n v="996"/>
    <s v="L"/>
    <n v="2199"/>
    <n v="25"/>
    <n v="30"/>
    <n v="5600"/>
    <n v="6284.4444444444443"/>
    <x v="0"/>
    <n v="0.5"/>
    <n v="0.1222222222222222"/>
    <s v="Closed"/>
    <x v="0"/>
  </r>
  <r>
    <n v="997"/>
    <s v="L"/>
    <n v="2200"/>
    <n v="25"/>
    <n v="30"/>
    <n v="3200"/>
    <n v="3955.662650602409"/>
    <x v="8"/>
    <n v="0.8"/>
    <n v="0.236144578313253"/>
    <s v="Closed"/>
    <x v="0"/>
  </r>
  <r>
    <n v="998"/>
    <s v="L"/>
    <n v="2201"/>
    <n v="25"/>
    <n v="30"/>
    <n v="7500"/>
    <n v="8030.30303030303"/>
    <x v="13"/>
    <n v="1"/>
    <n v="7.0707070707070704E-2"/>
    <s v="Closed"/>
    <x v="0"/>
  </r>
  <r>
    <n v="999"/>
    <s v="L"/>
    <n v="2202"/>
    <n v="25"/>
    <n v="30"/>
    <n v="7300"/>
    <n v="9116.0975609756097"/>
    <x v="10"/>
    <n v="0.8"/>
    <n v="0.24878048780487799"/>
    <s v="Closed"/>
    <x v="0"/>
  </r>
  <r>
    <n v="1000"/>
    <s v="L"/>
    <n v="2203"/>
    <n v="25"/>
    <n v="30"/>
    <n v="600"/>
    <n v="644.53608247422676"/>
    <x v="15"/>
    <n v="0.4"/>
    <n v="7.422680412371134E-2"/>
    <s v="Closed"/>
    <x v="0"/>
  </r>
  <r>
    <n v="1001"/>
    <s v="L"/>
    <n v="2204"/>
    <n v="25"/>
    <n v="30"/>
    <n v="5700"/>
    <n v="6158.350515463917"/>
    <x v="15"/>
    <n v="0.6"/>
    <n v="8.0412371134020624E-2"/>
    <s v="Closed"/>
    <x v="0"/>
  </r>
  <r>
    <n v="1002"/>
    <s v="L"/>
    <n v="2205"/>
    <n v="25"/>
    <n v="30"/>
    <n v="300"/>
    <n v="340.12048192771078"/>
    <x v="8"/>
    <n v="0.3"/>
    <n v="0.13373493975903619"/>
    <s v="Closed"/>
    <x v="0"/>
  </r>
  <r>
    <n v="1003"/>
    <s v="L"/>
    <n v="2206"/>
    <n v="25"/>
    <n v="30"/>
    <n v="6400"/>
    <n v="7570.7317073170734"/>
    <x v="10"/>
    <n v="0.5"/>
    <n v="0.18292682926829271"/>
    <s v="Closed"/>
    <x v="0"/>
  </r>
  <r>
    <n v="1004"/>
    <s v="L"/>
    <n v="2207"/>
    <n v="25"/>
    <n v="30"/>
    <n v="6300"/>
    <n v="7279.9999999999991"/>
    <x v="0"/>
    <n v="0.8"/>
    <n v="0.15555555555555561"/>
    <s v="Closed"/>
    <x v="1"/>
  </r>
  <r>
    <n v="1005"/>
    <s v="L"/>
    <n v="2208"/>
    <n v="25"/>
    <n v="30"/>
    <n v="5900"/>
    <n v="6429.1752577319576"/>
    <x v="15"/>
    <n v="0.9"/>
    <n v="8.9690721649484537E-2"/>
    <s v="Closed"/>
    <x v="0"/>
  </r>
  <r>
    <n v="1006"/>
    <s v="L"/>
    <n v="2209"/>
    <n v="25"/>
    <n v="30"/>
    <n v="4900"/>
    <n v="5290"/>
    <x v="14"/>
    <n v="0.9"/>
    <n v="7.9591836734693874E-2"/>
    <s v="Closed"/>
    <x v="0"/>
  </r>
  <r>
    <n v="1007"/>
    <s v="L"/>
    <n v="2210"/>
    <n v="25"/>
    <n v="30"/>
    <n v="5100"/>
    <n v="5992.5"/>
    <x v="18"/>
    <n v="0.4"/>
    <n v="0.17499999999999999"/>
    <s v="Closed"/>
    <x v="0"/>
  </r>
  <r>
    <n v="1008"/>
    <s v="L"/>
    <n v="2211"/>
    <n v="25"/>
    <n v="30"/>
    <n v="9800"/>
    <n v="11913.493975903621"/>
    <x v="8"/>
    <n v="0.7"/>
    <n v="0.21566265060240961"/>
    <s v="Closed"/>
    <x v="0"/>
  </r>
  <r>
    <n v="1009"/>
    <s v="L"/>
    <n v="2212"/>
    <n v="25"/>
    <n v="30"/>
    <n v="5300"/>
    <n v="6385.8536585365846"/>
    <x v="10"/>
    <n v="0.6"/>
    <n v="0.20487804878048779"/>
    <s v="Closed"/>
    <x v="0"/>
  </r>
  <r>
    <n v="1010"/>
    <s v="L"/>
    <n v="2213"/>
    <n v="25"/>
    <n v="30"/>
    <n v="8900"/>
    <n v="10102.96703296703"/>
    <x v="4"/>
    <n v="0.7"/>
    <n v="0.13516483516483521"/>
    <s v="Closed"/>
    <x v="0"/>
  </r>
  <r>
    <n v="1011"/>
    <s v="L"/>
    <n v="2214"/>
    <n v="25"/>
    <n v="30"/>
    <n v="4200"/>
    <n v="4629.0322580645161"/>
    <x v="17"/>
    <n v="0.5"/>
    <n v="0.10215053763440859"/>
    <s v="Closed"/>
    <x v="0"/>
  </r>
  <r>
    <n v="1012"/>
    <s v="L"/>
    <n v="2215"/>
    <n v="25"/>
    <n v="30"/>
    <n v="7200"/>
    <n v="8240"/>
    <x v="5"/>
    <n v="0.3"/>
    <n v="0.1444444444444444"/>
    <s v="Closed"/>
    <x v="0"/>
  </r>
  <r>
    <n v="1013"/>
    <s v="L"/>
    <n v="2216"/>
    <n v="25"/>
    <n v="30"/>
    <n v="3900"/>
    <n v="4402.0689655172418"/>
    <x v="3"/>
    <n v="0.4"/>
    <n v="0.12873563218390799"/>
    <s v="Closed"/>
    <x v="0"/>
  </r>
  <r>
    <n v="1014"/>
    <s v="L"/>
    <n v="2217"/>
    <n v="25"/>
    <n v="30"/>
    <n v="1000"/>
    <n v="1065.30612244898"/>
    <x v="14"/>
    <n v="0.2"/>
    <n v="6.5306122448979598E-2"/>
    <s v="Closed"/>
    <x v="0"/>
  </r>
  <r>
    <n v="1015"/>
    <s v="L"/>
    <n v="2218"/>
    <n v="25"/>
    <n v="30"/>
    <n v="4200"/>
    <n v="4803.4482758620697"/>
    <x v="3"/>
    <n v="0.5"/>
    <n v="0.14367816091954019"/>
    <s v="Closed"/>
    <x v="0"/>
  </r>
  <r>
    <n v="1016"/>
    <s v="L"/>
    <n v="2219"/>
    <n v="25"/>
    <n v="30"/>
    <n v="9000"/>
    <n v="10500"/>
    <x v="0"/>
    <n v="0.9"/>
    <n v="0.16666666666666671"/>
    <s v="Closed"/>
    <x v="0"/>
  </r>
  <r>
    <n v="1017"/>
    <s v="L"/>
    <n v="2220"/>
    <n v="25"/>
    <n v="30"/>
    <n v="1500"/>
    <n v="1782.7586206896549"/>
    <x v="3"/>
    <n v="0.8"/>
    <n v="0.18850574712643681"/>
    <s v="Closed"/>
    <x v="0"/>
  </r>
  <r>
    <n v="1018"/>
    <s v="L"/>
    <n v="2221"/>
    <n v="25"/>
    <n v="30"/>
    <n v="2700"/>
    <n v="2955.7894736842109"/>
    <x v="19"/>
    <n v="0.6"/>
    <n v="9.4736842105263161E-2"/>
    <s v="Closed"/>
    <x v="0"/>
  </r>
  <r>
    <n v="1019"/>
    <s v="L"/>
    <n v="2222"/>
    <n v="25"/>
    <n v="30"/>
    <n v="3000"/>
    <n v="3252.6315789473679"/>
    <x v="19"/>
    <n v="0.4"/>
    <n v="8.4210526315789486E-2"/>
    <s v="Closed"/>
    <x v="0"/>
  </r>
  <r>
    <n v="1020"/>
    <s v="L"/>
    <n v="2223"/>
    <n v="25"/>
    <n v="30"/>
    <n v="9300"/>
    <n v="10023.33333333333"/>
    <x v="0"/>
    <n v="0.1"/>
    <n v="7.7777777777777779E-2"/>
    <s v="Closed"/>
    <x v="0"/>
  </r>
  <r>
    <n v="1021"/>
    <s v="L"/>
    <n v="2224"/>
    <n v="25"/>
    <n v="30"/>
    <n v="8300"/>
    <n v="9050.9523809523798"/>
    <x v="11"/>
    <n v="0.1"/>
    <n v="9.0476190476190474E-2"/>
    <s v="Closed"/>
    <x v="1"/>
  </r>
  <r>
    <n v="1022"/>
    <s v="L"/>
    <n v="2225"/>
    <n v="25"/>
    <n v="30"/>
    <n v="900"/>
    <n v="1008.888888888889"/>
    <x v="5"/>
    <n v="0.2"/>
    <n v="0.12098765432098769"/>
    <s v="Closed"/>
    <x v="0"/>
  </r>
  <r>
    <n v="1023"/>
    <s v="L"/>
    <n v="2226"/>
    <n v="25"/>
    <n v="30"/>
    <n v="3400"/>
    <n v="3677.5510204081629"/>
    <x v="14"/>
    <n v="1"/>
    <n v="8.1632653061224497E-2"/>
    <s v="Closed"/>
    <x v="0"/>
  </r>
  <r>
    <n v="1024"/>
    <s v="L"/>
    <n v="2227"/>
    <n v="25"/>
    <n v="30"/>
    <n v="10000"/>
    <n v="11023.25581395349"/>
    <x v="7"/>
    <n v="0.2"/>
    <n v="0.10232558139534879"/>
    <s v="Closed"/>
    <x v="0"/>
  </r>
  <r>
    <n v="1025"/>
    <s v="L"/>
    <n v="2228"/>
    <n v="25"/>
    <n v="30"/>
    <n v="3300"/>
    <n v="3885"/>
    <x v="9"/>
    <n v="0.8"/>
    <n v="0.1772727272727273"/>
    <s v="Closed"/>
    <x v="0"/>
  </r>
  <r>
    <n v="1026"/>
    <s v="L"/>
    <n v="2229"/>
    <n v="25"/>
    <n v="30"/>
    <n v="800"/>
    <n v="863.33333333333326"/>
    <x v="6"/>
    <n v="0.4"/>
    <n v="7.9166666666666663E-2"/>
    <s v="Closed"/>
    <x v="0"/>
  </r>
  <r>
    <n v="1027"/>
    <s v="L"/>
    <n v="2230"/>
    <n v="25"/>
    <n v="30"/>
    <n v="6600"/>
    <n v="7860"/>
    <x v="9"/>
    <n v="0.9"/>
    <n v="0.19090909090909089"/>
    <s v="Closed"/>
    <x v="0"/>
  </r>
  <r>
    <n v="1028"/>
    <s v="L"/>
    <n v="2231"/>
    <n v="25"/>
    <n v="30"/>
    <n v="9800"/>
    <n v="10950.4347826087"/>
    <x v="16"/>
    <n v="0.6"/>
    <n v="0.1173913043478261"/>
    <s v="Closed"/>
    <x v="0"/>
  </r>
  <r>
    <n v="1029"/>
    <s v="L"/>
    <n v="2232"/>
    <n v="25"/>
    <n v="30"/>
    <n v="7900"/>
    <n v="8956.5060240963849"/>
    <x v="8"/>
    <n v="0.3"/>
    <n v="0.13373493975903619"/>
    <s v="Closed"/>
    <x v="0"/>
  </r>
  <r>
    <n v="1030"/>
    <s v="L"/>
    <n v="2233"/>
    <n v="25"/>
    <n v="30"/>
    <n v="3900"/>
    <n v="4519.4117647058829"/>
    <x v="1"/>
    <n v="0.5"/>
    <n v="0.1588235294117647"/>
    <s v="Closed"/>
    <x v="0"/>
  </r>
  <r>
    <n v="1031"/>
    <s v="L"/>
    <n v="2234"/>
    <n v="25"/>
    <n v="30"/>
    <n v="4500"/>
    <n v="5062.5"/>
    <x v="18"/>
    <n v="0.2"/>
    <n v="0.125"/>
    <s v="Closed"/>
    <x v="0"/>
  </r>
  <r>
    <n v="1032"/>
    <s v="L"/>
    <n v="2235"/>
    <n v="25"/>
    <n v="30"/>
    <n v="7400"/>
    <n v="7868.1632653061233"/>
    <x v="14"/>
    <n v="0.1"/>
    <n v="6.3265306122448975E-2"/>
    <s v="Closed"/>
    <x v="0"/>
  </r>
  <r>
    <n v="1033"/>
    <s v="L"/>
    <n v="2236"/>
    <n v="25"/>
    <n v="30"/>
    <n v="3500"/>
    <n v="4364.7058823529414"/>
    <x v="1"/>
    <n v="1"/>
    <n v="0.2470588235294118"/>
    <s v="Closed"/>
    <x v="0"/>
  </r>
  <r>
    <n v="1034"/>
    <s v="L"/>
    <n v="2237"/>
    <n v="25"/>
    <n v="30"/>
    <n v="2000"/>
    <n v="2133.333333333333"/>
    <x v="6"/>
    <n v="0.1"/>
    <n v="6.6666666666666666E-2"/>
    <s v="Closed"/>
    <x v="0"/>
  </r>
  <r>
    <n v="1035"/>
    <s v="L"/>
    <n v="2238"/>
    <n v="25"/>
    <n v="30"/>
    <n v="8800"/>
    <n v="10042.35294117647"/>
    <x v="1"/>
    <n v="0.4"/>
    <n v="0.14117647058823529"/>
    <s v="Closed"/>
    <x v="0"/>
  </r>
  <r>
    <n v="1036"/>
    <s v="L"/>
    <n v="2239"/>
    <n v="25"/>
    <n v="30"/>
    <n v="8300"/>
    <n v="9147.8494623655915"/>
    <x v="17"/>
    <n v="0.5"/>
    <n v="0.10215053763440859"/>
    <s v="Closed"/>
    <x v="0"/>
  </r>
  <r>
    <n v="1037"/>
    <s v="L"/>
    <n v="2254"/>
    <n v="26"/>
    <n v="31"/>
    <n v="8200"/>
    <n v="9840"/>
    <x v="18"/>
    <n v="0.5"/>
    <n v="0.2"/>
    <s v="Closed"/>
    <x v="0"/>
  </r>
  <r>
    <n v="1038"/>
    <s v="L"/>
    <n v="2255"/>
    <n v="26"/>
    <n v="31"/>
    <n v="5000"/>
    <n v="5477.272727272727"/>
    <x v="9"/>
    <n v="0.2"/>
    <n v="9.5454545454545445E-2"/>
    <s v="Closed"/>
    <x v="0"/>
  </r>
  <r>
    <n v="1039"/>
    <s v="L"/>
    <n v="2256"/>
    <n v="26"/>
    <n v="31"/>
    <n v="4900"/>
    <n v="5959.7674418604656"/>
    <x v="7"/>
    <n v="0.9"/>
    <n v="0.21627906976744191"/>
    <s v="Closed"/>
    <x v="0"/>
  </r>
  <r>
    <n v="1040"/>
    <s v="L"/>
    <n v="2257"/>
    <n v="26"/>
    <n v="31"/>
    <n v="5600"/>
    <n v="5954.2857142857147"/>
    <x v="14"/>
    <n v="0.1"/>
    <n v="6.3265306122448975E-2"/>
    <s v="Closed"/>
    <x v="0"/>
  </r>
  <r>
    <n v="1041"/>
    <s v="L"/>
    <n v="2258"/>
    <n v="26"/>
    <n v="31"/>
    <n v="1200"/>
    <n v="1426.206896551724"/>
    <x v="3"/>
    <n v="0.8"/>
    <n v="0.18850574712643681"/>
    <s v="Closed"/>
    <x v="0"/>
  </r>
  <r>
    <n v="1042"/>
    <s v="L"/>
    <n v="2259"/>
    <n v="26"/>
    <n v="31"/>
    <n v="1600"/>
    <n v="2056.296296296297"/>
    <x v="5"/>
    <n v="0.9"/>
    <n v="0.28518518518518521"/>
    <s v="Closed"/>
    <x v="0"/>
  </r>
  <r>
    <n v="1043"/>
    <s v="L"/>
    <n v="2260"/>
    <n v="26"/>
    <n v="31"/>
    <n v="7500"/>
    <n v="9035.7142857142844"/>
    <x v="11"/>
    <n v="0.7"/>
    <n v="0.20476190476190481"/>
    <s v="Closed"/>
    <x v="0"/>
  </r>
  <r>
    <n v="1044"/>
    <s v="L"/>
    <n v="2261"/>
    <n v="26"/>
    <n v="31"/>
    <n v="9100"/>
    <n v="9972.0833333333339"/>
    <x v="6"/>
    <n v="0.8"/>
    <n v="9.583333333333334E-2"/>
    <s v="Closed"/>
    <x v="0"/>
  </r>
  <r>
    <n v="1045"/>
    <s v="L"/>
    <n v="2262"/>
    <n v="26"/>
    <n v="31"/>
    <n v="8200"/>
    <n v="9664.9438202247202"/>
    <x v="2"/>
    <n v="0.9"/>
    <n v="0.1786516853932584"/>
    <s v="Closed"/>
    <x v="0"/>
  </r>
  <r>
    <n v="1046"/>
    <s v="L"/>
    <n v="2263"/>
    <n v="26"/>
    <n v="31"/>
    <n v="500"/>
    <n v="554.25531914893622"/>
    <x v="12"/>
    <n v="0.7"/>
    <n v="0.1085106382978723"/>
    <s v="Closed"/>
    <x v="0"/>
  </r>
  <r>
    <n v="1047"/>
    <s v="L"/>
    <n v="2264"/>
    <n v="26"/>
    <n v="31"/>
    <n v="3900"/>
    <n v="4210.322580645161"/>
    <x v="17"/>
    <n v="0.2"/>
    <n v="7.9569892473118284E-2"/>
    <s v="Closed"/>
    <x v="0"/>
  </r>
  <r>
    <n v="1048"/>
    <s v="L"/>
    <n v="2265"/>
    <n v="26"/>
    <n v="31"/>
    <n v="200"/>
    <n v="220"/>
    <x v="16"/>
    <n v="0.4"/>
    <n v="9.9999999999999992E-2"/>
    <s v="Closed"/>
    <x v="1"/>
  </r>
  <r>
    <n v="1049"/>
    <s v="L"/>
    <n v="2266"/>
    <n v="26"/>
    <n v="31"/>
    <n v="9400"/>
    <n v="10966.66666666667"/>
    <x v="0"/>
    <n v="0.9"/>
    <n v="0.16666666666666671"/>
    <s v="Closed"/>
    <x v="0"/>
  </r>
  <r>
    <n v="1050"/>
    <s v="L"/>
    <n v="2267"/>
    <n v="26"/>
    <n v="31"/>
    <n v="100"/>
    <n v="123.6144578313253"/>
    <x v="8"/>
    <n v="0.8"/>
    <n v="0.236144578313253"/>
    <s v="Closed"/>
    <x v="0"/>
  </r>
  <r>
    <n v="1051"/>
    <s v="L"/>
    <n v="2268"/>
    <n v="26"/>
    <n v="31"/>
    <n v="4200"/>
    <n v="4484.2424242424249"/>
    <x v="13"/>
    <n v="0.7"/>
    <n v="6.7676767676767682E-2"/>
    <s v="Closed"/>
    <x v="0"/>
  </r>
  <r>
    <n v="1052"/>
    <s v="L"/>
    <n v="2269"/>
    <n v="26"/>
    <n v="31"/>
    <n v="5500"/>
    <n v="6779.0697674418607"/>
    <x v="7"/>
    <n v="1"/>
    <n v="0.23255813953488369"/>
    <s v="Closed"/>
    <x v="0"/>
  </r>
  <r>
    <n v="1053"/>
    <s v="L"/>
    <n v="2270"/>
    <n v="26"/>
    <n v="31"/>
    <n v="1200"/>
    <n v="1382.608695652174"/>
    <x v="16"/>
    <n v="1"/>
    <n v="0.1521739130434783"/>
    <s v="Closed"/>
    <x v="0"/>
  </r>
  <r>
    <n v="1054"/>
    <s v="L"/>
    <n v="2271"/>
    <n v="26"/>
    <n v="31"/>
    <n v="9200"/>
    <n v="10200"/>
    <x v="16"/>
    <n v="0.5"/>
    <n v="0.108695652173913"/>
    <s v="Closed"/>
    <x v="0"/>
  </r>
  <r>
    <n v="1055"/>
    <s v="L"/>
    <n v="2272"/>
    <n v="26"/>
    <n v="31"/>
    <n v="9200"/>
    <n v="10120"/>
    <x v="6"/>
    <n v="0.9"/>
    <n v="0.1"/>
    <s v="Closed"/>
    <x v="0"/>
  </r>
  <r>
    <n v="1056"/>
    <s v="L"/>
    <n v="2273"/>
    <n v="26"/>
    <n v="31"/>
    <n v="3700"/>
    <n v="4255"/>
    <x v="18"/>
    <n v="0.3"/>
    <n v="0.15"/>
    <s v="Closed"/>
    <x v="0"/>
  </r>
  <r>
    <n v="1057"/>
    <s v="L"/>
    <n v="2274"/>
    <n v="26"/>
    <n v="31"/>
    <n v="6000"/>
    <n v="7041.3793103448279"/>
    <x v="3"/>
    <n v="0.7"/>
    <n v="0.1735632183908046"/>
    <s v="Closed"/>
    <x v="0"/>
  </r>
  <r>
    <n v="1058"/>
    <s v="L"/>
    <n v="2275"/>
    <n v="26"/>
    <n v="31"/>
    <n v="7200"/>
    <n v="8295.652173913044"/>
    <x v="16"/>
    <n v="1"/>
    <n v="0.1521739130434783"/>
    <s v="Closed"/>
    <x v="0"/>
  </r>
  <r>
    <n v="1059"/>
    <s v="L"/>
    <n v="2276"/>
    <n v="26"/>
    <n v="31"/>
    <n v="3300"/>
    <n v="3644.8314606741569"/>
    <x v="2"/>
    <n v="0.3"/>
    <n v="0.1044943820224719"/>
    <s v="Closed"/>
    <x v="0"/>
  </r>
  <r>
    <n v="1060"/>
    <s v="L"/>
    <n v="2277"/>
    <n v="26"/>
    <n v="31"/>
    <n v="1100"/>
    <n v="1252.926829268293"/>
    <x v="10"/>
    <n v="0.3"/>
    <n v="0.1390243902439024"/>
    <s v="Closed"/>
    <x v="1"/>
  </r>
  <r>
    <n v="1061"/>
    <s v="L"/>
    <n v="2278"/>
    <n v="26"/>
    <n v="31"/>
    <n v="5000"/>
    <n v="5722.2222222222217"/>
    <x v="0"/>
    <n v="0.7"/>
    <n v="0.14444444444444449"/>
    <s v="Closed"/>
    <x v="0"/>
  </r>
  <r>
    <n v="1062"/>
    <s v="L"/>
    <n v="2279"/>
    <n v="26"/>
    <n v="31"/>
    <n v="7800"/>
    <n v="9002.8915662650616"/>
    <x v="8"/>
    <n v="0.4"/>
    <n v="0.1542168674698795"/>
    <s v="Closed"/>
    <x v="0"/>
  </r>
  <r>
    <n v="1063"/>
    <s v="L"/>
    <n v="2280"/>
    <n v="26"/>
    <n v="31"/>
    <n v="5100"/>
    <n v="5537.1428571428569"/>
    <x v="4"/>
    <n v="0.2"/>
    <n v="8.5714285714285715E-2"/>
    <s v="Closed"/>
    <x v="0"/>
  </r>
  <r>
    <n v="1064"/>
    <s v="L"/>
    <n v="2281"/>
    <n v="26"/>
    <n v="31"/>
    <n v="1400"/>
    <n v="1540"/>
    <x v="18"/>
    <n v="0.1"/>
    <n v="9.9999999999999992E-2"/>
    <s v="Closed"/>
    <x v="0"/>
  </r>
  <r>
    <n v="1065"/>
    <s v="L"/>
    <n v="2282"/>
    <n v="26"/>
    <n v="31"/>
    <n v="1600"/>
    <n v="1776.8421052631579"/>
    <x v="19"/>
    <n v="0.9"/>
    <n v="0.11052631578947369"/>
    <s v="Closed"/>
    <x v="0"/>
  </r>
  <r>
    <n v="1066"/>
    <s v="L"/>
    <n v="2283"/>
    <n v="26"/>
    <n v="31"/>
    <n v="7100"/>
    <n v="7871.739130434783"/>
    <x v="16"/>
    <n v="0.5"/>
    <n v="0.108695652173913"/>
    <s v="Closed"/>
    <x v="0"/>
  </r>
  <r>
    <n v="1067"/>
    <s v="L"/>
    <n v="2284"/>
    <n v="26"/>
    <n v="31"/>
    <n v="6300"/>
    <n v="6930.0000000000009"/>
    <x v="19"/>
    <n v="0.7"/>
    <n v="0.1"/>
    <s v="Closed"/>
    <x v="0"/>
  </r>
  <r>
    <n v="1068"/>
    <s v="L"/>
    <n v="2285"/>
    <n v="26"/>
    <n v="31"/>
    <n v="3900"/>
    <n v="4519.4117647058829"/>
    <x v="1"/>
    <n v="0.5"/>
    <n v="0.1588235294117647"/>
    <s v="Closed"/>
    <x v="0"/>
  </r>
  <r>
    <n v="1069"/>
    <s v="L"/>
    <n v="2286"/>
    <n v="26"/>
    <n v="31"/>
    <n v="2100"/>
    <n v="2446.1538461538462"/>
    <x v="4"/>
    <n v="1"/>
    <n v="0.1648351648351648"/>
    <s v="Closed"/>
    <x v="0"/>
  </r>
  <r>
    <n v="1070"/>
    <s v="L"/>
    <n v="2287"/>
    <n v="26"/>
    <n v="31"/>
    <n v="2400"/>
    <n v="2826.666666666667"/>
    <x v="0"/>
    <n v="1"/>
    <n v="0.17777777777777781"/>
    <s v="Closed"/>
    <x v="0"/>
  </r>
  <r>
    <n v="1071"/>
    <s v="L"/>
    <n v="2288"/>
    <n v="26"/>
    <n v="31"/>
    <n v="7500"/>
    <n v="8250"/>
    <x v="0"/>
    <n v="0.3"/>
    <n v="9.9999999999999992E-2"/>
    <s v="Closed"/>
    <x v="1"/>
  </r>
  <r>
    <n v="1072"/>
    <s v="L"/>
    <n v="2289"/>
    <n v="26"/>
    <n v="31"/>
    <n v="5900"/>
    <n v="6317.1717171717173"/>
    <x v="13"/>
    <n v="1"/>
    <n v="7.0707070707070704E-2"/>
    <s v="Closed"/>
    <x v="0"/>
  </r>
  <r>
    <n v="1073"/>
    <s v="L"/>
    <n v="2290"/>
    <n v="26"/>
    <n v="31"/>
    <n v="4600"/>
    <n v="4976.363636363636"/>
    <x v="9"/>
    <n v="0.1"/>
    <n v="8.1818181818181818E-2"/>
    <s v="Closed"/>
    <x v="0"/>
  </r>
  <r>
    <n v="1074"/>
    <s v="L"/>
    <n v="2291"/>
    <n v="26"/>
    <n v="31"/>
    <n v="4800"/>
    <n v="5280"/>
    <x v="19"/>
    <n v="0.7"/>
    <n v="0.1"/>
    <s v="Closed"/>
    <x v="0"/>
  </r>
  <r>
    <n v="1075"/>
    <s v="L"/>
    <n v="2292"/>
    <n v="26"/>
    <n v="31"/>
    <n v="400"/>
    <n v="517.07317073170736"/>
    <x v="10"/>
    <n v="1"/>
    <n v="0.29268292682926828"/>
    <s v="Closed"/>
    <x v="0"/>
  </r>
  <r>
    <n v="1076"/>
    <s v="L"/>
    <n v="2293"/>
    <n v="26"/>
    <n v="31"/>
    <n v="6300"/>
    <n v="6987.2727272727279"/>
    <x v="9"/>
    <n v="0.3"/>
    <n v="0.1090909090909091"/>
    <s v="Closed"/>
    <x v="0"/>
  </r>
  <r>
    <n v="1077"/>
    <s v="L"/>
    <n v="2294"/>
    <n v="26"/>
    <n v="31"/>
    <n v="9300"/>
    <n v="11075.45454545455"/>
    <x v="9"/>
    <n v="0.9"/>
    <n v="0.19090909090909089"/>
    <s v="Closed"/>
    <x v="0"/>
  </r>
  <r>
    <n v="1078"/>
    <s v="L"/>
    <n v="2295"/>
    <n v="26"/>
    <n v="31"/>
    <n v="400"/>
    <n v="453.33333333333331"/>
    <x v="0"/>
    <n v="0.6"/>
    <n v="0.1333333333333333"/>
    <s v="Closed"/>
    <x v="0"/>
  </r>
  <r>
    <n v="1079"/>
    <s v="L"/>
    <n v="2296"/>
    <n v="26"/>
    <n v="31"/>
    <n v="6300"/>
    <n v="6801.4285714285716"/>
    <x v="14"/>
    <n v="0.9"/>
    <n v="7.9591836734693874E-2"/>
    <s v="Closed"/>
    <x v="0"/>
  </r>
  <r>
    <n v="1080"/>
    <s v="L"/>
    <n v="2297"/>
    <n v="26"/>
    <n v="31"/>
    <n v="4100"/>
    <n v="4900.2409638554218"/>
    <x v="8"/>
    <n v="0.6"/>
    <n v="0.19518072289156629"/>
    <s v="Closed"/>
    <x v="0"/>
  </r>
  <r>
    <n v="1081"/>
    <s v="L"/>
    <n v="2298"/>
    <n v="26"/>
    <n v="31"/>
    <n v="2800"/>
    <n v="3451.1627906976742"/>
    <x v="7"/>
    <n v="1"/>
    <n v="0.23255813953488369"/>
    <s v="Closed"/>
    <x v="0"/>
  </r>
  <r>
    <n v="1082"/>
    <s v="L"/>
    <n v="2299"/>
    <n v="26"/>
    <n v="31"/>
    <n v="5900"/>
    <n v="6333.4693877551017"/>
    <x v="14"/>
    <n v="0.6"/>
    <n v="7.3469387755102034E-2"/>
    <s v="Closed"/>
    <x v="0"/>
  </r>
  <r>
    <n v="1083"/>
    <s v="L"/>
    <n v="2394"/>
    <n v="27"/>
    <n v="32"/>
    <n v="7000"/>
    <n v="7925.8064516129034"/>
    <x v="17"/>
    <n v="0.9"/>
    <n v="0.13225806451612909"/>
    <s v="Closed"/>
    <x v="0"/>
  </r>
  <r>
    <n v="1084"/>
    <s v="L"/>
    <n v="2395"/>
    <n v="27"/>
    <n v="32"/>
    <n v="800"/>
    <n v="886.95652173913049"/>
    <x v="16"/>
    <n v="0.5"/>
    <n v="0.108695652173913"/>
    <s v="Closed"/>
    <x v="0"/>
  </r>
  <r>
    <n v="1085"/>
    <s v="L"/>
    <n v="2396"/>
    <n v="27"/>
    <n v="32"/>
    <n v="6700"/>
    <n v="7353.4567901234559"/>
    <x v="5"/>
    <n v="0.1"/>
    <n v="9.7530864197530862E-2"/>
    <s v="Closed"/>
    <x v="0"/>
  </r>
  <r>
    <n v="1086"/>
    <s v="L"/>
    <n v="2397"/>
    <n v="27"/>
    <n v="32"/>
    <n v="4400"/>
    <n v="4961.7021276595742"/>
    <x v="12"/>
    <n v="1"/>
    <n v="0.1276595744680851"/>
    <s v="Closed"/>
    <x v="0"/>
  </r>
  <r>
    <n v="1087"/>
    <s v="L"/>
    <n v="2398"/>
    <n v="27"/>
    <n v="32"/>
    <n v="6300"/>
    <n v="7189.411764705882"/>
    <x v="1"/>
    <n v="0.4"/>
    <n v="0.14117647058823529"/>
    <s v="Closed"/>
    <x v="0"/>
  </r>
  <r>
    <n v="1088"/>
    <s v="L"/>
    <n v="2399"/>
    <n v="27"/>
    <n v="32"/>
    <n v="9700"/>
    <n v="10454.44444444444"/>
    <x v="0"/>
    <n v="0.1"/>
    <n v="7.7777777777777779E-2"/>
    <s v="Closed"/>
    <x v="0"/>
  </r>
  <r>
    <n v="1089"/>
    <s v="L"/>
    <n v="2400"/>
    <n v="27"/>
    <n v="32"/>
    <n v="3300"/>
    <n v="3798.8372093023258"/>
    <x v="7"/>
    <n v="0.5"/>
    <n v="0.15116279069767441"/>
    <s v="Closed"/>
    <x v="0"/>
  </r>
  <r>
    <n v="1090"/>
    <s v="L"/>
    <n v="2455"/>
    <n v="28"/>
    <n v="33"/>
    <n v="6900"/>
    <n v="7444.7368421052633"/>
    <x v="19"/>
    <n v="0.3"/>
    <n v="7.8947368421052627E-2"/>
    <s v="Closed"/>
    <x v="0"/>
  </r>
  <r>
    <n v="1091"/>
    <s v="L"/>
    <n v="2456"/>
    <n v="28"/>
    <n v="33"/>
    <n v="9400"/>
    <n v="10290.526315789481"/>
    <x v="19"/>
    <n v="0.6"/>
    <n v="9.4736842105263161E-2"/>
    <s v="Closed"/>
    <x v="0"/>
  </r>
  <r>
    <n v="1092"/>
    <s v="L"/>
    <n v="2457"/>
    <n v="28"/>
    <n v="33"/>
    <n v="2000"/>
    <n v="2409.7560975609749"/>
    <x v="10"/>
    <n v="0.6"/>
    <n v="0.20487804878048779"/>
    <s v="Closed"/>
    <x v="0"/>
  </r>
  <r>
    <n v="1093"/>
    <s v="L"/>
    <n v="2458"/>
    <n v="28"/>
    <n v="33"/>
    <n v="6500"/>
    <n v="7507.1428571428569"/>
    <x v="4"/>
    <n v="0.9"/>
    <n v="0.15494505494505489"/>
    <s v="Closed"/>
    <x v="0"/>
  </r>
  <r>
    <n v="1094"/>
    <s v="L"/>
    <n v="2459"/>
    <n v="28"/>
    <n v="33"/>
    <n v="5600"/>
    <n v="5995.9595959595963"/>
    <x v="13"/>
    <n v="1"/>
    <n v="7.0707070707070704E-2"/>
    <s v="Closed"/>
    <x v="0"/>
  </r>
  <r>
    <n v="1095"/>
    <s v="L"/>
    <n v="2460"/>
    <n v="28"/>
    <n v="33"/>
    <n v="4700"/>
    <n v="5071.0526315789484"/>
    <x v="19"/>
    <n v="0.3"/>
    <n v="7.8947368421052627E-2"/>
    <s v="Closed"/>
    <x v="0"/>
  </r>
  <r>
    <n v="1096"/>
    <s v="L"/>
    <n v="2461"/>
    <n v="28"/>
    <n v="33"/>
    <n v="3400"/>
    <n v="3785.060240963855"/>
    <x v="8"/>
    <n v="0.2"/>
    <n v="0.1132530120481928"/>
    <s v="Closed"/>
    <x v="1"/>
  </r>
  <r>
    <n v="1097"/>
    <s v="L"/>
    <n v="2462"/>
    <n v="28"/>
    <n v="33"/>
    <n v="3800"/>
    <n v="4337.9775280898884"/>
    <x v="2"/>
    <n v="0.6"/>
    <n v="0.1415730337078652"/>
    <s v="Closed"/>
    <x v="0"/>
  </r>
  <r>
    <n v="1098"/>
    <s v="L"/>
    <n v="2463"/>
    <n v="28"/>
    <n v="33"/>
    <n v="2400"/>
    <n v="2583.8297872340422"/>
    <x v="12"/>
    <n v="0.2"/>
    <n v="7.6595744680851063E-2"/>
    <s v="Closed"/>
    <x v="0"/>
  </r>
  <r>
    <n v="1099"/>
    <s v="L"/>
    <n v="2464"/>
    <n v="28"/>
    <n v="33"/>
    <n v="3900"/>
    <n v="4403.9325842696626"/>
    <x v="2"/>
    <n v="0.5"/>
    <n v="0.1292134831460674"/>
    <s v="Closed"/>
    <x v="0"/>
  </r>
  <r>
    <n v="1100"/>
    <s v="L"/>
    <n v="2465"/>
    <n v="28"/>
    <n v="33"/>
    <n v="1900"/>
    <n v="2218.1395348837209"/>
    <x v="7"/>
    <n v="0.6"/>
    <n v="0.1674418604651163"/>
    <s v="Closed"/>
    <x v="0"/>
  </r>
  <r>
    <n v="1101"/>
    <s v="L"/>
    <n v="2466"/>
    <n v="28"/>
    <n v="33"/>
    <n v="6700"/>
    <n v="7544.782608695652"/>
    <x v="16"/>
    <n v="0.7"/>
    <n v="0.1260869565217391"/>
    <s v="Closed"/>
    <x v="1"/>
  </r>
  <r>
    <n v="1102"/>
    <s v="L"/>
    <n v="2467"/>
    <n v="28"/>
    <n v="33"/>
    <n v="4700"/>
    <n v="5195.8241758241766"/>
    <x v="4"/>
    <n v="0.4"/>
    <n v="0.10549450549450549"/>
    <s v="Closed"/>
    <x v="0"/>
  </r>
  <r>
    <n v="1103"/>
    <s v="L"/>
    <n v="2468"/>
    <n v="28"/>
    <n v="33"/>
    <n v="1400"/>
    <n v="1548.2352941176471"/>
    <x v="1"/>
    <n v="0.2"/>
    <n v="0.1058823529411765"/>
    <s v="Closed"/>
    <x v="0"/>
  </r>
  <r>
    <n v="1104"/>
    <s v="L"/>
    <n v="2469"/>
    <n v="28"/>
    <n v="33"/>
    <n v="2900"/>
    <n v="3190"/>
    <x v="19"/>
    <n v="0.7"/>
    <n v="0.1"/>
    <s v="Closed"/>
    <x v="0"/>
  </r>
  <r>
    <n v="1105"/>
    <s v="L"/>
    <n v="2470"/>
    <n v="28"/>
    <n v="33"/>
    <n v="2900"/>
    <n v="3105.416666666667"/>
    <x v="6"/>
    <n v="0.2"/>
    <n v="7.0833333333333345E-2"/>
    <s v="Closed"/>
    <x v="0"/>
  </r>
  <r>
    <n v="1106"/>
    <s v="L"/>
    <n v="2471"/>
    <n v="28"/>
    <n v="33"/>
    <n v="1500"/>
    <n v="1807.3170731707321"/>
    <x v="10"/>
    <n v="0.6"/>
    <n v="0.20487804878048779"/>
    <s v="Closed"/>
    <x v="0"/>
  </r>
  <r>
    <n v="1107"/>
    <s v="L"/>
    <n v="2472"/>
    <n v="28"/>
    <n v="33"/>
    <n v="5800"/>
    <n v="6460.0000000000009"/>
    <x v="3"/>
    <n v="0.3"/>
    <n v="0.1137931034482759"/>
    <s v="Closed"/>
    <x v="0"/>
  </r>
  <r>
    <n v="1108"/>
    <s v="L"/>
    <n v="2473"/>
    <n v="28"/>
    <n v="33"/>
    <n v="1800"/>
    <n v="1948.695652173913"/>
    <x v="16"/>
    <n v="0.2"/>
    <n v="8.2608695652173908E-2"/>
    <s v="Closed"/>
    <x v="0"/>
  </r>
  <r>
    <n v="1109"/>
    <s v="L"/>
    <n v="2474"/>
    <n v="28"/>
    <n v="33"/>
    <n v="8100"/>
    <n v="8873.181818181818"/>
    <x v="9"/>
    <n v="0.2"/>
    <n v="9.5454545454545445E-2"/>
    <s v="Closed"/>
    <x v="0"/>
  </r>
  <r>
    <n v="1110"/>
    <s v="L"/>
    <n v="2475"/>
    <n v="28"/>
    <n v="33"/>
    <n v="2800"/>
    <n v="3403.8554216867469"/>
    <x v="8"/>
    <n v="0.7"/>
    <n v="0.21566265060240961"/>
    <s v="Closed"/>
    <x v="0"/>
  </r>
  <r>
    <n v="1111"/>
    <s v="L"/>
    <n v="2476"/>
    <n v="28"/>
    <n v="33"/>
    <n v="2300"/>
    <n v="2491.666666666667"/>
    <x v="6"/>
    <n v="0.5"/>
    <n v="8.3333333333333343E-2"/>
    <s v="Closed"/>
    <x v="0"/>
  </r>
  <r>
    <n v="1112"/>
    <s v="L"/>
    <n v="2477"/>
    <n v="28"/>
    <n v="33"/>
    <n v="4900"/>
    <n v="5241.515151515152"/>
    <x v="13"/>
    <n v="0.9"/>
    <n v="6.9696969696969702E-2"/>
    <s v="Closed"/>
    <x v="0"/>
  </r>
  <r>
    <n v="1113"/>
    <s v="L"/>
    <n v="2478"/>
    <n v="28"/>
    <n v="33"/>
    <n v="3100"/>
    <n v="3475.9574468085111"/>
    <x v="12"/>
    <n v="0.9"/>
    <n v="0.1212765957446808"/>
    <s v="Closed"/>
    <x v="0"/>
  </r>
  <r>
    <n v="1114"/>
    <s v="L"/>
    <n v="2479"/>
    <n v="28"/>
    <n v="33"/>
    <n v="6700"/>
    <n v="7160.2020202020203"/>
    <x v="13"/>
    <n v="0.8"/>
    <n v="6.8686868686868699E-2"/>
    <s v="Closed"/>
    <x v="0"/>
  </r>
  <r>
    <n v="1115"/>
    <s v="L"/>
    <n v="2480"/>
    <n v="28"/>
    <n v="33"/>
    <n v="8600"/>
    <n v="9418.0487804878048"/>
    <x v="10"/>
    <n v="0.1"/>
    <n v="9.5121951219512182E-2"/>
    <s v="Closed"/>
    <x v="0"/>
  </r>
  <r>
    <n v="1116"/>
    <s v="L"/>
    <n v="2481"/>
    <n v="28"/>
    <n v="33"/>
    <n v="3900"/>
    <n v="4167.878787878788"/>
    <x v="13"/>
    <n v="0.8"/>
    <n v="6.8686868686868699E-2"/>
    <s v="Closed"/>
    <x v="0"/>
  </r>
  <r>
    <n v="1117"/>
    <s v="L"/>
    <n v="2482"/>
    <n v="28"/>
    <n v="33"/>
    <n v="4700"/>
    <n v="5288.7912087912091"/>
    <x v="4"/>
    <n v="0.6"/>
    <n v="0.12527472527472519"/>
    <s v="Closed"/>
    <x v="0"/>
  </r>
  <r>
    <n v="1118"/>
    <s v="L"/>
    <n v="2483"/>
    <n v="28"/>
    <n v="33"/>
    <n v="800"/>
    <n v="899.78494623655911"/>
    <x v="17"/>
    <n v="0.8"/>
    <n v="0.12473118279569891"/>
    <s v="Closed"/>
    <x v="0"/>
  </r>
  <r>
    <n v="1119"/>
    <s v="L"/>
    <n v="2484"/>
    <n v="28"/>
    <n v="33"/>
    <n v="1700"/>
    <n v="1847.216494845361"/>
    <x v="15"/>
    <n v="0.8"/>
    <n v="8.6597938144329895E-2"/>
    <s v="Closed"/>
    <x v="0"/>
  </r>
  <r>
    <n v="1120"/>
    <s v="L"/>
    <n v="2485"/>
    <n v="28"/>
    <n v="33"/>
    <n v="5500"/>
    <n v="6858.8235294117649"/>
    <x v="1"/>
    <n v="1"/>
    <n v="0.2470588235294118"/>
    <s v="Closed"/>
    <x v="1"/>
  </r>
  <r>
    <n v="1121"/>
    <s v="L"/>
    <n v="2486"/>
    <n v="28"/>
    <n v="33"/>
    <n v="8700"/>
    <n v="10053.33333333333"/>
    <x v="0"/>
    <n v="0.8"/>
    <n v="0.15555555555555561"/>
    <s v="Closed"/>
    <x v="0"/>
  </r>
  <r>
    <n v="1122"/>
    <s v="L"/>
    <n v="2487"/>
    <n v="28"/>
    <n v="33"/>
    <n v="8000"/>
    <n v="9627.5862068965525"/>
    <x v="3"/>
    <n v="0.9"/>
    <n v="0.20344827586206901"/>
    <s v="Closed"/>
    <x v="0"/>
  </r>
  <r>
    <n v="1123"/>
    <s v="L"/>
    <n v="2488"/>
    <n v="28"/>
    <n v="33"/>
    <n v="8600"/>
    <n v="9422.197802197803"/>
    <x v="4"/>
    <n v="0.3"/>
    <n v="9.5604395604395598E-2"/>
    <s v="Closed"/>
    <x v="0"/>
  </r>
  <r>
    <n v="1124"/>
    <s v="L"/>
    <n v="2489"/>
    <n v="28"/>
    <n v="33"/>
    <n v="6600"/>
    <n v="7697.5280898876408"/>
    <x v="2"/>
    <n v="0.8"/>
    <n v="0.16629213483146069"/>
    <s v="Closed"/>
    <x v="0"/>
  </r>
  <r>
    <n v="1125"/>
    <s v="L"/>
    <n v="2490"/>
    <n v="28"/>
    <n v="33"/>
    <n v="1100"/>
    <n v="1176.666666666667"/>
    <x v="13"/>
    <n v="0.9"/>
    <n v="6.9696969696969702E-2"/>
    <s v="Closed"/>
    <x v="0"/>
  </r>
  <r>
    <n v="1126"/>
    <s v="L"/>
    <n v="2491"/>
    <n v="28"/>
    <n v="33"/>
    <n v="6400"/>
    <n v="7182.2222222222226"/>
    <x v="0"/>
    <n v="0.5"/>
    <n v="0.1222222222222222"/>
    <s v="Closed"/>
    <x v="0"/>
  </r>
  <r>
    <n v="1127"/>
    <s v="L"/>
    <n v="2492"/>
    <n v="28"/>
    <n v="33"/>
    <n v="4300"/>
    <n v="4707.3684210526317"/>
    <x v="19"/>
    <n v="0.6"/>
    <n v="9.4736842105263161E-2"/>
    <s v="Closed"/>
    <x v="0"/>
  </r>
  <r>
    <n v="1128"/>
    <s v="L"/>
    <n v="2493"/>
    <n v="28"/>
    <n v="33"/>
    <n v="4800"/>
    <n v="5508.5714285714284"/>
    <x v="11"/>
    <n v="0.4"/>
    <n v="0.14761904761904759"/>
    <s v="Closed"/>
    <x v="0"/>
  </r>
  <r>
    <n v="1129"/>
    <s v="L"/>
    <n v="2494"/>
    <n v="28"/>
    <n v="33"/>
    <n v="7300"/>
    <n v="8099.5238095238101"/>
    <x v="11"/>
    <n v="0.2"/>
    <n v="0.1095238095238095"/>
    <s v="Closed"/>
    <x v="1"/>
  </r>
  <r>
    <n v="1130"/>
    <s v="L"/>
    <n v="2495"/>
    <n v="28"/>
    <n v="33"/>
    <n v="800"/>
    <n v="955.29411764705878"/>
    <x v="1"/>
    <n v="0.7"/>
    <n v="0.19411764705882351"/>
    <s v="Closed"/>
    <x v="0"/>
  </r>
  <r>
    <n v="1131"/>
    <s v="L"/>
    <n v="2496"/>
    <n v="28"/>
    <n v="33"/>
    <n v="1300"/>
    <n v="1467.1428571428571"/>
    <x v="11"/>
    <n v="0.3"/>
    <n v="0.12857142857142859"/>
    <s v="Closed"/>
    <x v="0"/>
  </r>
  <r>
    <n v="1132"/>
    <s v="L"/>
    <n v="2497"/>
    <n v="28"/>
    <n v="33"/>
    <n v="9100"/>
    <n v="11268.271604938271"/>
    <x v="5"/>
    <n v="0.7"/>
    <n v="0.2382716049382716"/>
    <s v="Closed"/>
    <x v="1"/>
  </r>
  <r>
    <n v="1133"/>
    <s v="L"/>
    <n v="2498"/>
    <n v="28"/>
    <n v="33"/>
    <n v="7000"/>
    <n v="7438.3838383838383"/>
    <x v="13"/>
    <n v="0.2"/>
    <n v="6.2626262626262627E-2"/>
    <s v="Closed"/>
    <x v="0"/>
  </r>
  <r>
    <n v="1134"/>
    <s v="L"/>
    <n v="2499"/>
    <n v="28"/>
    <n v="33"/>
    <n v="3700"/>
    <n v="4255"/>
    <x v="18"/>
    <n v="0.3"/>
    <n v="0.15"/>
    <s v="Closed"/>
    <x v="0"/>
  </r>
  <r>
    <n v="1135"/>
    <s v="L"/>
    <n v="2500"/>
    <n v="28"/>
    <n v="33"/>
    <n v="7600"/>
    <n v="8360"/>
    <x v="19"/>
    <n v="0.7"/>
    <n v="0.1"/>
    <s v="Closed"/>
    <x v="0"/>
  </r>
  <r>
    <n v="1136"/>
    <s v="L"/>
    <n v="2501"/>
    <n v="28"/>
    <n v="33"/>
    <n v="7500"/>
    <n v="8215.9090909090901"/>
    <x v="9"/>
    <n v="0.2"/>
    <n v="9.5454545454545445E-2"/>
    <s v="Closed"/>
    <x v="0"/>
  </r>
  <r>
    <n v="1137"/>
    <s v="L"/>
    <n v="2502"/>
    <n v="28"/>
    <n v="33"/>
    <n v="5800"/>
    <n v="7169.6385542168673"/>
    <x v="8"/>
    <n v="0.8"/>
    <n v="0.236144578313253"/>
    <s v="Closed"/>
    <x v="0"/>
  </r>
  <r>
    <n v="1138"/>
    <s v="L"/>
    <n v="2503"/>
    <n v="28"/>
    <n v="33"/>
    <n v="3100"/>
    <n v="3619.0697674418602"/>
    <x v="7"/>
    <n v="0.6"/>
    <n v="0.1674418604651163"/>
    <s v="Closed"/>
    <x v="0"/>
  </r>
  <r>
    <n v="1139"/>
    <s v="L"/>
    <n v="2504"/>
    <n v="28"/>
    <n v="33"/>
    <n v="5600"/>
    <n v="6248.4210526315783"/>
    <x v="19"/>
    <n v="1"/>
    <n v="0.1157894736842105"/>
    <s v="Closed"/>
    <x v="0"/>
  </r>
  <r>
    <n v="1140"/>
    <s v="L"/>
    <n v="2505"/>
    <n v="28"/>
    <n v="33"/>
    <n v="1900"/>
    <n v="2018.9898989898991"/>
    <x v="13"/>
    <n v="0.2"/>
    <n v="6.2626262626262627E-2"/>
    <s v="Closed"/>
    <x v="0"/>
  </r>
  <r>
    <n v="1141"/>
    <s v="L"/>
    <n v="2506"/>
    <n v="28"/>
    <n v="33"/>
    <n v="7800"/>
    <n v="8388.9795918367345"/>
    <x v="14"/>
    <n v="0.7"/>
    <n v="7.5510204081632656E-2"/>
    <s v="Closed"/>
    <x v="0"/>
  </r>
  <r>
    <n v="1142"/>
    <s v="L"/>
    <n v="2507"/>
    <n v="28"/>
    <n v="33"/>
    <n v="8300"/>
    <n v="9130"/>
    <x v="6"/>
    <n v="0.9"/>
    <n v="0.1"/>
    <s v="Closed"/>
    <x v="0"/>
  </r>
  <r>
    <n v="1143"/>
    <s v="L"/>
    <n v="2508"/>
    <n v="28"/>
    <n v="33"/>
    <n v="900"/>
    <n v="1000"/>
    <x v="0"/>
    <n v="0.4"/>
    <n v="0.1111111111111111"/>
    <s v="Closed"/>
    <x v="0"/>
  </r>
  <r>
    <n v="1144"/>
    <s v="L"/>
    <n v="2509"/>
    <n v="28"/>
    <n v="33"/>
    <n v="2300"/>
    <n v="2572.7906976744189"/>
    <x v="7"/>
    <n v="0.3"/>
    <n v="0.1186046511627907"/>
    <s v="Closed"/>
    <x v="0"/>
  </r>
  <r>
    <n v="1145"/>
    <s v="L"/>
    <n v="2510"/>
    <n v="28"/>
    <n v="33"/>
    <n v="5300"/>
    <n v="5709.7938144329892"/>
    <x v="15"/>
    <n v="0.5"/>
    <n v="7.7319587628865982E-2"/>
    <s v="Closed"/>
    <x v="0"/>
  </r>
  <r>
    <n v="1146"/>
    <s v="L"/>
    <n v="2511"/>
    <n v="28"/>
    <n v="33"/>
    <n v="8300"/>
    <n v="9498.8888888888887"/>
    <x v="5"/>
    <n v="0.3"/>
    <n v="0.1444444444444444"/>
    <s v="Closed"/>
    <x v="0"/>
  </r>
  <r>
    <n v="1147"/>
    <s v="L"/>
    <n v="2512"/>
    <n v="28"/>
    <n v="33"/>
    <n v="6000"/>
    <n v="6711.6279069767443"/>
    <x v="7"/>
    <n v="0.3"/>
    <n v="0.1186046511627907"/>
    <s v="Closed"/>
    <x v="0"/>
  </r>
  <r>
    <n v="1148"/>
    <s v="L"/>
    <n v="2513"/>
    <n v="28"/>
    <n v="33"/>
    <n v="3300"/>
    <n v="3876.5060240963849"/>
    <x v="8"/>
    <n v="0.5"/>
    <n v="0.1746987951807229"/>
    <s v="Closed"/>
    <x v="0"/>
  </r>
  <r>
    <n v="1149"/>
    <s v="L"/>
    <n v="2514"/>
    <n v="28"/>
    <n v="33"/>
    <n v="9900"/>
    <n v="11046.31578947368"/>
    <x v="19"/>
    <n v="1"/>
    <n v="0.1157894736842105"/>
    <s v="Closed"/>
    <x v="0"/>
  </r>
  <r>
    <n v="1150"/>
    <s v="L"/>
    <n v="2515"/>
    <n v="28"/>
    <n v="33"/>
    <n v="9600"/>
    <n v="12720"/>
    <x v="18"/>
    <n v="1"/>
    <n v="0.32500000000000001"/>
    <s v="Closed"/>
    <x v="1"/>
  </r>
  <r>
    <n v="1151"/>
    <s v="L"/>
    <n v="2516"/>
    <n v="28"/>
    <n v="33"/>
    <n v="3700"/>
    <n v="4668.3950617283954"/>
    <x v="5"/>
    <n v="0.8"/>
    <n v="0.2617283950617284"/>
    <s v="Closed"/>
    <x v="0"/>
  </r>
  <r>
    <n v="1152"/>
    <s v="L"/>
    <n v="2517"/>
    <n v="28"/>
    <n v="33"/>
    <n v="2600"/>
    <n v="2925"/>
    <x v="18"/>
    <n v="0.2"/>
    <n v="0.125"/>
    <s v="Closed"/>
    <x v="1"/>
  </r>
  <r>
    <n v="1153"/>
    <s v="L"/>
    <n v="2518"/>
    <n v="28"/>
    <n v="33"/>
    <n v="4800"/>
    <n v="5603.7209302325582"/>
    <x v="7"/>
    <n v="0.6"/>
    <n v="0.1674418604651163"/>
    <s v="Closed"/>
    <x v="1"/>
  </r>
  <r>
    <n v="1154"/>
    <s v="L"/>
    <n v="2519"/>
    <n v="28"/>
    <n v="33"/>
    <n v="2700"/>
    <n v="2957.727272727273"/>
    <x v="9"/>
    <n v="0.2"/>
    <n v="9.5454545454545445E-2"/>
    <s v="Closed"/>
    <x v="1"/>
  </r>
  <r>
    <n v="1155"/>
    <s v="L"/>
    <n v="2520"/>
    <n v="28"/>
    <n v="33"/>
    <n v="4800"/>
    <n v="5400"/>
    <x v="18"/>
    <n v="0.2"/>
    <n v="0.125"/>
    <s v="Closed"/>
    <x v="0"/>
  </r>
  <r>
    <n v="1156"/>
    <s v="L"/>
    <n v="2521"/>
    <n v="28"/>
    <n v="33"/>
    <n v="1600"/>
    <n v="1738.556701030928"/>
    <x v="15"/>
    <n v="0.8"/>
    <n v="8.6597938144329895E-2"/>
    <s v="Closed"/>
    <x v="0"/>
  </r>
  <r>
    <n v="1157"/>
    <s v="L"/>
    <n v="2522"/>
    <n v="28"/>
    <n v="33"/>
    <n v="8800"/>
    <n v="9371.5463917525776"/>
    <x v="15"/>
    <n v="0.1"/>
    <n v="6.4948453608247428E-2"/>
    <s v="Closed"/>
    <x v="0"/>
  </r>
  <r>
    <n v="1158"/>
    <s v="L"/>
    <n v="2523"/>
    <n v="28"/>
    <n v="33"/>
    <n v="8600"/>
    <n v="10421.176470588231"/>
    <x v="1"/>
    <n v="0.8"/>
    <n v="0.21176470588235291"/>
    <s v="Closed"/>
    <x v="0"/>
  </r>
  <r>
    <n v="1159"/>
    <s v="L"/>
    <n v="2524"/>
    <n v="28"/>
    <n v="33"/>
    <n v="1000"/>
    <n v="1215.6626506024099"/>
    <x v="8"/>
    <n v="0.7"/>
    <n v="0.21566265060240961"/>
    <s v="Closed"/>
    <x v="0"/>
  </r>
  <r>
    <n v="1160"/>
    <s v="L"/>
    <n v="2525"/>
    <n v="28"/>
    <n v="33"/>
    <n v="7300"/>
    <n v="7812.5531914893609"/>
    <x v="12"/>
    <n v="0.1"/>
    <n v="7.0212765957446813E-2"/>
    <s v="Closed"/>
    <x v="1"/>
  </r>
  <r>
    <n v="1161"/>
    <s v="L"/>
    <n v="2526"/>
    <n v="28"/>
    <n v="33"/>
    <n v="9800"/>
    <n v="12740"/>
    <x v="18"/>
    <n v="0.9"/>
    <n v="0.3"/>
    <s v="Closed"/>
    <x v="0"/>
  </r>
  <r>
    <n v="1162"/>
    <s v="L"/>
    <n v="2527"/>
    <n v="28"/>
    <n v="33"/>
    <n v="5300"/>
    <n v="6486.1904761904771"/>
    <x v="11"/>
    <n v="0.8"/>
    <n v="0.22380952380952379"/>
    <s v="Closed"/>
    <x v="0"/>
  </r>
  <r>
    <n v="1163"/>
    <s v="L"/>
    <n v="2528"/>
    <n v="28"/>
    <n v="33"/>
    <n v="100"/>
    <n v="108.3505154639175"/>
    <x v="15"/>
    <n v="0.7"/>
    <n v="8.3505154639175252E-2"/>
    <s v="Closed"/>
    <x v="0"/>
  </r>
  <r>
    <n v="1164"/>
    <s v="L"/>
    <n v="2529"/>
    <n v="28"/>
    <n v="33"/>
    <n v="4000"/>
    <n v="4776.4705882352937"/>
    <x v="1"/>
    <n v="0.7"/>
    <n v="0.19411764705882351"/>
    <s v="Closed"/>
    <x v="0"/>
  </r>
  <r>
    <n v="1165"/>
    <s v="L"/>
    <n v="2530"/>
    <n v="28"/>
    <n v="33"/>
    <n v="2600"/>
    <n v="2925"/>
    <x v="18"/>
    <n v="0.2"/>
    <n v="0.125"/>
    <s v="Closed"/>
    <x v="0"/>
  </r>
  <r>
    <n v="1166"/>
    <s v="L"/>
    <n v="2531"/>
    <n v="28"/>
    <n v="33"/>
    <n v="3400"/>
    <n v="3740"/>
    <x v="6"/>
    <n v="0.9"/>
    <n v="0.1"/>
    <s v="Closed"/>
    <x v="0"/>
  </r>
  <r>
    <n v="1167"/>
    <s v="L"/>
    <n v="2532"/>
    <n v="28"/>
    <n v="33"/>
    <n v="6800"/>
    <n v="8120"/>
    <x v="1"/>
    <n v="0.7"/>
    <n v="0.19411764705882351"/>
    <s v="Closed"/>
    <x v="0"/>
  </r>
  <r>
    <n v="1168"/>
    <s v="L"/>
    <n v="2533"/>
    <n v="28"/>
    <n v="33"/>
    <n v="7600"/>
    <n v="8158.3673469387759"/>
    <x v="14"/>
    <n v="0.6"/>
    <n v="7.3469387755102034E-2"/>
    <s v="Closed"/>
    <x v="0"/>
  </r>
  <r>
    <n v="1169"/>
    <s v="L"/>
    <n v="2534"/>
    <n v="28"/>
    <n v="33"/>
    <n v="2100"/>
    <n v="2287.894736842105"/>
    <x v="19"/>
    <n v="0.5"/>
    <n v="8.9473684210526316E-2"/>
    <s v="Closed"/>
    <x v="0"/>
  </r>
  <r>
    <n v="1170"/>
    <s v="L"/>
    <n v="2535"/>
    <n v="28"/>
    <n v="33"/>
    <n v="3700"/>
    <n v="4050.1075268817208"/>
    <x v="17"/>
    <n v="0.4"/>
    <n v="9.4623655913978491E-2"/>
    <s v="Closed"/>
    <x v="0"/>
  </r>
  <r>
    <n v="1171"/>
    <s v="L"/>
    <n v="2536"/>
    <n v="28"/>
    <n v="33"/>
    <n v="1600"/>
    <n v="1943.7037037037039"/>
    <x v="5"/>
    <n v="0.6"/>
    <n v="0.21481481481481479"/>
    <s v="Closed"/>
    <x v="0"/>
  </r>
  <r>
    <n v="1172"/>
    <s v="L"/>
    <n v="2537"/>
    <n v="28"/>
    <n v="33"/>
    <n v="2800"/>
    <n v="3111.1111111111109"/>
    <x v="0"/>
    <n v="0.4"/>
    <n v="0.1111111111111111"/>
    <s v="Closed"/>
    <x v="0"/>
  </r>
  <r>
    <n v="1173"/>
    <s v="L"/>
    <n v="2538"/>
    <n v="28"/>
    <n v="33"/>
    <n v="3800"/>
    <n v="4795.2380952380954"/>
    <x v="11"/>
    <n v="1"/>
    <n v="0.26190476190476192"/>
    <s v="Closed"/>
    <x v="0"/>
  </r>
  <r>
    <n v="1174"/>
    <s v="L"/>
    <n v="2539"/>
    <n v="28"/>
    <n v="33"/>
    <n v="100"/>
    <n v="115.4945054945055"/>
    <x v="4"/>
    <n v="0.9"/>
    <n v="0.15494505494505489"/>
    <s v="Closed"/>
    <x v="0"/>
  </r>
  <r>
    <n v="1175"/>
    <s v="L"/>
    <n v="2540"/>
    <n v="28"/>
    <n v="33"/>
    <n v="5800"/>
    <n v="6702.2222222222217"/>
    <x v="0"/>
    <n v="0.8"/>
    <n v="0.15555555555555561"/>
    <s v="Closed"/>
    <x v="0"/>
  </r>
  <r>
    <n v="1176"/>
    <s v="L"/>
    <n v="2541"/>
    <n v="28"/>
    <n v="33"/>
    <n v="6900"/>
    <n v="8312.8571428571431"/>
    <x v="11"/>
    <n v="0.7"/>
    <n v="0.20476190476190481"/>
    <s v="Closed"/>
    <x v="0"/>
  </r>
  <r>
    <n v="1177"/>
    <s v="L"/>
    <n v="2542"/>
    <n v="28"/>
    <n v="33"/>
    <n v="400"/>
    <n v="443.87096774193549"/>
    <x v="17"/>
    <n v="0.6"/>
    <n v="0.1096774193548387"/>
    <s v="Closed"/>
    <x v="0"/>
  </r>
  <r>
    <n v="1178"/>
    <s v="L"/>
    <n v="2543"/>
    <n v="28"/>
    <n v="33"/>
    <n v="5900"/>
    <n v="6314.255319148936"/>
    <x v="12"/>
    <n v="0.1"/>
    <n v="7.0212765957446813E-2"/>
    <s v="Closed"/>
    <x v="0"/>
  </r>
  <r>
    <n v="1179"/>
    <s v="L"/>
    <n v="2544"/>
    <n v="28"/>
    <n v="33"/>
    <n v="400"/>
    <n v="441.79775280898878"/>
    <x v="2"/>
    <n v="0.3"/>
    <n v="0.1044943820224719"/>
    <s v="Closed"/>
    <x v="0"/>
  </r>
  <r>
    <n v="1180"/>
    <s v="L"/>
    <n v="2545"/>
    <n v="28"/>
    <n v="33"/>
    <n v="7700"/>
    <n v="8182.2222222222217"/>
    <x v="13"/>
    <n v="0.2"/>
    <n v="6.2626262626262627E-2"/>
    <s v="Closed"/>
    <x v="0"/>
  </r>
  <r>
    <n v="1181"/>
    <s v="L"/>
    <n v="2546"/>
    <n v="28"/>
    <n v="33"/>
    <n v="9500"/>
    <n v="10450"/>
    <x v="19"/>
    <n v="0.7"/>
    <n v="0.1"/>
    <s v="Closed"/>
    <x v="0"/>
  </r>
  <r>
    <n v="1182"/>
    <s v="L"/>
    <n v="2547"/>
    <n v="28"/>
    <n v="33"/>
    <n v="9500"/>
    <n v="10965.06024096386"/>
    <x v="8"/>
    <n v="0.4"/>
    <n v="0.1542168674698795"/>
    <s v="Closed"/>
    <x v="0"/>
  </r>
  <r>
    <n v="1183"/>
    <s v="L"/>
    <n v="2548"/>
    <n v="28"/>
    <n v="33"/>
    <n v="6400"/>
    <n v="6804.8979591836742"/>
    <x v="14"/>
    <n v="0.1"/>
    <n v="6.3265306122448975E-2"/>
    <s v="Closed"/>
    <x v="0"/>
  </r>
  <r>
    <n v="1184"/>
    <s v="L"/>
    <n v="2549"/>
    <n v="28"/>
    <n v="33"/>
    <n v="9500"/>
    <n v="10236.73469387755"/>
    <x v="14"/>
    <n v="0.8"/>
    <n v="7.7551020408163265E-2"/>
    <s v="Closed"/>
    <x v="0"/>
  </r>
  <r>
    <n v="1185"/>
    <s v="L"/>
    <n v="2550"/>
    <n v="28"/>
    <n v="33"/>
    <n v="1200"/>
    <n v="1409.6385542168671"/>
    <x v="8"/>
    <n v="0.5"/>
    <n v="0.1746987951807229"/>
    <s v="Closed"/>
    <x v="1"/>
  </r>
  <r>
    <n v="1186"/>
    <s v="L"/>
    <n v="2551"/>
    <n v="28"/>
    <n v="33"/>
    <n v="4300"/>
    <n v="5180.9756097560976"/>
    <x v="10"/>
    <n v="0.6"/>
    <n v="0.20487804878048779"/>
    <s v="Closed"/>
    <x v="0"/>
  </r>
  <r>
    <n v="1187"/>
    <s v="L"/>
    <n v="2565"/>
    <n v="29"/>
    <n v="34"/>
    <n v="1500"/>
    <n v="1663.636363636364"/>
    <x v="9"/>
    <n v="0.3"/>
    <n v="0.1090909090909091"/>
    <s v="Closed"/>
    <x v="0"/>
  </r>
  <r>
    <n v="1188"/>
    <s v="L"/>
    <n v="2566"/>
    <n v="29"/>
    <n v="34"/>
    <n v="4200"/>
    <n v="4628.9361702127653"/>
    <x v="12"/>
    <n v="0.6"/>
    <n v="0.10212765957446809"/>
    <s v="Closed"/>
    <x v="0"/>
  </r>
  <r>
    <n v="1189"/>
    <s v="L"/>
    <n v="2567"/>
    <n v="29"/>
    <n v="34"/>
    <n v="9900"/>
    <n v="11880"/>
    <x v="18"/>
    <n v="0.5"/>
    <n v="0.2"/>
    <s v="Closed"/>
    <x v="1"/>
  </r>
  <r>
    <n v="1190"/>
    <s v="L"/>
    <n v="2568"/>
    <n v="29"/>
    <n v="34"/>
    <n v="2600"/>
    <n v="3303.9024390243899"/>
    <x v="10"/>
    <n v="0.9"/>
    <n v="0.27073170731707308"/>
    <s v="Closed"/>
    <x v="0"/>
  </r>
  <r>
    <n v="1191"/>
    <s v="L"/>
    <n v="2569"/>
    <n v="29"/>
    <n v="34"/>
    <n v="2000"/>
    <n v="2178.7234042553191"/>
    <x v="12"/>
    <n v="0.4"/>
    <n v="8.9361702127659565E-2"/>
    <s v="Closed"/>
    <x v="0"/>
  </r>
  <r>
    <n v="1192"/>
    <s v="L"/>
    <n v="2570"/>
    <n v="29"/>
    <n v="34"/>
    <n v="4700"/>
    <n v="5191.1235955056181"/>
    <x v="2"/>
    <n v="0.3"/>
    <n v="0.1044943820224719"/>
    <s v="Closed"/>
    <x v="0"/>
  </r>
  <r>
    <n v="1193"/>
    <s v="L"/>
    <n v="2571"/>
    <n v="29"/>
    <n v="34"/>
    <n v="6000"/>
    <n v="7851.8518518518522"/>
    <x v="5"/>
    <n v="1"/>
    <n v="0.30864197530864201"/>
    <s v="Closed"/>
    <x v="0"/>
  </r>
  <r>
    <n v="1194"/>
    <s v="L"/>
    <n v="2572"/>
    <n v="29"/>
    <n v="34"/>
    <n v="9700"/>
    <n v="10513.90804597701"/>
    <x v="3"/>
    <n v="0.1"/>
    <n v="8.3908045977011486E-2"/>
    <s v="Closed"/>
    <x v="0"/>
  </r>
  <r>
    <n v="1195"/>
    <s v="L"/>
    <n v="2573"/>
    <n v="29"/>
    <n v="34"/>
    <n v="2100"/>
    <n v="2338.96551724138"/>
    <x v="3"/>
    <n v="0.3"/>
    <n v="0.1137931034482759"/>
    <s v="Closed"/>
    <x v="1"/>
  </r>
  <r>
    <n v="1196"/>
    <s v="L"/>
    <n v="2574"/>
    <n v="29"/>
    <n v="34"/>
    <n v="7600"/>
    <n v="8093.6082474226814"/>
    <x v="15"/>
    <n v="0.1"/>
    <n v="6.4948453608247428E-2"/>
    <s v="Closed"/>
    <x v="0"/>
  </r>
  <r>
    <n v="1197"/>
    <s v="L"/>
    <n v="2575"/>
    <n v="29"/>
    <n v="34"/>
    <n v="3700"/>
    <n v="4037.826086956522"/>
    <x v="16"/>
    <n v="0.3"/>
    <n v="9.1304347826086943E-2"/>
    <s v="Closed"/>
    <x v="0"/>
  </r>
  <r>
    <n v="1198"/>
    <s v="L"/>
    <n v="2576"/>
    <n v="29"/>
    <n v="34"/>
    <n v="5700"/>
    <n v="6758.5714285714284"/>
    <x v="11"/>
    <n v="0.6"/>
    <n v="0.18571428571428569"/>
    <s v="Closed"/>
    <x v="0"/>
  </r>
  <r>
    <n v="1199"/>
    <s v="L"/>
    <n v="2577"/>
    <n v="29"/>
    <n v="34"/>
    <n v="800"/>
    <n v="933.33333333333337"/>
    <x v="0"/>
    <n v="0.9"/>
    <n v="0.16666666666666671"/>
    <s v="Closed"/>
    <x v="0"/>
  </r>
  <r>
    <n v="1200"/>
    <s v="L"/>
    <n v="2578"/>
    <n v="29"/>
    <n v="34"/>
    <n v="1000"/>
    <n v="1080.412371134021"/>
    <x v="15"/>
    <n v="0.6"/>
    <n v="8.0412371134020624E-2"/>
    <s v="Closed"/>
    <x v="0"/>
  </r>
  <r>
    <n v="1201"/>
    <s v="L"/>
    <n v="2579"/>
    <n v="29"/>
    <n v="34"/>
    <n v="5600"/>
    <n v="6130.5263157894742"/>
    <x v="19"/>
    <n v="0.6"/>
    <n v="9.4736842105263161E-2"/>
    <s v="Closed"/>
    <x v="0"/>
  </r>
  <r>
    <n v="1202"/>
    <s v="L"/>
    <n v="2580"/>
    <n v="29"/>
    <n v="34"/>
    <n v="3900"/>
    <n v="4269.4736842105267"/>
    <x v="19"/>
    <n v="0.6"/>
    <n v="9.4736842105263161E-2"/>
    <s v="Closed"/>
    <x v="0"/>
  </r>
  <r>
    <n v="1203"/>
    <s v="L"/>
    <n v="2581"/>
    <n v="29"/>
    <n v="34"/>
    <n v="6700"/>
    <n v="7925.6097560975604"/>
    <x v="10"/>
    <n v="0.5"/>
    <n v="0.18292682926829271"/>
    <s v="Closed"/>
    <x v="0"/>
  </r>
  <r>
    <n v="1204"/>
    <s v="L"/>
    <n v="2582"/>
    <n v="29"/>
    <n v="34"/>
    <n v="1000"/>
    <n v="1167.441860465116"/>
    <x v="7"/>
    <n v="0.6"/>
    <n v="0.1674418604651163"/>
    <s v="Closed"/>
    <x v="0"/>
  </r>
  <r>
    <n v="1205"/>
    <s v="L"/>
    <n v="2583"/>
    <n v="29"/>
    <n v="34"/>
    <n v="3100"/>
    <n v="3319.583333333333"/>
    <x v="6"/>
    <n v="0.2"/>
    <n v="7.0833333333333345E-2"/>
    <s v="Closed"/>
    <x v="0"/>
  </r>
  <r>
    <n v="1206"/>
    <s v="L"/>
    <n v="2584"/>
    <n v="29"/>
    <n v="34"/>
    <n v="1700"/>
    <n v="2065.1851851851852"/>
    <x v="5"/>
    <n v="0.6"/>
    <n v="0.21481481481481479"/>
    <s v="Closed"/>
    <x v="0"/>
  </r>
  <r>
    <n v="1207"/>
    <s v="L"/>
    <n v="2585"/>
    <n v="29"/>
    <n v="34"/>
    <n v="7400"/>
    <n v="7945.2631578947367"/>
    <x v="19"/>
    <n v="0.2"/>
    <n v="7.3684210526315796E-2"/>
    <s v="Closed"/>
    <x v="0"/>
  </r>
  <r>
    <n v="1208"/>
    <s v="L"/>
    <n v="2586"/>
    <n v="29"/>
    <n v="34"/>
    <n v="8800"/>
    <n v="9643.3333333333339"/>
    <x v="6"/>
    <n v="0.8"/>
    <n v="9.583333333333334E-2"/>
    <s v="Closed"/>
    <x v="0"/>
  </r>
  <r>
    <n v="1209"/>
    <s v="L"/>
    <n v="2587"/>
    <n v="29"/>
    <n v="34"/>
    <n v="200"/>
    <n v="258.53658536585368"/>
    <x v="10"/>
    <n v="1"/>
    <n v="0.29268292682926828"/>
    <s v="Closed"/>
    <x v="0"/>
  </r>
  <r>
    <n v="1210"/>
    <s v="L"/>
    <n v="2588"/>
    <n v="29"/>
    <n v="34"/>
    <n v="4700"/>
    <n v="5428.2417582417575"/>
    <x v="4"/>
    <n v="0.9"/>
    <n v="0.15494505494505489"/>
    <s v="Closed"/>
    <x v="0"/>
  </r>
  <r>
    <n v="1211"/>
    <s v="L"/>
    <n v="2589"/>
    <n v="29"/>
    <n v="34"/>
    <n v="2300"/>
    <n v="2487.7551020408159"/>
    <x v="14"/>
    <n v="1"/>
    <n v="8.1632653061224497E-2"/>
    <s v="Closed"/>
    <x v="0"/>
  </r>
  <r>
    <n v="1212"/>
    <s v="L"/>
    <n v="2590"/>
    <n v="29"/>
    <n v="34"/>
    <n v="7900"/>
    <n v="8544.8979591836742"/>
    <x v="14"/>
    <n v="1"/>
    <n v="8.1632653061224497E-2"/>
    <s v="Closed"/>
    <x v="0"/>
  </r>
  <r>
    <n v="1213"/>
    <s v="L"/>
    <n v="2591"/>
    <n v="29"/>
    <n v="34"/>
    <n v="2900"/>
    <n v="3144.21052631579"/>
    <x v="19"/>
    <n v="0.4"/>
    <n v="8.4210526315789486E-2"/>
    <s v="Closed"/>
    <x v="0"/>
  </r>
  <r>
    <n v="1214"/>
    <s v="L"/>
    <n v="2592"/>
    <n v="29"/>
    <n v="34"/>
    <n v="1400"/>
    <n v="1498.2978723404251"/>
    <x v="12"/>
    <n v="0.1"/>
    <n v="7.0212765957446813E-2"/>
    <s v="Closed"/>
    <x v="0"/>
  </r>
  <r>
    <n v="1215"/>
    <s v="L"/>
    <n v="2593"/>
    <n v="29"/>
    <n v="34"/>
    <n v="7700"/>
    <n v="9602.3529411764703"/>
    <x v="1"/>
    <n v="1"/>
    <n v="0.2470588235294118"/>
    <s v="Closed"/>
    <x v="0"/>
  </r>
  <r>
    <n v="1216"/>
    <s v="L"/>
    <n v="2594"/>
    <n v="29"/>
    <n v="34"/>
    <n v="9500"/>
    <n v="10652.127659574469"/>
    <x v="12"/>
    <n v="0.9"/>
    <n v="0.1212765957446808"/>
    <s v="Closed"/>
    <x v="0"/>
  </r>
  <r>
    <n v="1217"/>
    <s v="L"/>
    <n v="2595"/>
    <n v="29"/>
    <n v="34"/>
    <n v="3200"/>
    <n v="3417.7319587628872"/>
    <x v="15"/>
    <n v="0.2"/>
    <n v="6.804123711340207E-2"/>
    <s v="Closed"/>
    <x v="0"/>
  </r>
  <r>
    <n v="1218"/>
    <s v="L"/>
    <n v="2596"/>
    <n v="29"/>
    <n v="34"/>
    <n v="5100"/>
    <n v="5756.5517241379312"/>
    <x v="3"/>
    <n v="0.4"/>
    <n v="0.12873563218390799"/>
    <s v="Closed"/>
    <x v="0"/>
  </r>
  <r>
    <n v="1219"/>
    <s v="L"/>
    <n v="2597"/>
    <n v="29"/>
    <n v="34"/>
    <n v="3600"/>
    <n v="4179.5121951219508"/>
    <x v="10"/>
    <n v="0.4"/>
    <n v="0.16097560975609759"/>
    <s v="Closed"/>
    <x v="0"/>
  </r>
  <r>
    <n v="1220"/>
    <s v="L"/>
    <n v="2598"/>
    <n v="29"/>
    <n v="34"/>
    <n v="10000"/>
    <n v="10758.24175824176"/>
    <x v="4"/>
    <n v="0.1"/>
    <n v="7.5824175824175818E-2"/>
    <s v="Closed"/>
    <x v="1"/>
  </r>
  <r>
    <n v="1221"/>
    <s v="L"/>
    <n v="2599"/>
    <n v="29"/>
    <n v="34"/>
    <n v="5900"/>
    <n v="7253.5294117647063"/>
    <x v="1"/>
    <n v="0.9"/>
    <n v="0.2294117647058824"/>
    <s v="Closed"/>
    <x v="0"/>
  </r>
  <r>
    <n v="1222"/>
    <s v="L"/>
    <n v="2600"/>
    <n v="29"/>
    <n v="34"/>
    <n v="600"/>
    <n v="692.53012048192772"/>
    <x v="8"/>
    <n v="0.4"/>
    <n v="0.1542168674698795"/>
    <s v="Closed"/>
    <x v="0"/>
  </r>
  <r>
    <n v="1223"/>
    <s v="L"/>
    <n v="2601"/>
    <n v="29"/>
    <n v="34"/>
    <n v="5500"/>
    <n v="6406.5934065934071"/>
    <x v="4"/>
    <n v="1"/>
    <n v="0.1648351648351648"/>
    <s v="Closed"/>
    <x v="1"/>
  </r>
  <r>
    <n v="1224"/>
    <s v="L"/>
    <n v="2602"/>
    <n v="29"/>
    <n v="34"/>
    <n v="500"/>
    <n v="575"/>
    <x v="18"/>
    <n v="0.3"/>
    <n v="0.15"/>
    <s v="Closed"/>
    <x v="0"/>
  </r>
  <r>
    <n v="1225"/>
    <s v="L"/>
    <n v="2603"/>
    <n v="29"/>
    <n v="34"/>
    <n v="8100"/>
    <n v="8599.0909090909099"/>
    <x v="13"/>
    <n v="0.1"/>
    <n v="6.1616161616161617E-2"/>
    <s v="Closed"/>
    <x v="0"/>
  </r>
  <r>
    <n v="1226"/>
    <s v="L"/>
    <n v="2604"/>
    <n v="29"/>
    <n v="34"/>
    <n v="1800"/>
    <n v="2160"/>
    <x v="18"/>
    <n v="0.5"/>
    <n v="0.2"/>
    <s v="Closed"/>
    <x v="0"/>
  </r>
  <r>
    <n v="1227"/>
    <s v="L"/>
    <n v="2605"/>
    <n v="29"/>
    <n v="34"/>
    <n v="7700"/>
    <n v="8240.6382978723395"/>
    <x v="12"/>
    <n v="0.1"/>
    <n v="7.0212765957446813E-2"/>
    <s v="Closed"/>
    <x v="0"/>
  </r>
  <r>
    <n v="1228"/>
    <s v="L"/>
    <n v="2606"/>
    <n v="29"/>
    <n v="34"/>
    <n v="6700"/>
    <n v="7370.0000000000009"/>
    <x v="18"/>
    <n v="0.1"/>
    <n v="9.9999999999999992E-2"/>
    <s v="Closed"/>
    <x v="0"/>
  </r>
  <r>
    <n v="1229"/>
    <s v="L"/>
    <n v="2607"/>
    <n v="29"/>
    <n v="34"/>
    <n v="4600"/>
    <n v="5803.950617283951"/>
    <x v="5"/>
    <n v="0.8"/>
    <n v="0.2617283950617284"/>
    <s v="Closed"/>
    <x v="0"/>
  </r>
  <r>
    <n v="1230"/>
    <s v="L"/>
    <n v="2608"/>
    <n v="29"/>
    <n v="34"/>
    <n v="1900"/>
    <n v="2073.478260869565"/>
    <x v="16"/>
    <n v="0.3"/>
    <n v="9.1304347826086943E-2"/>
    <s v="Closed"/>
    <x v="0"/>
  </r>
  <r>
    <n v="1231"/>
    <s v="L"/>
    <n v="2609"/>
    <n v="29"/>
    <n v="34"/>
    <n v="3000"/>
    <n v="3245.454545454545"/>
    <x v="9"/>
    <n v="0.1"/>
    <n v="8.1818181818181818E-2"/>
    <s v="Closed"/>
    <x v="0"/>
  </r>
  <r>
    <n v="1232"/>
    <s v="L"/>
    <n v="2610"/>
    <n v="29"/>
    <n v="34"/>
    <n v="900"/>
    <n v="1084.3902439024389"/>
    <x v="10"/>
    <n v="0.6"/>
    <n v="0.20487804878048779"/>
    <s v="Closed"/>
    <x v="0"/>
  </r>
  <r>
    <n v="1233"/>
    <s v="L"/>
    <n v="2611"/>
    <n v="29"/>
    <n v="34"/>
    <n v="7400"/>
    <n v="7984.21052631579"/>
    <x v="19"/>
    <n v="0.3"/>
    <n v="7.8947368421052627E-2"/>
    <s v="Closed"/>
    <x v="0"/>
  </r>
  <r>
    <n v="1234"/>
    <s v="L"/>
    <n v="2652"/>
    <n v="30"/>
    <n v="35"/>
    <n v="4700"/>
    <n v="5819.8765432098762"/>
    <x v="5"/>
    <n v="0.7"/>
    <n v="0.2382716049382716"/>
    <s v="Closed"/>
    <x v="0"/>
  </r>
  <r>
    <n v="1235"/>
    <s v="L"/>
    <n v="2653"/>
    <n v="30"/>
    <n v="35"/>
    <n v="600"/>
    <n v="641.21212121212125"/>
    <x v="13"/>
    <n v="0.8"/>
    <n v="6.8686868686868699E-2"/>
    <s v="Closed"/>
    <x v="0"/>
  </r>
  <r>
    <n v="1236"/>
    <s v="L"/>
    <n v="2654"/>
    <n v="30"/>
    <n v="35"/>
    <n v="5200"/>
    <n v="5869.4252873563228"/>
    <x v="3"/>
    <n v="0.4"/>
    <n v="0.12873563218390799"/>
    <s v="Closed"/>
    <x v="0"/>
  </r>
  <r>
    <n v="1237"/>
    <s v="L"/>
    <n v="2655"/>
    <n v="30"/>
    <n v="35"/>
    <n v="3500"/>
    <n v="3968.072289156627"/>
    <x v="8"/>
    <n v="0.3"/>
    <n v="0.13373493975903619"/>
    <s v="Closed"/>
    <x v="0"/>
  </r>
  <r>
    <n v="1238"/>
    <s v="L"/>
    <n v="2664"/>
    <n v="31"/>
    <n v="36"/>
    <n v="900"/>
    <n v="978.38709677419365"/>
    <x v="17"/>
    <n v="0.3"/>
    <n v="8.7096774193548401E-2"/>
    <s v="Closed"/>
    <x v="0"/>
  </r>
  <r>
    <n v="1239"/>
    <s v="L"/>
    <n v="2665"/>
    <n v="31"/>
    <n v="36"/>
    <n v="5100"/>
    <n v="6241.4285714285716"/>
    <x v="11"/>
    <n v="0.8"/>
    <n v="0.22380952380952379"/>
    <s v="Closed"/>
    <x v="0"/>
  </r>
  <r>
    <n v="1240"/>
    <s v="L"/>
    <n v="2666"/>
    <n v="31"/>
    <n v="36"/>
    <n v="2000"/>
    <n v="2409.7560975609749"/>
    <x v="10"/>
    <n v="0.6"/>
    <n v="0.20487804878048779"/>
    <s v="Closed"/>
    <x v="0"/>
  </r>
  <r>
    <n v="1241"/>
    <s v="L"/>
    <n v="2667"/>
    <n v="31"/>
    <n v="36"/>
    <n v="1400"/>
    <n v="1517.894736842105"/>
    <x v="19"/>
    <n v="0.4"/>
    <n v="8.4210526315789486E-2"/>
    <s v="Closed"/>
    <x v="0"/>
  </r>
  <r>
    <n v="1242"/>
    <s v="L"/>
    <n v="2668"/>
    <n v="31"/>
    <n v="36"/>
    <n v="2000"/>
    <n v="2142.8571428571431"/>
    <x v="14"/>
    <n v="0.5"/>
    <n v="7.1428571428571425E-2"/>
    <s v="Closed"/>
    <x v="0"/>
  </r>
  <r>
    <n v="1243"/>
    <s v="L"/>
    <n v="2669"/>
    <n v="31"/>
    <n v="36"/>
    <n v="6100"/>
    <n v="6533.9175257731958"/>
    <x v="15"/>
    <n v="0.3"/>
    <n v="7.1134020618556698E-2"/>
    <s v="Closed"/>
    <x v="0"/>
  </r>
  <r>
    <n v="1244"/>
    <s v="L"/>
    <n v="2670"/>
    <n v="31"/>
    <n v="36"/>
    <n v="700"/>
    <n v="814.5454545454545"/>
    <x v="9"/>
    <n v="0.7"/>
    <n v="0.16363636363636361"/>
    <s v="Closed"/>
    <x v="0"/>
  </r>
  <r>
    <n v="1245"/>
    <s v="L"/>
    <n v="2671"/>
    <n v="31"/>
    <n v="36"/>
    <n v="5200"/>
    <n v="5855.652173913043"/>
    <x v="16"/>
    <n v="0.7"/>
    <n v="0.1260869565217391"/>
    <s v="Closed"/>
    <x v="0"/>
  </r>
  <r>
    <n v="1246"/>
    <s v="L"/>
    <n v="2672"/>
    <n v="31"/>
    <n v="36"/>
    <n v="1600"/>
    <n v="1901.6091954022991"/>
    <x v="3"/>
    <n v="0.8"/>
    <n v="0.18850574712643681"/>
    <s v="Closed"/>
    <x v="0"/>
  </r>
  <r>
    <n v="1247"/>
    <s v="L"/>
    <n v="2673"/>
    <n v="31"/>
    <n v="36"/>
    <n v="7500"/>
    <n v="8607.1428571428569"/>
    <x v="11"/>
    <n v="0.4"/>
    <n v="0.14761904761904759"/>
    <s v="Closed"/>
    <x v="0"/>
  </r>
  <r>
    <n v="1248"/>
    <s v="L"/>
    <n v="2674"/>
    <n v="31"/>
    <n v="36"/>
    <n v="7700"/>
    <n v="9354.074074074073"/>
    <x v="5"/>
    <n v="0.6"/>
    <n v="0.21481481481481479"/>
    <s v="Closed"/>
    <x v="0"/>
  </r>
  <r>
    <n v="1249"/>
    <s v="L"/>
    <n v="2675"/>
    <n v="31"/>
    <n v="36"/>
    <n v="100"/>
    <n v="108.0412371134021"/>
    <x v="15"/>
    <n v="0.6"/>
    <n v="8.0412371134020624E-2"/>
    <s v="Closed"/>
    <x v="0"/>
  </r>
  <r>
    <n v="1250"/>
    <s v="L"/>
    <n v="2676"/>
    <n v="31"/>
    <n v="36"/>
    <n v="9600"/>
    <n v="10253.195876288661"/>
    <x v="15"/>
    <n v="0.2"/>
    <n v="6.804123711340207E-2"/>
    <s v="Closed"/>
    <x v="0"/>
  </r>
  <r>
    <n v="1251"/>
    <s v="L"/>
    <n v="2677"/>
    <n v="31"/>
    <n v="36"/>
    <n v="4200"/>
    <n v="4531.5789473684208"/>
    <x v="19"/>
    <n v="0.3"/>
    <n v="7.8947368421052627E-2"/>
    <s v="Closed"/>
    <x v="0"/>
  </r>
  <r>
    <n v="1252"/>
    <s v="L"/>
    <n v="2678"/>
    <n v="31"/>
    <n v="36"/>
    <n v="4500"/>
    <n v="5361.1111111111113"/>
    <x v="5"/>
    <n v="0.5"/>
    <n v="0.19135802469135799"/>
    <s v="Closed"/>
    <x v="1"/>
  </r>
  <r>
    <n v="1253"/>
    <s v="L"/>
    <n v="2679"/>
    <n v="31"/>
    <n v="36"/>
    <n v="9100"/>
    <n v="9734.2424242424258"/>
    <x v="13"/>
    <n v="0.9"/>
    <n v="6.9696969696969702E-2"/>
    <s v="Closed"/>
    <x v="0"/>
  </r>
  <r>
    <n v="1254"/>
    <s v="L"/>
    <n v="2680"/>
    <n v="31"/>
    <n v="36"/>
    <n v="8600"/>
    <n v="10649.13580246914"/>
    <x v="5"/>
    <n v="0.7"/>
    <n v="0.2382716049382716"/>
    <s v="Closed"/>
    <x v="0"/>
  </r>
  <r>
    <n v="1255"/>
    <s v="L"/>
    <n v="2681"/>
    <n v="31"/>
    <n v="36"/>
    <n v="4900"/>
    <n v="5607.7777777777774"/>
    <x v="5"/>
    <n v="0.3"/>
    <n v="0.1444444444444444"/>
    <s v="Closed"/>
    <x v="0"/>
  </r>
  <r>
    <n v="1256"/>
    <s v="L"/>
    <n v="2682"/>
    <n v="31"/>
    <n v="36"/>
    <n v="6100"/>
    <n v="7068.8235294117658"/>
    <x v="1"/>
    <n v="0.5"/>
    <n v="0.1588235294117647"/>
    <s v="Closed"/>
    <x v="0"/>
  </r>
  <r>
    <n v="1257"/>
    <s v="L"/>
    <n v="2683"/>
    <n v="31"/>
    <n v="36"/>
    <n v="1600"/>
    <n v="1720.8163265306121"/>
    <x v="14"/>
    <n v="0.7"/>
    <n v="7.5510204081632656E-2"/>
    <s v="Closed"/>
    <x v="0"/>
  </r>
  <r>
    <n v="1258"/>
    <s v="L"/>
    <n v="2684"/>
    <n v="31"/>
    <n v="36"/>
    <n v="7100"/>
    <n v="7758.7628865979386"/>
    <x v="15"/>
    <n v="1"/>
    <n v="9.2783505154639179E-2"/>
    <s v="Closed"/>
    <x v="0"/>
  </r>
  <r>
    <n v="1259"/>
    <s v="L"/>
    <n v="2685"/>
    <n v="31"/>
    <n v="36"/>
    <n v="7000"/>
    <n v="7820.4301075268813"/>
    <x v="17"/>
    <n v="0.7"/>
    <n v="0.1172043010752688"/>
    <s v="Closed"/>
    <x v="0"/>
  </r>
  <r>
    <n v="1260"/>
    <s v="L"/>
    <n v="2686"/>
    <n v="31"/>
    <n v="36"/>
    <n v="3600"/>
    <n v="3992.727272727273"/>
    <x v="9"/>
    <n v="0.3"/>
    <n v="0.1090909090909091"/>
    <s v="Closed"/>
    <x v="0"/>
  </r>
  <r>
    <n v="1261"/>
    <s v="L"/>
    <n v="2687"/>
    <n v="31"/>
    <n v="36"/>
    <n v="9600"/>
    <n v="10560"/>
    <x v="6"/>
    <n v="0.9"/>
    <n v="0.1"/>
    <s v="Closed"/>
    <x v="0"/>
  </r>
  <r>
    <n v="1262"/>
    <s v="L"/>
    <n v="2688"/>
    <n v="31"/>
    <n v="36"/>
    <n v="5600"/>
    <n v="6412.3076923076906"/>
    <x v="4"/>
    <n v="0.8"/>
    <n v="0.14505494505494509"/>
    <s v="Closed"/>
    <x v="0"/>
  </r>
  <r>
    <n v="1263"/>
    <s v="L"/>
    <n v="2689"/>
    <n v="31"/>
    <n v="36"/>
    <n v="7900"/>
    <n v="9222.790697674418"/>
    <x v="7"/>
    <n v="0.6"/>
    <n v="0.1674418604651163"/>
    <s v="Closed"/>
    <x v="1"/>
  </r>
  <r>
    <n v="1264"/>
    <s v="L"/>
    <n v="2690"/>
    <n v="31"/>
    <n v="36"/>
    <n v="2500"/>
    <n v="2959.302325581396"/>
    <x v="7"/>
    <n v="0.7"/>
    <n v="0.18372093023255809"/>
    <s v="Closed"/>
    <x v="1"/>
  </r>
  <r>
    <n v="1265"/>
    <s v="L"/>
    <n v="2691"/>
    <n v="31"/>
    <n v="36"/>
    <n v="9800"/>
    <n v="11311.325301204821"/>
    <x v="8"/>
    <n v="0.4"/>
    <n v="0.1542168674698795"/>
    <s v="Closed"/>
    <x v="0"/>
  </r>
  <r>
    <n v="1266"/>
    <s v="L"/>
    <n v="2692"/>
    <n v="31"/>
    <n v="36"/>
    <n v="5400"/>
    <n v="5996.8421052631584"/>
    <x v="19"/>
    <n v="0.9"/>
    <n v="0.11052631578947369"/>
    <s v="Closed"/>
    <x v="1"/>
  </r>
  <r>
    <n v="1267"/>
    <s v="L"/>
    <n v="2693"/>
    <n v="31"/>
    <n v="36"/>
    <n v="5100"/>
    <n v="5717.0370370370356"/>
    <x v="5"/>
    <n v="0.2"/>
    <n v="0.12098765432098769"/>
    <s v="Closed"/>
    <x v="0"/>
  </r>
  <r>
    <n v="1268"/>
    <s v="L"/>
    <n v="2694"/>
    <n v="31"/>
    <n v="36"/>
    <n v="6000"/>
    <n v="6625"/>
    <x v="6"/>
    <n v="1"/>
    <n v="0.1041666666666667"/>
    <s v="Closed"/>
    <x v="0"/>
  </r>
  <r>
    <n v="1269"/>
    <s v="L"/>
    <n v="2695"/>
    <n v="31"/>
    <n v="36"/>
    <n v="5300"/>
    <n v="5732.6530612244906"/>
    <x v="14"/>
    <n v="1"/>
    <n v="8.1632653061224497E-2"/>
    <s v="Closed"/>
    <x v="0"/>
  </r>
  <r>
    <n v="1270"/>
    <s v="L"/>
    <n v="2696"/>
    <n v="31"/>
    <n v="36"/>
    <n v="6500"/>
    <n v="7403.6585365853653"/>
    <x v="10"/>
    <n v="0.3"/>
    <n v="0.1390243902439024"/>
    <s v="Closed"/>
    <x v="0"/>
  </r>
  <r>
    <n v="1271"/>
    <s v="L"/>
    <n v="2697"/>
    <n v="31"/>
    <n v="36"/>
    <n v="1500"/>
    <n v="1603.030303030303"/>
    <x v="13"/>
    <n v="0.8"/>
    <n v="6.8686868686868699E-2"/>
    <s v="Closed"/>
    <x v="0"/>
  </r>
  <r>
    <n v="1272"/>
    <s v="L"/>
    <n v="2698"/>
    <n v="31"/>
    <n v="36"/>
    <n v="3400"/>
    <n v="3725.833333333333"/>
    <x v="6"/>
    <n v="0.8"/>
    <n v="9.583333333333334E-2"/>
    <s v="Closed"/>
    <x v="0"/>
  </r>
  <r>
    <n v="1273"/>
    <s v="L"/>
    <n v="2699"/>
    <n v="31"/>
    <n v="36"/>
    <n v="4200"/>
    <n v="5145"/>
    <x v="18"/>
    <n v="0.6"/>
    <n v="0.22500000000000001"/>
    <s v="Closed"/>
    <x v="0"/>
  </r>
  <r>
    <n v="1274"/>
    <s v="L"/>
    <n v="2700"/>
    <n v="31"/>
    <n v="36"/>
    <n v="8900"/>
    <n v="9524.8936170212764"/>
    <x v="12"/>
    <n v="0.1"/>
    <n v="7.0212765957446813E-2"/>
    <s v="Closed"/>
    <x v="0"/>
  </r>
  <r>
    <n v="1275"/>
    <s v="L"/>
    <n v="2701"/>
    <n v="31"/>
    <n v="36"/>
    <n v="8400"/>
    <n v="9605.217391304348"/>
    <x v="16"/>
    <n v="0.9"/>
    <n v="0.14347826086956519"/>
    <s v="Closed"/>
    <x v="0"/>
  </r>
  <r>
    <n v="1276"/>
    <s v="L"/>
    <n v="2702"/>
    <n v="31"/>
    <n v="36"/>
    <n v="4400"/>
    <n v="5229.4252873563219"/>
    <x v="3"/>
    <n v="0.8"/>
    <n v="0.18850574712643681"/>
    <s v="Closed"/>
    <x v="1"/>
  </r>
  <r>
    <n v="1277"/>
    <s v="L"/>
    <n v="2703"/>
    <n v="31"/>
    <n v="36"/>
    <n v="400"/>
    <n v="450.43478260869563"/>
    <x v="16"/>
    <n v="0.7"/>
    <n v="0.1260869565217391"/>
    <s v="Closed"/>
    <x v="0"/>
  </r>
  <r>
    <n v="1278"/>
    <s v="L"/>
    <n v="2704"/>
    <n v="31"/>
    <n v="36"/>
    <n v="4500"/>
    <n v="5145.652173913044"/>
    <x v="16"/>
    <n v="0.9"/>
    <n v="0.14347826086956519"/>
    <s v="Closed"/>
    <x v="0"/>
  </r>
  <r>
    <n v="1279"/>
    <s v="L"/>
    <n v="2705"/>
    <n v="31"/>
    <n v="36"/>
    <n v="3900"/>
    <n v="4187.3684210526317"/>
    <x v="19"/>
    <n v="0.2"/>
    <n v="7.3684210526315796E-2"/>
    <s v="Closed"/>
    <x v="0"/>
  </r>
  <r>
    <n v="1280"/>
    <s v="L"/>
    <n v="2706"/>
    <n v="31"/>
    <n v="36"/>
    <n v="5200"/>
    <n v="6335.6321839080456"/>
    <x v="3"/>
    <n v="1"/>
    <n v="0.21839080459770119"/>
    <s v="Closed"/>
    <x v="0"/>
  </r>
  <r>
    <n v="1281"/>
    <s v="L"/>
    <n v="2707"/>
    <n v="31"/>
    <n v="36"/>
    <n v="600"/>
    <n v="700"/>
    <x v="0"/>
    <n v="0.9"/>
    <n v="0.16666666666666671"/>
    <s v="Closed"/>
    <x v="0"/>
  </r>
  <r>
    <n v="1282"/>
    <s v="L"/>
    <n v="2708"/>
    <n v="31"/>
    <n v="36"/>
    <n v="6600"/>
    <n v="7294.7368421052643"/>
    <x v="19"/>
    <n v="0.8"/>
    <n v="0.10526315789473691"/>
    <s v="Closed"/>
    <x v="0"/>
  </r>
  <r>
    <n v="1283"/>
    <s v="L"/>
    <n v="2709"/>
    <n v="31"/>
    <n v="36"/>
    <n v="3700"/>
    <n v="3941.6326530612241"/>
    <x v="14"/>
    <n v="0.2"/>
    <n v="6.5306122448979598E-2"/>
    <s v="Closed"/>
    <x v="0"/>
  </r>
  <r>
    <n v="1284"/>
    <s v="L"/>
    <n v="2710"/>
    <n v="31"/>
    <n v="36"/>
    <n v="3400"/>
    <n v="3947.317073170731"/>
    <x v="10"/>
    <n v="0.4"/>
    <n v="0.16097560975609759"/>
    <s v="Closed"/>
    <x v="0"/>
  </r>
  <r>
    <n v="1285"/>
    <s v="L"/>
    <n v="2711"/>
    <n v="31"/>
    <n v="36"/>
    <n v="4700"/>
    <n v="5656.2068965517246"/>
    <x v="3"/>
    <n v="0.9"/>
    <n v="0.20344827586206901"/>
    <s v="Closed"/>
    <x v="0"/>
  </r>
  <r>
    <n v="1286"/>
    <s v="L"/>
    <n v="2712"/>
    <n v="31"/>
    <n v="36"/>
    <n v="6400"/>
    <n v="7206.95652173913"/>
    <x v="16"/>
    <n v="0.7"/>
    <n v="0.1260869565217391"/>
    <s v="Closed"/>
    <x v="0"/>
  </r>
  <r>
    <n v="1287"/>
    <s v="L"/>
    <n v="2713"/>
    <n v="31"/>
    <n v="36"/>
    <n v="8800"/>
    <n v="9576.4705882352937"/>
    <x v="1"/>
    <n v="0.1"/>
    <n v="8.8235294117647065E-2"/>
    <s v="Closed"/>
    <x v="0"/>
  </r>
  <r>
    <n v="1288"/>
    <s v="L"/>
    <n v="2714"/>
    <n v="31"/>
    <n v="36"/>
    <n v="4100"/>
    <n v="4601.1111111111113"/>
    <x v="0"/>
    <n v="0.5"/>
    <n v="0.1222222222222222"/>
    <s v="Closed"/>
    <x v="1"/>
  </r>
  <r>
    <n v="1289"/>
    <s v="L"/>
    <n v="2715"/>
    <n v="31"/>
    <n v="36"/>
    <n v="3400"/>
    <n v="3615.1020408163272"/>
    <x v="14"/>
    <n v="0.1"/>
    <n v="6.3265306122448975E-2"/>
    <s v="Closed"/>
    <x v="0"/>
  </r>
  <r>
    <n v="1290"/>
    <s v="L"/>
    <n v="2716"/>
    <n v="31"/>
    <n v="36"/>
    <n v="6700"/>
    <n v="7321.5662650602417"/>
    <x v="8"/>
    <n v="0.1"/>
    <n v="9.2771084337349402E-2"/>
    <s v="Closed"/>
    <x v="0"/>
  </r>
  <r>
    <n v="1291"/>
    <s v="L"/>
    <n v="2717"/>
    <n v="31"/>
    <n v="36"/>
    <n v="2200"/>
    <n v="2471.7647058823532"/>
    <x v="1"/>
    <n v="0.3"/>
    <n v="0.1235294117647059"/>
    <s v="Closed"/>
    <x v="0"/>
  </r>
  <r>
    <n v="1292"/>
    <s v="L"/>
    <n v="2718"/>
    <n v="31"/>
    <n v="36"/>
    <n v="200"/>
    <n v="223.41463414634151"/>
    <x v="10"/>
    <n v="0.2"/>
    <n v="0.1170731707317073"/>
    <s v="Closed"/>
    <x v="0"/>
  </r>
  <r>
    <n v="1293"/>
    <s v="L"/>
    <n v="2719"/>
    <n v="31"/>
    <n v="36"/>
    <n v="9300"/>
    <n v="10914.13793103448"/>
    <x v="3"/>
    <n v="0.7"/>
    <n v="0.1735632183908046"/>
    <s v="Closed"/>
    <x v="0"/>
  </r>
  <r>
    <n v="1294"/>
    <s v="L"/>
    <n v="2720"/>
    <n v="31"/>
    <n v="36"/>
    <n v="5000"/>
    <n v="5500"/>
    <x v="19"/>
    <n v="0.7"/>
    <n v="0.1"/>
    <s v="Closed"/>
    <x v="0"/>
  </r>
  <r>
    <n v="1295"/>
    <s v="L"/>
    <n v="2721"/>
    <n v="31"/>
    <n v="36"/>
    <n v="6200"/>
    <n v="7283.1325301204824"/>
    <x v="8"/>
    <n v="0.5"/>
    <n v="0.1746987951807229"/>
    <s v="Closed"/>
    <x v="0"/>
  </r>
  <r>
    <n v="1296"/>
    <s v="L"/>
    <n v="2722"/>
    <n v="31"/>
    <n v="36"/>
    <n v="5900"/>
    <n v="6543.636363636364"/>
    <x v="9"/>
    <n v="0.3"/>
    <n v="0.1090909090909091"/>
    <s v="Closed"/>
    <x v="0"/>
  </r>
  <r>
    <n v="1297"/>
    <s v="L"/>
    <n v="2723"/>
    <n v="31"/>
    <n v="36"/>
    <n v="5900"/>
    <n v="7220.4761904761908"/>
    <x v="11"/>
    <n v="0.8"/>
    <n v="0.22380952380952379"/>
    <s v="Closed"/>
    <x v="1"/>
  </r>
  <r>
    <n v="1298"/>
    <s v="L"/>
    <n v="2724"/>
    <n v="31"/>
    <n v="36"/>
    <n v="8300"/>
    <n v="8941.7525773195866"/>
    <x v="15"/>
    <n v="0.5"/>
    <n v="7.7319587628865982E-2"/>
    <s v="Closed"/>
    <x v="0"/>
  </r>
  <r>
    <n v="1299"/>
    <s v="L"/>
    <n v="2725"/>
    <n v="31"/>
    <n v="36"/>
    <n v="8500"/>
    <n v="9262.3711340206173"/>
    <x v="15"/>
    <n v="0.9"/>
    <n v="8.9690721649484537E-2"/>
    <s v="Closed"/>
    <x v="0"/>
  </r>
  <r>
    <n v="1300"/>
    <s v="L"/>
    <n v="2726"/>
    <n v="31"/>
    <n v="36"/>
    <n v="7500"/>
    <n v="9464.2857142857138"/>
    <x v="11"/>
    <n v="1"/>
    <n v="0.26190476190476192"/>
    <s v="Closed"/>
    <x v="0"/>
  </r>
  <r>
    <n v="1301"/>
    <s v="L"/>
    <n v="2727"/>
    <n v="31"/>
    <n v="36"/>
    <n v="3600"/>
    <n v="4100.4878048780483"/>
    <x v="10"/>
    <n v="0.3"/>
    <n v="0.1390243902439024"/>
    <s v="Closed"/>
    <x v="0"/>
  </r>
  <r>
    <n v="1302"/>
    <s v="L"/>
    <n v="2728"/>
    <n v="31"/>
    <n v="36"/>
    <n v="5300"/>
    <n v="5642.6262626262624"/>
    <x v="13"/>
    <n v="0.4"/>
    <n v="6.4646464646464646E-2"/>
    <s v="Closed"/>
    <x v="0"/>
  </r>
  <r>
    <n v="1303"/>
    <s v="L"/>
    <n v="2729"/>
    <n v="31"/>
    <n v="36"/>
    <n v="2800"/>
    <n v="3664.1975308641981"/>
    <x v="5"/>
    <n v="1"/>
    <n v="0.30864197530864201"/>
    <s v="Closed"/>
    <x v="0"/>
  </r>
  <r>
    <n v="1304"/>
    <s v="L"/>
    <n v="2730"/>
    <n v="31"/>
    <n v="36"/>
    <n v="4100"/>
    <n v="4545.652173913044"/>
    <x v="16"/>
    <n v="0.5"/>
    <n v="0.108695652173913"/>
    <s v="Closed"/>
    <x v="0"/>
  </r>
  <r>
    <n v="1305"/>
    <s v="L"/>
    <n v="2731"/>
    <n v="31"/>
    <n v="36"/>
    <n v="7300"/>
    <n v="7771.9191919191917"/>
    <x v="13"/>
    <n v="0.4"/>
    <n v="6.4646464646464646E-2"/>
    <s v="Closed"/>
    <x v="0"/>
  </r>
  <r>
    <n v="1306"/>
    <s v="L"/>
    <n v="2732"/>
    <n v="31"/>
    <n v="36"/>
    <n v="3000"/>
    <n v="3248.9361702127658"/>
    <x v="12"/>
    <n v="0.3"/>
    <n v="8.2978723404255328E-2"/>
    <s v="Closed"/>
    <x v="0"/>
  </r>
  <r>
    <n v="1307"/>
    <s v="L"/>
    <n v="2733"/>
    <n v="31"/>
    <n v="36"/>
    <n v="3300"/>
    <n v="3647.3684210526321"/>
    <x v="19"/>
    <n v="0.8"/>
    <n v="0.10526315789473691"/>
    <s v="Closed"/>
    <x v="0"/>
  </r>
  <r>
    <n v="1308"/>
    <s v="L"/>
    <n v="2752"/>
    <n v="32"/>
    <n v="37"/>
    <n v="6100"/>
    <n v="6694.9382716049377"/>
    <x v="5"/>
    <n v="0.1"/>
    <n v="9.7530864197530862E-2"/>
    <s v="Closed"/>
    <x v="0"/>
  </r>
  <r>
    <n v="1309"/>
    <s v="L"/>
    <n v="2753"/>
    <n v="32"/>
    <n v="37"/>
    <n v="9600"/>
    <n v="10977.39130434783"/>
    <x v="16"/>
    <n v="0.9"/>
    <n v="0.14347826086956519"/>
    <s v="Closed"/>
    <x v="0"/>
  </r>
  <r>
    <n v="1310"/>
    <s v="L"/>
    <n v="2754"/>
    <n v="32"/>
    <n v="37"/>
    <n v="100"/>
    <n v="114.15730337078649"/>
    <x v="2"/>
    <n v="0.6"/>
    <n v="0.1415730337078652"/>
    <s v="Closed"/>
    <x v="0"/>
  </r>
  <r>
    <n v="1311"/>
    <s v="L"/>
    <n v="2755"/>
    <n v="32"/>
    <n v="37"/>
    <n v="400"/>
    <n v="469.87951807228922"/>
    <x v="8"/>
    <n v="0.5"/>
    <n v="0.1746987951807229"/>
    <s v="Closed"/>
    <x v="0"/>
  </r>
  <r>
    <n v="1312"/>
    <s v="L"/>
    <n v="2756"/>
    <n v="32"/>
    <n v="37"/>
    <n v="400"/>
    <n v="428.28282828282829"/>
    <x v="13"/>
    <n v="1"/>
    <n v="7.0707070707070704E-2"/>
    <s v="Closed"/>
    <x v="0"/>
  </r>
  <r>
    <n v="1313"/>
    <s v="L"/>
    <n v="2757"/>
    <n v="32"/>
    <n v="37"/>
    <n v="3500"/>
    <n v="4122.2222222222226"/>
    <x v="0"/>
    <n v="1"/>
    <n v="0.17777777777777781"/>
    <s v="Closed"/>
    <x v="0"/>
  </r>
  <r>
    <n v="1314"/>
    <s v="L"/>
    <n v="2758"/>
    <n v="32"/>
    <n v="37"/>
    <n v="4700"/>
    <n v="5841.4285714285716"/>
    <x v="11"/>
    <n v="0.9"/>
    <n v="0.24285714285714291"/>
    <s v="Closed"/>
    <x v="1"/>
  </r>
  <r>
    <n v="1315"/>
    <s v="L"/>
    <n v="2759"/>
    <n v="32"/>
    <n v="37"/>
    <n v="6200"/>
    <n v="6679.3814432989684"/>
    <x v="15"/>
    <n v="0.5"/>
    <n v="7.7319587628865982E-2"/>
    <s v="Closed"/>
    <x v="1"/>
  </r>
  <r>
    <n v="1316"/>
    <s v="L"/>
    <n v="2760"/>
    <n v="32"/>
    <n v="37"/>
    <n v="2200"/>
    <n v="2614.7126436781609"/>
    <x v="3"/>
    <n v="0.8"/>
    <n v="0.18850574712643681"/>
    <s v="Closed"/>
    <x v="0"/>
  </r>
  <r>
    <n v="1317"/>
    <s v="L"/>
    <n v="2761"/>
    <n v="32"/>
    <n v="37"/>
    <n v="2300"/>
    <n v="2499.175257731958"/>
    <x v="15"/>
    <n v="0.8"/>
    <n v="8.6597938144329895E-2"/>
    <s v="Closed"/>
    <x v="0"/>
  </r>
  <r>
    <n v="1318"/>
    <s v="L"/>
    <n v="2762"/>
    <n v="32"/>
    <n v="37"/>
    <n v="500"/>
    <n v="564.28571428571433"/>
    <x v="11"/>
    <n v="0.3"/>
    <n v="0.12857142857142859"/>
    <s v="Closed"/>
    <x v="0"/>
  </r>
  <r>
    <n v="1319"/>
    <s v="L"/>
    <n v="2763"/>
    <n v="32"/>
    <n v="37"/>
    <n v="1500"/>
    <n v="1616.666666666667"/>
    <x v="0"/>
    <n v="0.1"/>
    <n v="7.7777777777777779E-2"/>
    <s v="Closed"/>
    <x v="0"/>
  </r>
  <r>
    <n v="1320"/>
    <s v="L"/>
    <n v="2764"/>
    <n v="32"/>
    <n v="37"/>
    <n v="5900"/>
    <n v="6635.9139784946237"/>
    <x v="17"/>
    <n v="0.8"/>
    <n v="0.12473118279569891"/>
    <s v="Closed"/>
    <x v="0"/>
  </r>
  <r>
    <n v="1321"/>
    <s v="L"/>
    <n v="2765"/>
    <n v="32"/>
    <n v="37"/>
    <n v="3400"/>
    <n v="4049.090909090909"/>
    <x v="9"/>
    <n v="0.9"/>
    <n v="0.19090909090909089"/>
    <s v="Closed"/>
    <x v="0"/>
  </r>
  <r>
    <n v="1322"/>
    <s v="L"/>
    <n v="2766"/>
    <n v="32"/>
    <n v="37"/>
    <n v="3100"/>
    <n v="3770.4651162790701"/>
    <x v="7"/>
    <n v="0.9"/>
    <n v="0.21627906976744191"/>
    <s v="Closed"/>
    <x v="1"/>
  </r>
  <r>
    <n v="1323"/>
    <s v="L"/>
    <n v="2767"/>
    <n v="32"/>
    <n v="37"/>
    <n v="5600"/>
    <n v="6655.6321839080456"/>
    <x v="3"/>
    <n v="0.8"/>
    <n v="0.18850574712643681"/>
    <s v="Closed"/>
    <x v="0"/>
  </r>
  <r>
    <n v="1324"/>
    <s v="L"/>
    <n v="2768"/>
    <n v="32"/>
    <n v="37"/>
    <n v="600"/>
    <n v="704.81927710843365"/>
    <x v="8"/>
    <n v="0.5"/>
    <n v="0.1746987951807229"/>
    <s v="Closed"/>
    <x v="0"/>
  </r>
  <r>
    <n v="1325"/>
    <s v="L"/>
    <n v="2769"/>
    <n v="32"/>
    <n v="37"/>
    <n v="8700"/>
    <n v="9374.6938775510207"/>
    <x v="14"/>
    <n v="0.8"/>
    <n v="7.7551020408163265E-2"/>
    <s v="Closed"/>
    <x v="0"/>
  </r>
  <r>
    <n v="1326"/>
    <s v="L"/>
    <n v="2770"/>
    <n v="32"/>
    <n v="37"/>
    <n v="3200"/>
    <n v="3632.527472527473"/>
    <x v="4"/>
    <n v="0.7"/>
    <n v="0.13516483516483521"/>
    <s v="Closed"/>
    <x v="0"/>
  </r>
  <r>
    <n v="1327"/>
    <s v="L"/>
    <n v="2771"/>
    <n v="32"/>
    <n v="37"/>
    <n v="9300"/>
    <n v="10501.685393258431"/>
    <x v="2"/>
    <n v="0.5"/>
    <n v="0.1292134831460674"/>
    <s v="Closed"/>
    <x v="0"/>
  </r>
  <r>
    <n v="1328"/>
    <s v="L"/>
    <n v="2772"/>
    <n v="32"/>
    <n v="37"/>
    <n v="8600"/>
    <n v="10454.69879518072"/>
    <x v="8"/>
    <n v="0.7"/>
    <n v="0.21566265060240961"/>
    <s v="Closed"/>
    <x v="0"/>
  </r>
  <r>
    <n v="1329"/>
    <s v="L"/>
    <n v="2773"/>
    <n v="32"/>
    <n v="37"/>
    <n v="3600"/>
    <n v="3925.7142857142849"/>
    <x v="11"/>
    <n v="0.1"/>
    <n v="9.0476190476190474E-2"/>
    <s v="Closed"/>
    <x v="0"/>
  </r>
  <r>
    <n v="1330"/>
    <s v="L"/>
    <n v="2774"/>
    <n v="32"/>
    <n v="37"/>
    <n v="2200"/>
    <n v="2724.1975308641981"/>
    <x v="5"/>
    <n v="0.7"/>
    <n v="0.2382716049382716"/>
    <s v="Closed"/>
    <x v="0"/>
  </r>
  <r>
    <n v="1331"/>
    <s v="L"/>
    <n v="2775"/>
    <n v="32"/>
    <n v="37"/>
    <n v="7300"/>
    <n v="7749.7979797979806"/>
    <x v="13"/>
    <n v="0.1"/>
    <n v="6.1616161616161617E-2"/>
    <s v="Closed"/>
    <x v="0"/>
  </r>
  <r>
    <n v="1332"/>
    <s v="L"/>
    <n v="2776"/>
    <n v="32"/>
    <n v="37"/>
    <n v="5900"/>
    <n v="6849.7560975609749"/>
    <x v="10"/>
    <n v="0.4"/>
    <n v="0.16097560975609759"/>
    <s v="Closed"/>
    <x v="0"/>
  </r>
  <r>
    <n v="1333"/>
    <s v="L"/>
    <n v="2777"/>
    <n v="32"/>
    <n v="37"/>
    <n v="7100"/>
    <n v="7602.9166666666661"/>
    <x v="6"/>
    <n v="0.2"/>
    <n v="7.0833333333333345E-2"/>
    <s v="Closed"/>
    <x v="0"/>
  </r>
  <r>
    <n v="1334"/>
    <s v="L"/>
    <n v="2778"/>
    <n v="32"/>
    <n v="37"/>
    <n v="1400"/>
    <n v="1524.4444444444439"/>
    <x v="0"/>
    <n v="0.2"/>
    <n v="8.8888888888888892E-2"/>
    <s v="Closed"/>
    <x v="0"/>
  </r>
  <r>
    <n v="1335"/>
    <s v="L"/>
    <n v="2779"/>
    <n v="32"/>
    <n v="37"/>
    <n v="6200"/>
    <n v="6847.8651685393261"/>
    <x v="2"/>
    <n v="0.3"/>
    <n v="0.1044943820224719"/>
    <s v="Closed"/>
    <x v="0"/>
  </r>
  <r>
    <n v="1336"/>
    <s v="L"/>
    <n v="2780"/>
    <n v="32"/>
    <n v="37"/>
    <n v="10000"/>
    <n v="11941.176470588231"/>
    <x v="1"/>
    <n v="0.7"/>
    <n v="0.19411764705882351"/>
    <s v="Closed"/>
    <x v="0"/>
  </r>
  <r>
    <n v="1337"/>
    <s v="L"/>
    <n v="2781"/>
    <n v="32"/>
    <n v="37"/>
    <n v="5600"/>
    <n v="6354.7826086956511"/>
    <x v="16"/>
    <n v="0.8"/>
    <n v="0.1347826086956522"/>
    <s v="Closed"/>
    <x v="0"/>
  </r>
  <r>
    <n v="1338"/>
    <s v="L"/>
    <n v="2782"/>
    <n v="32"/>
    <n v="37"/>
    <n v="9300"/>
    <n v="10953.33333333333"/>
    <x v="0"/>
    <n v="1"/>
    <n v="0.17777777777777781"/>
    <s v="Closed"/>
    <x v="0"/>
  </r>
  <r>
    <n v="1339"/>
    <s v="L"/>
    <n v="2783"/>
    <n v="32"/>
    <n v="37"/>
    <n v="5000"/>
    <n v="5398.8764044943819"/>
    <x v="2"/>
    <n v="0.1"/>
    <n v="7.9775280898876394E-2"/>
    <s v="Closed"/>
    <x v="0"/>
  </r>
  <r>
    <n v="1340"/>
    <s v="L"/>
    <n v="2784"/>
    <n v="32"/>
    <n v="37"/>
    <n v="2700"/>
    <n v="2925.463917525773"/>
    <x v="15"/>
    <n v="0.7"/>
    <n v="8.3505154639175252E-2"/>
    <s v="Closed"/>
    <x v="0"/>
  </r>
  <r>
    <n v="1341"/>
    <s v="L"/>
    <n v="2785"/>
    <n v="32"/>
    <n v="37"/>
    <n v="6000"/>
    <n v="7063.6363636363631"/>
    <x v="9"/>
    <n v="0.8"/>
    <n v="0.1772727272727273"/>
    <s v="Closed"/>
    <x v="0"/>
  </r>
  <r>
    <n v="1342"/>
    <s v="L"/>
    <n v="2786"/>
    <n v="32"/>
    <n v="37"/>
    <n v="4400"/>
    <n v="4943.5294117647063"/>
    <x v="1"/>
    <n v="0.3"/>
    <n v="0.1235294117647059"/>
    <s v="Closed"/>
    <x v="0"/>
  </r>
  <r>
    <n v="1343"/>
    <s v="L"/>
    <n v="2787"/>
    <n v="32"/>
    <n v="37"/>
    <n v="9800"/>
    <n v="11061.6091954023"/>
    <x v="3"/>
    <n v="0.4"/>
    <n v="0.12873563218390799"/>
    <s v="Closed"/>
    <x v="0"/>
  </r>
  <r>
    <n v="1344"/>
    <s v="L"/>
    <n v="2788"/>
    <n v="32"/>
    <n v="37"/>
    <n v="3800"/>
    <n v="4337.9775280898884"/>
    <x v="2"/>
    <n v="0.6"/>
    <n v="0.1415730337078652"/>
    <s v="Closed"/>
    <x v="1"/>
  </r>
  <r>
    <n v="1345"/>
    <s v="L"/>
    <n v="2789"/>
    <n v="32"/>
    <n v="37"/>
    <n v="9000"/>
    <n v="9861.7021276595733"/>
    <x v="12"/>
    <n v="0.5"/>
    <n v="9.5744680851063829E-2"/>
    <s v="Closed"/>
    <x v="0"/>
  </r>
  <r>
    <n v="1346"/>
    <s v="L"/>
    <n v="2790"/>
    <n v="32"/>
    <n v="37"/>
    <n v="5200"/>
    <n v="6110"/>
    <x v="18"/>
    <n v="0.4"/>
    <n v="0.17499999999999999"/>
    <s v="Closed"/>
    <x v="0"/>
  </r>
  <r>
    <n v="1347"/>
    <s v="L"/>
    <n v="2791"/>
    <n v="32"/>
    <n v="37"/>
    <n v="10000"/>
    <n v="12148.14814814815"/>
    <x v="5"/>
    <n v="0.6"/>
    <n v="0.21481481481481479"/>
    <s v="Closed"/>
    <x v="0"/>
  </r>
  <r>
    <n v="1348"/>
    <s v="L"/>
    <n v="2792"/>
    <n v="32"/>
    <n v="37"/>
    <n v="7300"/>
    <n v="7996.818181818182"/>
    <x v="9"/>
    <n v="0.2"/>
    <n v="9.5454545454545445E-2"/>
    <s v="Closed"/>
    <x v="0"/>
  </r>
  <r>
    <n v="1349"/>
    <s v="L"/>
    <n v="2793"/>
    <n v="32"/>
    <n v="37"/>
    <n v="8600"/>
    <n v="9495.8333333333339"/>
    <x v="6"/>
    <n v="1"/>
    <n v="0.1041666666666667"/>
    <s v="Closed"/>
    <x v="0"/>
  </r>
  <r>
    <n v="1350"/>
    <s v="L"/>
    <n v="2794"/>
    <n v="32"/>
    <n v="37"/>
    <n v="6000"/>
    <n v="6802.4096385542171"/>
    <x v="8"/>
    <n v="0.3"/>
    <n v="0.13373493975903619"/>
    <s v="Closed"/>
    <x v="0"/>
  </r>
  <r>
    <n v="1351"/>
    <s v="L"/>
    <n v="2795"/>
    <n v="32"/>
    <n v="37"/>
    <n v="1800"/>
    <n v="2089.7560975609749"/>
    <x v="10"/>
    <n v="0.4"/>
    <n v="0.16097560975609759"/>
    <s v="Closed"/>
    <x v="0"/>
  </r>
  <r>
    <n v="1352"/>
    <s v="L"/>
    <n v="2796"/>
    <n v="32"/>
    <n v="37"/>
    <n v="2400"/>
    <n v="2700"/>
    <x v="18"/>
    <n v="0.2"/>
    <n v="0.125"/>
    <s v="Closed"/>
    <x v="0"/>
  </r>
  <r>
    <n v="1353"/>
    <s v="L"/>
    <n v="2797"/>
    <n v="32"/>
    <n v="37"/>
    <n v="5900"/>
    <n v="6543.636363636364"/>
    <x v="9"/>
    <n v="0.3"/>
    <n v="0.1090909090909091"/>
    <s v="Closed"/>
    <x v="0"/>
  </r>
  <r>
    <n v="1354"/>
    <s v="L"/>
    <n v="2798"/>
    <n v="32"/>
    <n v="37"/>
    <n v="2300"/>
    <n v="2654.6987951807232"/>
    <x v="8"/>
    <n v="0.4"/>
    <n v="0.1542168674698795"/>
    <s v="Closed"/>
    <x v="0"/>
  </r>
  <r>
    <n v="1355"/>
    <s v="L"/>
    <n v="2799"/>
    <n v="32"/>
    <n v="37"/>
    <n v="5800"/>
    <n v="6355.3191489361698"/>
    <x v="12"/>
    <n v="0.5"/>
    <n v="9.5744680851063829E-2"/>
    <s v="Closed"/>
    <x v="0"/>
  </r>
  <r>
    <n v="1356"/>
    <s v="L"/>
    <n v="2800"/>
    <n v="32"/>
    <n v="37"/>
    <n v="5600"/>
    <n v="6020"/>
    <x v="6"/>
    <n v="0.3"/>
    <n v="7.4999999999999997E-2"/>
    <s v="Closed"/>
    <x v="0"/>
  </r>
  <r>
    <n v="1357"/>
    <s v="L"/>
    <n v="2805"/>
    <n v="33"/>
    <n v="38"/>
    <n v="4800"/>
    <n v="5417.1428571428569"/>
    <x v="11"/>
    <n v="0.3"/>
    <n v="0.12857142857142859"/>
    <s v="Closed"/>
    <x v="0"/>
  </r>
  <r>
    <n v="1358"/>
    <s v="L"/>
    <n v="2806"/>
    <n v="33"/>
    <n v="38"/>
    <n v="3500"/>
    <n v="3909.7560975609758"/>
    <x v="10"/>
    <n v="0.2"/>
    <n v="0.1170731707317073"/>
    <s v="Closed"/>
    <x v="1"/>
  </r>
  <r>
    <n v="1359"/>
    <s v="L"/>
    <n v="2807"/>
    <n v="33"/>
    <n v="38"/>
    <n v="3900"/>
    <n v="4154.6938775510198"/>
    <x v="14"/>
    <n v="0.2"/>
    <n v="6.5306122448979598E-2"/>
    <s v="Closed"/>
    <x v="0"/>
  </r>
  <r>
    <n v="1360"/>
    <s v="L"/>
    <n v="2808"/>
    <n v="33"/>
    <n v="38"/>
    <n v="8100"/>
    <n v="9851.8604651162805"/>
    <x v="7"/>
    <n v="0.9"/>
    <n v="0.21627906976744191"/>
    <s v="Closed"/>
    <x v="0"/>
  </r>
  <r>
    <n v="1361"/>
    <s v="L"/>
    <n v="2809"/>
    <n v="33"/>
    <n v="38"/>
    <n v="9600"/>
    <n v="10616.470588235299"/>
    <x v="1"/>
    <n v="0.2"/>
    <n v="0.1058823529411765"/>
    <s v="Closed"/>
    <x v="0"/>
  </r>
  <r>
    <n v="1362"/>
    <s v="L"/>
    <n v="2810"/>
    <n v="33"/>
    <n v="38"/>
    <n v="8200"/>
    <n v="9990.8045977011498"/>
    <x v="3"/>
    <n v="1"/>
    <n v="0.21839080459770119"/>
    <s v="Closed"/>
    <x v="1"/>
  </r>
  <r>
    <n v="1363"/>
    <s v="L"/>
    <n v="2811"/>
    <n v="33"/>
    <n v="38"/>
    <n v="3800"/>
    <n v="4312.5581395348836"/>
    <x v="7"/>
    <n v="0.4"/>
    <n v="0.1348837209302326"/>
    <s v="Closed"/>
    <x v="0"/>
  </r>
  <r>
    <n v="1364"/>
    <s v="L"/>
    <n v="2812"/>
    <n v="33"/>
    <n v="38"/>
    <n v="4600"/>
    <n v="4956.7346938775509"/>
    <x v="14"/>
    <n v="0.8"/>
    <n v="7.7551020408163265E-2"/>
    <s v="Closed"/>
    <x v="0"/>
  </r>
  <r>
    <n v="1365"/>
    <s v="L"/>
    <n v="2813"/>
    <n v="33"/>
    <n v="38"/>
    <n v="6100"/>
    <n v="6550.869565217391"/>
    <x v="16"/>
    <n v="0.1"/>
    <n v="7.3913043478260873E-2"/>
    <s v="Closed"/>
    <x v="0"/>
  </r>
  <r>
    <n v="1366"/>
    <s v="L"/>
    <n v="2814"/>
    <n v="33"/>
    <n v="38"/>
    <n v="5300"/>
    <n v="5928.604651162791"/>
    <x v="7"/>
    <n v="0.3"/>
    <n v="0.1186046511627907"/>
    <s v="Closed"/>
    <x v="0"/>
  </r>
  <r>
    <n v="1367"/>
    <s v="L"/>
    <n v="2815"/>
    <n v="33"/>
    <n v="38"/>
    <n v="700"/>
    <n v="766.31578947368428"/>
    <x v="19"/>
    <n v="0.6"/>
    <n v="9.4736842105263161E-2"/>
    <s v="Closed"/>
    <x v="1"/>
  </r>
  <r>
    <n v="1368"/>
    <s v="L"/>
    <n v="2816"/>
    <n v="33"/>
    <n v="38"/>
    <n v="8700"/>
    <n v="9824.1573033707864"/>
    <x v="2"/>
    <n v="0.5"/>
    <n v="0.1292134831460674"/>
    <s v="Closed"/>
    <x v="0"/>
  </r>
  <r>
    <n v="1369"/>
    <s v="L"/>
    <n v="2817"/>
    <n v="33"/>
    <n v="38"/>
    <n v="2400"/>
    <n v="2891.4285714285711"/>
    <x v="11"/>
    <n v="0.7"/>
    <n v="0.20476190476190481"/>
    <s v="Closed"/>
    <x v="0"/>
  </r>
  <r>
    <n v="1370"/>
    <s v="L"/>
    <n v="2818"/>
    <n v="33"/>
    <n v="38"/>
    <n v="8200"/>
    <n v="9039.0697674418607"/>
    <x v="7"/>
    <n v="0.2"/>
    <n v="0.10232558139534879"/>
    <s v="Closed"/>
    <x v="0"/>
  </r>
  <r>
    <n v="1371"/>
    <s v="L"/>
    <n v="2819"/>
    <n v="33"/>
    <n v="38"/>
    <n v="3200"/>
    <n v="3887.4074074074069"/>
    <x v="5"/>
    <n v="0.6"/>
    <n v="0.21481481481481479"/>
    <s v="Closed"/>
    <x v="0"/>
  </r>
  <r>
    <n v="1372"/>
    <s v="L"/>
    <n v="2820"/>
    <n v="33"/>
    <n v="38"/>
    <n v="9900"/>
    <n v="11140.219780219781"/>
    <x v="4"/>
    <n v="0.6"/>
    <n v="0.12527472527472519"/>
    <s v="Closed"/>
    <x v="0"/>
  </r>
  <r>
    <n v="1373"/>
    <s v="L"/>
    <n v="2821"/>
    <n v="33"/>
    <n v="38"/>
    <n v="5800"/>
    <n v="7130.588235294118"/>
    <x v="1"/>
    <n v="0.9"/>
    <n v="0.2294117647058824"/>
    <s v="Closed"/>
    <x v="0"/>
  </r>
  <r>
    <n v="1374"/>
    <s v="L"/>
    <n v="2822"/>
    <n v="33"/>
    <n v="38"/>
    <n v="8700"/>
    <n v="9956.6666666666661"/>
    <x v="0"/>
    <n v="0.7"/>
    <n v="0.14444444444444449"/>
    <s v="Closed"/>
    <x v="0"/>
  </r>
  <r>
    <n v="1375"/>
    <s v="L"/>
    <n v="2823"/>
    <n v="33"/>
    <n v="38"/>
    <n v="10000"/>
    <n v="10904.761904761899"/>
    <x v="11"/>
    <n v="0.1"/>
    <n v="9.0476190476190474E-2"/>
    <s v="Closed"/>
    <x v="0"/>
  </r>
  <r>
    <n v="1376"/>
    <s v="L"/>
    <n v="2824"/>
    <n v="33"/>
    <n v="38"/>
    <n v="4000"/>
    <n v="4282.8282828282827"/>
    <x v="13"/>
    <n v="1"/>
    <n v="7.0707070707070704E-2"/>
    <s v="Closed"/>
    <x v="0"/>
  </r>
  <r>
    <n v="1377"/>
    <s v="L"/>
    <n v="2825"/>
    <n v="33"/>
    <n v="38"/>
    <n v="3900"/>
    <n v="5041.4634146341468"/>
    <x v="10"/>
    <n v="1"/>
    <n v="0.29268292682926828"/>
    <s v="Closed"/>
    <x v="0"/>
  </r>
  <r>
    <n v="1378"/>
    <s v="L"/>
    <n v="2826"/>
    <n v="33"/>
    <n v="38"/>
    <n v="400"/>
    <n v="453.33333333333331"/>
    <x v="0"/>
    <n v="0.6"/>
    <n v="0.1333333333333333"/>
    <s v="Closed"/>
    <x v="0"/>
  </r>
  <r>
    <n v="1379"/>
    <s v="L"/>
    <n v="2827"/>
    <n v="33"/>
    <n v="38"/>
    <n v="7700"/>
    <n v="8512.3076923076933"/>
    <x v="4"/>
    <n v="0.4"/>
    <n v="0.10549450549450549"/>
    <s v="Closed"/>
    <x v="0"/>
  </r>
  <r>
    <n v="1380"/>
    <s v="L"/>
    <n v="2828"/>
    <n v="33"/>
    <n v="38"/>
    <n v="5100"/>
    <n v="5789.3406593406589"/>
    <x v="4"/>
    <n v="0.7"/>
    <n v="0.13516483516483521"/>
    <s v="Closed"/>
    <x v="0"/>
  </r>
  <r>
    <n v="1381"/>
    <s v="L"/>
    <n v="2829"/>
    <n v="33"/>
    <n v="38"/>
    <n v="5500"/>
    <n v="6737.5000000000009"/>
    <x v="18"/>
    <n v="0.6"/>
    <n v="0.22500000000000001"/>
    <s v="Closed"/>
    <x v="0"/>
  </r>
  <r>
    <n v="1382"/>
    <s v="L"/>
    <n v="2830"/>
    <n v="33"/>
    <n v="38"/>
    <n v="5800"/>
    <n v="6338.1443298969079"/>
    <x v="15"/>
    <n v="1"/>
    <n v="9.2783505154639179E-2"/>
    <s v="Closed"/>
    <x v="0"/>
  </r>
  <r>
    <n v="1383"/>
    <s v="L"/>
    <n v="2831"/>
    <n v="33"/>
    <n v="38"/>
    <n v="900"/>
    <n v="986.04395604395609"/>
    <x v="4"/>
    <n v="0.3"/>
    <n v="9.5604395604395598E-2"/>
    <s v="Closed"/>
    <x v="0"/>
  </r>
  <r>
    <n v="1384"/>
    <s v="L"/>
    <n v="2832"/>
    <n v="33"/>
    <n v="38"/>
    <n v="3500"/>
    <n v="4122.2222222222226"/>
    <x v="0"/>
    <n v="1"/>
    <n v="0.17777777777777781"/>
    <s v="Closed"/>
    <x v="1"/>
  </r>
  <r>
    <n v="1385"/>
    <s v="L"/>
    <n v="2833"/>
    <n v="33"/>
    <n v="38"/>
    <n v="8700"/>
    <n v="9399.5876288659783"/>
    <x v="15"/>
    <n v="0.6"/>
    <n v="8.0412371134020624E-2"/>
    <s v="Closed"/>
    <x v="0"/>
  </r>
  <r>
    <n v="1386"/>
    <s v="L"/>
    <n v="2834"/>
    <n v="33"/>
    <n v="38"/>
    <n v="2600"/>
    <n v="2860"/>
    <x v="18"/>
    <n v="0.1"/>
    <n v="9.9999999999999992E-2"/>
    <s v="Closed"/>
    <x v="0"/>
  </r>
  <r>
    <n v="1387"/>
    <s v="L"/>
    <n v="2835"/>
    <n v="33"/>
    <n v="38"/>
    <n v="9400"/>
    <n v="10147.95698924731"/>
    <x v="17"/>
    <n v="0.2"/>
    <n v="7.9569892473118284E-2"/>
    <s v="Closed"/>
    <x v="1"/>
  </r>
  <r>
    <n v="1388"/>
    <s v="L"/>
    <n v="2836"/>
    <n v="33"/>
    <n v="38"/>
    <n v="7800"/>
    <n v="8320"/>
    <x v="6"/>
    <n v="0.1"/>
    <n v="6.6666666666666666E-2"/>
    <s v="Closed"/>
    <x v="0"/>
  </r>
  <r>
    <n v="1389"/>
    <s v="L"/>
    <n v="2837"/>
    <n v="33"/>
    <n v="38"/>
    <n v="4400"/>
    <n v="4865.8823529411766"/>
    <x v="1"/>
    <n v="0.2"/>
    <n v="0.1058823529411765"/>
    <s v="Closed"/>
    <x v="0"/>
  </r>
  <r>
    <n v="1390"/>
    <s v="L"/>
    <n v="2838"/>
    <n v="33"/>
    <n v="38"/>
    <n v="6800"/>
    <n v="7472.1839080459768"/>
    <x v="3"/>
    <n v="0.2"/>
    <n v="9.8850574712643677E-2"/>
    <s v="Closed"/>
    <x v="1"/>
  </r>
  <r>
    <n v="1391"/>
    <s v="L"/>
    <n v="2839"/>
    <n v="33"/>
    <n v="38"/>
    <n v="6700"/>
    <n v="7434.8387096774186"/>
    <x v="17"/>
    <n v="0.6"/>
    <n v="0.1096774193548387"/>
    <s v="Closed"/>
    <x v="0"/>
  </r>
  <r>
    <n v="1392"/>
    <s v="L"/>
    <n v="2840"/>
    <n v="33"/>
    <n v="38"/>
    <n v="9600"/>
    <n v="10461.030927835051"/>
    <x v="15"/>
    <n v="0.9"/>
    <n v="8.9690721649484537E-2"/>
    <s v="Closed"/>
    <x v="0"/>
  </r>
  <r>
    <n v="1393"/>
    <s v="L"/>
    <n v="2841"/>
    <n v="33"/>
    <n v="38"/>
    <n v="1200"/>
    <n v="1338.947368421052"/>
    <x v="19"/>
    <n v="1"/>
    <n v="0.1157894736842105"/>
    <s v="Closed"/>
    <x v="0"/>
  </r>
  <r>
    <n v="1394"/>
    <s v="L"/>
    <n v="2842"/>
    <n v="33"/>
    <n v="38"/>
    <n v="100"/>
    <n v="106.32653061224489"/>
    <x v="14"/>
    <n v="0.1"/>
    <n v="6.3265306122448975E-2"/>
    <s v="Closed"/>
    <x v="0"/>
  </r>
  <r>
    <n v="1395"/>
    <s v="L"/>
    <n v="2843"/>
    <n v="33"/>
    <n v="38"/>
    <n v="4800"/>
    <n v="5731.7647058823532"/>
    <x v="1"/>
    <n v="0.7"/>
    <n v="0.19411764705882351"/>
    <s v="Closed"/>
    <x v="0"/>
  </r>
  <r>
    <n v="1396"/>
    <s v="L"/>
    <n v="2844"/>
    <n v="33"/>
    <n v="38"/>
    <n v="8900"/>
    <n v="10102.96703296703"/>
    <x v="4"/>
    <n v="0.7"/>
    <n v="0.13516483516483521"/>
    <s v="Closed"/>
    <x v="0"/>
  </r>
  <r>
    <n v="1397"/>
    <s v="L"/>
    <n v="2845"/>
    <n v="33"/>
    <n v="38"/>
    <n v="5200"/>
    <n v="5541.4141414141423"/>
    <x v="13"/>
    <n v="0.5"/>
    <n v="6.5656565656565663E-2"/>
    <s v="Closed"/>
    <x v="0"/>
  </r>
  <r>
    <n v="1398"/>
    <s v="L"/>
    <n v="2846"/>
    <n v="33"/>
    <n v="38"/>
    <n v="5700"/>
    <n v="6321.818181818182"/>
    <x v="9"/>
    <n v="0.3"/>
    <n v="0.1090909090909091"/>
    <s v="Closed"/>
    <x v="0"/>
  </r>
  <r>
    <n v="1399"/>
    <s v="L"/>
    <n v="2847"/>
    <n v="33"/>
    <n v="38"/>
    <n v="7100"/>
    <n v="7652.2222222222217"/>
    <x v="0"/>
    <n v="0.1"/>
    <n v="7.7777777777777779E-2"/>
    <s v="Closed"/>
    <x v="1"/>
  </r>
  <r>
    <n v="1400"/>
    <s v="L"/>
    <n v="2848"/>
    <n v="33"/>
    <n v="38"/>
    <n v="200"/>
    <n v="214.2268041237113"/>
    <x v="15"/>
    <n v="0.3"/>
    <n v="7.1134020618556698E-2"/>
    <s v="Closed"/>
    <x v="0"/>
  </r>
  <r>
    <n v="1401"/>
    <s v="L"/>
    <n v="2989"/>
    <n v="35"/>
    <n v="40"/>
    <n v="3800"/>
    <n v="4465"/>
    <x v="18"/>
    <n v="0.4"/>
    <n v="0.17499999999999999"/>
    <s v="Closed"/>
    <x v="0"/>
  </r>
  <r>
    <n v="1402"/>
    <s v="L"/>
    <n v="2990"/>
    <n v="35"/>
    <n v="40"/>
    <n v="400"/>
    <n v="427.87878787878788"/>
    <x v="13"/>
    <n v="0.9"/>
    <n v="6.9696969696969702E-2"/>
    <s v="Closed"/>
    <x v="0"/>
  </r>
  <r>
    <n v="1403"/>
    <s v="L"/>
    <n v="2991"/>
    <n v="35"/>
    <n v="40"/>
    <n v="3400"/>
    <n v="3995"/>
    <x v="18"/>
    <n v="0.4"/>
    <n v="0.17499999999999999"/>
    <s v="Closed"/>
    <x v="0"/>
  </r>
  <r>
    <n v="1404"/>
    <s v="L"/>
    <n v="2992"/>
    <n v="35"/>
    <n v="40"/>
    <n v="3900"/>
    <n v="4177.4226804123709"/>
    <x v="15"/>
    <n v="0.3"/>
    <n v="7.1134020618556698E-2"/>
    <s v="Closed"/>
    <x v="0"/>
  </r>
  <r>
    <n v="1405"/>
    <s v="L"/>
    <n v="2993"/>
    <n v="35"/>
    <n v="40"/>
    <n v="4000"/>
    <n v="4604.6511627906984"/>
    <x v="7"/>
    <n v="0.5"/>
    <n v="0.15116279069767441"/>
    <s v="Closed"/>
    <x v="0"/>
  </r>
  <r>
    <n v="1406"/>
    <s v="L"/>
    <n v="2994"/>
    <n v="35"/>
    <n v="40"/>
    <n v="6100"/>
    <n v="6742.105263157895"/>
    <x v="19"/>
    <n v="0.8"/>
    <n v="0.10526315789473691"/>
    <s v="Closed"/>
    <x v="0"/>
  </r>
  <r>
    <n v="1407"/>
    <s v="L"/>
    <n v="2995"/>
    <n v="35"/>
    <n v="40"/>
    <n v="6600"/>
    <n v="7212.2891566265062"/>
    <x v="8"/>
    <n v="0.1"/>
    <n v="9.2771084337349402E-2"/>
    <s v="Closed"/>
    <x v="0"/>
  </r>
  <r>
    <n v="1408"/>
    <s v="L"/>
    <n v="2996"/>
    <n v="35"/>
    <n v="40"/>
    <n v="700"/>
    <n v="927.5"/>
    <x v="18"/>
    <n v="1"/>
    <n v="0.32500000000000001"/>
    <s v="Closed"/>
    <x v="1"/>
  </r>
  <r>
    <n v="1409"/>
    <s v="L"/>
    <n v="2997"/>
    <n v="35"/>
    <n v="40"/>
    <n v="7300"/>
    <n v="7897.272727272727"/>
    <x v="9"/>
    <n v="0.1"/>
    <n v="8.1818181818181818E-2"/>
    <s v="Closed"/>
    <x v="0"/>
  </r>
  <r>
    <n v="1410"/>
    <s v="L"/>
    <n v="2998"/>
    <n v="35"/>
    <n v="40"/>
    <n v="3500"/>
    <n v="3888.8888888888891"/>
    <x v="0"/>
    <n v="0.4"/>
    <n v="0.1111111111111111"/>
    <s v="Closed"/>
    <x v="0"/>
  </r>
  <r>
    <n v="1411"/>
    <s v="L"/>
    <n v="2999"/>
    <n v="35"/>
    <n v="40"/>
    <n v="9100"/>
    <n v="9725.0505050505053"/>
    <x v="13"/>
    <n v="0.8"/>
    <n v="6.8686868686868699E-2"/>
    <s v="Closed"/>
    <x v="0"/>
  </r>
  <r>
    <n v="1412"/>
    <s v="L"/>
    <n v="3000"/>
    <n v="35"/>
    <n v="40"/>
    <n v="9000"/>
    <n v="10054.83870967742"/>
    <x v="17"/>
    <n v="0.7"/>
    <n v="0.1172043010752688"/>
    <s v="Closed"/>
    <x v="0"/>
  </r>
  <r>
    <n v="1413"/>
    <s v="L"/>
    <n v="3001"/>
    <n v="35"/>
    <n v="40"/>
    <n v="5000"/>
    <n v="5340.2061855670099"/>
    <x v="15"/>
    <n v="0.2"/>
    <n v="6.804123711340207E-2"/>
    <s v="Closed"/>
    <x v="0"/>
  </r>
  <r>
    <n v="1414"/>
    <s v="L"/>
    <n v="3002"/>
    <n v="35"/>
    <n v="40"/>
    <n v="1900"/>
    <n v="2133.181818181818"/>
    <x v="9"/>
    <n v="0.4"/>
    <n v="0.1227272727272727"/>
    <s v="Closed"/>
    <x v="0"/>
  </r>
  <r>
    <n v="1415"/>
    <s v="L"/>
    <n v="3003"/>
    <n v="35"/>
    <n v="40"/>
    <n v="7200"/>
    <n v="8152.2580645161297"/>
    <x v="17"/>
    <n v="0.9"/>
    <n v="0.13225806451612909"/>
    <s v="Closed"/>
    <x v="0"/>
  </r>
  <r>
    <n v="1416"/>
    <s v="L"/>
    <n v="3004"/>
    <n v="35"/>
    <n v="40"/>
    <n v="1500"/>
    <n v="1760.344827586207"/>
    <x v="3"/>
    <n v="0.7"/>
    <n v="0.1735632183908046"/>
    <s v="Closed"/>
    <x v="0"/>
  </r>
  <r>
    <n v="1417"/>
    <s v="L"/>
    <n v="3005"/>
    <n v="35"/>
    <n v="40"/>
    <n v="10000"/>
    <n v="12156.6265060241"/>
    <x v="8"/>
    <n v="0.7"/>
    <n v="0.21566265060240961"/>
    <s v="Closed"/>
    <x v="0"/>
  </r>
  <r>
    <n v="1418"/>
    <s v="L"/>
    <n v="3006"/>
    <n v="35"/>
    <n v="40"/>
    <n v="7900"/>
    <n v="9967.6543209876545"/>
    <x v="5"/>
    <n v="0.8"/>
    <n v="0.2617283950617284"/>
    <s v="Closed"/>
    <x v="1"/>
  </r>
  <r>
    <n v="1419"/>
    <s v="L"/>
    <n v="3007"/>
    <n v="35"/>
    <n v="40"/>
    <n v="2900"/>
    <n v="3415.5555555555561"/>
    <x v="0"/>
    <n v="1"/>
    <n v="0.17777777777777781"/>
    <s v="Closed"/>
    <x v="0"/>
  </r>
  <r>
    <n v="1420"/>
    <s v="L"/>
    <n v="3008"/>
    <n v="35"/>
    <n v="40"/>
    <n v="1800"/>
    <n v="1980"/>
    <x v="16"/>
    <n v="0.4"/>
    <n v="9.9999999999999992E-2"/>
    <s v="Closed"/>
    <x v="0"/>
  </r>
  <r>
    <n v="1421"/>
    <s v="L"/>
    <n v="3009"/>
    <n v="35"/>
    <n v="40"/>
    <n v="5500"/>
    <n v="6027.0833333333339"/>
    <x v="6"/>
    <n v="0.8"/>
    <n v="9.583333333333334E-2"/>
    <s v="Closed"/>
    <x v="0"/>
  </r>
  <r>
    <n v="1422"/>
    <s v="L"/>
    <n v="3010"/>
    <n v="35"/>
    <n v="40"/>
    <n v="7400"/>
    <n v="8075.652173913043"/>
    <x v="16"/>
    <n v="0.3"/>
    <n v="9.1304347826086943E-2"/>
    <s v="Closed"/>
    <x v="0"/>
  </r>
  <r>
    <n v="1423"/>
    <s v="L"/>
    <n v="3011"/>
    <n v="35"/>
    <n v="40"/>
    <n v="400"/>
    <n v="440.00000000000011"/>
    <x v="19"/>
    <n v="0.7"/>
    <n v="0.1"/>
    <s v="Closed"/>
    <x v="0"/>
  </r>
  <r>
    <n v="1424"/>
    <s v="L"/>
    <n v="3012"/>
    <n v="35"/>
    <n v="40"/>
    <n v="8000"/>
    <n v="10200"/>
    <x v="18"/>
    <n v="0.8"/>
    <n v="0.27500000000000002"/>
    <s v="Closed"/>
    <x v="0"/>
  </r>
  <r>
    <n v="1425"/>
    <s v="L"/>
    <n v="3013"/>
    <n v="35"/>
    <n v="40"/>
    <n v="1000"/>
    <n v="1122.2222222222219"/>
    <x v="0"/>
    <n v="0.5"/>
    <n v="0.1222222222222222"/>
    <s v="Closed"/>
    <x v="0"/>
  </r>
  <r>
    <n v="1426"/>
    <s v="L"/>
    <n v="3014"/>
    <n v="35"/>
    <n v="40"/>
    <n v="4500"/>
    <n v="5125.6097560975604"/>
    <x v="10"/>
    <n v="0.3"/>
    <n v="0.1390243902439024"/>
    <s v="Closed"/>
    <x v="0"/>
  </r>
  <r>
    <n v="1427"/>
    <s v="L"/>
    <n v="3015"/>
    <n v="35"/>
    <n v="40"/>
    <n v="5600"/>
    <n v="6207.6595744680853"/>
    <x v="12"/>
    <n v="0.7"/>
    <n v="0.1085106382978723"/>
    <s v="Closed"/>
    <x v="0"/>
  </r>
  <r>
    <n v="1428"/>
    <s v="L"/>
    <n v="3016"/>
    <n v="35"/>
    <n v="40"/>
    <n v="8300"/>
    <n v="10277.654320987651"/>
    <x v="5"/>
    <n v="0.7"/>
    <n v="0.2382716049382716"/>
    <s v="Closed"/>
    <x v="0"/>
  </r>
  <r>
    <n v="1429"/>
    <s v="L"/>
    <n v="3017"/>
    <n v="35"/>
    <n v="40"/>
    <n v="5900"/>
    <n v="6555.5555555555557"/>
    <x v="0"/>
    <n v="0.4"/>
    <n v="0.1111111111111111"/>
    <s v="Closed"/>
    <x v="0"/>
  </r>
  <r>
    <n v="1430"/>
    <s v="L"/>
    <n v="3018"/>
    <n v="35"/>
    <n v="40"/>
    <n v="700"/>
    <n v="784.89361702127655"/>
    <x v="12"/>
    <n v="0.9"/>
    <n v="0.1212765957446808"/>
    <s v="Closed"/>
    <x v="0"/>
  </r>
  <r>
    <n v="1431"/>
    <s v="L"/>
    <n v="3019"/>
    <n v="35"/>
    <n v="40"/>
    <n v="4800"/>
    <n v="5258.9010989010994"/>
    <x v="4"/>
    <n v="0.3"/>
    <n v="9.5604395604395598E-2"/>
    <s v="Closed"/>
    <x v="0"/>
  </r>
  <r>
    <n v="1432"/>
    <s v="L"/>
    <n v="3020"/>
    <n v="35"/>
    <n v="40"/>
    <n v="6600"/>
    <n v="8482.2222222222226"/>
    <x v="5"/>
    <n v="0.9"/>
    <n v="0.28518518518518521"/>
    <s v="Closed"/>
    <x v="0"/>
  </r>
  <r>
    <n v="1433"/>
    <s v="L"/>
    <n v="3021"/>
    <n v="35"/>
    <n v="40"/>
    <n v="2700"/>
    <n v="2923.04347826087"/>
    <x v="16"/>
    <n v="0.2"/>
    <n v="8.2608695652173908E-2"/>
    <s v="Closed"/>
    <x v="0"/>
  </r>
  <r>
    <n v="1434"/>
    <s v="L"/>
    <n v="3022"/>
    <n v="35"/>
    <n v="40"/>
    <n v="6300"/>
    <n v="7950"/>
    <x v="11"/>
    <n v="1"/>
    <n v="0.26190476190476192"/>
    <s v="Closed"/>
    <x v="0"/>
  </r>
  <r>
    <n v="1435"/>
    <s v="L"/>
    <n v="3023"/>
    <n v="35"/>
    <n v="40"/>
    <n v="2900"/>
    <n v="3446.666666666667"/>
    <x v="3"/>
    <n v="0.8"/>
    <n v="0.18850574712643681"/>
    <s v="Closed"/>
    <x v="0"/>
  </r>
  <r>
    <n v="1436"/>
    <s v="L"/>
    <n v="3079"/>
    <n v="36"/>
    <n v="41"/>
    <n v="6500"/>
    <n v="7081.5789473684217"/>
    <x v="19"/>
    <n v="0.5"/>
    <n v="8.9473684210526316E-2"/>
    <s v="Closed"/>
    <x v="0"/>
  </r>
  <r>
    <n v="1437"/>
    <s v="L"/>
    <n v="3080"/>
    <n v="36"/>
    <n v="41"/>
    <n v="2300"/>
    <n v="2511.910112359551"/>
    <x v="2"/>
    <n v="0.2"/>
    <n v="9.2134831460674166E-2"/>
    <s v="Closed"/>
    <x v="0"/>
  </r>
  <r>
    <n v="1438"/>
    <s v="L"/>
    <n v="3081"/>
    <n v="36"/>
    <n v="41"/>
    <n v="6000"/>
    <n v="6454.9450549450548"/>
    <x v="4"/>
    <n v="0.1"/>
    <n v="7.5824175824175818E-2"/>
    <s v="Closed"/>
    <x v="0"/>
  </r>
  <r>
    <n v="1439"/>
    <s v="L"/>
    <n v="3082"/>
    <n v="36"/>
    <n v="41"/>
    <n v="5000"/>
    <n v="6162.7906976744189"/>
    <x v="7"/>
    <n v="1"/>
    <n v="0.23255813953488369"/>
    <s v="Closed"/>
    <x v="0"/>
  </r>
  <r>
    <n v="1440"/>
    <s v="L"/>
    <n v="3083"/>
    <n v="36"/>
    <n v="41"/>
    <n v="2100"/>
    <n v="2551.1111111111109"/>
    <x v="5"/>
    <n v="0.6"/>
    <n v="0.21481481481481479"/>
    <s v="Closed"/>
    <x v="0"/>
  </r>
  <r>
    <n v="1441"/>
    <s v="L"/>
    <n v="3084"/>
    <n v="36"/>
    <n v="41"/>
    <n v="8000"/>
    <n v="9976.4705882352937"/>
    <x v="1"/>
    <n v="1"/>
    <n v="0.2470588235294118"/>
    <s v="Closed"/>
    <x v="0"/>
  </r>
  <r>
    <n v="1442"/>
    <s v="L"/>
    <n v="3085"/>
    <n v="36"/>
    <n v="41"/>
    <n v="4400"/>
    <n v="4770.5263157894742"/>
    <x v="19"/>
    <n v="0.4"/>
    <n v="8.4210526315789486E-2"/>
    <s v="Closed"/>
    <x v="0"/>
  </r>
  <r>
    <n v="1443"/>
    <s v="L"/>
    <n v="3086"/>
    <n v="36"/>
    <n v="41"/>
    <n v="9000"/>
    <n v="9661.224489795919"/>
    <x v="14"/>
    <n v="0.6"/>
    <n v="7.3469387755102034E-2"/>
    <s v="Closed"/>
    <x v="0"/>
  </r>
  <r>
    <n v="1444"/>
    <s v="L"/>
    <n v="3087"/>
    <n v="36"/>
    <n v="41"/>
    <n v="4800"/>
    <n v="5440"/>
    <x v="0"/>
    <n v="0.6"/>
    <n v="0.1333333333333333"/>
    <s v="Closed"/>
    <x v="0"/>
  </r>
  <r>
    <n v="1445"/>
    <s v="L"/>
    <n v="3088"/>
    <n v="36"/>
    <n v="41"/>
    <n v="200"/>
    <n v="212.52525252525251"/>
    <x v="13"/>
    <n v="0.2"/>
    <n v="6.2626262626262627E-2"/>
    <s v="Closed"/>
    <x v="0"/>
  </r>
  <r>
    <n v="1446"/>
    <s v="L"/>
    <n v="3089"/>
    <n v="36"/>
    <n v="41"/>
    <n v="7900"/>
    <n v="8499.0109890109889"/>
    <x v="4"/>
    <n v="0.1"/>
    <n v="7.5824175824175818E-2"/>
    <s v="Closed"/>
    <x v="1"/>
  </r>
  <r>
    <n v="1447"/>
    <s v="L"/>
    <n v="3090"/>
    <n v="36"/>
    <n v="41"/>
    <n v="1300"/>
    <n v="1416.170212765958"/>
    <x v="12"/>
    <n v="0.4"/>
    <n v="8.9361702127659565E-2"/>
    <s v="Closed"/>
    <x v="1"/>
  </r>
  <r>
    <n v="1448"/>
    <s v="L"/>
    <n v="3091"/>
    <n v="36"/>
    <n v="41"/>
    <n v="9600"/>
    <n v="12114.28571428571"/>
    <x v="11"/>
    <n v="1"/>
    <n v="0.26190476190476192"/>
    <s v="Closed"/>
    <x v="0"/>
  </r>
  <r>
    <n v="1449"/>
    <s v="L"/>
    <n v="3092"/>
    <n v="36"/>
    <n v="41"/>
    <n v="4000"/>
    <n v="4342.8571428571422"/>
    <x v="4"/>
    <n v="0.2"/>
    <n v="8.5714285714285715E-2"/>
    <s v="Closed"/>
    <x v="0"/>
  </r>
  <r>
    <n v="1450"/>
    <s v="L"/>
    <n v="3093"/>
    <n v="36"/>
    <n v="41"/>
    <n v="500"/>
    <n v="602.43902439024384"/>
    <x v="10"/>
    <n v="0.6"/>
    <n v="0.20487804878048779"/>
    <s v="Closed"/>
    <x v="0"/>
  </r>
  <r>
    <n v="1451"/>
    <s v="L"/>
    <n v="3094"/>
    <n v="36"/>
    <n v="41"/>
    <n v="8200"/>
    <n v="9447.826086956522"/>
    <x v="16"/>
    <n v="1"/>
    <n v="0.1521739130434783"/>
    <s v="Closed"/>
    <x v="0"/>
  </r>
  <r>
    <n v="1452"/>
    <s v="L"/>
    <n v="3095"/>
    <n v="36"/>
    <n v="41"/>
    <n v="2600"/>
    <n v="2791.0204081632651"/>
    <x v="14"/>
    <n v="0.6"/>
    <n v="7.3469387755102034E-2"/>
    <s v="Closed"/>
    <x v="0"/>
  </r>
  <r>
    <n v="1453"/>
    <s v="L"/>
    <n v="3096"/>
    <n v="36"/>
    <n v="41"/>
    <n v="400"/>
    <n v="435.55555555555549"/>
    <x v="0"/>
    <n v="0.2"/>
    <n v="8.8888888888888892E-2"/>
    <s v="Closed"/>
    <x v="0"/>
  </r>
  <r>
    <n v="1454"/>
    <s v="L"/>
    <n v="3097"/>
    <n v="36"/>
    <n v="41"/>
    <n v="1300"/>
    <n v="1495"/>
    <x v="9"/>
    <n v="0.6"/>
    <n v="0.15"/>
    <s v="Closed"/>
    <x v="0"/>
  </r>
  <r>
    <n v="1455"/>
    <s v="L"/>
    <n v="3098"/>
    <n v="36"/>
    <n v="41"/>
    <n v="1000"/>
    <n v="1150"/>
    <x v="18"/>
    <n v="0.3"/>
    <n v="0.15"/>
    <s v="Closed"/>
    <x v="1"/>
  </r>
  <r>
    <n v="1456"/>
    <s v="L"/>
    <n v="3099"/>
    <n v="36"/>
    <n v="41"/>
    <n v="1300"/>
    <n v="1424.285714285714"/>
    <x v="4"/>
    <n v="0.3"/>
    <n v="9.5604395604395598E-2"/>
    <s v="Closed"/>
    <x v="0"/>
  </r>
  <r>
    <n v="1457"/>
    <s v="L"/>
    <n v="3100"/>
    <n v="36"/>
    <n v="41"/>
    <n v="2800"/>
    <n v="3343.5294117647059"/>
    <x v="1"/>
    <n v="0.7"/>
    <n v="0.19411764705882351"/>
    <s v="Closed"/>
    <x v="0"/>
  </r>
  <r>
    <n v="1458"/>
    <s v="L"/>
    <n v="3101"/>
    <n v="36"/>
    <n v="41"/>
    <n v="3700"/>
    <n v="3957.878787878788"/>
    <x v="13"/>
    <n v="0.9"/>
    <n v="6.9696969696969702E-2"/>
    <s v="Closed"/>
    <x v="0"/>
  </r>
  <r>
    <n v="1459"/>
    <s v="L"/>
    <n v="3102"/>
    <n v="36"/>
    <n v="41"/>
    <n v="4000"/>
    <n v="4261.2244897959181"/>
    <x v="14"/>
    <n v="0.2"/>
    <n v="6.5306122448979598E-2"/>
    <s v="Closed"/>
    <x v="0"/>
  </r>
  <r>
    <n v="1460"/>
    <s v="L"/>
    <n v="3103"/>
    <n v="36"/>
    <n v="41"/>
    <n v="7700"/>
    <n v="9240"/>
    <x v="7"/>
    <n v="0.8"/>
    <n v="0.2"/>
    <s v="Closed"/>
    <x v="0"/>
  </r>
  <r>
    <n v="1461"/>
    <s v="L"/>
    <n v="3104"/>
    <n v="36"/>
    <n v="41"/>
    <n v="7400"/>
    <n v="9435"/>
    <x v="18"/>
    <n v="0.8"/>
    <n v="0.27500000000000002"/>
    <s v="Closed"/>
    <x v="0"/>
  </r>
  <r>
    <n v="1462"/>
    <s v="L"/>
    <n v="3105"/>
    <n v="36"/>
    <n v="41"/>
    <n v="1600"/>
    <n v="1962.926829268293"/>
    <x v="10"/>
    <n v="0.7"/>
    <n v="0.22682926829268291"/>
    <s v="Closed"/>
    <x v="0"/>
  </r>
  <r>
    <n v="1463"/>
    <s v="L"/>
    <n v="3106"/>
    <n v="36"/>
    <n v="41"/>
    <n v="200"/>
    <n v="231.72413793103451"/>
    <x v="3"/>
    <n v="0.6"/>
    <n v="0.1586206896551724"/>
    <s v="Closed"/>
    <x v="0"/>
  </r>
  <r>
    <n v="1464"/>
    <s v="L"/>
    <n v="3107"/>
    <n v="36"/>
    <n v="41"/>
    <n v="9100"/>
    <n v="10484.78260869565"/>
    <x v="16"/>
    <n v="1"/>
    <n v="0.1521739130434783"/>
    <s v="Closed"/>
    <x v="0"/>
  </r>
  <r>
    <n v="1465"/>
    <s v="L"/>
    <n v="3108"/>
    <n v="36"/>
    <n v="41"/>
    <n v="300"/>
    <n v="335.0561797752809"/>
    <x v="2"/>
    <n v="0.4"/>
    <n v="0.1168539325842697"/>
    <s v="Closed"/>
    <x v="0"/>
  </r>
  <r>
    <n v="1466"/>
    <s v="L"/>
    <n v="3109"/>
    <n v="36"/>
    <n v="41"/>
    <n v="1800"/>
    <n v="2094.545454545455"/>
    <x v="9"/>
    <n v="0.7"/>
    <n v="0.16363636363636361"/>
    <s v="Closed"/>
    <x v="0"/>
  </r>
  <r>
    <n v="1467"/>
    <s v="L"/>
    <n v="3110"/>
    <n v="36"/>
    <n v="41"/>
    <n v="6000"/>
    <n v="6870.3296703296701"/>
    <x v="4"/>
    <n v="0.8"/>
    <n v="0.14505494505494509"/>
    <s v="Closed"/>
    <x v="1"/>
  </r>
  <r>
    <n v="1468"/>
    <s v="L"/>
    <n v="3111"/>
    <n v="36"/>
    <n v="41"/>
    <n v="2600"/>
    <n v="2963.4408602150538"/>
    <x v="17"/>
    <n v="1"/>
    <n v="0.13978494623655921"/>
    <s v="Closed"/>
    <x v="0"/>
  </r>
  <r>
    <n v="1469"/>
    <s v="L"/>
    <n v="3112"/>
    <n v="36"/>
    <n v="41"/>
    <n v="6300"/>
    <n v="7023.8297872340427"/>
    <x v="12"/>
    <n v="0.8"/>
    <n v="0.1148936170212766"/>
    <s v="Closed"/>
    <x v="1"/>
  </r>
  <r>
    <n v="1470"/>
    <s v="L"/>
    <n v="3113"/>
    <n v="36"/>
    <n v="41"/>
    <n v="800"/>
    <n v="863.6559139784946"/>
    <x v="17"/>
    <n v="0.2"/>
    <n v="7.9569892473118284E-2"/>
    <s v="Closed"/>
    <x v="0"/>
  </r>
  <r>
    <n v="1471"/>
    <s v="L"/>
    <n v="3114"/>
    <n v="36"/>
    <n v="41"/>
    <n v="1800"/>
    <n v="1983.8709677419349"/>
    <x v="17"/>
    <n v="0.5"/>
    <n v="0.10215053763440859"/>
    <s v="Closed"/>
    <x v="0"/>
  </r>
  <r>
    <n v="1472"/>
    <s v="L"/>
    <n v="3115"/>
    <n v="36"/>
    <n v="41"/>
    <n v="9400"/>
    <n v="10261.66666666667"/>
    <x v="6"/>
    <n v="0.7"/>
    <n v="9.166666666666666E-2"/>
    <s v="Closed"/>
    <x v="1"/>
  </r>
  <r>
    <n v="1473"/>
    <s v="L"/>
    <n v="3116"/>
    <n v="36"/>
    <n v="41"/>
    <n v="2800"/>
    <n v="3343.5294117647059"/>
    <x v="1"/>
    <n v="0.7"/>
    <n v="0.19411764705882351"/>
    <s v="Closed"/>
    <x v="1"/>
  </r>
  <r>
    <n v="1474"/>
    <s v="L"/>
    <n v="3117"/>
    <n v="36"/>
    <n v="41"/>
    <n v="2400"/>
    <n v="2650.7865168539329"/>
    <x v="2"/>
    <n v="0.3"/>
    <n v="0.1044943820224719"/>
    <s v="Closed"/>
    <x v="0"/>
  </r>
  <r>
    <n v="1475"/>
    <s v="L"/>
    <n v="3118"/>
    <n v="36"/>
    <n v="41"/>
    <n v="4500"/>
    <n v="5113.6363636363631"/>
    <x v="9"/>
    <n v="0.5"/>
    <n v="0.13636363636363641"/>
    <s v="Closed"/>
    <x v="0"/>
  </r>
  <r>
    <n v="1476"/>
    <s v="L"/>
    <n v="3119"/>
    <n v="36"/>
    <n v="41"/>
    <n v="2200"/>
    <n v="2375.1020408163272"/>
    <x v="14"/>
    <n v="0.9"/>
    <n v="7.9591836734693874E-2"/>
    <s v="Closed"/>
    <x v="0"/>
  </r>
  <r>
    <n v="1477"/>
    <s v="L"/>
    <n v="3120"/>
    <n v="36"/>
    <n v="41"/>
    <n v="4100"/>
    <n v="4378.9690721649486"/>
    <x v="15"/>
    <n v="0.2"/>
    <n v="6.804123711340207E-2"/>
    <s v="Closed"/>
    <x v="0"/>
  </r>
  <r>
    <n v="1478"/>
    <s v="L"/>
    <n v="3121"/>
    <n v="36"/>
    <n v="41"/>
    <n v="2900"/>
    <n v="3351.1111111111109"/>
    <x v="0"/>
    <n v="0.8"/>
    <n v="0.15555555555555561"/>
    <s v="Closed"/>
    <x v="0"/>
  </r>
  <r>
    <n v="1479"/>
    <s v="L"/>
    <n v="3122"/>
    <n v="36"/>
    <n v="41"/>
    <n v="7800"/>
    <n v="8598.1395348837195"/>
    <x v="7"/>
    <n v="0.2"/>
    <n v="0.10232558139534879"/>
    <s v="Closed"/>
    <x v="0"/>
  </r>
  <r>
    <n v="1480"/>
    <s v="L"/>
    <n v="3123"/>
    <n v="36"/>
    <n v="41"/>
    <n v="9800"/>
    <n v="10494.16666666667"/>
    <x v="6"/>
    <n v="0.2"/>
    <n v="7.0833333333333345E-2"/>
    <s v="Closed"/>
    <x v="0"/>
  </r>
  <r>
    <n v="1481"/>
    <s v="L"/>
    <n v="3124"/>
    <n v="36"/>
    <n v="41"/>
    <n v="5300"/>
    <n v="6935.8024691358023"/>
    <x v="5"/>
    <n v="1"/>
    <n v="0.30864197530864201"/>
    <s v="Closed"/>
    <x v="0"/>
  </r>
  <r>
    <n v="1482"/>
    <s v="L"/>
    <n v="3125"/>
    <n v="36"/>
    <n v="41"/>
    <n v="2800"/>
    <n v="3080"/>
    <x v="0"/>
    <n v="0.3"/>
    <n v="9.9999999999999992E-2"/>
    <s v="Closed"/>
    <x v="0"/>
  </r>
  <r>
    <n v="1483"/>
    <s v="L"/>
    <n v="3126"/>
    <n v="36"/>
    <n v="41"/>
    <n v="6200"/>
    <n v="6880"/>
    <x v="17"/>
    <n v="0.6"/>
    <n v="0.1096774193548387"/>
    <s v="Closed"/>
    <x v="0"/>
  </r>
  <r>
    <n v="1484"/>
    <s v="L"/>
    <n v="3127"/>
    <n v="36"/>
    <n v="41"/>
    <n v="6400"/>
    <n v="7621.818181818182"/>
    <x v="9"/>
    <n v="0.9"/>
    <n v="0.19090909090909089"/>
    <s v="Closed"/>
    <x v="0"/>
  </r>
  <r>
    <n v="1485"/>
    <s v="L"/>
    <n v="3128"/>
    <n v="36"/>
    <n v="41"/>
    <n v="1000"/>
    <n v="1089.36170212766"/>
    <x v="12"/>
    <n v="0.4"/>
    <n v="8.9361702127659565E-2"/>
    <s v="Closed"/>
    <x v="0"/>
  </r>
  <r>
    <n v="1486"/>
    <s v="L"/>
    <n v="3129"/>
    <n v="36"/>
    <n v="41"/>
    <n v="7100"/>
    <n v="7605.0515463917527"/>
    <x v="15"/>
    <n v="0.3"/>
    <n v="7.1134020618556698E-2"/>
    <s v="Closed"/>
    <x v="0"/>
  </r>
  <r>
    <n v="1487"/>
    <s v="L"/>
    <n v="3130"/>
    <n v="36"/>
    <n v="41"/>
    <n v="8900"/>
    <n v="11309.51219512195"/>
    <x v="10"/>
    <n v="0.9"/>
    <n v="0.27073170731707308"/>
    <s v="Closed"/>
    <x v="0"/>
  </r>
  <r>
    <n v="1488"/>
    <s v="L"/>
    <n v="3131"/>
    <n v="36"/>
    <n v="41"/>
    <n v="8600"/>
    <n v="11052.592592592589"/>
    <x v="5"/>
    <n v="0.9"/>
    <n v="0.28518518518518521"/>
    <s v="Closed"/>
    <x v="0"/>
  </r>
  <r>
    <n v="1489"/>
    <s v="L"/>
    <n v="3132"/>
    <n v="36"/>
    <n v="41"/>
    <n v="2300"/>
    <n v="2517.894736842105"/>
    <x v="19"/>
    <n v="0.6"/>
    <n v="9.4736842105263161E-2"/>
    <s v="Closed"/>
    <x v="0"/>
  </r>
  <r>
    <n v="1490"/>
    <s v="L"/>
    <n v="3133"/>
    <n v="36"/>
    <n v="41"/>
    <n v="1500"/>
    <n v="1670.6896551724139"/>
    <x v="3"/>
    <n v="0.3"/>
    <n v="0.1137931034482759"/>
    <s v="Closed"/>
    <x v="0"/>
  </r>
  <r>
    <n v="1491"/>
    <s v="L"/>
    <n v="3134"/>
    <n v="36"/>
    <n v="41"/>
    <n v="9100"/>
    <n v="9660.7070707070707"/>
    <x v="13"/>
    <n v="0.1"/>
    <n v="6.1616161616161617E-2"/>
    <s v="Closed"/>
    <x v="0"/>
  </r>
  <r>
    <n v="1492"/>
    <s v="L"/>
    <n v="3135"/>
    <n v="36"/>
    <n v="41"/>
    <n v="2100"/>
    <n v="2472.272727272727"/>
    <x v="9"/>
    <n v="0.8"/>
    <n v="0.1772727272727273"/>
    <s v="Closed"/>
    <x v="0"/>
  </r>
  <r>
    <n v="1493"/>
    <s v="L"/>
    <n v="3136"/>
    <n v="36"/>
    <n v="41"/>
    <n v="3200"/>
    <n v="3631.304347826087"/>
    <x v="16"/>
    <n v="0.8"/>
    <n v="0.1347826086956522"/>
    <s v="Closed"/>
    <x v="0"/>
  </r>
  <r>
    <n v="1494"/>
    <s v="L"/>
    <n v="3137"/>
    <n v="36"/>
    <n v="41"/>
    <n v="9100"/>
    <n v="10405.65217391304"/>
    <x v="16"/>
    <n v="0.9"/>
    <n v="0.14347826086956519"/>
    <s v="Closed"/>
    <x v="0"/>
  </r>
  <r>
    <n v="1495"/>
    <s v="L"/>
    <n v="3138"/>
    <n v="36"/>
    <n v="41"/>
    <n v="4800"/>
    <n v="5300"/>
    <x v="6"/>
    <n v="1"/>
    <n v="0.1041666666666667"/>
    <s v="Closed"/>
    <x v="0"/>
  </r>
  <r>
    <n v="1496"/>
    <s v="L"/>
    <n v="3139"/>
    <n v="36"/>
    <n v="41"/>
    <n v="6300"/>
    <n v="6726.3636363636369"/>
    <x v="13"/>
    <n v="0.7"/>
    <n v="6.7676767676767682E-2"/>
    <s v="Closed"/>
    <x v="0"/>
  </r>
  <r>
    <n v="1497"/>
    <s v="L"/>
    <n v="3140"/>
    <n v="36"/>
    <n v="41"/>
    <n v="2000"/>
    <n v="2168.4210526315792"/>
    <x v="19"/>
    <n v="0.4"/>
    <n v="8.4210526315789486E-2"/>
    <s v="Closed"/>
    <x v="0"/>
  </r>
  <r>
    <n v="1498"/>
    <s v="L"/>
    <n v="3141"/>
    <n v="36"/>
    <n v="41"/>
    <n v="5600"/>
    <n v="6960"/>
    <x v="11"/>
    <n v="0.9"/>
    <n v="0.24285714285714291"/>
    <s v="Closed"/>
    <x v="0"/>
  </r>
  <r>
    <n v="1499"/>
    <s v="L"/>
    <n v="3142"/>
    <n v="36"/>
    <n v="41"/>
    <n v="8000"/>
    <n v="9147.826086956522"/>
    <x v="16"/>
    <n v="0.9"/>
    <n v="0.14347826086956519"/>
    <s v="Closed"/>
    <x v="0"/>
  </r>
  <r>
    <n v="1500"/>
    <s v="L"/>
    <n v="3143"/>
    <n v="36"/>
    <n v="41"/>
    <n v="9500"/>
    <n v="10780.434782608691"/>
    <x v="16"/>
    <n v="0.8"/>
    <n v="0.1347826086956522"/>
    <s v="Closed"/>
    <x v="1"/>
  </r>
  <r>
    <n v="1501"/>
    <s v="L"/>
    <n v="3245"/>
    <n v="38"/>
    <n v="43"/>
    <n v="1900"/>
    <n v="2020.909090909091"/>
    <x v="13"/>
    <n v="0.3"/>
    <n v="6.3636363636363644E-2"/>
    <s v="Closed"/>
    <x v="0"/>
  </r>
  <r>
    <n v="1502"/>
    <s v="L"/>
    <n v="3246"/>
    <n v="38"/>
    <n v="43"/>
    <n v="400"/>
    <n v="431.11111111111109"/>
    <x v="0"/>
    <n v="0.1"/>
    <n v="7.7777777777777779E-2"/>
    <s v="Closed"/>
    <x v="0"/>
  </r>
  <r>
    <n v="1503"/>
    <s v="L"/>
    <n v="3247"/>
    <n v="38"/>
    <n v="43"/>
    <n v="4400"/>
    <n v="4921.8604651162796"/>
    <x v="7"/>
    <n v="0.3"/>
    <n v="0.1186046511627907"/>
    <s v="Closed"/>
    <x v="0"/>
  </r>
  <r>
    <n v="1504"/>
    <s v="L"/>
    <n v="3248"/>
    <n v="38"/>
    <n v="43"/>
    <n v="5700"/>
    <n v="7108.2352941176468"/>
    <x v="1"/>
    <n v="1"/>
    <n v="0.2470588235294118"/>
    <s v="Closed"/>
    <x v="0"/>
  </r>
  <r>
    <n v="1505"/>
    <s v="L"/>
    <n v="3249"/>
    <n v="38"/>
    <n v="43"/>
    <n v="10000"/>
    <n v="10875"/>
    <x v="6"/>
    <n v="0.6"/>
    <n v="8.7499999999999994E-2"/>
    <s v="Closed"/>
    <x v="0"/>
  </r>
  <r>
    <n v="1506"/>
    <s v="L"/>
    <n v="3250"/>
    <n v="38"/>
    <n v="43"/>
    <n v="7700"/>
    <n v="8776.3440860215069"/>
    <x v="17"/>
    <n v="1"/>
    <n v="0.13978494623655921"/>
    <s v="Closed"/>
    <x v="0"/>
  </r>
  <r>
    <n v="1507"/>
    <s v="L"/>
    <n v="3251"/>
    <n v="38"/>
    <n v="43"/>
    <n v="3200"/>
    <n v="3453.333333333333"/>
    <x v="6"/>
    <n v="0.4"/>
    <n v="7.9166666666666663E-2"/>
    <s v="Closed"/>
    <x v="0"/>
  </r>
  <r>
    <n v="1508"/>
    <s v="L"/>
    <n v="3252"/>
    <n v="38"/>
    <n v="43"/>
    <n v="7900"/>
    <n v="9085"/>
    <x v="18"/>
    <n v="0.3"/>
    <n v="0.15"/>
    <s v="Closed"/>
    <x v="0"/>
  </r>
  <r>
    <n v="1509"/>
    <s v="L"/>
    <n v="3253"/>
    <n v="38"/>
    <n v="43"/>
    <n v="800"/>
    <n v="928.78048780487802"/>
    <x v="10"/>
    <n v="0.4"/>
    <n v="0.16097560975609759"/>
    <s v="Closed"/>
    <x v="1"/>
  </r>
  <r>
    <n v="1510"/>
    <s v="L"/>
    <n v="3254"/>
    <n v="38"/>
    <n v="43"/>
    <n v="2900"/>
    <n v="3703.6144578313251"/>
    <x v="8"/>
    <n v="1"/>
    <n v="0.27710843373493982"/>
    <s v="Closed"/>
    <x v="1"/>
  </r>
  <r>
    <n v="1511"/>
    <s v="L"/>
    <n v="3255"/>
    <n v="38"/>
    <n v="43"/>
    <n v="3100"/>
    <n v="3871.2195121951222"/>
    <x v="10"/>
    <n v="0.8"/>
    <n v="0.24878048780487799"/>
    <s v="Closed"/>
    <x v="0"/>
  </r>
  <r>
    <n v="1512"/>
    <s v="L"/>
    <n v="3256"/>
    <n v="38"/>
    <n v="43"/>
    <n v="4500"/>
    <n v="5452.9411764705883"/>
    <x v="1"/>
    <n v="0.8"/>
    <n v="0.21176470588235291"/>
    <s v="Closed"/>
    <x v="0"/>
  </r>
  <r>
    <n v="1513"/>
    <s v="L"/>
    <n v="3257"/>
    <n v="38"/>
    <n v="43"/>
    <n v="5500"/>
    <n v="6241.8604651162786"/>
    <x v="7"/>
    <n v="0.4"/>
    <n v="0.1348837209302326"/>
    <s v="Closed"/>
    <x v="1"/>
  </r>
  <r>
    <n v="1514"/>
    <s v="L"/>
    <n v="3258"/>
    <n v="38"/>
    <n v="43"/>
    <n v="9200"/>
    <n v="10440.930232558139"/>
    <x v="7"/>
    <n v="0.4"/>
    <n v="0.1348837209302326"/>
    <s v="Closed"/>
    <x v="0"/>
  </r>
  <r>
    <n v="1515"/>
    <s v="L"/>
    <n v="3259"/>
    <n v="38"/>
    <n v="43"/>
    <n v="2600"/>
    <n v="2826.4516129032259"/>
    <x v="17"/>
    <n v="0.3"/>
    <n v="8.7096774193548401E-2"/>
    <s v="Closed"/>
    <x v="0"/>
  </r>
  <r>
    <n v="1516"/>
    <s v="L"/>
    <n v="3260"/>
    <n v="38"/>
    <n v="43"/>
    <n v="6600"/>
    <n v="7177.4999999999991"/>
    <x v="6"/>
    <n v="0.6"/>
    <n v="8.7499999999999994E-2"/>
    <s v="Closed"/>
    <x v="0"/>
  </r>
  <r>
    <n v="1517"/>
    <s v="L"/>
    <n v="3261"/>
    <n v="38"/>
    <n v="43"/>
    <n v="8100"/>
    <n v="8900.689655172413"/>
    <x v="3"/>
    <n v="0.2"/>
    <n v="9.8850574712643677E-2"/>
    <s v="Closed"/>
    <x v="0"/>
  </r>
  <r>
    <n v="1518"/>
    <s v="L"/>
    <n v="3262"/>
    <n v="38"/>
    <n v="43"/>
    <n v="3900"/>
    <n v="4442.1951219512193"/>
    <x v="10"/>
    <n v="0.3"/>
    <n v="0.1390243902439024"/>
    <s v="Closed"/>
    <x v="0"/>
  </r>
  <r>
    <n v="1519"/>
    <s v="L"/>
    <n v="3263"/>
    <n v="38"/>
    <n v="43"/>
    <n v="6000"/>
    <n v="6612.9032258064508"/>
    <x v="17"/>
    <n v="0.5"/>
    <n v="0.10215053763440859"/>
    <s v="Closed"/>
    <x v="0"/>
  </r>
  <r>
    <n v="1520"/>
    <s v="L"/>
    <n v="3264"/>
    <n v="38"/>
    <n v="43"/>
    <n v="7200"/>
    <n v="7734.4329896907211"/>
    <x v="15"/>
    <n v="0.4"/>
    <n v="7.422680412371134E-2"/>
    <s v="Closed"/>
    <x v="0"/>
  </r>
  <r>
    <n v="1521"/>
    <s v="L"/>
    <n v="3265"/>
    <n v="38"/>
    <n v="43"/>
    <n v="5900"/>
    <n v="7272.0930232558139"/>
    <x v="7"/>
    <n v="1"/>
    <n v="0.23255813953488369"/>
    <s v="Closed"/>
    <x v="0"/>
  </r>
  <r>
    <n v="1522"/>
    <s v="L"/>
    <n v="3266"/>
    <n v="38"/>
    <n v="43"/>
    <n v="4700"/>
    <n v="5410.4651162790697"/>
    <x v="7"/>
    <n v="0.5"/>
    <n v="0.15116279069767441"/>
    <s v="Closed"/>
    <x v="0"/>
  </r>
  <r>
    <n v="1523"/>
    <s v="L"/>
    <n v="3267"/>
    <n v="38"/>
    <n v="43"/>
    <n v="6300"/>
    <n v="6943.5483870967737"/>
    <x v="17"/>
    <n v="0.5"/>
    <n v="0.10215053763440859"/>
    <s v="Closed"/>
    <x v="0"/>
  </r>
  <r>
    <n v="1524"/>
    <s v="L"/>
    <n v="3268"/>
    <n v="38"/>
    <n v="43"/>
    <n v="4600"/>
    <n v="4937.9591836734689"/>
    <x v="14"/>
    <n v="0.6"/>
    <n v="7.3469387755102034E-2"/>
    <s v="Closed"/>
    <x v="0"/>
  </r>
  <r>
    <n v="1525"/>
    <s v="L"/>
    <n v="3269"/>
    <n v="38"/>
    <n v="43"/>
    <n v="4300"/>
    <n v="5003.6363636363631"/>
    <x v="9"/>
    <n v="0.7"/>
    <n v="0.16363636363636361"/>
    <s v="Closed"/>
    <x v="0"/>
  </r>
  <r>
    <n v="1526"/>
    <s v="L"/>
    <n v="3270"/>
    <n v="38"/>
    <n v="43"/>
    <n v="4000"/>
    <n v="4272.1649484536083"/>
    <x v="15"/>
    <n v="0.2"/>
    <n v="6.804123711340207E-2"/>
    <s v="Closed"/>
    <x v="0"/>
  </r>
  <r>
    <n v="1527"/>
    <s v="L"/>
    <n v="3271"/>
    <n v="38"/>
    <n v="43"/>
    <n v="1800"/>
    <n v="2054.8314606741569"/>
    <x v="2"/>
    <n v="0.6"/>
    <n v="0.1415730337078652"/>
    <s v="Closed"/>
    <x v="0"/>
  </r>
  <r>
    <n v="1528"/>
    <s v="L"/>
    <n v="3272"/>
    <n v="38"/>
    <n v="43"/>
    <n v="8700"/>
    <n v="9356.9387755102034"/>
    <x v="14"/>
    <n v="0.7"/>
    <n v="7.5510204081632656E-2"/>
    <s v="Closed"/>
    <x v="0"/>
  </r>
  <r>
    <n v="1529"/>
    <s v="L"/>
    <n v="3273"/>
    <n v="38"/>
    <n v="43"/>
    <n v="3000"/>
    <n v="3500"/>
    <x v="0"/>
    <n v="0.9"/>
    <n v="0.16666666666666671"/>
    <s v="Closed"/>
    <x v="0"/>
  </r>
  <r>
    <n v="1530"/>
    <s v="L"/>
    <n v="3274"/>
    <n v="38"/>
    <n v="43"/>
    <n v="4300"/>
    <n v="4730"/>
    <x v="0"/>
    <n v="0.3"/>
    <n v="9.9999999999999992E-2"/>
    <s v="Closed"/>
    <x v="0"/>
  </r>
  <r>
    <n v="1531"/>
    <s v="L"/>
    <n v="3275"/>
    <n v="38"/>
    <n v="43"/>
    <n v="9100"/>
    <n v="10484.78260869565"/>
    <x v="16"/>
    <n v="1"/>
    <n v="0.1521739130434783"/>
    <s v="Closed"/>
    <x v="0"/>
  </r>
  <r>
    <n v="1532"/>
    <s v="L"/>
    <n v="3276"/>
    <n v="38"/>
    <n v="43"/>
    <n v="8000"/>
    <n v="10341.46341463415"/>
    <x v="10"/>
    <n v="1"/>
    <n v="0.29268292682926828"/>
    <s v="Closed"/>
    <x v="0"/>
  </r>
  <r>
    <n v="1533"/>
    <s v="L"/>
    <n v="3277"/>
    <n v="38"/>
    <n v="43"/>
    <n v="7200"/>
    <n v="9000"/>
    <x v="18"/>
    <n v="0.7"/>
    <n v="0.25"/>
    <s v="Closed"/>
    <x v="0"/>
  </r>
  <r>
    <n v="1534"/>
    <s v="L"/>
    <n v="3278"/>
    <n v="38"/>
    <n v="43"/>
    <n v="8100"/>
    <n v="8910"/>
    <x v="16"/>
    <n v="0.4"/>
    <n v="9.9999999999999992E-2"/>
    <s v="Closed"/>
    <x v="0"/>
  </r>
  <r>
    <n v="1535"/>
    <s v="L"/>
    <n v="3279"/>
    <n v="38"/>
    <n v="43"/>
    <n v="8100"/>
    <n v="9100.5882352941171"/>
    <x v="1"/>
    <n v="0.3"/>
    <n v="0.1235294117647059"/>
    <s v="Closed"/>
    <x v="0"/>
  </r>
  <r>
    <n v="1536"/>
    <s v="L"/>
    <n v="3280"/>
    <n v="38"/>
    <n v="43"/>
    <n v="4400"/>
    <n v="4820"/>
    <x v="9"/>
    <n v="0.2"/>
    <n v="9.5454545454545445E-2"/>
    <s v="Closed"/>
    <x v="1"/>
  </r>
  <r>
    <n v="1537"/>
    <s v="L"/>
    <n v="3281"/>
    <n v="38"/>
    <n v="43"/>
    <n v="9200"/>
    <n v="9880"/>
    <x v="16"/>
    <n v="0.1"/>
    <n v="7.3913043478260873E-2"/>
    <s v="Closed"/>
    <x v="0"/>
  </r>
  <r>
    <n v="1538"/>
    <s v="L"/>
    <n v="3282"/>
    <n v="38"/>
    <n v="43"/>
    <n v="9200"/>
    <n v="9971.9540229885042"/>
    <x v="3"/>
    <n v="0.1"/>
    <n v="8.3908045977011486E-2"/>
    <s v="Closed"/>
    <x v="0"/>
  </r>
  <r>
    <n v="1539"/>
    <s v="L"/>
    <n v="3283"/>
    <n v="38"/>
    <n v="43"/>
    <n v="3200"/>
    <n v="3486.3157894736842"/>
    <x v="19"/>
    <n v="0.5"/>
    <n v="8.9473684210526316E-2"/>
    <s v="Closed"/>
    <x v="0"/>
  </r>
  <r>
    <n v="1540"/>
    <s v="L"/>
    <n v="3284"/>
    <n v="38"/>
    <n v="43"/>
    <n v="4900"/>
    <n v="5512.5"/>
    <x v="18"/>
    <n v="0.2"/>
    <n v="0.125"/>
    <s v="Closed"/>
    <x v="0"/>
  </r>
  <r>
    <n v="1541"/>
    <s v="L"/>
    <n v="3285"/>
    <n v="38"/>
    <n v="43"/>
    <n v="9100"/>
    <n v="10689.75903614458"/>
    <x v="8"/>
    <n v="0.5"/>
    <n v="0.1746987951807229"/>
    <s v="Closed"/>
    <x v="0"/>
  </r>
  <r>
    <n v="1542"/>
    <s v="L"/>
    <n v="3286"/>
    <n v="38"/>
    <n v="43"/>
    <n v="6300"/>
    <n v="7089.2307692307704"/>
    <x v="4"/>
    <n v="0.6"/>
    <n v="0.12527472527472519"/>
    <s v="Closed"/>
    <x v="0"/>
  </r>
  <r>
    <n v="1543"/>
    <s v="L"/>
    <n v="3287"/>
    <n v="38"/>
    <n v="43"/>
    <n v="800"/>
    <n v="911.21951219512187"/>
    <x v="10"/>
    <n v="0.3"/>
    <n v="0.1390243902439024"/>
    <s v="Closed"/>
    <x v="0"/>
  </r>
  <r>
    <n v="1544"/>
    <s v="L"/>
    <n v="3288"/>
    <n v="38"/>
    <n v="43"/>
    <n v="2400"/>
    <n v="3065.060240963855"/>
    <x v="8"/>
    <n v="1"/>
    <n v="0.27710843373493982"/>
    <s v="Closed"/>
    <x v="0"/>
  </r>
  <r>
    <n v="1545"/>
    <s v="L"/>
    <n v="3289"/>
    <n v="38"/>
    <n v="43"/>
    <n v="7500"/>
    <n v="8464.2857142857138"/>
    <x v="11"/>
    <n v="0.3"/>
    <n v="0.12857142857142859"/>
    <s v="Closed"/>
    <x v="0"/>
  </r>
  <r>
    <n v="1546"/>
    <s v="L"/>
    <n v="3290"/>
    <n v="38"/>
    <n v="43"/>
    <n v="5200"/>
    <n v="5634.2268041237112"/>
    <x v="15"/>
    <n v="0.7"/>
    <n v="8.3505154639175252E-2"/>
    <s v="Closed"/>
    <x v="0"/>
  </r>
  <r>
    <n v="1547"/>
    <s v="L"/>
    <n v="3291"/>
    <n v="38"/>
    <n v="43"/>
    <n v="4900"/>
    <n v="6257.8313253012047"/>
    <x v="8"/>
    <n v="1"/>
    <n v="0.27710843373493982"/>
    <s v="Closed"/>
    <x v="0"/>
  </r>
  <r>
    <n v="1548"/>
    <s v="L"/>
    <n v="3292"/>
    <n v="38"/>
    <n v="43"/>
    <n v="9100"/>
    <n v="12057.5"/>
    <x v="18"/>
    <n v="1"/>
    <n v="0.32500000000000001"/>
    <s v="Closed"/>
    <x v="1"/>
  </r>
  <r>
    <n v="1549"/>
    <s v="L"/>
    <n v="3293"/>
    <n v="38"/>
    <n v="43"/>
    <n v="5600"/>
    <n v="6501.4634146341459"/>
    <x v="10"/>
    <n v="0.4"/>
    <n v="0.16097560975609759"/>
    <s v="Closed"/>
    <x v="0"/>
  </r>
  <r>
    <n v="1550"/>
    <s v="L"/>
    <n v="3294"/>
    <n v="38"/>
    <n v="43"/>
    <n v="9400"/>
    <n v="10610.11494252874"/>
    <x v="3"/>
    <n v="0.4"/>
    <n v="0.12873563218390799"/>
    <s v="Closed"/>
    <x v="0"/>
  </r>
  <r>
    <n v="1551"/>
    <s v="L"/>
    <n v="3295"/>
    <n v="38"/>
    <n v="43"/>
    <n v="8100"/>
    <n v="8866.4516129032272"/>
    <x v="17"/>
    <n v="0.4"/>
    <n v="9.4623655913978491E-2"/>
    <s v="Closed"/>
    <x v="0"/>
  </r>
  <r>
    <n v="1552"/>
    <s v="L"/>
    <n v="3296"/>
    <n v="38"/>
    <n v="43"/>
    <n v="9900"/>
    <n v="11880"/>
    <x v="7"/>
    <n v="0.8"/>
    <n v="0.2"/>
    <s v="Closed"/>
    <x v="1"/>
  </r>
  <r>
    <n v="1553"/>
    <s v="L"/>
    <n v="3297"/>
    <n v="38"/>
    <n v="43"/>
    <n v="7300"/>
    <n v="7799.4736842105267"/>
    <x v="19"/>
    <n v="0.1"/>
    <n v="6.8421052631578952E-2"/>
    <s v="Closed"/>
    <x v="0"/>
  </r>
  <r>
    <n v="1554"/>
    <s v="L"/>
    <n v="3298"/>
    <n v="38"/>
    <n v="43"/>
    <n v="5700"/>
    <n v="7243.1707317073169"/>
    <x v="10"/>
    <n v="0.9"/>
    <n v="0.27073170731707308"/>
    <s v="Closed"/>
    <x v="0"/>
  </r>
  <r>
    <n v="1555"/>
    <s v="L"/>
    <n v="3299"/>
    <n v="38"/>
    <n v="43"/>
    <n v="5500"/>
    <n v="5973.2558139534895"/>
    <x v="7"/>
    <n v="0.1"/>
    <n v="8.6046511627906969E-2"/>
    <s v="Closed"/>
    <x v="0"/>
  </r>
  <r>
    <n v="1556"/>
    <s v="L"/>
    <n v="3300"/>
    <n v="38"/>
    <n v="43"/>
    <n v="10000"/>
    <n v="11054.945054945059"/>
    <x v="4"/>
    <n v="0.4"/>
    <n v="0.10549450549450549"/>
    <s v="Closed"/>
    <x v="0"/>
  </r>
  <r>
    <n v="1557"/>
    <s v="L"/>
    <n v="3301"/>
    <n v="38"/>
    <n v="43"/>
    <n v="4700"/>
    <n v="5378.8888888888887"/>
    <x v="0"/>
    <n v="0.7"/>
    <n v="0.14444444444444449"/>
    <s v="Closed"/>
    <x v="0"/>
  </r>
  <r>
    <n v="1558"/>
    <s v="L"/>
    <n v="3302"/>
    <n v="38"/>
    <n v="43"/>
    <n v="4200"/>
    <n v="4677.9310344827591"/>
    <x v="3"/>
    <n v="0.3"/>
    <n v="0.1137931034482759"/>
    <s v="Closed"/>
    <x v="0"/>
  </r>
  <r>
    <n v="1559"/>
    <s v="L"/>
    <n v="3303"/>
    <n v="38"/>
    <n v="43"/>
    <n v="8700"/>
    <n v="9721.3043478260861"/>
    <x v="16"/>
    <n v="0.6"/>
    <n v="0.1173913043478261"/>
    <s v="Closed"/>
    <x v="0"/>
  </r>
  <r>
    <n v="1560"/>
    <s v="L"/>
    <n v="3304"/>
    <n v="38"/>
    <n v="43"/>
    <n v="4300"/>
    <n v="4873.333333333333"/>
    <x v="0"/>
    <n v="0.6"/>
    <n v="0.1333333333333333"/>
    <s v="Closed"/>
    <x v="0"/>
  </r>
  <r>
    <n v="1561"/>
    <s v="L"/>
    <n v="3305"/>
    <n v="38"/>
    <n v="43"/>
    <n v="1800"/>
    <n v="1960"/>
    <x v="0"/>
    <n v="0.2"/>
    <n v="8.8888888888888892E-2"/>
    <s v="Closed"/>
    <x v="0"/>
  </r>
  <r>
    <n v="1562"/>
    <s v="L"/>
    <n v="3306"/>
    <n v="38"/>
    <n v="43"/>
    <n v="300"/>
    <n v="321.063829787234"/>
    <x v="12"/>
    <n v="0.1"/>
    <n v="7.0212765957446813E-2"/>
    <s v="Closed"/>
    <x v="0"/>
  </r>
  <r>
    <n v="1563"/>
    <s v="L"/>
    <n v="3307"/>
    <n v="38"/>
    <n v="43"/>
    <n v="5000"/>
    <n v="5500"/>
    <x v="18"/>
    <n v="0.1"/>
    <n v="9.9999999999999992E-2"/>
    <s v="Closed"/>
    <x v="0"/>
  </r>
  <r>
    <n v="1564"/>
    <s v="L"/>
    <n v="3308"/>
    <n v="38"/>
    <n v="43"/>
    <n v="8700"/>
    <n v="10005"/>
    <x v="18"/>
    <n v="0.3"/>
    <n v="0.15"/>
    <s v="Closed"/>
    <x v="0"/>
  </r>
  <r>
    <n v="1565"/>
    <s v="L"/>
    <n v="3309"/>
    <n v="38"/>
    <n v="43"/>
    <n v="3800"/>
    <n v="4102.4489795918371"/>
    <x v="14"/>
    <n v="0.9"/>
    <n v="7.9591836734693874E-2"/>
    <s v="Closed"/>
    <x v="0"/>
  </r>
  <r>
    <n v="1566"/>
    <s v="L"/>
    <n v="3310"/>
    <n v="38"/>
    <n v="43"/>
    <n v="10000"/>
    <n v="10636.36363636364"/>
    <x v="13"/>
    <n v="0.3"/>
    <n v="6.3636363636363644E-2"/>
    <s v="Closed"/>
    <x v="0"/>
  </r>
  <r>
    <n v="1567"/>
    <s v="L"/>
    <n v="3311"/>
    <n v="38"/>
    <n v="43"/>
    <n v="2600"/>
    <n v="2831.1111111111109"/>
    <x v="0"/>
    <n v="0.2"/>
    <n v="8.8888888888888892E-2"/>
    <s v="Closed"/>
    <x v="0"/>
  </r>
  <r>
    <n v="1568"/>
    <s v="L"/>
    <n v="3315"/>
    <n v="39"/>
    <n v="44"/>
    <n v="3100"/>
    <n v="3377.0212765957449"/>
    <x v="12"/>
    <n v="0.4"/>
    <n v="8.9361702127659565E-2"/>
    <s v="Closed"/>
    <x v="1"/>
  </r>
  <r>
    <n v="1569"/>
    <s v="L"/>
    <n v="3316"/>
    <n v="39"/>
    <n v="44"/>
    <n v="6000"/>
    <n v="6925.3012048192777"/>
    <x v="8"/>
    <n v="0.4"/>
    <n v="0.1542168674698795"/>
    <s v="Closed"/>
    <x v="1"/>
  </r>
  <r>
    <n v="1570"/>
    <s v="L"/>
    <n v="3317"/>
    <n v="39"/>
    <n v="44"/>
    <n v="10000"/>
    <n v="10826.08695652174"/>
    <x v="16"/>
    <n v="0.2"/>
    <n v="8.2608695652173908E-2"/>
    <s v="Closed"/>
    <x v="0"/>
  </r>
  <r>
    <n v="1571"/>
    <s v="L"/>
    <n v="3318"/>
    <n v="39"/>
    <n v="44"/>
    <n v="8000"/>
    <n v="8717.5257731958754"/>
    <x v="15"/>
    <n v="0.9"/>
    <n v="8.9690721649484537E-2"/>
    <s v="Closed"/>
    <x v="0"/>
  </r>
  <r>
    <n v="1572"/>
    <s v="L"/>
    <n v="3319"/>
    <n v="39"/>
    <n v="44"/>
    <n v="7700"/>
    <n v="8662.5"/>
    <x v="18"/>
    <n v="0.2"/>
    <n v="0.125"/>
    <s v="Closed"/>
    <x v="0"/>
  </r>
  <r>
    <n v="1573"/>
    <s v="L"/>
    <n v="3320"/>
    <n v="39"/>
    <n v="44"/>
    <n v="3600"/>
    <n v="4230"/>
    <x v="18"/>
    <n v="0.4"/>
    <n v="0.17499999999999999"/>
    <s v="Closed"/>
    <x v="0"/>
  </r>
  <r>
    <n v="1574"/>
    <s v="L"/>
    <n v="3321"/>
    <n v="39"/>
    <n v="44"/>
    <n v="6500"/>
    <n v="7580.8988764044952"/>
    <x v="2"/>
    <n v="0.8"/>
    <n v="0.16629213483146069"/>
    <s v="Closed"/>
    <x v="1"/>
  </r>
  <r>
    <n v="1575"/>
    <s v="L"/>
    <n v="3322"/>
    <n v="39"/>
    <n v="44"/>
    <n v="8800"/>
    <n v="9680"/>
    <x v="0"/>
    <n v="0.3"/>
    <n v="9.9999999999999992E-2"/>
    <s v="Closed"/>
    <x v="0"/>
  </r>
  <r>
    <n v="1576"/>
    <s v="L"/>
    <n v="3323"/>
    <n v="39"/>
    <n v="44"/>
    <n v="5100"/>
    <n v="5886.5060240963858"/>
    <x v="8"/>
    <n v="0.4"/>
    <n v="0.1542168674698795"/>
    <s v="Closed"/>
    <x v="0"/>
  </r>
  <r>
    <n v="1577"/>
    <s v="L"/>
    <n v="3324"/>
    <n v="39"/>
    <n v="44"/>
    <n v="6100"/>
    <n v="6498.367346938775"/>
    <x v="14"/>
    <n v="0.2"/>
    <n v="6.5306122448979598E-2"/>
    <s v="Closed"/>
    <x v="1"/>
  </r>
  <r>
    <n v="1578"/>
    <s v="L"/>
    <n v="3325"/>
    <n v="39"/>
    <n v="44"/>
    <n v="2600"/>
    <n v="2768.8659793814431"/>
    <x v="15"/>
    <n v="0.1"/>
    <n v="6.4948453608247428E-2"/>
    <s v="Closed"/>
    <x v="0"/>
  </r>
  <r>
    <n v="1579"/>
    <s v="L"/>
    <n v="3326"/>
    <n v="39"/>
    <n v="44"/>
    <n v="2300"/>
    <n v="2543.5294117647059"/>
    <x v="1"/>
    <n v="0.2"/>
    <n v="0.1058823529411765"/>
    <s v="Closed"/>
    <x v="0"/>
  </r>
  <r>
    <n v="1580"/>
    <s v="L"/>
    <n v="3327"/>
    <n v="39"/>
    <n v="44"/>
    <n v="5300"/>
    <n v="5701.868131868132"/>
    <x v="4"/>
    <n v="0.1"/>
    <n v="7.5824175824175818E-2"/>
    <s v="Closed"/>
    <x v="0"/>
  </r>
  <r>
    <n v="1581"/>
    <s v="L"/>
    <n v="3328"/>
    <n v="39"/>
    <n v="44"/>
    <n v="7600"/>
    <n v="9410.8641975308637"/>
    <x v="5"/>
    <n v="0.7"/>
    <n v="0.2382716049382716"/>
    <s v="Closed"/>
    <x v="1"/>
  </r>
  <r>
    <n v="1582"/>
    <s v="L"/>
    <n v="3329"/>
    <n v="39"/>
    <n v="44"/>
    <n v="100"/>
    <n v="109.51219512195119"/>
    <x v="10"/>
    <n v="0.1"/>
    <n v="9.5121951219512182E-2"/>
    <s v="Closed"/>
    <x v="0"/>
  </r>
  <r>
    <n v="1583"/>
    <s v="L"/>
    <n v="3330"/>
    <n v="39"/>
    <n v="44"/>
    <n v="4200"/>
    <n v="4484.2424242424249"/>
    <x v="13"/>
    <n v="0.7"/>
    <n v="6.7676767676767682E-2"/>
    <s v="Closed"/>
    <x v="0"/>
  </r>
  <r>
    <n v="1584"/>
    <s v="L"/>
    <n v="3331"/>
    <n v="39"/>
    <n v="44"/>
    <n v="6200"/>
    <n v="6965.8823529411766"/>
    <x v="1"/>
    <n v="0.3"/>
    <n v="0.1235294117647059"/>
    <s v="Closed"/>
    <x v="0"/>
  </r>
  <r>
    <n v="1585"/>
    <s v="L"/>
    <n v="3332"/>
    <n v="39"/>
    <n v="44"/>
    <n v="9200"/>
    <n v="10430.36144578313"/>
    <x v="8"/>
    <n v="0.3"/>
    <n v="0.13373493975903619"/>
    <s v="Closed"/>
    <x v="0"/>
  </r>
  <r>
    <n v="1586"/>
    <s v="L"/>
    <n v="3333"/>
    <n v="39"/>
    <n v="44"/>
    <n v="2300"/>
    <n v="2581.1111111111109"/>
    <x v="0"/>
    <n v="0.5"/>
    <n v="0.1222222222222222"/>
    <s v="Closed"/>
    <x v="0"/>
  </r>
  <r>
    <n v="1587"/>
    <s v="L"/>
    <n v="3334"/>
    <n v="39"/>
    <n v="44"/>
    <n v="3800"/>
    <n v="4212.3404255319156"/>
    <x v="12"/>
    <n v="0.7"/>
    <n v="0.1085106382978723"/>
    <s v="Closed"/>
    <x v="0"/>
  </r>
  <r>
    <n v="1588"/>
    <s v="L"/>
    <n v="3335"/>
    <n v="39"/>
    <n v="44"/>
    <n v="5600"/>
    <n v="6172.0430107526872"/>
    <x v="17"/>
    <n v="0.5"/>
    <n v="0.10215053763440859"/>
    <s v="Closed"/>
    <x v="0"/>
  </r>
  <r>
    <n v="1589"/>
    <s v="L"/>
    <n v="3336"/>
    <n v="39"/>
    <n v="44"/>
    <n v="8100"/>
    <n v="8832.8571428571413"/>
    <x v="11"/>
    <n v="0.1"/>
    <n v="9.0476190476190474E-2"/>
    <s v="Closed"/>
    <x v="0"/>
  </r>
  <r>
    <n v="1590"/>
    <s v="L"/>
    <n v="3337"/>
    <n v="39"/>
    <n v="44"/>
    <n v="400"/>
    <n v="455.60975609756088"/>
    <x v="10"/>
    <n v="0.3"/>
    <n v="0.1390243902439024"/>
    <s v="Closed"/>
    <x v="0"/>
  </r>
  <r>
    <n v="1591"/>
    <s v="L"/>
    <n v="3338"/>
    <n v="39"/>
    <n v="44"/>
    <n v="8500"/>
    <n v="9430.9523809523816"/>
    <x v="11"/>
    <n v="0.2"/>
    <n v="0.1095238095238095"/>
    <s v="Closed"/>
    <x v="0"/>
  </r>
  <r>
    <n v="1592"/>
    <s v="L"/>
    <n v="3339"/>
    <n v="39"/>
    <n v="44"/>
    <n v="8800"/>
    <n v="9726.3157894736851"/>
    <x v="19"/>
    <n v="0.8"/>
    <n v="0.10526315789473691"/>
    <s v="Closed"/>
    <x v="0"/>
  </r>
  <r>
    <n v="1593"/>
    <s v="L"/>
    <n v="3340"/>
    <n v="39"/>
    <n v="44"/>
    <n v="7300"/>
    <n v="8238.5714285714294"/>
    <x v="11"/>
    <n v="0.3"/>
    <n v="0.12857142857142859"/>
    <s v="Closed"/>
    <x v="0"/>
  </r>
  <r>
    <n v="1594"/>
    <s v="L"/>
    <n v="3341"/>
    <n v="39"/>
    <n v="44"/>
    <n v="6800"/>
    <n v="7777.0114942528744"/>
    <x v="3"/>
    <n v="0.5"/>
    <n v="0.14367816091954019"/>
    <s v="Closed"/>
    <x v="0"/>
  </r>
  <r>
    <n v="1595"/>
    <s v="L"/>
    <n v="3342"/>
    <n v="39"/>
    <n v="44"/>
    <n v="5700"/>
    <n v="6180"/>
    <x v="19"/>
    <n v="0.4"/>
    <n v="8.4210526315789486E-2"/>
    <s v="Closed"/>
    <x v="0"/>
  </r>
  <r>
    <n v="1596"/>
    <s v="L"/>
    <n v="3343"/>
    <n v="39"/>
    <n v="44"/>
    <n v="2800"/>
    <n v="3294.117647058823"/>
    <x v="1"/>
    <n v="0.6"/>
    <n v="0.1764705882352941"/>
    <s v="Closed"/>
    <x v="0"/>
  </r>
  <r>
    <n v="1597"/>
    <s v="L"/>
    <n v="3344"/>
    <n v="39"/>
    <n v="44"/>
    <n v="5700"/>
    <n v="6255.9259259259252"/>
    <x v="5"/>
    <n v="0.1"/>
    <n v="9.7530864197530862E-2"/>
    <s v="Closed"/>
    <x v="0"/>
  </r>
  <r>
    <n v="1598"/>
    <s v="L"/>
    <n v="3345"/>
    <n v="39"/>
    <n v="44"/>
    <n v="2600"/>
    <n v="3280.4938271604942"/>
    <x v="5"/>
    <n v="0.8"/>
    <n v="0.2617283950617284"/>
    <s v="Closed"/>
    <x v="0"/>
  </r>
  <r>
    <n v="1599"/>
    <s v="L"/>
    <n v="3346"/>
    <n v="39"/>
    <n v="44"/>
    <n v="400"/>
    <n v="434.99999999999989"/>
    <x v="6"/>
    <n v="0.6"/>
    <n v="8.7499999999999994E-2"/>
    <s v="Closed"/>
    <x v="0"/>
  </r>
  <r>
    <n v="1600"/>
    <s v="L"/>
    <n v="3347"/>
    <n v="39"/>
    <n v="44"/>
    <n v="3600"/>
    <n v="4574.6341463414637"/>
    <x v="10"/>
    <n v="0.9"/>
    <n v="0.27073170731707308"/>
    <s v="Closed"/>
    <x v="0"/>
  </r>
  <r>
    <n v="1601"/>
    <s v="L"/>
    <n v="3348"/>
    <n v="39"/>
    <n v="44"/>
    <n v="4400"/>
    <n v="4726.5979381443294"/>
    <x v="15"/>
    <n v="0.4"/>
    <n v="7.422680412371134E-2"/>
    <s v="Closed"/>
    <x v="0"/>
  </r>
  <r>
    <n v="1602"/>
    <s v="L"/>
    <n v="3349"/>
    <n v="39"/>
    <n v="44"/>
    <n v="3200"/>
    <n v="3810.909090909091"/>
    <x v="9"/>
    <n v="0.9"/>
    <n v="0.19090909090909089"/>
    <s v="Closed"/>
    <x v="0"/>
  </r>
  <r>
    <n v="1603"/>
    <s v="L"/>
    <n v="3350"/>
    <n v="39"/>
    <n v="44"/>
    <n v="3500"/>
    <n v="3778.494623655914"/>
    <x v="17"/>
    <n v="0.2"/>
    <n v="7.9569892473118284E-2"/>
    <s v="Closed"/>
    <x v="0"/>
  </r>
  <r>
    <n v="1604"/>
    <s v="L"/>
    <n v="3351"/>
    <n v="39"/>
    <n v="44"/>
    <n v="6000"/>
    <n v="7288.8888888888887"/>
    <x v="5"/>
    <n v="0.6"/>
    <n v="0.21481481481481479"/>
    <s v="Closed"/>
    <x v="0"/>
  </r>
  <r>
    <n v="1605"/>
    <s v="L"/>
    <n v="3352"/>
    <n v="39"/>
    <n v="44"/>
    <n v="7600"/>
    <n v="8142.8571428571422"/>
    <x v="14"/>
    <n v="0.5"/>
    <n v="7.1428571428571425E-2"/>
    <s v="Closed"/>
    <x v="0"/>
  </r>
  <r>
    <n v="1606"/>
    <s v="L"/>
    <n v="3353"/>
    <n v="39"/>
    <n v="44"/>
    <n v="5900"/>
    <n v="6522.4175824175827"/>
    <x v="4"/>
    <n v="0.4"/>
    <n v="0.10549450549450549"/>
    <s v="Closed"/>
    <x v="0"/>
  </r>
  <r>
    <n v="1607"/>
    <s v="L"/>
    <n v="3354"/>
    <n v="39"/>
    <n v="44"/>
    <n v="900"/>
    <n v="991.91489361702122"/>
    <x v="12"/>
    <n v="0.6"/>
    <n v="0.10212765957446809"/>
    <s v="Closed"/>
    <x v="0"/>
  </r>
  <r>
    <n v="1608"/>
    <s v="L"/>
    <n v="3355"/>
    <n v="39"/>
    <n v="44"/>
    <n v="4400"/>
    <n v="4915.6989247311831"/>
    <x v="17"/>
    <n v="0.7"/>
    <n v="0.1172043010752688"/>
    <s v="Closed"/>
    <x v="0"/>
  </r>
  <r>
    <n v="1609"/>
    <s v="L"/>
    <n v="3356"/>
    <n v="39"/>
    <n v="44"/>
    <n v="7900"/>
    <n v="9304.4444444444453"/>
    <x v="0"/>
    <n v="1"/>
    <n v="0.17777777777777781"/>
    <s v="Closed"/>
    <x v="0"/>
  </r>
  <r>
    <n v="1610"/>
    <s v="L"/>
    <n v="3357"/>
    <n v="39"/>
    <n v="44"/>
    <n v="2700"/>
    <n v="3533.333333333333"/>
    <x v="5"/>
    <n v="1"/>
    <n v="0.30864197530864201"/>
    <s v="Closed"/>
    <x v="0"/>
  </r>
  <r>
    <n v="1611"/>
    <s v="L"/>
    <n v="3358"/>
    <n v="39"/>
    <n v="44"/>
    <n v="6700"/>
    <n v="7814.1573033707873"/>
    <x v="2"/>
    <n v="0.8"/>
    <n v="0.16629213483146069"/>
    <s v="Closed"/>
    <x v="1"/>
  </r>
  <r>
    <n v="1612"/>
    <s v="L"/>
    <n v="3359"/>
    <n v="39"/>
    <n v="44"/>
    <n v="6400"/>
    <n v="6931.0638297872347"/>
    <x v="12"/>
    <n v="0.3"/>
    <n v="8.2978723404255328E-2"/>
    <s v="Closed"/>
    <x v="0"/>
  </r>
  <r>
    <n v="1613"/>
    <s v="L"/>
    <n v="3360"/>
    <n v="39"/>
    <n v="44"/>
    <n v="3600"/>
    <n v="3836.363636363636"/>
    <x v="13"/>
    <n v="0.5"/>
    <n v="6.5656565656565663E-2"/>
    <s v="Closed"/>
    <x v="0"/>
  </r>
  <r>
    <n v="1614"/>
    <s v="L"/>
    <n v="3361"/>
    <n v="39"/>
    <n v="44"/>
    <n v="3500"/>
    <n v="3941.304347826087"/>
    <x v="16"/>
    <n v="0.7"/>
    <n v="0.1260869565217391"/>
    <s v="Closed"/>
    <x v="0"/>
  </r>
  <r>
    <n v="1615"/>
    <s v="L"/>
    <n v="3362"/>
    <n v="39"/>
    <n v="44"/>
    <n v="4600"/>
    <n v="4955.6701030927834"/>
    <x v="15"/>
    <n v="0.5"/>
    <n v="7.7319587628865982E-2"/>
    <s v="Closed"/>
    <x v="0"/>
  </r>
  <r>
    <n v="1616"/>
    <s v="L"/>
    <n v="3363"/>
    <n v="39"/>
    <n v="44"/>
    <n v="8200"/>
    <n v="8877.391304347826"/>
    <x v="16"/>
    <n v="0.2"/>
    <n v="8.2608695652173908E-2"/>
    <s v="Closed"/>
    <x v="0"/>
  </r>
  <r>
    <n v="1617"/>
    <s v="L"/>
    <n v="3439"/>
    <n v="40"/>
    <n v="45"/>
    <n v="4600"/>
    <n v="5162.2222222222226"/>
    <x v="0"/>
    <n v="0.5"/>
    <n v="0.1222222222222222"/>
    <s v="Closed"/>
    <x v="0"/>
  </r>
  <r>
    <n v="1618"/>
    <s v="L"/>
    <n v="3440"/>
    <n v="40"/>
    <n v="45"/>
    <n v="400"/>
    <n v="433.33333333333331"/>
    <x v="6"/>
    <n v="0.5"/>
    <n v="8.3333333333333343E-2"/>
    <s v="Closed"/>
    <x v="0"/>
  </r>
  <r>
    <n v="1619"/>
    <s v="L"/>
    <n v="3441"/>
    <n v="40"/>
    <n v="45"/>
    <n v="400"/>
    <n v="438.04878048780489"/>
    <x v="10"/>
    <n v="0.1"/>
    <n v="9.5121951219512182E-2"/>
    <s v="Closed"/>
    <x v="0"/>
  </r>
  <r>
    <n v="1620"/>
    <s v="L"/>
    <n v="3442"/>
    <n v="40"/>
    <n v="45"/>
    <n v="9400"/>
    <n v="10316.790123456791"/>
    <x v="5"/>
    <n v="0.1"/>
    <n v="9.7530864197530862E-2"/>
    <s v="Closed"/>
    <x v="0"/>
  </r>
  <r>
    <n v="1621"/>
    <s v="L"/>
    <n v="3443"/>
    <n v="40"/>
    <n v="45"/>
    <n v="9800"/>
    <n v="11875.294117647059"/>
    <x v="1"/>
    <n v="0.8"/>
    <n v="0.21176470588235291"/>
    <s v="Closed"/>
    <x v="0"/>
  </r>
  <r>
    <n v="1622"/>
    <s v="L"/>
    <n v="3444"/>
    <n v="40"/>
    <n v="45"/>
    <n v="5100"/>
    <n v="5538.8372093023254"/>
    <x v="7"/>
    <n v="0.1"/>
    <n v="8.6046511627906969E-2"/>
    <s v="Closed"/>
    <x v="1"/>
  </r>
  <r>
    <n v="1623"/>
    <s v="L"/>
    <n v="3445"/>
    <n v="40"/>
    <n v="45"/>
    <n v="2300"/>
    <n v="2578.9361702127658"/>
    <x v="12"/>
    <n v="0.9"/>
    <n v="0.1212765957446808"/>
    <s v="Closed"/>
    <x v="0"/>
  </r>
  <r>
    <n v="1624"/>
    <s v="L"/>
    <n v="3446"/>
    <n v="40"/>
    <n v="45"/>
    <n v="3600"/>
    <n v="4320"/>
    <x v="18"/>
    <n v="0.5"/>
    <n v="0.2"/>
    <s v="Closed"/>
    <x v="0"/>
  </r>
  <r>
    <n v="1625"/>
    <s v="L"/>
    <n v="3447"/>
    <n v="40"/>
    <n v="45"/>
    <n v="4600"/>
    <n v="5192.1839080459777"/>
    <x v="3"/>
    <n v="0.4"/>
    <n v="0.12873563218390799"/>
    <s v="Closed"/>
    <x v="0"/>
  </r>
  <r>
    <n v="1626"/>
    <s v="L"/>
    <n v="3448"/>
    <n v="40"/>
    <n v="45"/>
    <n v="7900"/>
    <n v="9625.28735632184"/>
    <x v="3"/>
    <n v="1"/>
    <n v="0.21839080459770119"/>
    <s v="Closed"/>
    <x v="0"/>
  </r>
  <r>
    <n v="1627"/>
    <s v="L"/>
    <n v="3449"/>
    <n v="40"/>
    <n v="45"/>
    <n v="9900"/>
    <n v="10795.714285714281"/>
    <x v="11"/>
    <n v="0.1"/>
    <n v="9.0476190476190474E-2"/>
    <s v="Closed"/>
    <x v="0"/>
  </r>
  <r>
    <n v="1628"/>
    <s v="L"/>
    <n v="3450"/>
    <n v="40"/>
    <n v="45"/>
    <n v="3900"/>
    <n v="4806.9767441860467"/>
    <x v="7"/>
    <n v="1"/>
    <n v="0.23255813953488369"/>
    <s v="Closed"/>
    <x v="0"/>
  </r>
  <r>
    <n v="1629"/>
    <s v="L"/>
    <n v="3451"/>
    <n v="40"/>
    <n v="45"/>
    <n v="6700"/>
    <n v="7925.6097560975604"/>
    <x v="10"/>
    <n v="0.5"/>
    <n v="0.18292682926829271"/>
    <s v="Closed"/>
    <x v="0"/>
  </r>
  <r>
    <n v="1630"/>
    <s v="L"/>
    <n v="3452"/>
    <n v="40"/>
    <n v="45"/>
    <n v="9800"/>
    <n v="10643.25581395349"/>
    <x v="7"/>
    <n v="0.1"/>
    <n v="8.6046511627906969E-2"/>
    <s v="Closed"/>
    <x v="0"/>
  </r>
  <r>
    <n v="1631"/>
    <s v="L"/>
    <n v="3453"/>
    <n v="40"/>
    <n v="45"/>
    <n v="7200"/>
    <n v="7730.5263157894733"/>
    <x v="19"/>
    <n v="0.2"/>
    <n v="7.3684210526315796E-2"/>
    <s v="Closed"/>
    <x v="0"/>
  </r>
  <r>
    <n v="1632"/>
    <s v="L"/>
    <n v="3454"/>
    <n v="40"/>
    <n v="45"/>
    <n v="900"/>
    <n v="962.44897959183663"/>
    <x v="14"/>
    <n v="0.4"/>
    <n v="6.9387755102040816E-2"/>
    <s v="Closed"/>
    <x v="0"/>
  </r>
  <r>
    <n v="1633"/>
    <s v="L"/>
    <n v="3455"/>
    <n v="40"/>
    <n v="45"/>
    <n v="2700"/>
    <n v="3026.666666666667"/>
    <x v="5"/>
    <n v="0.2"/>
    <n v="0.12098765432098769"/>
    <s v="Closed"/>
    <x v="0"/>
  </r>
  <r>
    <n v="1634"/>
    <s v="L"/>
    <n v="3456"/>
    <n v="40"/>
    <n v="45"/>
    <n v="8500"/>
    <n v="10801.219512195121"/>
    <x v="10"/>
    <n v="0.9"/>
    <n v="0.27073170731707308"/>
    <s v="Closed"/>
    <x v="0"/>
  </r>
  <r>
    <n v="1635"/>
    <s v="L"/>
    <n v="3457"/>
    <n v="40"/>
    <n v="45"/>
    <n v="4200"/>
    <n v="4620"/>
    <x v="19"/>
    <n v="0.7"/>
    <n v="0.1"/>
    <s v="Closed"/>
    <x v="0"/>
  </r>
  <r>
    <n v="1636"/>
    <s v="L"/>
    <n v="3458"/>
    <n v="40"/>
    <n v="45"/>
    <n v="4900"/>
    <n v="5390"/>
    <x v="16"/>
    <n v="0.4"/>
    <n v="9.9999999999999992E-2"/>
    <s v="Closed"/>
    <x v="0"/>
  </r>
  <r>
    <n v="1637"/>
    <s v="L"/>
    <n v="3459"/>
    <n v="40"/>
    <n v="45"/>
    <n v="1800"/>
    <n v="1983.8709677419349"/>
    <x v="17"/>
    <n v="0.5"/>
    <n v="0.10215053763440859"/>
    <s v="Closed"/>
    <x v="0"/>
  </r>
  <r>
    <n v="1638"/>
    <s v="L"/>
    <n v="3460"/>
    <n v="40"/>
    <n v="45"/>
    <n v="6700"/>
    <n v="7518.8888888888887"/>
    <x v="0"/>
    <n v="0.5"/>
    <n v="0.1222222222222222"/>
    <s v="Closed"/>
    <x v="0"/>
  </r>
  <r>
    <n v="1639"/>
    <s v="L"/>
    <n v="3461"/>
    <n v="40"/>
    <n v="45"/>
    <n v="6700"/>
    <n v="7979.090909090909"/>
    <x v="9"/>
    <n v="0.9"/>
    <n v="0.19090909090909089"/>
    <s v="Closed"/>
    <x v="0"/>
  </r>
  <r>
    <n v="1640"/>
    <s v="L"/>
    <n v="3462"/>
    <n v="40"/>
    <n v="45"/>
    <n v="2700"/>
    <n v="2914.83870967742"/>
    <x v="17"/>
    <n v="0.2"/>
    <n v="7.9569892473118284E-2"/>
    <s v="Closed"/>
    <x v="0"/>
  </r>
  <r>
    <n v="1641"/>
    <s v="L"/>
    <n v="3463"/>
    <n v="40"/>
    <n v="45"/>
    <n v="4000"/>
    <n v="4283.333333333333"/>
    <x v="6"/>
    <n v="0.2"/>
    <n v="7.0833333333333345E-2"/>
    <s v="Closed"/>
    <x v="0"/>
  </r>
  <r>
    <n v="1642"/>
    <s v="L"/>
    <n v="3464"/>
    <n v="40"/>
    <n v="45"/>
    <n v="7700"/>
    <n v="8366.8041237113393"/>
    <x v="15"/>
    <n v="0.8"/>
    <n v="8.6597938144329895E-2"/>
    <s v="Closed"/>
    <x v="0"/>
  </r>
  <r>
    <n v="1643"/>
    <s v="L"/>
    <n v="3465"/>
    <n v="40"/>
    <n v="45"/>
    <n v="2300"/>
    <n v="2990"/>
    <x v="18"/>
    <n v="0.9"/>
    <n v="0.3"/>
    <s v="Closed"/>
    <x v="0"/>
  </r>
  <r>
    <n v="1644"/>
    <s v="L"/>
    <n v="3466"/>
    <n v="40"/>
    <n v="45"/>
    <n v="5700"/>
    <n v="6255.9259259259252"/>
    <x v="5"/>
    <n v="0.1"/>
    <n v="9.7530864197530862E-2"/>
    <s v="Closed"/>
    <x v="0"/>
  </r>
  <r>
    <n v="1645"/>
    <s v="L"/>
    <n v="3467"/>
    <n v="40"/>
    <n v="45"/>
    <n v="3600"/>
    <n v="3836.363636363636"/>
    <x v="13"/>
    <n v="0.5"/>
    <n v="6.5656565656565663E-2"/>
    <s v="Closed"/>
    <x v="0"/>
  </r>
  <r>
    <n v="1646"/>
    <s v="L"/>
    <n v="3468"/>
    <n v="40"/>
    <n v="45"/>
    <n v="5300"/>
    <n v="6242.2222222222226"/>
    <x v="0"/>
    <n v="1"/>
    <n v="0.17777777777777781"/>
    <s v="Closed"/>
    <x v="1"/>
  </r>
  <r>
    <n v="1647"/>
    <s v="L"/>
    <n v="3469"/>
    <n v="40"/>
    <n v="45"/>
    <n v="7800"/>
    <n v="8890.3225806451628"/>
    <x v="17"/>
    <n v="1"/>
    <n v="0.13978494623655921"/>
    <s v="Closed"/>
    <x v="0"/>
  </r>
  <r>
    <n v="1648"/>
    <s v="L"/>
    <n v="3470"/>
    <n v="40"/>
    <n v="45"/>
    <n v="9000"/>
    <n v="10385.39325842697"/>
    <x v="2"/>
    <n v="0.7"/>
    <n v="0.15393258426966289"/>
    <s v="Closed"/>
    <x v="0"/>
  </r>
  <r>
    <n v="1649"/>
    <s v="L"/>
    <n v="3471"/>
    <n v="40"/>
    <n v="45"/>
    <n v="2500"/>
    <n v="2815.217391304348"/>
    <x v="16"/>
    <n v="0.7"/>
    <n v="0.1260869565217391"/>
    <s v="Closed"/>
    <x v="0"/>
  </r>
  <r>
    <n v="1650"/>
    <s v="L"/>
    <n v="3472"/>
    <n v="40"/>
    <n v="45"/>
    <n v="8100"/>
    <n v="9048.2926829268308"/>
    <x v="10"/>
    <n v="0.2"/>
    <n v="0.1170731707317073"/>
    <s v="Closed"/>
    <x v="0"/>
  </r>
  <r>
    <n v="1651"/>
    <s v="L"/>
    <n v="3473"/>
    <n v="40"/>
    <n v="45"/>
    <n v="8400"/>
    <n v="9640"/>
    <x v="11"/>
    <n v="0.4"/>
    <n v="0.14761904761904759"/>
    <s v="Closed"/>
    <x v="1"/>
  </r>
  <r>
    <n v="1652"/>
    <s v="L"/>
    <n v="3474"/>
    <n v="40"/>
    <n v="45"/>
    <n v="8400"/>
    <n v="9311.489361702128"/>
    <x v="12"/>
    <n v="0.7"/>
    <n v="0.1085106382978723"/>
    <s v="Closed"/>
    <x v="0"/>
  </r>
  <r>
    <n v="1653"/>
    <s v="L"/>
    <n v="3475"/>
    <n v="40"/>
    <n v="45"/>
    <n v="10000"/>
    <n v="10870.967741935479"/>
    <x v="17"/>
    <n v="0.3"/>
    <n v="8.7096774193548401E-2"/>
    <s v="Closed"/>
    <x v="0"/>
  </r>
  <r>
    <n v="1654"/>
    <s v="L"/>
    <n v="3476"/>
    <n v="40"/>
    <n v="45"/>
    <n v="9000"/>
    <n v="10216.48351648352"/>
    <x v="4"/>
    <n v="0.7"/>
    <n v="0.13516483516483521"/>
    <s v="Closed"/>
    <x v="0"/>
  </r>
  <r>
    <n v="1655"/>
    <s v="L"/>
    <n v="3477"/>
    <n v="40"/>
    <n v="45"/>
    <n v="8800"/>
    <n v="9360"/>
    <x v="13"/>
    <n v="0.3"/>
    <n v="6.3636363636363644E-2"/>
    <s v="Closed"/>
    <x v="0"/>
  </r>
  <r>
    <n v="1656"/>
    <s v="L"/>
    <n v="3478"/>
    <n v="40"/>
    <n v="45"/>
    <n v="1100"/>
    <n v="1230.4651162790699"/>
    <x v="7"/>
    <n v="0.3"/>
    <n v="0.1186046511627907"/>
    <s v="Closed"/>
    <x v="0"/>
  </r>
  <r>
    <n v="1657"/>
    <s v="L"/>
    <n v="3479"/>
    <n v="40"/>
    <n v="45"/>
    <n v="1900"/>
    <n v="2081.6483516483522"/>
    <x v="4"/>
    <n v="0.3"/>
    <n v="9.5604395604395598E-2"/>
    <s v="Closed"/>
    <x v="0"/>
  </r>
  <r>
    <n v="1658"/>
    <s v="L"/>
    <n v="3480"/>
    <n v="40"/>
    <n v="45"/>
    <n v="2300"/>
    <n v="2508.0952380952381"/>
    <x v="11"/>
    <n v="0.1"/>
    <n v="9.0476190476190474E-2"/>
    <s v="Closed"/>
    <x v="0"/>
  </r>
  <r>
    <n v="1659"/>
    <s v="L"/>
    <n v="3481"/>
    <n v="40"/>
    <n v="45"/>
    <n v="9400"/>
    <n v="11944.878048780491"/>
    <x v="10"/>
    <n v="0.9"/>
    <n v="0.27073170731707308"/>
    <s v="Closed"/>
    <x v="0"/>
  </r>
  <r>
    <n v="1660"/>
    <s v="L"/>
    <n v="3482"/>
    <n v="40"/>
    <n v="45"/>
    <n v="3300"/>
    <n v="3522.2448979591841"/>
    <x v="14"/>
    <n v="0.3"/>
    <n v="6.7346938775510207E-2"/>
    <s v="Closed"/>
    <x v="0"/>
  </r>
  <r>
    <n v="1661"/>
    <s v="L"/>
    <n v="3483"/>
    <n v="40"/>
    <n v="45"/>
    <n v="6100"/>
    <n v="6794.1379310344837"/>
    <x v="3"/>
    <n v="0.3"/>
    <n v="0.1137931034482759"/>
    <s v="Closed"/>
    <x v="1"/>
  </r>
  <r>
    <n v="1662"/>
    <s v="L"/>
    <n v="3484"/>
    <n v="40"/>
    <n v="45"/>
    <n v="8700"/>
    <n v="10150"/>
    <x v="0"/>
    <n v="0.9"/>
    <n v="0.16666666666666671"/>
    <s v="Closed"/>
    <x v="0"/>
  </r>
  <r>
    <n v="1663"/>
    <s v="L"/>
    <n v="3485"/>
    <n v="40"/>
    <n v="45"/>
    <n v="9500"/>
    <n v="10400"/>
    <x v="19"/>
    <n v="0.6"/>
    <n v="9.4736842105263161E-2"/>
    <s v="Closed"/>
    <x v="0"/>
  </r>
  <r>
    <n v="1664"/>
    <s v="L"/>
    <n v="3486"/>
    <n v="40"/>
    <n v="45"/>
    <n v="8500"/>
    <n v="9311.363636363636"/>
    <x v="9"/>
    <n v="0.2"/>
    <n v="9.5454545454545445E-2"/>
    <s v="Closed"/>
    <x v="0"/>
  </r>
  <r>
    <n v="1665"/>
    <s v="L"/>
    <n v="3487"/>
    <n v="40"/>
    <n v="45"/>
    <n v="5900"/>
    <n v="6541.304347826087"/>
    <x v="16"/>
    <n v="0.5"/>
    <n v="0.108695652173913"/>
    <s v="Closed"/>
    <x v="0"/>
  </r>
  <r>
    <n v="1666"/>
    <s v="L"/>
    <n v="3488"/>
    <n v="40"/>
    <n v="45"/>
    <n v="1500"/>
    <n v="1601.0204081632651"/>
    <x v="14"/>
    <n v="0.3"/>
    <n v="6.7346938775510207E-2"/>
    <s v="Closed"/>
    <x v="0"/>
  </r>
  <r>
    <n v="1667"/>
    <s v="L"/>
    <n v="3489"/>
    <n v="40"/>
    <n v="45"/>
    <n v="900"/>
    <n v="1016.292134831461"/>
    <x v="2"/>
    <n v="0.5"/>
    <n v="0.1292134831460674"/>
    <s v="Closed"/>
    <x v="0"/>
  </r>
  <r>
    <n v="1668"/>
    <s v="L"/>
    <n v="3490"/>
    <n v="40"/>
    <n v="45"/>
    <n v="7600"/>
    <n v="8473.1914893617031"/>
    <x v="12"/>
    <n v="0.8"/>
    <n v="0.1148936170212766"/>
    <s v="Closed"/>
    <x v="0"/>
  </r>
  <r>
    <n v="1669"/>
    <s v="L"/>
    <n v="3491"/>
    <n v="40"/>
    <n v="45"/>
    <n v="5300"/>
    <n v="6422.3529411764703"/>
    <x v="1"/>
    <n v="0.8"/>
    <n v="0.21176470588235291"/>
    <s v="Closed"/>
    <x v="0"/>
  </r>
  <r>
    <n v="1670"/>
    <s v="L"/>
    <n v="3492"/>
    <n v="40"/>
    <n v="45"/>
    <n v="800"/>
    <n v="893.48314606741576"/>
    <x v="2"/>
    <n v="0.4"/>
    <n v="0.1168539325842697"/>
    <s v="Closed"/>
    <x v="1"/>
  </r>
  <r>
    <n v="1671"/>
    <s v="L"/>
    <n v="3493"/>
    <n v="40"/>
    <n v="45"/>
    <n v="2100"/>
    <n v="2449.213483146068"/>
    <x v="2"/>
    <n v="0.8"/>
    <n v="0.16629213483146069"/>
    <s v="Closed"/>
    <x v="0"/>
  </r>
  <r>
    <n v="1672"/>
    <s v="L"/>
    <n v="3494"/>
    <n v="40"/>
    <n v="45"/>
    <n v="6300"/>
    <n v="7258.695652173913"/>
    <x v="16"/>
    <n v="1"/>
    <n v="0.1521739130434783"/>
    <s v="Closed"/>
    <x v="0"/>
  </r>
  <r>
    <n v="1673"/>
    <s v="L"/>
    <n v="3495"/>
    <n v="40"/>
    <n v="45"/>
    <n v="3900"/>
    <n v="4588.2352941176468"/>
    <x v="1"/>
    <n v="0.6"/>
    <n v="0.1764705882352941"/>
    <s v="Closed"/>
    <x v="0"/>
  </r>
  <r>
    <n v="1674"/>
    <s v="L"/>
    <n v="3496"/>
    <n v="40"/>
    <n v="45"/>
    <n v="5900"/>
    <n v="6755.8241758241757"/>
    <x v="4"/>
    <n v="0.8"/>
    <n v="0.14505494505494509"/>
    <s v="Closed"/>
    <x v="1"/>
  </r>
  <r>
    <n v="1675"/>
    <s v="L"/>
    <n v="3497"/>
    <n v="40"/>
    <n v="45"/>
    <n v="6500"/>
    <n v="7294.4444444444443"/>
    <x v="0"/>
    <n v="0.5"/>
    <n v="0.1222222222222222"/>
    <s v="Closed"/>
    <x v="0"/>
  </r>
  <r>
    <n v="1676"/>
    <s v="L"/>
    <n v="3498"/>
    <n v="40"/>
    <n v="45"/>
    <n v="5000"/>
    <n v="5675.8241758241757"/>
    <x v="4"/>
    <n v="0.7"/>
    <n v="0.13516483516483521"/>
    <s v="Closed"/>
    <x v="0"/>
  </r>
  <r>
    <n v="1677"/>
    <s v="L"/>
    <n v="3499"/>
    <n v="40"/>
    <n v="45"/>
    <n v="1700"/>
    <n v="1806.464646464646"/>
    <x v="13"/>
    <n v="0.2"/>
    <n v="6.2626262626262627E-2"/>
    <s v="Closed"/>
    <x v="0"/>
  </r>
  <r>
    <n v="1678"/>
    <s v="L"/>
    <n v="3500"/>
    <n v="40"/>
    <n v="45"/>
    <n v="1900"/>
    <n v="2029.2783505154639"/>
    <x v="15"/>
    <n v="0.2"/>
    <n v="6.804123711340207E-2"/>
    <s v="Closed"/>
    <x v="0"/>
  </r>
  <r>
    <n v="1679"/>
    <s v="L"/>
    <n v="3501"/>
    <n v="40"/>
    <n v="45"/>
    <n v="4100"/>
    <n v="4445.2631578947367"/>
    <x v="19"/>
    <n v="0.4"/>
    <n v="8.4210526315789486E-2"/>
    <s v="Closed"/>
    <x v="0"/>
  </r>
  <r>
    <n v="1680"/>
    <s v="L"/>
    <n v="3502"/>
    <n v="40"/>
    <n v="45"/>
    <n v="5200"/>
    <n v="5637.8947368421059"/>
    <x v="19"/>
    <n v="0.4"/>
    <n v="8.4210526315789486E-2"/>
    <s v="Closed"/>
    <x v="0"/>
  </r>
  <r>
    <n v="1681"/>
    <s v="L"/>
    <n v="3503"/>
    <n v="40"/>
    <n v="45"/>
    <n v="2000"/>
    <n v="2147.826086956522"/>
    <x v="16"/>
    <n v="0.1"/>
    <n v="7.3913043478260873E-2"/>
    <s v="Closed"/>
    <x v="0"/>
  </r>
  <r>
    <n v="1682"/>
    <s v="L"/>
    <n v="3504"/>
    <n v="40"/>
    <n v="45"/>
    <n v="9000"/>
    <n v="9919.3548387096762"/>
    <x v="17"/>
    <n v="0.5"/>
    <n v="0.10215053763440859"/>
    <s v="Closed"/>
    <x v="0"/>
  </r>
  <r>
    <n v="1683"/>
    <s v="L"/>
    <n v="3505"/>
    <n v="40"/>
    <n v="45"/>
    <n v="3700"/>
    <n v="4319.5348837209303"/>
    <x v="7"/>
    <n v="0.6"/>
    <n v="0.1674418604651163"/>
    <s v="Closed"/>
    <x v="0"/>
  </r>
  <r>
    <n v="1684"/>
    <s v="L"/>
    <n v="3506"/>
    <n v="40"/>
    <n v="45"/>
    <n v="9200"/>
    <n v="10960.49382716049"/>
    <x v="5"/>
    <n v="0.5"/>
    <n v="0.19135802469135799"/>
    <s v="Closed"/>
    <x v="1"/>
  </r>
  <r>
    <n v="1685"/>
    <s v="L"/>
    <n v="3507"/>
    <n v="40"/>
    <n v="45"/>
    <n v="100"/>
    <n v="112.7659574468085"/>
    <x v="12"/>
    <n v="1"/>
    <n v="0.1276595744680851"/>
    <s v="Closed"/>
    <x v="0"/>
  </r>
  <r>
    <n v="1686"/>
    <s v="L"/>
    <n v="3508"/>
    <n v="40"/>
    <n v="45"/>
    <n v="4300"/>
    <n v="4838.6813186813188"/>
    <x v="4"/>
    <n v="0.6"/>
    <n v="0.12527472527472519"/>
    <s v="Closed"/>
    <x v="0"/>
  </r>
  <r>
    <n v="1687"/>
    <s v="L"/>
    <n v="3509"/>
    <n v="40"/>
    <n v="45"/>
    <n v="2100"/>
    <n v="2485.8139534883721"/>
    <x v="7"/>
    <n v="0.7"/>
    <n v="0.18372093023255809"/>
    <s v="Closed"/>
    <x v="0"/>
  </r>
  <r>
    <n v="1688"/>
    <s v="L"/>
    <n v="3510"/>
    <n v="40"/>
    <n v="45"/>
    <n v="7800"/>
    <n v="9186.6666666666661"/>
    <x v="0"/>
    <n v="1"/>
    <n v="0.17777777777777781"/>
    <s v="Closed"/>
    <x v="0"/>
  </r>
  <r>
    <n v="1689"/>
    <s v="L"/>
    <n v="3511"/>
    <n v="40"/>
    <n v="45"/>
    <n v="7600"/>
    <n v="8182.1276595744685"/>
    <x v="12"/>
    <n v="0.2"/>
    <n v="7.6595744680851063E-2"/>
    <s v="Closed"/>
    <x v="0"/>
  </r>
  <r>
    <n v="1690"/>
    <s v="L"/>
    <n v="3512"/>
    <n v="40"/>
    <n v="45"/>
    <n v="9100"/>
    <n v="9712.8571428571413"/>
    <x v="14"/>
    <n v="0.3"/>
    <n v="6.7346938775510207E-2"/>
    <s v="Closed"/>
    <x v="0"/>
  </r>
  <r>
    <n v="1691"/>
    <s v="L"/>
    <n v="3513"/>
    <n v="40"/>
    <n v="45"/>
    <n v="9800"/>
    <n v="10588.041237113401"/>
    <x v="15"/>
    <n v="0.6"/>
    <n v="8.0412371134020624E-2"/>
    <s v="Closed"/>
    <x v="0"/>
  </r>
  <r>
    <n v="1692"/>
    <s v="L"/>
    <n v="3514"/>
    <n v="40"/>
    <n v="45"/>
    <n v="200"/>
    <n v="218.33333333333329"/>
    <x v="6"/>
    <n v="0.7"/>
    <n v="9.166666666666666E-2"/>
    <s v="Closed"/>
    <x v="0"/>
  </r>
  <r>
    <n v="1693"/>
    <s v="L"/>
    <n v="3515"/>
    <n v="40"/>
    <n v="45"/>
    <n v="3700"/>
    <n v="4376.8292682926831"/>
    <x v="10"/>
    <n v="0.5"/>
    <n v="0.18292682926829271"/>
    <s v="Closed"/>
    <x v="0"/>
  </r>
  <r>
    <n v="1694"/>
    <s v="L"/>
    <n v="3516"/>
    <n v="40"/>
    <n v="45"/>
    <n v="5100"/>
    <n v="6513.2530120481924"/>
    <x v="8"/>
    <n v="1"/>
    <n v="0.27710843373493982"/>
    <s v="Closed"/>
    <x v="0"/>
  </r>
  <r>
    <n v="1695"/>
    <s v="L"/>
    <n v="3517"/>
    <n v="40"/>
    <n v="45"/>
    <n v="4300"/>
    <n v="5223.7037037037026"/>
    <x v="5"/>
    <n v="0.6"/>
    <n v="0.21481481481481479"/>
    <s v="Closed"/>
    <x v="0"/>
  </r>
  <r>
    <n v="1696"/>
    <s v="L"/>
    <n v="3518"/>
    <n v="40"/>
    <n v="45"/>
    <n v="1200"/>
    <n v="1340.645161290322"/>
    <x v="17"/>
    <n v="0.7"/>
    <n v="0.1172043010752688"/>
    <s v="Closed"/>
    <x v="0"/>
  </r>
  <r>
    <n v="1697"/>
    <s v="L"/>
    <n v="3519"/>
    <n v="40"/>
    <n v="45"/>
    <n v="4200"/>
    <n v="4806.6666666666661"/>
    <x v="5"/>
    <n v="0.3"/>
    <n v="0.1444444444444444"/>
    <s v="Closed"/>
    <x v="1"/>
  </r>
  <r>
    <n v="1698"/>
    <s v="L"/>
    <n v="3520"/>
    <n v="40"/>
    <n v="45"/>
    <n v="2400"/>
    <n v="2840.9302325581398"/>
    <x v="7"/>
    <n v="0.7"/>
    <n v="0.18372093023255809"/>
    <s v="Closed"/>
    <x v="0"/>
  </r>
  <r>
    <n v="1699"/>
    <s v="L"/>
    <n v="3521"/>
    <n v="40"/>
    <n v="45"/>
    <n v="7700"/>
    <n v="8555.5555555555566"/>
    <x v="0"/>
    <n v="0.4"/>
    <n v="0.1111111111111111"/>
    <s v="Closed"/>
    <x v="0"/>
  </r>
  <r>
    <n v="1700"/>
    <s v="L"/>
    <n v="3522"/>
    <n v="40"/>
    <n v="45"/>
    <n v="6000"/>
    <n v="6652.1739130434789"/>
    <x v="16"/>
    <n v="0.5"/>
    <n v="0.108695652173913"/>
    <s v="Closed"/>
    <x v="0"/>
  </r>
  <r>
    <n v="1701"/>
    <s v="L"/>
    <n v="3523"/>
    <n v="40"/>
    <n v="45"/>
    <n v="4500"/>
    <n v="5019.2307692307704"/>
    <x v="4"/>
    <n v="0.5"/>
    <n v="0.1153846153846154"/>
    <s v="Closed"/>
    <x v="0"/>
  </r>
  <r>
    <n v="1702"/>
    <s v="L"/>
    <n v="3524"/>
    <n v="40"/>
    <n v="45"/>
    <n v="7700"/>
    <n v="9534.691358024691"/>
    <x v="5"/>
    <n v="0.7"/>
    <n v="0.2382716049382716"/>
    <s v="Closed"/>
    <x v="0"/>
  </r>
  <r>
    <n v="1703"/>
    <s v="L"/>
    <n v="3525"/>
    <n v="40"/>
    <n v="45"/>
    <n v="9200"/>
    <n v="9838.3673469387759"/>
    <x v="14"/>
    <n v="0.4"/>
    <n v="6.9387755102040816E-2"/>
    <s v="Closed"/>
    <x v="0"/>
  </r>
  <r>
    <n v="1704"/>
    <s v="L"/>
    <n v="3526"/>
    <n v="40"/>
    <n v="45"/>
    <n v="7600"/>
    <n v="8807.0588235294126"/>
    <x v="1"/>
    <n v="0.5"/>
    <n v="0.1588235294117647"/>
    <s v="Closed"/>
    <x v="0"/>
  </r>
  <r>
    <n v="1705"/>
    <s v="L"/>
    <n v="3527"/>
    <n v="40"/>
    <n v="45"/>
    <n v="7400"/>
    <n v="8389.6385542168682"/>
    <x v="8"/>
    <n v="0.3"/>
    <n v="0.13373493975903619"/>
    <s v="Closed"/>
    <x v="0"/>
  </r>
  <r>
    <n v="1706"/>
    <s v="L"/>
    <n v="3528"/>
    <n v="40"/>
    <n v="45"/>
    <n v="9800"/>
    <n v="10727.31182795699"/>
    <x v="17"/>
    <n v="0.4"/>
    <n v="9.4623655913978491E-2"/>
    <s v="Closed"/>
    <x v="0"/>
  </r>
  <r>
    <n v="1707"/>
    <s v="L"/>
    <n v="3529"/>
    <n v="40"/>
    <n v="45"/>
    <n v="3000"/>
    <n v="3306.382978723404"/>
    <x v="12"/>
    <n v="0.6"/>
    <n v="0.10212765957446809"/>
    <s v="Closed"/>
    <x v="0"/>
  </r>
  <r>
    <n v="1708"/>
    <s v="L"/>
    <n v="3530"/>
    <n v="40"/>
    <n v="45"/>
    <n v="9800"/>
    <n v="11760"/>
    <x v="18"/>
    <n v="0.5"/>
    <n v="0.2"/>
    <s v="Closed"/>
    <x v="0"/>
  </r>
  <r>
    <n v="1709"/>
    <s v="L"/>
    <n v="3531"/>
    <n v="40"/>
    <n v="45"/>
    <n v="3500"/>
    <n v="4183.1325301204824"/>
    <x v="8"/>
    <n v="0.6"/>
    <n v="0.19518072289156629"/>
    <s v="Closed"/>
    <x v="0"/>
  </r>
  <r>
    <n v="1710"/>
    <s v="L"/>
    <n v="3532"/>
    <n v="40"/>
    <n v="45"/>
    <n v="2300"/>
    <n v="2542.6373626373629"/>
    <x v="4"/>
    <n v="0.4"/>
    <n v="0.10549450549450549"/>
    <s v="Closed"/>
    <x v="0"/>
  </r>
  <r>
    <n v="1711"/>
    <s v="L"/>
    <n v="3533"/>
    <n v="40"/>
    <n v="45"/>
    <n v="9800"/>
    <n v="10543.07692307692"/>
    <x v="4"/>
    <n v="0.1"/>
    <n v="7.5824175824175818E-2"/>
    <s v="Closed"/>
    <x v="0"/>
  </r>
  <r>
    <n v="1712"/>
    <s v="L"/>
    <n v="3534"/>
    <n v="40"/>
    <n v="45"/>
    <n v="300"/>
    <n v="382.5"/>
    <x v="18"/>
    <n v="0.8"/>
    <n v="0.27500000000000002"/>
    <s v="Closed"/>
    <x v="1"/>
  </r>
  <r>
    <n v="1713"/>
    <s v="L"/>
    <n v="3553"/>
    <n v="41"/>
    <n v="46"/>
    <n v="9400"/>
    <n v="10045.656565656571"/>
    <x v="13"/>
    <n v="0.8"/>
    <n v="6.8686868686868699E-2"/>
    <s v="Closed"/>
    <x v="0"/>
  </r>
  <r>
    <n v="1714"/>
    <s v="L"/>
    <n v="3554"/>
    <n v="41"/>
    <n v="46"/>
    <n v="6100"/>
    <n v="6633.7499999999991"/>
    <x v="6"/>
    <n v="0.6"/>
    <n v="8.7499999999999994E-2"/>
    <s v="Closed"/>
    <x v="0"/>
  </r>
  <r>
    <n v="1715"/>
    <s v="L"/>
    <n v="3555"/>
    <n v="41"/>
    <n v="46"/>
    <n v="8000"/>
    <n v="9561.4457831325308"/>
    <x v="8"/>
    <n v="0.6"/>
    <n v="0.19518072289156629"/>
    <s v="Closed"/>
    <x v="0"/>
  </r>
  <r>
    <n v="1716"/>
    <s v="L"/>
    <n v="3556"/>
    <n v="41"/>
    <n v="46"/>
    <n v="8700"/>
    <n v="9271.2121212121219"/>
    <x v="13"/>
    <n v="0.5"/>
    <n v="6.5656565656565663E-2"/>
    <s v="Closed"/>
    <x v="0"/>
  </r>
  <r>
    <n v="1717"/>
    <s v="L"/>
    <n v="3557"/>
    <n v="41"/>
    <n v="46"/>
    <n v="4000"/>
    <n v="4467.4157303370775"/>
    <x v="2"/>
    <n v="0.4"/>
    <n v="0.1168539325842697"/>
    <s v="Closed"/>
    <x v="0"/>
  </r>
  <r>
    <n v="1718"/>
    <s v="L"/>
    <n v="3558"/>
    <n v="41"/>
    <n v="46"/>
    <n v="4300"/>
    <n v="5526.2962962962974"/>
    <x v="5"/>
    <n v="0.9"/>
    <n v="0.28518518518518521"/>
    <s v="Closed"/>
    <x v="0"/>
  </r>
  <r>
    <n v="1719"/>
    <s v="L"/>
    <n v="3559"/>
    <n v="41"/>
    <n v="46"/>
    <n v="2900"/>
    <n v="3205.934065934066"/>
    <x v="4"/>
    <n v="0.4"/>
    <n v="0.10549450549450549"/>
    <s v="Closed"/>
    <x v="0"/>
  </r>
  <r>
    <n v="1720"/>
    <s v="L"/>
    <n v="3560"/>
    <n v="41"/>
    <n v="46"/>
    <n v="1200"/>
    <n v="1340.645161290322"/>
    <x v="17"/>
    <n v="0.7"/>
    <n v="0.1172043010752688"/>
    <s v="Closed"/>
    <x v="0"/>
  </r>
  <r>
    <n v="1721"/>
    <s v="L"/>
    <n v="3561"/>
    <n v="41"/>
    <n v="46"/>
    <n v="7300"/>
    <n v="7972.5842696629225"/>
    <x v="2"/>
    <n v="0.2"/>
    <n v="9.2134831460674166E-2"/>
    <s v="Closed"/>
    <x v="0"/>
  </r>
  <r>
    <n v="1722"/>
    <s v="L"/>
    <n v="3562"/>
    <n v="41"/>
    <n v="46"/>
    <n v="2100"/>
    <n v="2383.8461538461538"/>
    <x v="4"/>
    <n v="0.7"/>
    <n v="0.13516483516483521"/>
    <s v="Closed"/>
    <x v="1"/>
  </r>
  <r>
    <n v="1723"/>
    <s v="L"/>
    <n v="3563"/>
    <n v="41"/>
    <n v="46"/>
    <n v="100"/>
    <n v="123.82716049382719"/>
    <x v="5"/>
    <n v="0.7"/>
    <n v="0.2382716049382716"/>
    <s v="Closed"/>
    <x v="1"/>
  </r>
  <r>
    <n v="1724"/>
    <s v="L"/>
    <n v="3564"/>
    <n v="41"/>
    <n v="46"/>
    <n v="7500"/>
    <n v="8491.9354838709678"/>
    <x v="17"/>
    <n v="0.9"/>
    <n v="0.13225806451612909"/>
    <s v="Closed"/>
    <x v="0"/>
  </r>
  <r>
    <n v="1725"/>
    <s v="L"/>
    <n v="3565"/>
    <n v="41"/>
    <n v="46"/>
    <n v="400"/>
    <n v="438.04878048780489"/>
    <x v="10"/>
    <n v="0.1"/>
    <n v="9.5121951219512182E-2"/>
    <s v="Closed"/>
    <x v="0"/>
  </r>
  <r>
    <n v="1726"/>
    <s v="L"/>
    <n v="3566"/>
    <n v="41"/>
    <n v="46"/>
    <n v="1400"/>
    <n v="1566.046511627907"/>
    <x v="7"/>
    <n v="0.3"/>
    <n v="0.1186046511627907"/>
    <s v="Closed"/>
    <x v="0"/>
  </r>
  <r>
    <n v="1727"/>
    <s v="L"/>
    <n v="3567"/>
    <n v="41"/>
    <n v="46"/>
    <n v="7700"/>
    <n v="8576.2068965517246"/>
    <x v="3"/>
    <n v="0.3"/>
    <n v="0.1137931034482759"/>
    <s v="Closed"/>
    <x v="1"/>
  </r>
  <r>
    <n v="1728"/>
    <s v="L"/>
    <n v="3568"/>
    <n v="41"/>
    <n v="46"/>
    <n v="5600"/>
    <n v="6960"/>
    <x v="11"/>
    <n v="0.9"/>
    <n v="0.24285714285714291"/>
    <s v="Closed"/>
    <x v="0"/>
  </r>
  <r>
    <n v="1729"/>
    <s v="L"/>
    <n v="3569"/>
    <n v="41"/>
    <n v="46"/>
    <n v="1300"/>
    <n v="1430"/>
    <x v="6"/>
    <n v="0.9"/>
    <n v="0.1"/>
    <s v="Closed"/>
    <x v="0"/>
  </r>
  <r>
    <n v="1730"/>
    <s v="L"/>
    <n v="3570"/>
    <n v="41"/>
    <n v="46"/>
    <n v="9200"/>
    <n v="10203.63636363636"/>
    <x v="9"/>
    <n v="0.3"/>
    <n v="0.1090909090909091"/>
    <s v="Closed"/>
    <x v="0"/>
  </r>
  <r>
    <n v="1731"/>
    <s v="L"/>
    <n v="3571"/>
    <n v="41"/>
    <n v="46"/>
    <n v="9000"/>
    <n v="10148.93617021277"/>
    <x v="12"/>
    <n v="1"/>
    <n v="0.1276595744680851"/>
    <s v="Closed"/>
    <x v="0"/>
  </r>
  <r>
    <n v="1732"/>
    <s v="L"/>
    <n v="3572"/>
    <n v="41"/>
    <n v="46"/>
    <n v="5500"/>
    <n v="6510.4651162790697"/>
    <x v="7"/>
    <n v="0.7"/>
    <n v="0.18372093023255809"/>
    <s v="Closed"/>
    <x v="1"/>
  </r>
  <r>
    <n v="1733"/>
    <s v="L"/>
    <n v="3573"/>
    <n v="41"/>
    <n v="46"/>
    <n v="8700"/>
    <n v="9359.670329670329"/>
    <x v="4"/>
    <n v="0.1"/>
    <n v="7.5824175824175818E-2"/>
    <s v="Closed"/>
    <x v="0"/>
  </r>
  <r>
    <n v="1734"/>
    <s v="L"/>
    <n v="3574"/>
    <n v="41"/>
    <n v="46"/>
    <n v="8700"/>
    <n v="10254.26966292135"/>
    <x v="2"/>
    <n v="0.9"/>
    <n v="0.1786516853932584"/>
    <s v="Closed"/>
    <x v="0"/>
  </r>
  <r>
    <n v="1735"/>
    <s v="L"/>
    <n v="3575"/>
    <n v="41"/>
    <n v="46"/>
    <n v="6600"/>
    <n v="7017.5510204081638"/>
    <x v="14"/>
    <n v="0.1"/>
    <n v="6.3265306122448975E-2"/>
    <s v="Closed"/>
    <x v="0"/>
  </r>
  <r>
    <n v="1736"/>
    <s v="L"/>
    <n v="3576"/>
    <n v="41"/>
    <n v="46"/>
    <n v="7400"/>
    <n v="9097.6470588235297"/>
    <x v="1"/>
    <n v="0.9"/>
    <n v="0.2294117647058824"/>
    <s v="Closed"/>
    <x v="0"/>
  </r>
  <r>
    <n v="1737"/>
    <s v="L"/>
    <n v="3577"/>
    <n v="41"/>
    <n v="46"/>
    <n v="7800"/>
    <n v="8523.6144578313251"/>
    <x v="8"/>
    <n v="0.1"/>
    <n v="9.2771084337349402E-2"/>
    <s v="Closed"/>
    <x v="0"/>
  </r>
  <r>
    <n v="1738"/>
    <s v="L"/>
    <n v="3578"/>
    <n v="41"/>
    <n v="46"/>
    <n v="6300"/>
    <n v="6707.272727272727"/>
    <x v="13"/>
    <n v="0.4"/>
    <n v="6.4646464646464646E-2"/>
    <s v="Closed"/>
    <x v="0"/>
  </r>
  <r>
    <n v="1739"/>
    <s v="L"/>
    <n v="3579"/>
    <n v="41"/>
    <n v="46"/>
    <n v="5400"/>
    <n v="5738.181818181818"/>
    <x v="13"/>
    <n v="0.2"/>
    <n v="6.2626262626262627E-2"/>
    <s v="Closed"/>
    <x v="0"/>
  </r>
  <r>
    <n v="1740"/>
    <s v="L"/>
    <n v="3580"/>
    <n v="41"/>
    <n v="46"/>
    <n v="6800"/>
    <n v="7304.7422680412355"/>
    <x v="15"/>
    <n v="0.4"/>
    <n v="7.422680412371134E-2"/>
    <s v="Closed"/>
    <x v="0"/>
  </r>
  <r>
    <n v="1741"/>
    <s v="L"/>
    <n v="3581"/>
    <n v="41"/>
    <n v="46"/>
    <n v="6200"/>
    <n v="6960.909090909091"/>
    <x v="9"/>
    <n v="0.4"/>
    <n v="0.1227272727272727"/>
    <s v="Closed"/>
    <x v="0"/>
  </r>
  <r>
    <n v="1742"/>
    <s v="L"/>
    <n v="3582"/>
    <n v="41"/>
    <n v="46"/>
    <n v="2300"/>
    <n v="2610.2325581395348"/>
    <x v="7"/>
    <n v="0.4"/>
    <n v="0.1348837209302326"/>
    <s v="Closed"/>
    <x v="0"/>
  </r>
  <r>
    <n v="1743"/>
    <s v="L"/>
    <n v="3583"/>
    <n v="41"/>
    <n v="46"/>
    <n v="9600"/>
    <n v="11748.571428571429"/>
    <x v="11"/>
    <n v="0.8"/>
    <n v="0.22380952380952379"/>
    <s v="Closed"/>
    <x v="0"/>
  </r>
  <r>
    <n v="1744"/>
    <s v="L"/>
    <n v="3584"/>
    <n v="41"/>
    <n v="46"/>
    <n v="9700"/>
    <n v="12055.71428571429"/>
    <x v="11"/>
    <n v="0.9"/>
    <n v="0.24285714285714291"/>
    <s v="Closed"/>
    <x v="0"/>
  </r>
  <r>
    <n v="1745"/>
    <s v="L"/>
    <n v="3585"/>
    <n v="41"/>
    <n v="46"/>
    <n v="9900"/>
    <n v="11301.57303370786"/>
    <x v="2"/>
    <n v="0.6"/>
    <n v="0.1415730337078652"/>
    <s v="Closed"/>
    <x v="0"/>
  </r>
  <r>
    <n v="1746"/>
    <s v="L"/>
    <n v="3586"/>
    <n v="41"/>
    <n v="46"/>
    <n v="9700"/>
    <n v="11528.505747126441"/>
    <x v="3"/>
    <n v="0.8"/>
    <n v="0.18850574712643681"/>
    <s v="Closed"/>
    <x v="0"/>
  </r>
  <r>
    <n v="1747"/>
    <s v="L"/>
    <n v="3587"/>
    <n v="41"/>
    <n v="46"/>
    <n v="4300"/>
    <n v="4580.8163265306121"/>
    <x v="14"/>
    <n v="0.2"/>
    <n v="6.5306122448979598E-2"/>
    <s v="Closed"/>
    <x v="0"/>
  </r>
  <r>
    <n v="1748"/>
    <s v="L"/>
    <n v="3588"/>
    <n v="41"/>
    <n v="46"/>
    <n v="8300"/>
    <n v="9752.5"/>
    <x v="18"/>
    <n v="0.4"/>
    <n v="0.17499999999999999"/>
    <s v="Closed"/>
    <x v="1"/>
  </r>
  <r>
    <n v="1749"/>
    <s v="L"/>
    <n v="3589"/>
    <n v="41"/>
    <n v="46"/>
    <n v="2800"/>
    <n v="3033.81443298969"/>
    <x v="15"/>
    <n v="0.7"/>
    <n v="8.3505154639175252E-2"/>
    <s v="Closed"/>
    <x v="0"/>
  </r>
  <r>
    <n v="1750"/>
    <s v="L"/>
    <n v="3590"/>
    <n v="41"/>
    <n v="46"/>
    <n v="1600"/>
    <n v="1967.0588235294119"/>
    <x v="1"/>
    <n v="0.9"/>
    <n v="0.2294117647058824"/>
    <s v="Closed"/>
    <x v="0"/>
  </r>
  <r>
    <n v="1751"/>
    <s v="L"/>
    <n v="3591"/>
    <n v="41"/>
    <n v="46"/>
    <n v="9000"/>
    <n v="9746.8085106382987"/>
    <x v="12"/>
    <n v="0.3"/>
    <n v="8.2978723404255328E-2"/>
    <s v="Closed"/>
    <x v="0"/>
  </r>
  <r>
    <n v="1752"/>
    <s v="L"/>
    <n v="3592"/>
    <n v="41"/>
    <n v="46"/>
    <n v="4600"/>
    <n v="5592.0481927710853"/>
    <x v="8"/>
    <n v="0.7"/>
    <n v="0.21566265060240961"/>
    <s v="Closed"/>
    <x v="0"/>
  </r>
  <r>
    <n v="1753"/>
    <s v="L"/>
    <n v="3593"/>
    <n v="41"/>
    <n v="46"/>
    <n v="2800"/>
    <n v="3496.585365853658"/>
    <x v="10"/>
    <n v="0.8"/>
    <n v="0.24878048780487799"/>
    <s v="Closed"/>
    <x v="0"/>
  </r>
  <r>
    <n v="1754"/>
    <s v="L"/>
    <n v="3594"/>
    <n v="41"/>
    <n v="46"/>
    <n v="3000"/>
    <n v="3524.0963855421692"/>
    <x v="8"/>
    <n v="0.5"/>
    <n v="0.1746987951807229"/>
    <s v="Closed"/>
    <x v="0"/>
  </r>
  <r>
    <n v="1755"/>
    <s v="L"/>
    <n v="3595"/>
    <n v="41"/>
    <n v="46"/>
    <n v="2700"/>
    <n v="3216.666666666667"/>
    <x v="5"/>
    <n v="0.5"/>
    <n v="0.19135802469135799"/>
    <s v="Closed"/>
    <x v="0"/>
  </r>
  <r>
    <n v="1756"/>
    <s v="L"/>
    <n v="3596"/>
    <n v="41"/>
    <n v="46"/>
    <n v="3300"/>
    <n v="4020.6896551724139"/>
    <x v="3"/>
    <n v="1"/>
    <n v="0.21839080459770119"/>
    <s v="Closed"/>
    <x v="0"/>
  </r>
  <r>
    <n v="1757"/>
    <s v="L"/>
    <n v="3597"/>
    <n v="41"/>
    <n v="46"/>
    <n v="1300"/>
    <n v="1424.090909090909"/>
    <x v="9"/>
    <n v="0.2"/>
    <n v="9.5454545454545445E-2"/>
    <s v="Closed"/>
    <x v="0"/>
  </r>
  <r>
    <n v="1758"/>
    <s v="L"/>
    <n v="3598"/>
    <n v="41"/>
    <n v="46"/>
    <n v="7300"/>
    <n v="8377.6190476190477"/>
    <x v="11"/>
    <n v="0.4"/>
    <n v="0.14761904761904759"/>
    <s v="Closed"/>
    <x v="0"/>
  </r>
  <r>
    <n v="1759"/>
    <s v="L"/>
    <n v="3599"/>
    <n v="41"/>
    <n v="46"/>
    <n v="5600"/>
    <n v="6132.6829268292686"/>
    <x v="10"/>
    <n v="0.1"/>
    <n v="9.5121951219512182E-2"/>
    <s v="Closed"/>
    <x v="0"/>
  </r>
  <r>
    <n v="1760"/>
    <s v="L"/>
    <n v="3600"/>
    <n v="41"/>
    <n v="46"/>
    <n v="5000"/>
    <n v="5545.454545454546"/>
    <x v="9"/>
    <n v="0.3"/>
    <n v="0.1090909090909091"/>
    <s v="Closed"/>
    <x v="1"/>
  </r>
  <r>
    <n v="1761"/>
    <s v="L"/>
    <n v="3601"/>
    <n v="41"/>
    <n v="46"/>
    <n v="6600"/>
    <n v="7298.8235294117649"/>
    <x v="1"/>
    <n v="0.2"/>
    <n v="0.1058823529411765"/>
    <s v="Closed"/>
    <x v="0"/>
  </r>
  <r>
    <n v="1762"/>
    <s v="L"/>
    <n v="3602"/>
    <n v="41"/>
    <n v="46"/>
    <n v="800"/>
    <n v="881.72043010752679"/>
    <x v="17"/>
    <n v="0.5"/>
    <n v="0.10215053763440859"/>
    <s v="Closed"/>
    <x v="0"/>
  </r>
  <r>
    <n v="1763"/>
    <s v="L"/>
    <n v="3603"/>
    <n v="41"/>
    <n v="46"/>
    <n v="8700"/>
    <n v="9785.1612903225814"/>
    <x v="17"/>
    <n v="0.8"/>
    <n v="0.12473118279569891"/>
    <s v="Closed"/>
    <x v="0"/>
  </r>
  <r>
    <n v="1764"/>
    <s v="L"/>
    <n v="3680"/>
    <n v="42"/>
    <n v="47"/>
    <n v="5900"/>
    <n v="6797.826086956522"/>
    <x v="16"/>
    <n v="1"/>
    <n v="0.1521739130434783"/>
    <s v="Closed"/>
    <x v="0"/>
  </r>
  <r>
    <n v="1765"/>
    <s v="L"/>
    <n v="3681"/>
    <n v="42"/>
    <n v="47"/>
    <n v="300"/>
    <n v="349.09090909090912"/>
    <x v="9"/>
    <n v="0.7"/>
    <n v="0.16363636363636361"/>
    <s v="Closed"/>
    <x v="0"/>
  </r>
  <r>
    <n v="1766"/>
    <s v="L"/>
    <n v="3682"/>
    <n v="42"/>
    <n v="47"/>
    <n v="6100"/>
    <n v="6823.4883720930238"/>
    <x v="7"/>
    <n v="0.3"/>
    <n v="0.1186046511627907"/>
    <s v="Closed"/>
    <x v="1"/>
  </r>
  <r>
    <n v="1767"/>
    <s v="L"/>
    <n v="3683"/>
    <n v="42"/>
    <n v="47"/>
    <n v="300"/>
    <n v="333.33333333333343"/>
    <x v="0"/>
    <n v="0.4"/>
    <n v="0.1111111111111111"/>
    <s v="Closed"/>
    <x v="0"/>
  </r>
  <r>
    <n v="1768"/>
    <s v="L"/>
    <n v="3684"/>
    <n v="42"/>
    <n v="47"/>
    <n v="7300"/>
    <n v="8694.3820224719111"/>
    <x v="2"/>
    <n v="1"/>
    <n v="0.19101123595505609"/>
    <s v="Closed"/>
    <x v="0"/>
  </r>
  <r>
    <n v="1769"/>
    <s v="L"/>
    <n v="3685"/>
    <n v="42"/>
    <n v="47"/>
    <n v="3100"/>
    <n v="3499.0804597701149"/>
    <x v="3"/>
    <n v="0.4"/>
    <n v="0.12873563218390799"/>
    <s v="Closed"/>
    <x v="0"/>
  </r>
  <r>
    <n v="1770"/>
    <s v="L"/>
    <n v="3686"/>
    <n v="42"/>
    <n v="47"/>
    <n v="1900"/>
    <n v="2108.3870967741941"/>
    <x v="17"/>
    <n v="0.6"/>
    <n v="0.1096774193548387"/>
    <s v="Closed"/>
    <x v="0"/>
  </r>
  <r>
    <n v="1771"/>
    <s v="L"/>
    <n v="3687"/>
    <n v="42"/>
    <n v="47"/>
    <n v="2900"/>
    <n v="3239.5121951219521"/>
    <x v="10"/>
    <n v="0.2"/>
    <n v="0.1170731707317073"/>
    <s v="Closed"/>
    <x v="0"/>
  </r>
  <r>
    <n v="1772"/>
    <s v="L"/>
    <n v="3688"/>
    <n v="42"/>
    <n v="47"/>
    <n v="400"/>
    <n v="443.63636363636363"/>
    <x v="9"/>
    <n v="0.3"/>
    <n v="0.1090909090909091"/>
    <s v="Closed"/>
    <x v="0"/>
  </r>
  <r>
    <n v="1773"/>
    <s v="L"/>
    <n v="3689"/>
    <n v="42"/>
    <n v="47"/>
    <n v="10000"/>
    <n v="11333.33333333333"/>
    <x v="0"/>
    <n v="0.6"/>
    <n v="0.1333333333333333"/>
    <s v="Closed"/>
    <x v="0"/>
  </r>
  <r>
    <n v="1774"/>
    <s v="L"/>
    <n v="3690"/>
    <n v="42"/>
    <n v="47"/>
    <n v="9800"/>
    <n v="10492.92929292929"/>
    <x v="13"/>
    <n v="1"/>
    <n v="7.0707070707070704E-2"/>
    <s v="Closed"/>
    <x v="0"/>
  </r>
  <r>
    <n v="1775"/>
    <s v="L"/>
    <n v="3691"/>
    <n v="42"/>
    <n v="47"/>
    <n v="6400"/>
    <n v="6972.6315789473683"/>
    <x v="19"/>
    <n v="0.5"/>
    <n v="8.9473684210526316E-2"/>
    <s v="Closed"/>
    <x v="0"/>
  </r>
  <r>
    <n v="1776"/>
    <s v="L"/>
    <n v="3692"/>
    <n v="42"/>
    <n v="47"/>
    <n v="3900"/>
    <n v="4213.6082474226814"/>
    <x v="15"/>
    <n v="0.6"/>
    <n v="8.0412371134020624E-2"/>
    <s v="Closed"/>
    <x v="0"/>
  </r>
  <r>
    <n v="1777"/>
    <s v="L"/>
    <n v="3693"/>
    <n v="42"/>
    <n v="47"/>
    <n v="8000"/>
    <n v="8936.5853658536598"/>
    <x v="10"/>
    <n v="0.2"/>
    <n v="0.1170731707317073"/>
    <s v="Closed"/>
    <x v="0"/>
  </r>
  <r>
    <n v="1778"/>
    <s v="L"/>
    <n v="3694"/>
    <n v="42"/>
    <n v="47"/>
    <n v="4700"/>
    <n v="5415.217391304348"/>
    <x v="16"/>
    <n v="1"/>
    <n v="0.1521739130434783"/>
    <s v="Closed"/>
    <x v="0"/>
  </r>
  <r>
    <n v="1779"/>
    <s v="L"/>
    <n v="3695"/>
    <n v="42"/>
    <n v="47"/>
    <n v="5200"/>
    <n v="5565.1063829787226"/>
    <x v="12"/>
    <n v="0.1"/>
    <n v="7.0212765957446813E-2"/>
    <s v="Closed"/>
    <x v="0"/>
  </r>
  <r>
    <n v="1780"/>
    <s v="L"/>
    <n v="3696"/>
    <n v="42"/>
    <n v="47"/>
    <n v="1700"/>
    <n v="1841.063829787234"/>
    <x v="12"/>
    <n v="0.3"/>
    <n v="8.2978723404255328E-2"/>
    <s v="Closed"/>
    <x v="1"/>
  </r>
  <r>
    <n v="1781"/>
    <s v="L"/>
    <n v="3697"/>
    <n v="42"/>
    <n v="47"/>
    <n v="500"/>
    <n v="535.56701030927832"/>
    <x v="15"/>
    <n v="0.3"/>
    <n v="7.1134020618556698E-2"/>
    <s v="Closed"/>
    <x v="0"/>
  </r>
  <r>
    <n v="1782"/>
    <s v="L"/>
    <n v="3698"/>
    <n v="42"/>
    <n v="47"/>
    <n v="9700"/>
    <n v="12367.5"/>
    <x v="18"/>
    <n v="0.8"/>
    <n v="0.27500000000000002"/>
    <s v="Closed"/>
    <x v="0"/>
  </r>
  <r>
    <n v="1783"/>
    <s v="L"/>
    <n v="3699"/>
    <n v="42"/>
    <n v="47"/>
    <n v="6000"/>
    <n v="6923.5955056179782"/>
    <x v="2"/>
    <n v="0.7"/>
    <n v="0.15393258426966289"/>
    <s v="Closed"/>
    <x v="0"/>
  </r>
  <r>
    <n v="1784"/>
    <s v="L"/>
    <n v="3700"/>
    <n v="42"/>
    <n v="47"/>
    <n v="3700"/>
    <n v="3957.878787878788"/>
    <x v="13"/>
    <n v="0.9"/>
    <n v="6.9696969696969702E-2"/>
    <s v="Closed"/>
    <x v="0"/>
  </r>
  <r>
    <n v="1785"/>
    <s v="L"/>
    <n v="3701"/>
    <n v="42"/>
    <n v="47"/>
    <n v="2200"/>
    <n v="2358.494623655914"/>
    <x v="17"/>
    <n v="0.1"/>
    <n v="7.204301075268818E-2"/>
    <s v="Closed"/>
    <x v="0"/>
  </r>
  <r>
    <n v="1786"/>
    <s v="L"/>
    <n v="3702"/>
    <n v="42"/>
    <n v="47"/>
    <n v="8400"/>
    <n v="9284.21052631579"/>
    <x v="19"/>
    <n v="0.8"/>
    <n v="0.10526315789473691"/>
    <s v="Closed"/>
    <x v="0"/>
  </r>
  <r>
    <n v="1787"/>
    <s v="L"/>
    <n v="3703"/>
    <n v="42"/>
    <n v="47"/>
    <n v="2400"/>
    <n v="2660.4255319148938"/>
    <x v="12"/>
    <n v="0.7"/>
    <n v="0.1085106382978723"/>
    <s v="Closed"/>
    <x v="0"/>
  </r>
  <r>
    <n v="1788"/>
    <s v="L"/>
    <n v="3704"/>
    <n v="42"/>
    <n v="47"/>
    <n v="6500"/>
    <n v="7286.4197530864194"/>
    <x v="5"/>
    <n v="0.2"/>
    <n v="0.12098765432098769"/>
    <s v="Closed"/>
    <x v="0"/>
  </r>
  <r>
    <n v="1789"/>
    <s v="L"/>
    <n v="3705"/>
    <n v="42"/>
    <n v="47"/>
    <n v="1000"/>
    <n v="1095.1219512195121"/>
    <x v="10"/>
    <n v="0.1"/>
    <n v="9.5121951219512182E-2"/>
    <s v="Closed"/>
    <x v="1"/>
  </r>
  <r>
    <n v="1790"/>
    <s v="L"/>
    <n v="3706"/>
    <n v="42"/>
    <n v="47"/>
    <n v="3600"/>
    <n v="4108.2352941176468"/>
    <x v="1"/>
    <n v="0.4"/>
    <n v="0.14117647058823529"/>
    <s v="Closed"/>
    <x v="0"/>
  </r>
  <r>
    <n v="1791"/>
    <s v="L"/>
    <n v="3707"/>
    <n v="42"/>
    <n v="47"/>
    <n v="5800"/>
    <n v="6698.6813186813179"/>
    <x v="4"/>
    <n v="0.9"/>
    <n v="0.15494505494505489"/>
    <s v="Closed"/>
    <x v="1"/>
  </r>
  <r>
    <n v="1792"/>
    <s v="L"/>
    <n v="3708"/>
    <n v="42"/>
    <n v="47"/>
    <n v="800"/>
    <n v="913.25842696629206"/>
    <x v="2"/>
    <n v="0.6"/>
    <n v="0.1415730337078652"/>
    <s v="Closed"/>
    <x v="0"/>
  </r>
  <r>
    <n v="1793"/>
    <s v="L"/>
    <n v="3709"/>
    <n v="42"/>
    <n v="47"/>
    <n v="8100"/>
    <n v="8623.636363636364"/>
    <x v="13"/>
    <n v="0.4"/>
    <n v="6.4646464646464646E-2"/>
    <s v="Closed"/>
    <x v="0"/>
  </r>
  <r>
    <n v="1794"/>
    <s v="L"/>
    <n v="3710"/>
    <n v="42"/>
    <n v="47"/>
    <n v="4500"/>
    <n v="4790.909090909091"/>
    <x v="13"/>
    <n v="0.4"/>
    <n v="6.4646464646464646E-2"/>
    <s v="Closed"/>
    <x v="0"/>
  </r>
  <r>
    <n v="1795"/>
    <s v="L"/>
    <n v="3711"/>
    <n v="42"/>
    <n v="47"/>
    <n v="5700"/>
    <n v="6742.6829268292677"/>
    <x v="10"/>
    <n v="0.5"/>
    <n v="0.18292682926829271"/>
    <s v="Closed"/>
    <x v="0"/>
  </r>
  <r>
    <n v="1796"/>
    <s v="L"/>
    <n v="3712"/>
    <n v="42"/>
    <n v="47"/>
    <n v="800"/>
    <n v="915.55555555555554"/>
    <x v="5"/>
    <n v="0.3"/>
    <n v="0.1444444444444444"/>
    <s v="Closed"/>
    <x v="0"/>
  </r>
  <r>
    <n v="1797"/>
    <s v="L"/>
    <n v="3713"/>
    <n v="42"/>
    <n v="47"/>
    <n v="3900"/>
    <n v="4290"/>
    <x v="0"/>
    <n v="0.3"/>
    <n v="9.9999999999999992E-2"/>
    <s v="Closed"/>
    <x v="0"/>
  </r>
  <r>
    <n v="1798"/>
    <s v="L"/>
    <n v="3714"/>
    <n v="42"/>
    <n v="47"/>
    <n v="700"/>
    <n v="879.63855421686753"/>
    <x v="8"/>
    <n v="0.9"/>
    <n v="0.25662650602409642"/>
    <s v="Closed"/>
    <x v="0"/>
  </r>
  <r>
    <n v="1799"/>
    <s v="L"/>
    <n v="3715"/>
    <n v="42"/>
    <n v="47"/>
    <n v="4100"/>
    <n v="5040.588235294118"/>
    <x v="1"/>
    <n v="0.9"/>
    <n v="0.2294117647058824"/>
    <s v="Closed"/>
    <x v="0"/>
  </r>
  <r>
    <n v="1800"/>
    <s v="L"/>
    <n v="3716"/>
    <n v="42"/>
    <n v="47"/>
    <n v="1600"/>
    <n v="1752.967032967033"/>
    <x v="4"/>
    <n v="0.3"/>
    <n v="9.5604395604395598E-2"/>
    <s v="Closed"/>
    <x v="0"/>
  </r>
  <r>
    <n v="1801"/>
    <s v="L"/>
    <n v="3717"/>
    <n v="42"/>
    <n v="47"/>
    <n v="6000"/>
    <n v="6497.8723404255315"/>
    <x v="12"/>
    <n v="0.3"/>
    <n v="8.2978723404255328E-2"/>
    <s v="Closed"/>
    <x v="0"/>
  </r>
  <r>
    <n v="1802"/>
    <s v="L"/>
    <n v="3718"/>
    <n v="42"/>
    <n v="47"/>
    <n v="9200"/>
    <n v="10097.28395061728"/>
    <x v="5"/>
    <n v="0.1"/>
    <n v="9.7530864197530862E-2"/>
    <s v="Closed"/>
    <x v="0"/>
  </r>
  <r>
    <n v="1803"/>
    <s v="L"/>
    <n v="3719"/>
    <n v="42"/>
    <n v="47"/>
    <n v="3400"/>
    <n v="4080"/>
    <x v="18"/>
    <n v="0.5"/>
    <n v="0.2"/>
    <s v="Closed"/>
    <x v="0"/>
  </r>
  <r>
    <n v="1804"/>
    <s v="L"/>
    <n v="3720"/>
    <n v="42"/>
    <n v="47"/>
    <n v="3500"/>
    <n v="3762.5"/>
    <x v="6"/>
    <n v="0.3"/>
    <n v="7.4999999999999997E-2"/>
    <s v="Closed"/>
    <x v="0"/>
  </r>
  <r>
    <n v="1805"/>
    <s v="L"/>
    <n v="3721"/>
    <n v="42"/>
    <n v="47"/>
    <n v="5100"/>
    <n v="5494.3298969072166"/>
    <x v="15"/>
    <n v="0.5"/>
    <n v="7.7319587628865982E-2"/>
    <s v="Closed"/>
    <x v="0"/>
  </r>
  <r>
    <n v="1806"/>
    <s v="L"/>
    <n v="3722"/>
    <n v="42"/>
    <n v="47"/>
    <n v="1000"/>
    <n v="1325"/>
    <x v="18"/>
    <n v="1"/>
    <n v="0.32500000000000001"/>
    <s v="Closed"/>
    <x v="0"/>
  </r>
  <r>
    <n v="1807"/>
    <s v="L"/>
    <n v="3723"/>
    <n v="42"/>
    <n v="47"/>
    <n v="6600"/>
    <n v="7423.2258064516127"/>
    <x v="17"/>
    <n v="0.8"/>
    <n v="0.12473118279569891"/>
    <s v="Closed"/>
    <x v="0"/>
  </r>
  <r>
    <n v="1808"/>
    <s v="L"/>
    <n v="3724"/>
    <n v="42"/>
    <n v="47"/>
    <n v="100"/>
    <n v="109.4623655913979"/>
    <x v="17"/>
    <n v="0.4"/>
    <n v="9.4623655913978491E-2"/>
    <s v="Closed"/>
    <x v="1"/>
  </r>
  <r>
    <n v="1809"/>
    <s v="L"/>
    <n v="3725"/>
    <n v="42"/>
    <n v="47"/>
    <n v="8400"/>
    <n v="9277.7528089887637"/>
    <x v="2"/>
    <n v="0.3"/>
    <n v="0.1044943820224719"/>
    <s v="Closed"/>
    <x v="0"/>
  </r>
  <r>
    <n v="1810"/>
    <s v="L"/>
    <n v="3726"/>
    <n v="42"/>
    <n v="47"/>
    <n v="9700"/>
    <n v="10540"/>
    <x v="15"/>
    <n v="0.8"/>
    <n v="8.6597938144329895E-2"/>
    <s v="Closed"/>
    <x v="0"/>
  </r>
  <r>
    <n v="1811"/>
    <s v="L"/>
    <n v="3727"/>
    <n v="42"/>
    <n v="47"/>
    <n v="1300"/>
    <n v="1384.897959183673"/>
    <x v="14"/>
    <n v="0.2"/>
    <n v="6.5306122448979598E-2"/>
    <s v="Closed"/>
    <x v="0"/>
  </r>
  <r>
    <n v="1812"/>
    <s v="L"/>
    <n v="3728"/>
    <n v="42"/>
    <n v="47"/>
    <n v="7700"/>
    <n v="9240"/>
    <x v="7"/>
    <n v="0.8"/>
    <n v="0.2"/>
    <s v="Closed"/>
    <x v="0"/>
  </r>
  <r>
    <n v="1813"/>
    <s v="L"/>
    <n v="3729"/>
    <n v="42"/>
    <n v="47"/>
    <n v="5000"/>
    <n v="5355.6701030927834"/>
    <x v="15"/>
    <n v="0.3"/>
    <n v="7.1134020618556698E-2"/>
    <s v="Closed"/>
    <x v="0"/>
  </r>
  <r>
    <n v="1814"/>
    <s v="L"/>
    <n v="3730"/>
    <n v="42"/>
    <n v="47"/>
    <n v="9600"/>
    <n v="10513.17073170732"/>
    <x v="10"/>
    <n v="0.1"/>
    <n v="9.5121951219512182E-2"/>
    <s v="Closed"/>
    <x v="0"/>
  </r>
  <r>
    <n v="1815"/>
    <s v="L"/>
    <n v="3731"/>
    <n v="42"/>
    <n v="47"/>
    <n v="8100"/>
    <n v="8683.5483870967746"/>
    <x v="17"/>
    <n v="0.1"/>
    <n v="7.204301075268818E-2"/>
    <s v="Closed"/>
    <x v="0"/>
  </r>
  <r>
    <n v="1816"/>
    <s v="L"/>
    <n v="3732"/>
    <n v="42"/>
    <n v="47"/>
    <n v="7700"/>
    <n v="8543.3333333333339"/>
    <x v="11"/>
    <n v="0.2"/>
    <n v="0.1095238095238095"/>
    <s v="Closed"/>
    <x v="0"/>
  </r>
  <r>
    <n v="1817"/>
    <s v="L"/>
    <n v="3733"/>
    <n v="42"/>
    <n v="47"/>
    <n v="2200"/>
    <n v="2375.0537634408602"/>
    <x v="17"/>
    <n v="0.2"/>
    <n v="7.9569892473118284E-2"/>
    <s v="Closed"/>
    <x v="0"/>
  </r>
  <r>
    <n v="1818"/>
    <s v="L"/>
    <n v="3734"/>
    <n v="42"/>
    <n v="47"/>
    <n v="1600"/>
    <n v="1720.8163265306121"/>
    <x v="14"/>
    <n v="0.7"/>
    <n v="7.5510204081632656E-2"/>
    <s v="Closed"/>
    <x v="0"/>
  </r>
  <r>
    <n v="1819"/>
    <s v="L"/>
    <n v="3735"/>
    <n v="42"/>
    <n v="47"/>
    <n v="7000"/>
    <n v="7542.8571428571431"/>
    <x v="14"/>
    <n v="0.8"/>
    <n v="7.7551020408163265E-2"/>
    <s v="Closed"/>
    <x v="0"/>
  </r>
  <r>
    <n v="1820"/>
    <s v="L"/>
    <n v="3736"/>
    <n v="42"/>
    <n v="47"/>
    <n v="9000"/>
    <n v="10588.23529411765"/>
    <x v="1"/>
    <n v="0.6"/>
    <n v="0.1764705882352941"/>
    <s v="Closed"/>
    <x v="1"/>
  </r>
  <r>
    <n v="1821"/>
    <s v="L"/>
    <n v="3737"/>
    <n v="42"/>
    <n v="47"/>
    <n v="400"/>
    <n v="453.49397590361451"/>
    <x v="8"/>
    <n v="0.3"/>
    <n v="0.13373493975903619"/>
    <s v="Closed"/>
    <x v="0"/>
  </r>
  <r>
    <n v="1822"/>
    <s v="L"/>
    <n v="3738"/>
    <n v="42"/>
    <n v="47"/>
    <n v="1700"/>
    <n v="1927.3493975903609"/>
    <x v="8"/>
    <n v="0.3"/>
    <n v="0.13373493975903619"/>
    <s v="Closed"/>
    <x v="0"/>
  </r>
  <r>
    <n v="1823"/>
    <s v="L"/>
    <n v="3739"/>
    <n v="42"/>
    <n v="47"/>
    <n v="6800"/>
    <n v="7420.869565217391"/>
    <x v="16"/>
    <n v="0.3"/>
    <n v="9.1304347826086943E-2"/>
    <s v="Closed"/>
    <x v="0"/>
  </r>
  <r>
    <n v="1824"/>
    <s v="L"/>
    <n v="3740"/>
    <n v="42"/>
    <n v="47"/>
    <n v="4700"/>
    <n v="5875"/>
    <x v="18"/>
    <n v="0.7"/>
    <n v="0.25"/>
    <s v="Closed"/>
    <x v="1"/>
  </r>
  <r>
    <n v="1825"/>
    <s v="L"/>
    <n v="3741"/>
    <n v="42"/>
    <n v="47"/>
    <n v="3000"/>
    <n v="3363.8297872340431"/>
    <x v="12"/>
    <n v="0.9"/>
    <n v="0.1212765957446808"/>
    <s v="Closed"/>
    <x v="0"/>
  </r>
  <r>
    <n v="1826"/>
    <s v="L"/>
    <n v="3742"/>
    <n v="42"/>
    <n v="47"/>
    <n v="6900"/>
    <n v="7518.8659793814422"/>
    <x v="15"/>
    <n v="0.9"/>
    <n v="8.9690721649484537E-2"/>
    <s v="Closed"/>
    <x v="0"/>
  </r>
  <r>
    <n v="1827"/>
    <s v="L"/>
    <n v="3743"/>
    <n v="42"/>
    <n v="47"/>
    <n v="2700"/>
    <n v="2915.393258426966"/>
    <x v="2"/>
    <n v="0.1"/>
    <n v="7.9775280898876394E-2"/>
    <s v="Closed"/>
    <x v="0"/>
  </r>
  <r>
    <n v="1828"/>
    <s v="L"/>
    <n v="3744"/>
    <n v="42"/>
    <n v="47"/>
    <n v="3000"/>
    <n v="3210.63829787234"/>
    <x v="12"/>
    <n v="0.1"/>
    <n v="7.0212765957446813E-2"/>
    <s v="Closed"/>
    <x v="0"/>
  </r>
  <r>
    <n v="1829"/>
    <s v="L"/>
    <n v="3745"/>
    <n v="42"/>
    <n v="47"/>
    <n v="800"/>
    <n v="900.2197802197802"/>
    <x v="4"/>
    <n v="0.6"/>
    <n v="0.12527472527472519"/>
    <s v="Closed"/>
    <x v="1"/>
  </r>
  <r>
    <n v="1830"/>
    <s v="L"/>
    <n v="3746"/>
    <n v="42"/>
    <n v="47"/>
    <n v="2400"/>
    <n v="2760"/>
    <x v="18"/>
    <n v="0.3"/>
    <n v="0.15"/>
    <s v="Closed"/>
    <x v="0"/>
  </r>
  <r>
    <n v="1831"/>
    <s v="L"/>
    <n v="3747"/>
    <n v="42"/>
    <n v="47"/>
    <n v="5200"/>
    <n v="5868.5714285714284"/>
    <x v="11"/>
    <n v="0.3"/>
    <n v="0.12857142857142859"/>
    <s v="Closed"/>
    <x v="0"/>
  </r>
  <r>
    <n v="1832"/>
    <s v="L"/>
    <n v="3748"/>
    <n v="42"/>
    <n v="47"/>
    <n v="7100"/>
    <n v="8520"/>
    <x v="18"/>
    <n v="0.5"/>
    <n v="0.2"/>
    <s v="Closed"/>
    <x v="1"/>
  </r>
  <r>
    <n v="1833"/>
    <s v="L"/>
    <n v="3749"/>
    <n v="42"/>
    <n v="47"/>
    <n v="5500"/>
    <n v="6125.8620689655181"/>
    <x v="3"/>
    <n v="0.3"/>
    <n v="0.1137931034482759"/>
    <s v="Closed"/>
    <x v="0"/>
  </r>
  <r>
    <n v="1834"/>
    <s v="L"/>
    <n v="3750"/>
    <n v="42"/>
    <n v="47"/>
    <n v="8800"/>
    <n v="10120"/>
    <x v="18"/>
    <n v="0.3"/>
    <n v="0.15"/>
    <s v="Closed"/>
    <x v="0"/>
  </r>
  <r>
    <n v="1835"/>
    <s v="L"/>
    <n v="3751"/>
    <n v="42"/>
    <n v="47"/>
    <n v="6300"/>
    <n v="6863.6842105263158"/>
    <x v="19"/>
    <n v="0.5"/>
    <n v="8.9473684210526316E-2"/>
    <s v="Closed"/>
    <x v="0"/>
  </r>
  <r>
    <n v="1836"/>
    <s v="L"/>
    <n v="3752"/>
    <n v="42"/>
    <n v="47"/>
    <n v="2200"/>
    <n v="2383.711340206185"/>
    <x v="15"/>
    <n v="0.7"/>
    <n v="8.3505154639175252E-2"/>
    <s v="Closed"/>
    <x v="1"/>
  </r>
  <r>
    <n v="1837"/>
    <s v="L"/>
    <n v="3753"/>
    <n v="42"/>
    <n v="47"/>
    <n v="7500"/>
    <n v="8103.0927835051543"/>
    <x v="15"/>
    <n v="0.6"/>
    <n v="8.0412371134020624E-2"/>
    <s v="Closed"/>
    <x v="0"/>
  </r>
  <r>
    <n v="1838"/>
    <s v="L"/>
    <n v="3754"/>
    <n v="42"/>
    <n v="47"/>
    <n v="7200"/>
    <n v="8400"/>
    <x v="11"/>
    <n v="0.5"/>
    <n v="0.16666666666666671"/>
    <s v="Closed"/>
    <x v="0"/>
  </r>
  <r>
    <n v="1839"/>
    <s v="L"/>
    <n v="3805"/>
    <n v="43"/>
    <n v="48"/>
    <n v="7600"/>
    <n v="9120"/>
    <x v="18"/>
    <n v="0.5"/>
    <n v="0.2"/>
    <s v="Closed"/>
    <x v="0"/>
  </r>
  <r>
    <n v="1840"/>
    <s v="L"/>
    <n v="3806"/>
    <n v="43"/>
    <n v="48"/>
    <n v="9800"/>
    <n v="11702.35294117647"/>
    <x v="1"/>
    <n v="0.7"/>
    <n v="0.19411764705882351"/>
    <s v="Closed"/>
    <x v="0"/>
  </r>
  <r>
    <n v="1841"/>
    <s v="L"/>
    <n v="3807"/>
    <n v="43"/>
    <n v="48"/>
    <n v="6800"/>
    <n v="7325.7731958762879"/>
    <x v="15"/>
    <n v="0.5"/>
    <n v="7.7319587628865982E-2"/>
    <s v="Closed"/>
    <x v="0"/>
  </r>
  <r>
    <n v="1842"/>
    <s v="L"/>
    <n v="3808"/>
    <n v="43"/>
    <n v="48"/>
    <n v="9100"/>
    <n v="10340.90909090909"/>
    <x v="9"/>
    <n v="0.5"/>
    <n v="0.13636363636363641"/>
    <s v="Closed"/>
    <x v="1"/>
  </r>
  <r>
    <n v="1843"/>
    <s v="L"/>
    <n v="3809"/>
    <n v="43"/>
    <n v="48"/>
    <n v="6900"/>
    <n v="7964.0963855421696"/>
    <x v="8"/>
    <n v="0.4"/>
    <n v="0.1542168674698795"/>
    <s v="Closed"/>
    <x v="0"/>
  </r>
  <r>
    <n v="1844"/>
    <s v="L"/>
    <n v="3810"/>
    <n v="43"/>
    <n v="48"/>
    <n v="3600"/>
    <n v="4224.8275862068967"/>
    <x v="3"/>
    <n v="0.7"/>
    <n v="0.1735632183908046"/>
    <s v="Closed"/>
    <x v="0"/>
  </r>
  <r>
    <n v="1845"/>
    <s v="L"/>
    <n v="3811"/>
    <n v="43"/>
    <n v="48"/>
    <n v="1900"/>
    <n v="2165.5913978494632"/>
    <x v="17"/>
    <n v="1"/>
    <n v="0.13978494623655921"/>
    <s v="Closed"/>
    <x v="0"/>
  </r>
  <r>
    <n v="1846"/>
    <s v="L"/>
    <n v="3812"/>
    <n v="43"/>
    <n v="48"/>
    <n v="9700"/>
    <n v="10982.903225806451"/>
    <x v="17"/>
    <n v="0.9"/>
    <n v="0.13225806451612909"/>
    <s v="Closed"/>
    <x v="0"/>
  </r>
  <r>
    <n v="1847"/>
    <s v="L"/>
    <n v="3813"/>
    <n v="43"/>
    <n v="48"/>
    <n v="8500"/>
    <n v="9283.1460674157315"/>
    <x v="2"/>
    <n v="0.2"/>
    <n v="9.2134831460674166E-2"/>
    <s v="Closed"/>
    <x v="0"/>
  </r>
  <r>
    <n v="1848"/>
    <s v="L"/>
    <n v="3814"/>
    <n v="43"/>
    <n v="48"/>
    <n v="9900"/>
    <n v="10948.23529411765"/>
    <x v="1"/>
    <n v="0.2"/>
    <n v="0.1058823529411765"/>
    <s v="Closed"/>
    <x v="0"/>
  </r>
  <r>
    <n v="1849"/>
    <s v="L"/>
    <n v="3815"/>
    <n v="43"/>
    <n v="48"/>
    <n v="2600"/>
    <n v="2882.127659574468"/>
    <x v="12"/>
    <n v="0.7"/>
    <n v="0.1085106382978723"/>
    <s v="Closed"/>
    <x v="0"/>
  </r>
  <r>
    <n v="1850"/>
    <s v="L"/>
    <n v="3816"/>
    <n v="43"/>
    <n v="48"/>
    <n v="3700"/>
    <n v="4175.7142857142853"/>
    <x v="11"/>
    <n v="0.3"/>
    <n v="0.12857142857142859"/>
    <s v="Closed"/>
    <x v="1"/>
  </r>
  <r>
    <n v="1851"/>
    <s v="L"/>
    <n v="3817"/>
    <n v="43"/>
    <n v="48"/>
    <n v="2400"/>
    <n v="2653.1868131868132"/>
    <x v="4"/>
    <n v="0.4"/>
    <n v="0.10549450549450549"/>
    <s v="Closed"/>
    <x v="0"/>
  </r>
  <r>
    <n v="1852"/>
    <s v="L"/>
    <n v="3818"/>
    <n v="43"/>
    <n v="48"/>
    <n v="8100"/>
    <n v="9332.608695652174"/>
    <x v="16"/>
    <n v="1"/>
    <n v="0.1521739130434783"/>
    <s v="Closed"/>
    <x v="0"/>
  </r>
  <r>
    <n v="1853"/>
    <s v="L"/>
    <n v="3819"/>
    <n v="43"/>
    <n v="48"/>
    <n v="5800"/>
    <n v="6353.636363636364"/>
    <x v="9"/>
    <n v="0.2"/>
    <n v="9.5454545454545445E-2"/>
    <s v="Closed"/>
    <x v="0"/>
  </r>
  <r>
    <n v="1854"/>
    <s v="L"/>
    <n v="3844"/>
    <n v="44"/>
    <n v="49"/>
    <n v="1100"/>
    <n v="1274.48275862069"/>
    <x v="3"/>
    <n v="0.6"/>
    <n v="0.1586206896551724"/>
    <s v="Closed"/>
    <x v="1"/>
  </r>
  <r>
    <n v="1855"/>
    <s v="L"/>
    <n v="3845"/>
    <n v="44"/>
    <n v="49"/>
    <n v="9900"/>
    <n v="11440"/>
    <x v="0"/>
    <n v="0.8"/>
    <n v="0.15555555555555561"/>
    <s v="Closed"/>
    <x v="0"/>
  </r>
  <r>
    <n v="1856"/>
    <s v="L"/>
    <n v="3846"/>
    <n v="44"/>
    <n v="49"/>
    <n v="6400"/>
    <n v="6880"/>
    <x v="6"/>
    <n v="0.3"/>
    <n v="7.4999999999999997E-2"/>
    <s v="Closed"/>
    <x v="0"/>
  </r>
  <r>
    <n v="1857"/>
    <s v="L"/>
    <n v="3847"/>
    <n v="44"/>
    <n v="49"/>
    <n v="800"/>
    <n v="902.98850574712651"/>
    <x v="3"/>
    <n v="0.4"/>
    <n v="0.12873563218390799"/>
    <s v="Closed"/>
    <x v="0"/>
  </r>
  <r>
    <n v="1858"/>
    <s v="L"/>
    <n v="3848"/>
    <n v="44"/>
    <n v="49"/>
    <n v="9600"/>
    <n v="11196.404494382021"/>
    <x v="2"/>
    <n v="0.8"/>
    <n v="0.16629213483146069"/>
    <s v="Closed"/>
    <x v="0"/>
  </r>
  <r>
    <n v="1859"/>
    <s v="L"/>
    <n v="3849"/>
    <n v="44"/>
    <n v="49"/>
    <n v="9800"/>
    <n v="10560"/>
    <x v="14"/>
    <n v="0.8"/>
    <n v="7.7551020408163265E-2"/>
    <s v="Closed"/>
    <x v="0"/>
  </r>
  <r>
    <n v="1860"/>
    <s v="L"/>
    <n v="3850"/>
    <n v="44"/>
    <n v="49"/>
    <n v="10000"/>
    <n v="10797.75280898876"/>
    <x v="2"/>
    <n v="0.1"/>
    <n v="7.9775280898876394E-2"/>
    <s v="Closed"/>
    <x v="0"/>
  </r>
  <r>
    <n v="1861"/>
    <s v="L"/>
    <n v="3851"/>
    <n v="44"/>
    <n v="49"/>
    <n v="2900"/>
    <n v="3177.6595744680849"/>
    <x v="12"/>
    <n v="0.5"/>
    <n v="9.5744680851063829E-2"/>
    <s v="Closed"/>
    <x v="0"/>
  </r>
  <r>
    <n v="1862"/>
    <s v="L"/>
    <n v="3852"/>
    <n v="44"/>
    <n v="49"/>
    <n v="8600"/>
    <n v="10242.69662921348"/>
    <x v="2"/>
    <n v="1"/>
    <n v="0.19101123595505609"/>
    <s v="Closed"/>
    <x v="0"/>
  </r>
  <r>
    <n v="1863"/>
    <s v="L"/>
    <n v="3853"/>
    <n v="44"/>
    <n v="49"/>
    <n v="3200"/>
    <n v="3494.8314606741578"/>
    <x v="2"/>
    <n v="0.2"/>
    <n v="9.2134831460674166E-2"/>
    <s v="Closed"/>
    <x v="0"/>
  </r>
  <r>
    <n v="1864"/>
    <s v="L"/>
    <n v="3854"/>
    <n v="44"/>
    <n v="49"/>
    <n v="2300"/>
    <n v="2530"/>
    <x v="18"/>
    <n v="0.1"/>
    <n v="9.9999999999999992E-2"/>
    <s v="Closed"/>
    <x v="0"/>
  </r>
  <r>
    <n v="1865"/>
    <s v="L"/>
    <n v="3855"/>
    <n v="44"/>
    <n v="49"/>
    <n v="7900"/>
    <n v="8559.6907216494837"/>
    <x v="15"/>
    <n v="0.7"/>
    <n v="8.3505154639175252E-2"/>
    <s v="Closed"/>
    <x v="0"/>
  </r>
  <r>
    <n v="1866"/>
    <s v="L"/>
    <n v="3856"/>
    <n v="44"/>
    <n v="49"/>
    <n v="2000"/>
    <n v="2406.8965517241381"/>
    <x v="3"/>
    <n v="0.9"/>
    <n v="0.20344827586206901"/>
    <s v="Closed"/>
    <x v="1"/>
  </r>
  <r>
    <n v="1867"/>
    <s v="L"/>
    <n v="3857"/>
    <n v="44"/>
    <n v="49"/>
    <n v="2500"/>
    <n v="2853.932584269663"/>
    <x v="2"/>
    <n v="0.6"/>
    <n v="0.1415730337078652"/>
    <s v="Closed"/>
    <x v="0"/>
  </r>
  <r>
    <n v="1868"/>
    <s v="L"/>
    <n v="3858"/>
    <n v="44"/>
    <n v="49"/>
    <n v="1700"/>
    <n v="1870"/>
    <x v="18"/>
    <n v="0.1"/>
    <n v="9.9999999999999992E-2"/>
    <s v="Closed"/>
    <x v="0"/>
  </r>
  <r>
    <n v="1869"/>
    <s v="L"/>
    <n v="3859"/>
    <n v="44"/>
    <n v="49"/>
    <n v="1200"/>
    <n v="1351.304347826087"/>
    <x v="16"/>
    <n v="0.7"/>
    <n v="0.1260869565217391"/>
    <s v="Closed"/>
    <x v="0"/>
  </r>
  <r>
    <n v="1870"/>
    <s v="L"/>
    <n v="3860"/>
    <n v="44"/>
    <n v="49"/>
    <n v="4600"/>
    <n v="4994.2857142857138"/>
    <x v="4"/>
    <n v="0.2"/>
    <n v="8.5714285714285715E-2"/>
    <s v="Closed"/>
    <x v="0"/>
  </r>
  <r>
    <n v="1871"/>
    <s v="L"/>
    <n v="3861"/>
    <n v="44"/>
    <n v="49"/>
    <n v="5700"/>
    <n v="7243.1707317073169"/>
    <x v="10"/>
    <n v="0.9"/>
    <n v="0.27073170731707308"/>
    <s v="Closed"/>
    <x v="0"/>
  </r>
  <r>
    <n v="1872"/>
    <s v="L"/>
    <n v="3862"/>
    <n v="44"/>
    <n v="49"/>
    <n v="1900"/>
    <n v="2156.8131868131868"/>
    <x v="4"/>
    <n v="0.7"/>
    <n v="0.13516483516483521"/>
    <s v="Closed"/>
    <x v="0"/>
  </r>
  <r>
    <n v="1873"/>
    <s v="L"/>
    <n v="3863"/>
    <n v="44"/>
    <n v="49"/>
    <n v="5500"/>
    <n v="5905.2631578947367"/>
    <x v="19"/>
    <n v="0.2"/>
    <n v="7.3684210526315796E-2"/>
    <s v="Closed"/>
    <x v="0"/>
  </r>
  <r>
    <n v="1874"/>
    <s v="L"/>
    <n v="3864"/>
    <n v="44"/>
    <n v="49"/>
    <n v="7000"/>
    <n v="8166.666666666667"/>
    <x v="0"/>
    <n v="0.9"/>
    <n v="0.16666666666666671"/>
    <s v="Closed"/>
    <x v="0"/>
  </r>
  <r>
    <n v="1875"/>
    <s v="L"/>
    <n v="3865"/>
    <n v="44"/>
    <n v="49"/>
    <n v="8900"/>
    <n v="10185.555555555549"/>
    <x v="5"/>
    <n v="0.3"/>
    <n v="0.1444444444444444"/>
    <s v="Closed"/>
    <x v="0"/>
  </r>
  <r>
    <n v="1876"/>
    <s v="L"/>
    <n v="3866"/>
    <n v="44"/>
    <n v="49"/>
    <n v="9400"/>
    <n v="11280"/>
    <x v="18"/>
    <n v="0.5"/>
    <n v="0.2"/>
    <s v="Closed"/>
    <x v="0"/>
  </r>
  <r>
    <n v="1877"/>
    <s v="L"/>
    <n v="3867"/>
    <n v="44"/>
    <n v="49"/>
    <n v="8300"/>
    <n v="9120.4597701149414"/>
    <x v="3"/>
    <n v="0.2"/>
    <n v="9.8850574712643677E-2"/>
    <s v="Closed"/>
    <x v="0"/>
  </r>
  <r>
    <n v="1878"/>
    <s v="L"/>
    <n v="3868"/>
    <n v="44"/>
    <n v="49"/>
    <n v="6100"/>
    <n v="7607.0588235294117"/>
    <x v="1"/>
    <n v="1"/>
    <n v="0.2470588235294118"/>
    <s v="Closed"/>
    <x v="0"/>
  </r>
  <r>
    <n v="1879"/>
    <s v="L"/>
    <n v="3869"/>
    <n v="44"/>
    <n v="49"/>
    <n v="1500"/>
    <n v="1822.2222222222219"/>
    <x v="5"/>
    <n v="0.6"/>
    <n v="0.21481481481481479"/>
    <s v="Closed"/>
    <x v="0"/>
  </r>
  <r>
    <n v="1880"/>
    <s v="L"/>
    <n v="3870"/>
    <n v="44"/>
    <n v="49"/>
    <n v="4200"/>
    <n v="4573.333333333333"/>
    <x v="0"/>
    <n v="0.2"/>
    <n v="8.8888888888888892E-2"/>
    <s v="Closed"/>
    <x v="0"/>
  </r>
  <r>
    <n v="1881"/>
    <s v="L"/>
    <n v="3871"/>
    <n v="44"/>
    <n v="49"/>
    <n v="4300"/>
    <n v="4802.4719101123592"/>
    <x v="2"/>
    <n v="0.4"/>
    <n v="0.1168539325842697"/>
    <s v="Closed"/>
    <x v="0"/>
  </r>
  <r>
    <n v="1882"/>
    <s v="L"/>
    <n v="3872"/>
    <n v="44"/>
    <n v="49"/>
    <n v="100"/>
    <n v="110.5263157894737"/>
    <x v="19"/>
    <n v="0.8"/>
    <n v="0.10526315789473691"/>
    <s v="Closed"/>
    <x v="0"/>
  </r>
  <r>
    <n v="1883"/>
    <s v="L"/>
    <n v="3873"/>
    <n v="44"/>
    <n v="49"/>
    <n v="5900"/>
    <n v="6983.9534883720926"/>
    <x v="7"/>
    <n v="0.7"/>
    <n v="0.18372093023255809"/>
    <s v="Closed"/>
    <x v="0"/>
  </r>
  <r>
    <n v="1884"/>
    <s v="L"/>
    <n v="3874"/>
    <n v="44"/>
    <n v="49"/>
    <n v="3000"/>
    <n v="3261.2903225806449"/>
    <x v="17"/>
    <n v="0.3"/>
    <n v="8.7096774193548401E-2"/>
    <s v="Closed"/>
    <x v="0"/>
  </r>
  <r>
    <n v="1885"/>
    <s v="L"/>
    <n v="3875"/>
    <n v="44"/>
    <n v="49"/>
    <n v="2400"/>
    <n v="2958.1395348837209"/>
    <x v="7"/>
    <n v="1"/>
    <n v="0.23255813953488369"/>
    <s v="Closed"/>
    <x v="0"/>
  </r>
  <r>
    <n v="1886"/>
    <s v="L"/>
    <n v="3876"/>
    <n v="44"/>
    <n v="49"/>
    <n v="1400"/>
    <n v="1820"/>
    <x v="18"/>
    <n v="0.9"/>
    <n v="0.3"/>
    <s v="Closed"/>
    <x v="0"/>
  </r>
  <r>
    <n v="1887"/>
    <s v="L"/>
    <n v="3877"/>
    <n v="44"/>
    <n v="49"/>
    <n v="9100"/>
    <n v="9770.5263157894733"/>
    <x v="19"/>
    <n v="0.2"/>
    <n v="7.3684210526315796E-2"/>
    <s v="Closed"/>
    <x v="0"/>
  </r>
  <r>
    <n v="1888"/>
    <s v="L"/>
    <n v="3878"/>
    <n v="44"/>
    <n v="49"/>
    <n v="1200"/>
    <n v="1333.333333333333"/>
    <x v="0"/>
    <n v="0.4"/>
    <n v="0.1111111111111111"/>
    <s v="Closed"/>
    <x v="1"/>
  </r>
  <r>
    <n v="1889"/>
    <s v="L"/>
    <n v="3879"/>
    <n v="44"/>
    <n v="49"/>
    <n v="6200"/>
    <n v="6733.4883720930238"/>
    <x v="7"/>
    <n v="0.1"/>
    <n v="8.6046511627906969E-2"/>
    <s v="Closed"/>
    <x v="0"/>
  </r>
  <r>
    <n v="1890"/>
    <s v="L"/>
    <n v="3880"/>
    <n v="44"/>
    <n v="49"/>
    <n v="3200"/>
    <n v="3417.7319587628872"/>
    <x v="15"/>
    <n v="0.2"/>
    <n v="6.804123711340207E-2"/>
    <s v="Closed"/>
    <x v="0"/>
  </r>
  <r>
    <n v="1891"/>
    <s v="L"/>
    <n v="3881"/>
    <n v="44"/>
    <n v="49"/>
    <n v="5600"/>
    <n v="6046.741573033707"/>
    <x v="2"/>
    <n v="0.1"/>
    <n v="7.9775280898876394E-2"/>
    <s v="Closed"/>
    <x v="0"/>
  </r>
  <r>
    <n v="1892"/>
    <s v="L"/>
    <n v="3882"/>
    <n v="44"/>
    <n v="49"/>
    <n v="9900"/>
    <n v="12035.06024096386"/>
    <x v="8"/>
    <n v="0.7"/>
    <n v="0.21566265060240961"/>
    <s v="Closed"/>
    <x v="0"/>
  </r>
  <r>
    <n v="1893"/>
    <s v="L"/>
    <n v="3883"/>
    <n v="44"/>
    <n v="49"/>
    <n v="3800"/>
    <n v="4150.1123595505624"/>
    <x v="2"/>
    <n v="0.2"/>
    <n v="9.2134831460674166E-2"/>
    <s v="Closed"/>
    <x v="0"/>
  </r>
  <r>
    <n v="1894"/>
    <s v="L"/>
    <n v="3884"/>
    <n v="44"/>
    <n v="49"/>
    <n v="3000"/>
    <n v="3216.1290322580639"/>
    <x v="17"/>
    <n v="0.1"/>
    <n v="7.204301075268818E-2"/>
    <s v="Closed"/>
    <x v="0"/>
  </r>
  <r>
    <n v="1895"/>
    <s v="L"/>
    <n v="3885"/>
    <n v="44"/>
    <n v="49"/>
    <n v="2400"/>
    <n v="2634.0740740740739"/>
    <x v="5"/>
    <n v="0.1"/>
    <n v="9.7530864197530862E-2"/>
    <s v="Closed"/>
    <x v="0"/>
  </r>
  <r>
    <n v="1896"/>
    <s v="L"/>
    <n v="3886"/>
    <n v="44"/>
    <n v="49"/>
    <n v="8000"/>
    <n v="8544.3298969072166"/>
    <x v="15"/>
    <n v="0.2"/>
    <n v="6.804123711340207E-2"/>
    <s v="Closed"/>
    <x v="0"/>
  </r>
  <r>
    <n v="1897"/>
    <s v="L"/>
    <n v="3887"/>
    <n v="44"/>
    <n v="49"/>
    <n v="2100"/>
    <n v="2470.588235294118"/>
    <x v="1"/>
    <n v="0.6"/>
    <n v="0.1764705882352941"/>
    <s v="Closed"/>
    <x v="0"/>
  </r>
  <r>
    <n v="1898"/>
    <s v="L"/>
    <n v="3888"/>
    <n v="44"/>
    <n v="49"/>
    <n v="3500"/>
    <n v="3750"/>
    <x v="14"/>
    <n v="0.5"/>
    <n v="7.1428571428571425E-2"/>
    <s v="Closed"/>
    <x v="0"/>
  </r>
  <r>
    <n v="1899"/>
    <s v="L"/>
    <n v="3889"/>
    <n v="44"/>
    <n v="49"/>
    <n v="1400"/>
    <n v="1494.285714285714"/>
    <x v="14"/>
    <n v="0.3"/>
    <n v="6.7346938775510207E-2"/>
    <s v="Closed"/>
    <x v="0"/>
  </r>
  <r>
    <n v="1900"/>
    <s v="L"/>
    <n v="3890"/>
    <n v="44"/>
    <n v="49"/>
    <n v="4700"/>
    <n v="5251.739130434783"/>
    <x v="16"/>
    <n v="0.6"/>
    <n v="0.1173913043478261"/>
    <s v="Closed"/>
    <x v="0"/>
  </r>
  <r>
    <n v="1901"/>
    <s v="L"/>
    <n v="3891"/>
    <n v="44"/>
    <n v="49"/>
    <n v="9600"/>
    <n v="12409.756097560979"/>
    <x v="10"/>
    <n v="1"/>
    <n v="0.29268292682926828"/>
    <s v="Closed"/>
    <x v="0"/>
  </r>
  <r>
    <n v="1902"/>
    <s v="L"/>
    <n v="3892"/>
    <n v="44"/>
    <n v="49"/>
    <n v="8200"/>
    <n v="9566.6666666666679"/>
    <x v="0"/>
    <n v="0.9"/>
    <n v="0.16666666666666671"/>
    <s v="Closed"/>
    <x v="0"/>
  </r>
  <r>
    <n v="1903"/>
    <s v="L"/>
    <n v="3893"/>
    <n v="44"/>
    <n v="49"/>
    <n v="8400"/>
    <n v="9523.3734939759033"/>
    <x v="8"/>
    <n v="0.3"/>
    <n v="0.13373493975903619"/>
    <s v="Closed"/>
    <x v="0"/>
  </r>
  <r>
    <n v="1904"/>
    <s v="L"/>
    <n v="3894"/>
    <n v="44"/>
    <n v="49"/>
    <n v="3600"/>
    <n v="4193.4065934065939"/>
    <x v="4"/>
    <n v="1"/>
    <n v="0.1648351648351648"/>
    <s v="Closed"/>
    <x v="0"/>
  </r>
  <r>
    <n v="1905"/>
    <s v="L"/>
    <n v="3895"/>
    <n v="44"/>
    <n v="49"/>
    <n v="5500"/>
    <n v="6475"/>
    <x v="9"/>
    <n v="0.8"/>
    <n v="0.1772727272727273"/>
    <s v="Closed"/>
    <x v="0"/>
  </r>
  <r>
    <n v="1906"/>
    <s v="L"/>
    <n v="3896"/>
    <n v="44"/>
    <n v="49"/>
    <n v="1200"/>
    <n v="1498.5365853658541"/>
    <x v="10"/>
    <n v="0.8"/>
    <n v="0.24878048780487799"/>
    <s v="Closed"/>
    <x v="0"/>
  </r>
  <r>
    <n v="1907"/>
    <s v="L"/>
    <n v="3897"/>
    <n v="44"/>
    <n v="49"/>
    <n v="3800"/>
    <n v="4360.9523809523807"/>
    <x v="11"/>
    <n v="0.4"/>
    <n v="0.14761904761904759"/>
    <s v="Closed"/>
    <x v="0"/>
  </r>
  <r>
    <n v="1908"/>
    <s v="L"/>
    <n v="3898"/>
    <n v="44"/>
    <n v="49"/>
    <n v="5100"/>
    <n v="5610"/>
    <x v="18"/>
    <n v="0.1"/>
    <n v="9.9999999999999992E-2"/>
    <s v="Closed"/>
    <x v="0"/>
  </r>
  <r>
    <n v="1909"/>
    <s v="L"/>
    <n v="3899"/>
    <n v="44"/>
    <n v="49"/>
    <n v="2600"/>
    <n v="2801.632653061225"/>
    <x v="14"/>
    <n v="0.8"/>
    <n v="7.7551020408163265E-2"/>
    <s v="Closed"/>
    <x v="0"/>
  </r>
  <r>
    <n v="1910"/>
    <s v="L"/>
    <n v="3900"/>
    <n v="44"/>
    <n v="49"/>
    <n v="6400"/>
    <n v="7328.3516483516478"/>
    <x v="4"/>
    <n v="0.8"/>
    <n v="0.14505494505494509"/>
    <s v="Closed"/>
    <x v="0"/>
  </r>
  <r>
    <n v="1911"/>
    <s v="L"/>
    <n v="3901"/>
    <n v="44"/>
    <n v="49"/>
    <n v="4500"/>
    <n v="4821.4285714285716"/>
    <x v="14"/>
    <n v="0.5"/>
    <n v="7.1428571428571425E-2"/>
    <s v="Closed"/>
    <x v="0"/>
  </r>
  <r>
    <n v="1912"/>
    <s v="L"/>
    <n v="3902"/>
    <n v="44"/>
    <n v="49"/>
    <n v="8600"/>
    <n v="9965.8823529411766"/>
    <x v="1"/>
    <n v="0.5"/>
    <n v="0.1588235294117647"/>
    <s v="Closed"/>
    <x v="0"/>
  </r>
  <r>
    <n v="1913"/>
    <s v="L"/>
    <n v="3903"/>
    <n v="44"/>
    <n v="49"/>
    <n v="9800"/>
    <n v="11308.539325842699"/>
    <x v="2"/>
    <n v="0.7"/>
    <n v="0.15393258426966289"/>
    <s v="Closed"/>
    <x v="0"/>
  </r>
  <r>
    <n v="1914"/>
    <s v="L"/>
    <n v="3904"/>
    <n v="44"/>
    <n v="49"/>
    <n v="7400"/>
    <n v="8040.8247422680406"/>
    <x v="15"/>
    <n v="0.8"/>
    <n v="8.6597938144329895E-2"/>
    <s v="Closed"/>
    <x v="0"/>
  </r>
  <r>
    <n v="1915"/>
    <s v="L"/>
    <n v="3905"/>
    <n v="44"/>
    <n v="49"/>
    <n v="5500"/>
    <n v="6289.130434782609"/>
    <x v="16"/>
    <n v="0.9"/>
    <n v="0.14347826086956519"/>
    <s v="Closed"/>
    <x v="0"/>
  </r>
  <r>
    <n v="1916"/>
    <s v="L"/>
    <n v="3906"/>
    <n v="44"/>
    <n v="49"/>
    <n v="5300"/>
    <n v="6225.9036144578313"/>
    <x v="8"/>
    <n v="0.5"/>
    <n v="0.1746987951807229"/>
    <s v="Closed"/>
    <x v="0"/>
  </r>
  <r>
    <n v="1917"/>
    <s v="L"/>
    <n v="3907"/>
    <n v="44"/>
    <n v="49"/>
    <n v="800"/>
    <n v="883.59550561797755"/>
    <x v="2"/>
    <n v="0.3"/>
    <n v="0.1044943820224719"/>
    <s v="Closed"/>
    <x v="0"/>
  </r>
  <r>
    <n v="1918"/>
    <s v="L"/>
    <n v="3908"/>
    <n v="44"/>
    <n v="49"/>
    <n v="3700"/>
    <n v="4422.1686746987953"/>
    <x v="8"/>
    <n v="0.6"/>
    <n v="0.19518072289156629"/>
    <s v="Closed"/>
    <x v="0"/>
  </r>
  <r>
    <n v="1919"/>
    <s v="L"/>
    <n v="3909"/>
    <n v="44"/>
    <n v="49"/>
    <n v="1400"/>
    <n v="1617.7777777777781"/>
    <x v="0"/>
    <n v="0.8"/>
    <n v="0.15555555555555561"/>
    <s v="Closed"/>
    <x v="0"/>
  </r>
  <r>
    <n v="1920"/>
    <s v="L"/>
    <n v="3910"/>
    <n v="44"/>
    <n v="49"/>
    <n v="8200"/>
    <n v="9146.1538461538457"/>
    <x v="4"/>
    <n v="0.5"/>
    <n v="0.1153846153846154"/>
    <s v="Closed"/>
    <x v="0"/>
  </r>
  <r>
    <n v="1921"/>
    <s v="L"/>
    <n v="3911"/>
    <n v="44"/>
    <n v="49"/>
    <n v="10000"/>
    <n v="12707.317073170731"/>
    <x v="10"/>
    <n v="0.9"/>
    <n v="0.27073170731707308"/>
    <s v="Closed"/>
    <x v="1"/>
  </r>
  <r>
    <n v="1922"/>
    <s v="L"/>
    <n v="3912"/>
    <n v="44"/>
    <n v="49"/>
    <n v="4500"/>
    <n v="5052.2727272727279"/>
    <x v="9"/>
    <n v="0.4"/>
    <n v="0.1227272727272727"/>
    <s v="Closed"/>
    <x v="0"/>
  </r>
  <r>
    <n v="1923"/>
    <s v="L"/>
    <n v="3913"/>
    <n v="44"/>
    <n v="49"/>
    <n v="2800"/>
    <n v="3121.7021276595751"/>
    <x v="12"/>
    <n v="0.8"/>
    <n v="0.1148936170212766"/>
    <s v="Closed"/>
    <x v="0"/>
  </r>
  <r>
    <n v="1924"/>
    <s v="L"/>
    <n v="3914"/>
    <n v="44"/>
    <n v="49"/>
    <n v="8100"/>
    <n v="8714.1758241758234"/>
    <x v="4"/>
    <n v="0.1"/>
    <n v="7.5824175824175818E-2"/>
    <s v="Closed"/>
    <x v="0"/>
  </r>
  <r>
    <n v="1925"/>
    <s v="L"/>
    <n v="3915"/>
    <n v="44"/>
    <n v="49"/>
    <n v="4500"/>
    <n v="4968.75"/>
    <x v="6"/>
    <n v="1"/>
    <n v="0.1041666666666667"/>
    <s v="Closed"/>
    <x v="0"/>
  </r>
  <r>
    <n v="1926"/>
    <s v="L"/>
    <n v="3916"/>
    <n v="44"/>
    <n v="49"/>
    <n v="7200"/>
    <n v="7789.090909090909"/>
    <x v="9"/>
    <n v="0.1"/>
    <n v="8.1818181818181818E-2"/>
    <s v="Closed"/>
    <x v="0"/>
  </r>
  <r>
    <n v="1927"/>
    <s v="L"/>
    <n v="3917"/>
    <n v="44"/>
    <n v="49"/>
    <n v="800"/>
    <n v="974.71264367816093"/>
    <x v="3"/>
    <n v="1"/>
    <n v="0.21839080459770119"/>
    <s v="Closed"/>
    <x v="0"/>
  </r>
  <r>
    <n v="1928"/>
    <s v="L"/>
    <n v="3918"/>
    <n v="44"/>
    <n v="49"/>
    <n v="6700"/>
    <n v="7384.4086021505373"/>
    <x v="17"/>
    <n v="0.5"/>
    <n v="0.10215053763440859"/>
    <s v="Closed"/>
    <x v="0"/>
  </r>
  <r>
    <n v="1929"/>
    <s v="L"/>
    <n v="3919"/>
    <n v="44"/>
    <n v="49"/>
    <n v="4500"/>
    <n v="5287.5"/>
    <x v="18"/>
    <n v="0.4"/>
    <n v="0.17499999999999999"/>
    <s v="Closed"/>
    <x v="0"/>
  </r>
  <r>
    <n v="1930"/>
    <s v="L"/>
    <n v="3920"/>
    <n v="44"/>
    <n v="49"/>
    <n v="2600"/>
    <n v="2768.8659793814431"/>
    <x v="15"/>
    <n v="0.1"/>
    <n v="6.4948453608247428E-2"/>
    <s v="Closed"/>
    <x v="0"/>
  </r>
  <r>
    <n v="1931"/>
    <s v="L"/>
    <n v="3921"/>
    <n v="44"/>
    <n v="49"/>
    <n v="1100"/>
    <n v="1171.443298969072"/>
    <x v="15"/>
    <n v="0.1"/>
    <n v="6.4948453608247428E-2"/>
    <s v="Closed"/>
    <x v="1"/>
  </r>
  <r>
    <n v="1932"/>
    <s v="L"/>
    <n v="3922"/>
    <n v="44"/>
    <n v="49"/>
    <n v="5100"/>
    <n v="5751.0638297872338"/>
    <x v="12"/>
    <n v="1"/>
    <n v="0.1276595744680851"/>
    <s v="Closed"/>
    <x v="0"/>
  </r>
  <r>
    <n v="1933"/>
    <s v="L"/>
    <n v="3923"/>
    <n v="44"/>
    <n v="49"/>
    <n v="2900"/>
    <n v="3228.4337349397588"/>
    <x v="8"/>
    <n v="0.2"/>
    <n v="0.1132530120481928"/>
    <s v="Closed"/>
    <x v="0"/>
  </r>
  <r>
    <n v="1934"/>
    <s v="L"/>
    <n v="3924"/>
    <n v="44"/>
    <n v="49"/>
    <n v="9500"/>
    <n v="10600"/>
    <x v="19"/>
    <n v="1"/>
    <n v="0.1157894736842105"/>
    <s v="Closed"/>
    <x v="0"/>
  </r>
  <r>
    <n v="1935"/>
    <s v="L"/>
    <n v="3925"/>
    <n v="44"/>
    <n v="49"/>
    <n v="7500"/>
    <n v="8187.4999999999991"/>
    <x v="6"/>
    <n v="0.7"/>
    <n v="9.166666666666666E-2"/>
    <s v="Closed"/>
    <x v="0"/>
  </r>
  <r>
    <n v="1936"/>
    <s v="L"/>
    <n v="3926"/>
    <n v="44"/>
    <n v="49"/>
    <n v="4300"/>
    <n v="5526.2962962962974"/>
    <x v="5"/>
    <n v="0.9"/>
    <n v="0.28518518518518521"/>
    <s v="Closed"/>
    <x v="0"/>
  </r>
  <r>
    <n v="1937"/>
    <s v="L"/>
    <n v="3927"/>
    <n v="44"/>
    <n v="49"/>
    <n v="9400"/>
    <n v="10913.17073170732"/>
    <x v="10"/>
    <n v="0.4"/>
    <n v="0.16097560975609759"/>
    <s v="Closed"/>
    <x v="1"/>
  </r>
  <r>
    <n v="1938"/>
    <s v="L"/>
    <n v="3976"/>
    <n v="45"/>
    <n v="50"/>
    <n v="2400"/>
    <n v="2676.9230769230771"/>
    <x v="4"/>
    <n v="0.5"/>
    <n v="0.1153846153846154"/>
    <s v="Closed"/>
    <x v="1"/>
  </r>
  <r>
    <n v="1939"/>
    <s v="L"/>
    <n v="3977"/>
    <n v="45"/>
    <n v="50"/>
    <n v="2100"/>
    <n v="2255.8762886597942"/>
    <x v="15"/>
    <n v="0.4"/>
    <n v="7.422680412371134E-2"/>
    <s v="Closed"/>
    <x v="0"/>
  </r>
  <r>
    <n v="1940"/>
    <s v="L"/>
    <n v="3978"/>
    <n v="45"/>
    <n v="50"/>
    <n v="2900"/>
    <n v="3659.012345679012"/>
    <x v="5"/>
    <n v="0.8"/>
    <n v="0.2617283950617284"/>
    <s v="Closed"/>
    <x v="0"/>
  </r>
  <r>
    <n v="1941"/>
    <s v="L"/>
    <n v="3979"/>
    <n v="45"/>
    <n v="50"/>
    <n v="4100"/>
    <n v="4653.0232558139533"/>
    <x v="7"/>
    <n v="0.4"/>
    <n v="0.1348837209302326"/>
    <s v="Closed"/>
    <x v="0"/>
  </r>
  <r>
    <n v="1942"/>
    <s v="L"/>
    <n v="3980"/>
    <n v="45"/>
    <n v="50"/>
    <n v="8900"/>
    <n v="11366.265060240959"/>
    <x v="8"/>
    <n v="1"/>
    <n v="0.27710843373493982"/>
    <s v="Closed"/>
    <x v="0"/>
  </r>
  <r>
    <n v="1943"/>
    <s v="L"/>
    <n v="3981"/>
    <n v="45"/>
    <n v="50"/>
    <n v="9700"/>
    <n v="11195.903614457829"/>
    <x v="8"/>
    <n v="0.4"/>
    <n v="0.1542168674698795"/>
    <s v="Closed"/>
    <x v="0"/>
  </r>
  <r>
    <n v="1944"/>
    <s v="L"/>
    <n v="3982"/>
    <n v="45"/>
    <n v="50"/>
    <n v="7600"/>
    <n v="9146.2068965517246"/>
    <x v="3"/>
    <n v="0.9"/>
    <n v="0.20344827586206901"/>
    <s v="Closed"/>
    <x v="1"/>
  </r>
  <r>
    <n v="1945"/>
    <s v="L"/>
    <n v="3983"/>
    <n v="45"/>
    <n v="50"/>
    <n v="8000"/>
    <n v="8666.6666666666661"/>
    <x v="6"/>
    <n v="0.5"/>
    <n v="8.3333333333333343E-2"/>
    <s v="Closed"/>
    <x v="0"/>
  </r>
  <r>
    <n v="1946"/>
    <s v="L"/>
    <n v="3984"/>
    <n v="45"/>
    <n v="50"/>
    <n v="8400"/>
    <n v="9701.538461538461"/>
    <x v="4"/>
    <n v="0.9"/>
    <n v="0.15494505494505489"/>
    <s v="Closed"/>
    <x v="0"/>
  </r>
  <r>
    <n v="1947"/>
    <s v="L"/>
    <n v="3985"/>
    <n v="45"/>
    <n v="50"/>
    <n v="4100"/>
    <n v="4580"/>
    <x v="10"/>
    <n v="0.2"/>
    <n v="0.1170731707317073"/>
    <s v="Closed"/>
    <x v="0"/>
  </r>
  <r>
    <n v="1948"/>
    <s v="L"/>
    <n v="3986"/>
    <n v="45"/>
    <n v="50"/>
    <n v="7900"/>
    <n v="8461.9587628865975"/>
    <x v="15"/>
    <n v="0.3"/>
    <n v="7.1134020618556698E-2"/>
    <s v="Closed"/>
    <x v="0"/>
  </r>
  <r>
    <n v="1949"/>
    <s v="L"/>
    <n v="3987"/>
    <n v="45"/>
    <n v="50"/>
    <n v="9600"/>
    <n v="12409.756097560979"/>
    <x v="10"/>
    <n v="1"/>
    <n v="0.29268292682926828"/>
    <s v="Closed"/>
    <x v="0"/>
  </r>
  <r>
    <n v="1950"/>
    <s v="L"/>
    <n v="3988"/>
    <n v="45"/>
    <n v="50"/>
    <n v="5600"/>
    <n v="7000"/>
    <x v="18"/>
    <n v="0.7"/>
    <n v="0.25"/>
    <s v="Closed"/>
    <x v="0"/>
  </r>
  <r>
    <n v="1951"/>
    <s v="L"/>
    <n v="3989"/>
    <n v="45"/>
    <n v="50"/>
    <n v="8800"/>
    <n v="10364.444444444451"/>
    <x v="0"/>
    <n v="1"/>
    <n v="0.17777777777777781"/>
    <s v="Closed"/>
    <x v="0"/>
  </r>
  <r>
    <n v="1952"/>
    <s v="L"/>
    <n v="3990"/>
    <n v="45"/>
    <n v="50"/>
    <n v="7600"/>
    <n v="8490.7526881720423"/>
    <x v="17"/>
    <n v="0.7"/>
    <n v="0.1172043010752688"/>
    <s v="Closed"/>
    <x v="0"/>
  </r>
  <r>
    <n v="1953"/>
    <s v="L"/>
    <n v="3991"/>
    <n v="45"/>
    <n v="50"/>
    <n v="6900"/>
    <n v="7900.8791208791208"/>
    <x v="4"/>
    <n v="0.8"/>
    <n v="0.14505494505494509"/>
    <s v="Closed"/>
    <x v="0"/>
  </r>
  <r>
    <n v="1954"/>
    <s v="L"/>
    <n v="3992"/>
    <n v="45"/>
    <n v="50"/>
    <n v="5000"/>
    <n v="5354.166666666667"/>
    <x v="6"/>
    <n v="0.2"/>
    <n v="7.0833333333333345E-2"/>
    <s v="Closed"/>
    <x v="0"/>
  </r>
  <r>
    <n v="1955"/>
    <s v="L"/>
    <n v="3993"/>
    <n v="45"/>
    <n v="50"/>
    <n v="1700"/>
    <n v="1886.4516129032261"/>
    <x v="17"/>
    <n v="0.6"/>
    <n v="0.1096774193548387"/>
    <s v="Closed"/>
    <x v="0"/>
  </r>
  <r>
    <n v="1956"/>
    <s v="L"/>
    <n v="3994"/>
    <n v="45"/>
    <n v="50"/>
    <n v="700"/>
    <n v="780.76923076923083"/>
    <x v="4"/>
    <n v="0.5"/>
    <n v="0.1153846153846154"/>
    <s v="Closed"/>
    <x v="0"/>
  </r>
  <r>
    <n v="1957"/>
    <s v="L"/>
    <n v="3995"/>
    <n v="45"/>
    <n v="50"/>
    <n v="9000"/>
    <n v="10019.277108433729"/>
    <x v="8"/>
    <n v="0.2"/>
    <n v="0.1132530120481928"/>
    <s v="Closed"/>
    <x v="1"/>
  </r>
  <r>
    <n v="1958"/>
    <s v="L"/>
    <n v="3996"/>
    <n v="45"/>
    <n v="50"/>
    <n v="7800"/>
    <n v="9186.6666666666661"/>
    <x v="0"/>
    <n v="1"/>
    <n v="0.17777777777777781"/>
    <s v="Closed"/>
    <x v="1"/>
  </r>
  <r>
    <n v="1959"/>
    <s v="L"/>
    <n v="3997"/>
    <n v="45"/>
    <n v="50"/>
    <n v="2200"/>
    <n v="2401.666666666667"/>
    <x v="6"/>
    <n v="0.7"/>
    <n v="9.166666666666666E-2"/>
    <s v="Closed"/>
    <x v="0"/>
  </r>
  <r>
    <n v="1960"/>
    <s v="L"/>
    <n v="3998"/>
    <n v="45"/>
    <n v="50"/>
    <n v="6400"/>
    <n v="7176.1702127659573"/>
    <x v="12"/>
    <n v="0.9"/>
    <n v="0.1212765957446808"/>
    <s v="Closed"/>
    <x v="0"/>
  </r>
  <r>
    <n v="1961"/>
    <s v="L"/>
    <n v="3999"/>
    <n v="45"/>
    <n v="50"/>
    <n v="2400"/>
    <n v="2600.4123711340198"/>
    <x v="15"/>
    <n v="0.7"/>
    <n v="8.3505154639175252E-2"/>
    <s v="Closed"/>
    <x v="0"/>
  </r>
  <r>
    <n v="1962"/>
    <s v="L"/>
    <n v="4000"/>
    <n v="45"/>
    <n v="50"/>
    <n v="7400"/>
    <n v="8047.4999999999991"/>
    <x v="6"/>
    <n v="0.6"/>
    <n v="8.7499999999999994E-2"/>
    <s v="Closed"/>
    <x v="0"/>
  </r>
  <r>
    <n v="1963"/>
    <s v="L"/>
    <n v="4001"/>
    <n v="45"/>
    <n v="50"/>
    <n v="4700"/>
    <n v="5709.6296296296296"/>
    <x v="5"/>
    <n v="0.6"/>
    <n v="0.21481481481481479"/>
    <s v="Closed"/>
    <x v="0"/>
  </r>
  <r>
    <n v="1964"/>
    <s v="L"/>
    <n v="4002"/>
    <n v="45"/>
    <n v="50"/>
    <n v="7700"/>
    <n v="9518.3132530120474"/>
    <x v="8"/>
    <n v="0.8"/>
    <n v="0.236144578313253"/>
    <s v="Closed"/>
    <x v="1"/>
  </r>
  <r>
    <n v="1965"/>
    <s v="L"/>
    <n v="4003"/>
    <n v="45"/>
    <n v="50"/>
    <n v="3700"/>
    <n v="4050.1075268817208"/>
    <x v="17"/>
    <n v="0.4"/>
    <n v="9.4623655913978491E-2"/>
    <s v="Clos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A004C-C798-4B64-B4D4-B27DFBF872A2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3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numFmtId="164" showAll="0"/>
    <pivotField numFmtId="164" showAll="0"/>
    <pivotField axis="axisRow" showAll="0">
      <items count="21">
        <item x="13"/>
        <item x="14"/>
        <item x="15"/>
        <item x="6"/>
        <item x="19"/>
        <item x="12"/>
        <item x="17"/>
        <item x="16"/>
        <item x="4"/>
        <item x="0"/>
        <item x="2"/>
        <item x="9"/>
        <item x="3"/>
        <item x="7"/>
        <item x="1"/>
        <item x="11"/>
        <item x="8"/>
        <item x="10"/>
        <item x="5"/>
        <item x="18"/>
        <item t="default"/>
      </items>
    </pivotField>
    <pivotField showAll="0"/>
    <pivotField numFmtId="10" showAll="0"/>
    <pivotField dataField="1"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7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11" hier="-1"/>
  </pageFields>
  <dataFields count="1">
    <dataField name="Количество по полю Stat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L1968" totalsRowCount="1" headerRowDxfId="17">
  <autoFilter ref="A1:L1967" xr:uid="{00000000-0009-0000-0100-000001000000}"/>
  <sortState ref="A2:L1967">
    <sortCondition ref="A1"/>
  </sortState>
  <tableColumns count="12">
    <tableColumn id="1" xr3:uid="{00000000-0010-0000-0000-000001000000}" name="Столбец1" dataDxfId="16" totalsRowDxfId="12"/>
    <tableColumn id="2" xr3:uid="{00000000-0010-0000-0000-000002000000}" name="AccType" totalsRowDxfId="11"/>
    <tableColumn id="3" xr3:uid="{00000000-0010-0000-0000-000003000000}" name="ClientId" totalsRowDxfId="10"/>
    <tableColumn id="4" xr3:uid="{00000000-0010-0000-0000-000004000000}" name="BeginDate" totalsRowDxfId="9"/>
    <tableColumn id="5" xr3:uid="{00000000-0010-0000-0000-000005000000}" name="EndDate" totalsRowDxfId="8"/>
    <tableColumn id="6" xr3:uid="{00000000-0010-0000-0000-000006000000}" name="BeginQ" totalsRowFunction="sum" dataDxfId="15" totalsRowDxfId="7"/>
    <tableColumn id="7" xr3:uid="{00000000-0010-0000-0000-000007000000}" name="EndQ" totalsRowFunction="sum" dataDxfId="14" totalsRowDxfId="0"/>
    <tableColumn id="8" xr3:uid="{00000000-0010-0000-0000-000008000000}" name="PD" totalsRowDxfId="6"/>
    <tableColumn id="9" xr3:uid="{00000000-0010-0000-0000-000009000000}" name="LGD" totalsRowDxfId="5"/>
    <tableColumn id="10" xr3:uid="{00000000-0010-0000-0000-00000A000000}" name="Interest rate" totalsRowFunction="average" dataDxfId="13" totalsRowDxfId="4"/>
    <tableColumn id="11" xr3:uid="{00000000-0010-0000-0000-00000B000000}" name="Status" totalsRowDxfId="3"/>
    <tableColumn id="12" xr3:uid="{2380DA4D-9022-4771-B1CB-0EC7CE2EF415}" name="Дефолт" dataDxfId="1" totalsRowDxfId="2">
      <calculatedColumnFormula>Q2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70"/>
  <sheetViews>
    <sheetView tabSelected="1" topLeftCell="B1952" workbookViewId="0">
      <selection activeCell="N1974" sqref="N1974"/>
    </sheetView>
  </sheetViews>
  <sheetFormatPr defaultRowHeight="15.05" x14ac:dyDescent="0.3"/>
  <cols>
    <col min="1" max="1" width="11.88671875" customWidth="1"/>
    <col min="2" max="3" width="10.44140625" customWidth="1"/>
    <col min="4" max="4" width="12.33203125" customWidth="1"/>
    <col min="5" max="5" width="10.5546875" customWidth="1"/>
    <col min="6" max="6" width="13.5546875" customWidth="1"/>
    <col min="7" max="7" width="14.109375" style="10" bestFit="1" customWidth="1"/>
    <col min="8" max="9" width="10.44140625" customWidth="1"/>
    <col min="10" max="10" width="15" customWidth="1"/>
    <col min="11" max="11" width="10.44140625" customWidth="1"/>
    <col min="19" max="19" width="14.109375" bestFit="1" customWidth="1"/>
  </cols>
  <sheetData>
    <row r="1" spans="1:19" x14ac:dyDescent="0.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1" t="s">
        <v>13</v>
      </c>
    </row>
    <row r="2" spans="1:19" x14ac:dyDescent="0.3">
      <c r="A2" s="1">
        <v>0</v>
      </c>
      <c r="B2" t="s">
        <v>10</v>
      </c>
      <c r="C2">
        <v>1</v>
      </c>
      <c r="D2">
        <v>1</v>
      </c>
      <c r="E2">
        <v>6</v>
      </c>
      <c r="F2" s="2">
        <v>3100</v>
      </c>
      <c r="G2" s="8">
        <v>3547.7777777777769</v>
      </c>
      <c r="H2">
        <v>0.1</v>
      </c>
      <c r="I2">
        <v>0.7</v>
      </c>
      <c r="J2" s="3">
        <v>0.14444444444444449</v>
      </c>
      <c r="K2" t="s">
        <v>11</v>
      </c>
      <c r="L2" t="str">
        <f>Q2</f>
        <v/>
      </c>
      <c r="N2">
        <v>0.15</v>
      </c>
      <c r="O2">
        <f>EXP(Таблица1[[#This Row],[PD]])</f>
        <v>1.1051709180756477</v>
      </c>
      <c r="P2">
        <f>N2*O2</f>
        <v>0.16577563771134715</v>
      </c>
      <c r="Q2" t="str">
        <f>IF(P2&gt;=1, "Дефолт!", "")</f>
        <v/>
      </c>
      <c r="S2" s="2">
        <f>IF(P2&gt;=1, Таблица1[[#This Row],[BeginQ]]*(1-Таблица1[[#This Row],[LGD]]), Таблица1[[#This Row],[EndQ]])</f>
        <v>3547.7777777777769</v>
      </c>
    </row>
    <row r="3" spans="1:19" x14ac:dyDescent="0.3">
      <c r="A3" s="1">
        <v>1</v>
      </c>
      <c r="B3" t="s">
        <v>10</v>
      </c>
      <c r="C3">
        <v>2</v>
      </c>
      <c r="D3">
        <v>1</v>
      </c>
      <c r="E3">
        <v>6</v>
      </c>
      <c r="F3" s="2">
        <v>4600</v>
      </c>
      <c r="G3" s="8">
        <v>5330.588235294118</v>
      </c>
      <c r="H3">
        <v>0.15</v>
      </c>
      <c r="I3">
        <v>0.5</v>
      </c>
      <c r="J3" s="3">
        <v>0.1588235294117647</v>
      </c>
      <c r="K3" t="s">
        <v>11</v>
      </c>
      <c r="L3" t="str">
        <f>Q3</f>
        <v/>
      </c>
      <c r="N3">
        <v>0.84</v>
      </c>
      <c r="O3">
        <f>EXP(Таблица1[[#This Row],[PD]])</f>
        <v>1.1618342427282831</v>
      </c>
      <c r="P3">
        <f t="shared" ref="P3:P66" si="0">N3*O3</f>
        <v>0.97594076389175777</v>
      </c>
      <c r="Q3" t="str">
        <f t="shared" ref="Q3:Q66" si="1">IF(P3&gt;=1, "Дефолт!", "")</f>
        <v/>
      </c>
      <c r="S3" s="2">
        <f>IF(P3&gt;=1, Таблица1[[#This Row],[BeginQ]]*(1-Таблица1[[#This Row],[LGD]]), Таблица1[[#This Row],[EndQ]])</f>
        <v>5330.588235294118</v>
      </c>
    </row>
    <row r="4" spans="1:19" x14ac:dyDescent="0.3">
      <c r="A4" s="1">
        <v>2</v>
      </c>
      <c r="B4" t="s">
        <v>10</v>
      </c>
      <c r="C4">
        <v>3</v>
      </c>
      <c r="D4">
        <v>1</v>
      </c>
      <c r="E4">
        <v>6</v>
      </c>
      <c r="F4" s="2">
        <v>500</v>
      </c>
      <c r="G4" s="8">
        <v>576.96629213483152</v>
      </c>
      <c r="H4">
        <v>0.11</v>
      </c>
      <c r="I4">
        <v>0.7</v>
      </c>
      <c r="J4" s="3">
        <v>0.15393258426966289</v>
      </c>
      <c r="K4" t="s">
        <v>11</v>
      </c>
      <c r="L4" t="str">
        <f>Q4</f>
        <v/>
      </c>
      <c r="N4">
        <v>0.01</v>
      </c>
      <c r="O4">
        <f>EXP(Таблица1[[#This Row],[PD]])</f>
        <v>1.1162780704588713</v>
      </c>
      <c r="P4">
        <f t="shared" si="0"/>
        <v>1.1162780704588713E-2</v>
      </c>
      <c r="Q4" t="str">
        <f t="shared" si="1"/>
        <v/>
      </c>
      <c r="S4" s="2">
        <f>IF(P4&gt;=1, Таблица1[[#This Row],[BeginQ]]*(1-Таблица1[[#This Row],[LGD]]), Таблица1[[#This Row],[EndQ]])</f>
        <v>576.96629213483152</v>
      </c>
    </row>
    <row r="5" spans="1:19" x14ac:dyDescent="0.3">
      <c r="A5" s="1">
        <v>3</v>
      </c>
      <c r="B5" t="s">
        <v>10</v>
      </c>
      <c r="C5">
        <v>4</v>
      </c>
      <c r="D5">
        <v>1</v>
      </c>
      <c r="E5">
        <v>6</v>
      </c>
      <c r="F5" s="2">
        <v>4500</v>
      </c>
      <c r="G5" s="8">
        <v>5213.7931034482763</v>
      </c>
      <c r="H5">
        <v>0.13</v>
      </c>
      <c r="I5">
        <v>0.6</v>
      </c>
      <c r="J5" s="3">
        <v>0.1586206896551724</v>
      </c>
      <c r="K5" t="s">
        <v>11</v>
      </c>
      <c r="L5" t="str">
        <f>Q5</f>
        <v>Дефолт!</v>
      </c>
      <c r="N5">
        <v>0.93</v>
      </c>
      <c r="O5">
        <f>EXP(Таблица1[[#This Row],[PD]])</f>
        <v>1.1388283833246218</v>
      </c>
      <c r="P5">
        <f t="shared" si="0"/>
        <v>1.0591103964918982</v>
      </c>
      <c r="Q5" t="str">
        <f t="shared" si="1"/>
        <v>Дефолт!</v>
      </c>
      <c r="S5" s="2">
        <f>IF(P5&gt;=1, Таблица1[[#This Row],[BeginQ]]*(1-Таблица1[[#This Row],[LGD]]), Таблица1[[#This Row],[EndQ]])</f>
        <v>1800</v>
      </c>
    </row>
    <row r="6" spans="1:19" x14ac:dyDescent="0.3">
      <c r="A6" s="1">
        <v>4</v>
      </c>
      <c r="B6" t="s">
        <v>10</v>
      </c>
      <c r="C6">
        <v>5</v>
      </c>
      <c r="D6">
        <v>1</v>
      </c>
      <c r="E6">
        <v>6</v>
      </c>
      <c r="F6" s="2">
        <v>400</v>
      </c>
      <c r="G6" s="8">
        <v>438.2417582417583</v>
      </c>
      <c r="H6">
        <v>0.09</v>
      </c>
      <c r="I6">
        <v>0.3</v>
      </c>
      <c r="J6" s="3">
        <v>9.5604395604395598E-2</v>
      </c>
      <c r="K6" t="s">
        <v>11</v>
      </c>
      <c r="L6" t="str">
        <f>Q6</f>
        <v/>
      </c>
      <c r="N6">
        <v>0.87</v>
      </c>
      <c r="O6">
        <f>EXP(Таблица1[[#This Row],[PD]])</f>
        <v>1.0941742837052104</v>
      </c>
      <c r="P6">
        <f t="shared" si="0"/>
        <v>0.95193162682353305</v>
      </c>
      <c r="Q6" t="str">
        <f t="shared" si="1"/>
        <v/>
      </c>
      <c r="S6" s="2">
        <f>IF(P6&gt;=1, Таблица1[[#This Row],[BeginQ]]*(1-Таблица1[[#This Row],[LGD]]), Таблица1[[#This Row],[EndQ]])</f>
        <v>438.2417582417583</v>
      </c>
    </row>
    <row r="7" spans="1:19" x14ac:dyDescent="0.3">
      <c r="A7" s="1">
        <v>5</v>
      </c>
      <c r="B7" t="s">
        <v>10</v>
      </c>
      <c r="C7">
        <v>6</v>
      </c>
      <c r="D7">
        <v>1</v>
      </c>
      <c r="E7">
        <v>6</v>
      </c>
      <c r="F7" s="2">
        <v>3900</v>
      </c>
      <c r="G7" s="8">
        <v>4920.7407407407409</v>
      </c>
      <c r="H7">
        <v>0.19</v>
      </c>
      <c r="I7">
        <v>0.8</v>
      </c>
      <c r="J7" s="3">
        <v>0.2617283950617284</v>
      </c>
      <c r="K7" t="s">
        <v>11</v>
      </c>
      <c r="L7" t="str">
        <f>Q7</f>
        <v/>
      </c>
      <c r="N7">
        <v>0.75</v>
      </c>
      <c r="O7">
        <f>EXP(Таблица1[[#This Row],[PD]])</f>
        <v>1.2092495976572515</v>
      </c>
      <c r="P7">
        <f t="shared" si="0"/>
        <v>0.90693719824293861</v>
      </c>
      <c r="Q7" t="str">
        <f t="shared" si="1"/>
        <v/>
      </c>
      <c r="S7" s="2">
        <f>IF(P7&gt;=1, Таблица1[[#This Row],[BeginQ]]*(1-Таблица1[[#This Row],[LGD]]), Таблица1[[#This Row],[EndQ]])</f>
        <v>4920.7407407407409</v>
      </c>
    </row>
    <row r="8" spans="1:19" x14ac:dyDescent="0.3">
      <c r="A8" s="1">
        <v>6</v>
      </c>
      <c r="B8" t="s">
        <v>10</v>
      </c>
      <c r="C8">
        <v>7</v>
      </c>
      <c r="D8">
        <v>1</v>
      </c>
      <c r="E8">
        <v>6</v>
      </c>
      <c r="F8" s="2">
        <v>5900</v>
      </c>
      <c r="G8" s="8">
        <v>6391.6666666666661</v>
      </c>
      <c r="H8">
        <v>0.04</v>
      </c>
      <c r="I8">
        <v>0.5</v>
      </c>
      <c r="J8" s="3">
        <v>8.3333333333333343E-2</v>
      </c>
      <c r="K8" t="s">
        <v>11</v>
      </c>
      <c r="L8" t="str">
        <f>Q8</f>
        <v/>
      </c>
      <c r="N8">
        <v>0.54</v>
      </c>
      <c r="O8">
        <f>EXP(Таблица1[[#This Row],[PD]])</f>
        <v>1.0408107741923882</v>
      </c>
      <c r="P8">
        <f t="shared" si="0"/>
        <v>0.56203781806388964</v>
      </c>
      <c r="Q8" t="str">
        <f t="shared" si="1"/>
        <v/>
      </c>
      <c r="S8" s="2">
        <f>IF(P8&gt;=1, Таблица1[[#This Row],[BeginQ]]*(1-Таблица1[[#This Row],[LGD]]), Таблица1[[#This Row],[EndQ]])</f>
        <v>6391.6666666666661</v>
      </c>
    </row>
    <row r="9" spans="1:19" x14ac:dyDescent="0.3">
      <c r="A9" s="1">
        <v>7</v>
      </c>
      <c r="B9" t="s">
        <v>10</v>
      </c>
      <c r="C9">
        <v>8</v>
      </c>
      <c r="D9">
        <v>1</v>
      </c>
      <c r="E9">
        <v>6</v>
      </c>
      <c r="F9" s="2">
        <v>9900</v>
      </c>
      <c r="G9" s="8">
        <v>11235.3488372093</v>
      </c>
      <c r="H9">
        <v>0.14000000000000001</v>
      </c>
      <c r="I9">
        <v>0.4</v>
      </c>
      <c r="J9" s="3">
        <v>0.1348837209302326</v>
      </c>
      <c r="K9" t="s">
        <v>11</v>
      </c>
      <c r="L9" t="str">
        <f>Q9</f>
        <v/>
      </c>
      <c r="N9">
        <v>0.14000000000000001</v>
      </c>
      <c r="O9">
        <f>EXP(Таблица1[[#This Row],[PD]])</f>
        <v>1.1502737988572274</v>
      </c>
      <c r="P9">
        <f t="shared" si="0"/>
        <v>0.16103833184001184</v>
      </c>
      <c r="Q9" t="str">
        <f t="shared" si="1"/>
        <v/>
      </c>
      <c r="S9" s="2">
        <f>IF(P9&gt;=1, Таблица1[[#This Row],[BeginQ]]*(1-Таблица1[[#This Row],[LGD]]), Таблица1[[#This Row],[EndQ]])</f>
        <v>11235.3488372093</v>
      </c>
    </row>
    <row r="10" spans="1:19" x14ac:dyDescent="0.3">
      <c r="A10" s="1">
        <v>8</v>
      </c>
      <c r="B10" t="s">
        <v>10</v>
      </c>
      <c r="C10">
        <v>9</v>
      </c>
      <c r="D10">
        <v>1</v>
      </c>
      <c r="E10">
        <v>6</v>
      </c>
      <c r="F10" s="2">
        <v>1200</v>
      </c>
      <c r="G10" s="8">
        <v>1454.117647058823</v>
      </c>
      <c r="H10">
        <v>0.15</v>
      </c>
      <c r="I10">
        <v>0.8</v>
      </c>
      <c r="J10" s="3">
        <v>0.21176470588235291</v>
      </c>
      <c r="K10" t="s">
        <v>11</v>
      </c>
      <c r="L10" t="str">
        <f>Q10</f>
        <v/>
      </c>
      <c r="N10">
        <v>0.22</v>
      </c>
      <c r="O10">
        <f>EXP(Таблица1[[#This Row],[PD]])</f>
        <v>1.1618342427282831</v>
      </c>
      <c r="P10">
        <f t="shared" si="0"/>
        <v>0.25560353340022229</v>
      </c>
      <c r="Q10" t="str">
        <f t="shared" si="1"/>
        <v/>
      </c>
      <c r="S10" s="2">
        <f>IF(P10&gt;=1, Таблица1[[#This Row],[BeginQ]]*(1-Таблица1[[#This Row],[LGD]]), Таблица1[[#This Row],[EndQ]])</f>
        <v>1454.117647058823</v>
      </c>
    </row>
    <row r="11" spans="1:19" x14ac:dyDescent="0.3">
      <c r="A11" s="1">
        <v>9</v>
      </c>
      <c r="B11" t="s">
        <v>10</v>
      </c>
      <c r="C11">
        <v>10</v>
      </c>
      <c r="D11">
        <v>1</v>
      </c>
      <c r="E11">
        <v>6</v>
      </c>
      <c r="F11" s="2">
        <v>5800</v>
      </c>
      <c r="G11" s="8">
        <v>7407.2289156626503</v>
      </c>
      <c r="H11">
        <v>0.17</v>
      </c>
      <c r="I11">
        <v>1</v>
      </c>
      <c r="J11" s="3">
        <v>0.27710843373493982</v>
      </c>
      <c r="K11" t="s">
        <v>11</v>
      </c>
      <c r="L11" t="str">
        <f>Q11</f>
        <v/>
      </c>
      <c r="N11">
        <v>0.77</v>
      </c>
      <c r="O11">
        <f>EXP(Таблица1[[#This Row],[PD]])</f>
        <v>1.1853048513203654</v>
      </c>
      <c r="P11">
        <f t="shared" si="0"/>
        <v>0.91268473551668139</v>
      </c>
      <c r="Q11" t="str">
        <f t="shared" si="1"/>
        <v/>
      </c>
      <c r="S11" s="2">
        <f>IF(P11&gt;=1, Таблица1[[#This Row],[BeginQ]]*(1-Таблица1[[#This Row],[LGD]]), Таблица1[[#This Row],[EndQ]])</f>
        <v>7407.2289156626503</v>
      </c>
    </row>
    <row r="12" spans="1:19" x14ac:dyDescent="0.3">
      <c r="A12" s="1">
        <v>10</v>
      </c>
      <c r="B12" t="s">
        <v>10</v>
      </c>
      <c r="C12">
        <v>11</v>
      </c>
      <c r="D12">
        <v>1</v>
      </c>
      <c r="E12">
        <v>6</v>
      </c>
      <c r="F12" s="2">
        <v>2500</v>
      </c>
      <c r="G12" s="8">
        <v>2875</v>
      </c>
      <c r="H12">
        <v>0.12</v>
      </c>
      <c r="I12">
        <v>0.6</v>
      </c>
      <c r="J12" s="3">
        <v>0.15</v>
      </c>
      <c r="K12" t="s">
        <v>11</v>
      </c>
      <c r="L12" t="str">
        <f>Q12</f>
        <v/>
      </c>
      <c r="N12">
        <v>0.81</v>
      </c>
      <c r="O12">
        <f>EXP(Таблица1[[#This Row],[PD]])</f>
        <v>1.1274968515793757</v>
      </c>
      <c r="P12">
        <f t="shared" si="0"/>
        <v>0.91327244977929445</v>
      </c>
      <c r="Q12" t="str">
        <f t="shared" si="1"/>
        <v/>
      </c>
      <c r="S12" s="2">
        <f>IF(P12&gt;=1, Таблица1[[#This Row],[BeginQ]]*(1-Таблица1[[#This Row],[LGD]]), Таблица1[[#This Row],[EndQ]])</f>
        <v>2875</v>
      </c>
    </row>
    <row r="13" spans="1:19" x14ac:dyDescent="0.3">
      <c r="A13" s="1">
        <v>11</v>
      </c>
      <c r="B13" t="s">
        <v>10</v>
      </c>
      <c r="C13">
        <v>12</v>
      </c>
      <c r="D13">
        <v>1</v>
      </c>
      <c r="E13">
        <v>6</v>
      </c>
      <c r="F13" s="2">
        <v>8300</v>
      </c>
      <c r="G13" s="8">
        <v>9271.707317073171</v>
      </c>
      <c r="H13">
        <v>0.18</v>
      </c>
      <c r="I13">
        <v>0.2</v>
      </c>
      <c r="J13" s="3">
        <v>0.1170731707317073</v>
      </c>
      <c r="K13" t="s">
        <v>11</v>
      </c>
      <c r="L13" t="str">
        <f>Q13</f>
        <v/>
      </c>
      <c r="N13">
        <v>0.17</v>
      </c>
      <c r="O13">
        <f>EXP(Таблица1[[#This Row],[PD]])</f>
        <v>1.1972173631218102</v>
      </c>
      <c r="P13">
        <f t="shared" si="0"/>
        <v>0.20352695173070773</v>
      </c>
      <c r="Q13" t="str">
        <f t="shared" si="1"/>
        <v/>
      </c>
      <c r="S13" s="2">
        <f>IF(P13&gt;=1, Таблица1[[#This Row],[BeginQ]]*(1-Таблица1[[#This Row],[LGD]]), Таблица1[[#This Row],[EndQ]])</f>
        <v>9271.707317073171</v>
      </c>
    </row>
    <row r="14" spans="1:19" x14ac:dyDescent="0.3">
      <c r="A14" s="1">
        <v>12</v>
      </c>
      <c r="B14" t="s">
        <v>10</v>
      </c>
      <c r="C14">
        <v>13</v>
      </c>
      <c r="D14">
        <v>1</v>
      </c>
      <c r="E14">
        <v>6</v>
      </c>
      <c r="F14" s="2">
        <v>5700</v>
      </c>
      <c r="G14" s="8">
        <v>6654.4186046511622</v>
      </c>
      <c r="H14">
        <v>0.14000000000000001</v>
      </c>
      <c r="I14">
        <v>0.6</v>
      </c>
      <c r="J14" s="3">
        <v>0.1674418604651163</v>
      </c>
      <c r="K14" t="s">
        <v>11</v>
      </c>
      <c r="L14" t="str">
        <f>Q14</f>
        <v/>
      </c>
      <c r="N14">
        <v>0.66</v>
      </c>
      <c r="O14">
        <f>EXP(Таблица1[[#This Row],[PD]])</f>
        <v>1.1502737988572274</v>
      </c>
      <c r="P14">
        <f t="shared" si="0"/>
        <v>0.75918070724577014</v>
      </c>
      <c r="Q14" t="str">
        <f t="shared" si="1"/>
        <v/>
      </c>
      <c r="S14" s="2">
        <f>IF(P14&gt;=1, Таблица1[[#This Row],[BeginQ]]*(1-Таблица1[[#This Row],[LGD]]), Таблица1[[#This Row],[EndQ]])</f>
        <v>6654.4186046511622</v>
      </c>
    </row>
    <row r="15" spans="1:19" x14ac:dyDescent="0.3">
      <c r="A15" s="1">
        <v>13</v>
      </c>
      <c r="B15" t="s">
        <v>10</v>
      </c>
      <c r="C15">
        <v>14</v>
      </c>
      <c r="D15">
        <v>1</v>
      </c>
      <c r="E15">
        <v>6</v>
      </c>
      <c r="F15" s="2">
        <v>8300</v>
      </c>
      <c r="G15" s="8">
        <v>8922.5</v>
      </c>
      <c r="H15">
        <v>0.04</v>
      </c>
      <c r="I15">
        <v>0.3</v>
      </c>
      <c r="J15" s="3">
        <v>7.4999999999999997E-2</v>
      </c>
      <c r="K15" t="s">
        <v>11</v>
      </c>
      <c r="L15" t="str">
        <f>Q15</f>
        <v/>
      </c>
      <c r="N15">
        <v>0.53</v>
      </c>
      <c r="O15">
        <f>EXP(Таблица1[[#This Row],[PD]])</f>
        <v>1.0408107741923882</v>
      </c>
      <c r="P15">
        <f t="shared" si="0"/>
        <v>0.55162971032196573</v>
      </c>
      <c r="Q15" t="str">
        <f t="shared" si="1"/>
        <v/>
      </c>
      <c r="S15" s="2">
        <f>IF(P15&gt;=1, Таблица1[[#This Row],[BeginQ]]*(1-Таблица1[[#This Row],[LGD]]), Таблица1[[#This Row],[EndQ]])</f>
        <v>8922.5</v>
      </c>
    </row>
    <row r="16" spans="1:19" x14ac:dyDescent="0.3">
      <c r="A16" s="1">
        <v>14</v>
      </c>
      <c r="B16" t="s">
        <v>10</v>
      </c>
      <c r="C16">
        <v>15</v>
      </c>
      <c r="D16">
        <v>1</v>
      </c>
      <c r="E16">
        <v>6</v>
      </c>
      <c r="F16" s="2">
        <v>200</v>
      </c>
      <c r="G16" s="8">
        <v>252.38095238095241</v>
      </c>
      <c r="H16">
        <v>0.16</v>
      </c>
      <c r="I16">
        <v>1</v>
      </c>
      <c r="J16" s="3">
        <v>0.26190476190476192</v>
      </c>
      <c r="K16" t="s">
        <v>11</v>
      </c>
      <c r="L16" t="str">
        <f>Q16</f>
        <v/>
      </c>
      <c r="N16">
        <v>0.27</v>
      </c>
      <c r="O16">
        <f>EXP(Таблица1[[#This Row],[PD]])</f>
        <v>1.1735108709918103</v>
      </c>
      <c r="P16">
        <f t="shared" si="0"/>
        <v>0.31684793516778881</v>
      </c>
      <c r="Q16" t="str">
        <f t="shared" si="1"/>
        <v/>
      </c>
      <c r="S16" s="2">
        <f>IF(P16&gt;=1, Таблица1[[#This Row],[BeginQ]]*(1-Таблица1[[#This Row],[LGD]]), Таблица1[[#This Row],[EndQ]])</f>
        <v>252.38095238095241</v>
      </c>
    </row>
    <row r="17" spans="1:19" x14ac:dyDescent="0.3">
      <c r="A17" s="1">
        <v>15</v>
      </c>
      <c r="B17" t="s">
        <v>10</v>
      </c>
      <c r="C17">
        <v>16</v>
      </c>
      <c r="D17">
        <v>1</v>
      </c>
      <c r="E17">
        <v>6</v>
      </c>
      <c r="F17" s="2">
        <v>5700</v>
      </c>
      <c r="G17" s="8">
        <v>6840</v>
      </c>
      <c r="H17">
        <v>0.14000000000000001</v>
      </c>
      <c r="I17">
        <v>0.8</v>
      </c>
      <c r="J17" s="3">
        <v>0.2</v>
      </c>
      <c r="K17" t="s">
        <v>11</v>
      </c>
      <c r="L17" t="str">
        <f>Q17</f>
        <v>Дефолт!</v>
      </c>
      <c r="N17">
        <v>0.98</v>
      </c>
      <c r="O17">
        <f>EXP(Таблица1[[#This Row],[PD]])</f>
        <v>1.1502737988572274</v>
      </c>
      <c r="P17">
        <f t="shared" si="0"/>
        <v>1.1272683228800828</v>
      </c>
      <c r="Q17" t="str">
        <f t="shared" si="1"/>
        <v>Дефолт!</v>
      </c>
      <c r="S17" s="2">
        <f>IF(P17&gt;=1, Таблица1[[#This Row],[BeginQ]]*(1-Таблица1[[#This Row],[LGD]]), Таблица1[[#This Row],[EndQ]])</f>
        <v>1139.9999999999998</v>
      </c>
    </row>
    <row r="18" spans="1:19" x14ac:dyDescent="0.3">
      <c r="A18" s="1">
        <v>16</v>
      </c>
      <c r="B18" t="s">
        <v>10</v>
      </c>
      <c r="C18">
        <v>17</v>
      </c>
      <c r="D18">
        <v>1</v>
      </c>
      <c r="E18">
        <v>6</v>
      </c>
      <c r="F18" s="2">
        <v>2700</v>
      </c>
      <c r="G18" s="8">
        <v>2906.8085106382978</v>
      </c>
      <c r="H18">
        <v>0.06</v>
      </c>
      <c r="I18">
        <v>0.2</v>
      </c>
      <c r="J18" s="3">
        <v>7.6595744680851063E-2</v>
      </c>
      <c r="K18" t="s">
        <v>11</v>
      </c>
      <c r="L18" t="str">
        <f>Q18</f>
        <v/>
      </c>
      <c r="N18">
        <v>0.3</v>
      </c>
      <c r="O18">
        <f>EXP(Таблица1[[#This Row],[PD]])</f>
        <v>1.0618365465453596</v>
      </c>
      <c r="P18">
        <f t="shared" si="0"/>
        <v>0.31855096396360788</v>
      </c>
      <c r="Q18" t="str">
        <f t="shared" si="1"/>
        <v/>
      </c>
      <c r="S18" s="2">
        <f>IF(P18&gt;=1, Таблица1[[#This Row],[BeginQ]]*(1-Таблица1[[#This Row],[LGD]]), Таблица1[[#This Row],[EndQ]])</f>
        <v>2906.8085106382978</v>
      </c>
    </row>
    <row r="19" spans="1:19" x14ac:dyDescent="0.3">
      <c r="A19" s="1">
        <v>17</v>
      </c>
      <c r="B19" t="s">
        <v>10</v>
      </c>
      <c r="C19">
        <v>18</v>
      </c>
      <c r="D19">
        <v>1</v>
      </c>
      <c r="E19">
        <v>6</v>
      </c>
      <c r="F19" s="2">
        <v>900</v>
      </c>
      <c r="G19" s="8">
        <v>998.57142857142867</v>
      </c>
      <c r="H19">
        <v>0.16</v>
      </c>
      <c r="I19">
        <v>0.2</v>
      </c>
      <c r="J19" s="3">
        <v>0.1095238095238095</v>
      </c>
      <c r="K19" t="s">
        <v>11</v>
      </c>
      <c r="L19" t="str">
        <f>Q19</f>
        <v>Дефолт!</v>
      </c>
      <c r="N19">
        <v>0.99</v>
      </c>
      <c r="O19">
        <f>EXP(Таблица1[[#This Row],[PD]])</f>
        <v>1.1735108709918103</v>
      </c>
      <c r="P19">
        <f t="shared" si="0"/>
        <v>1.1617757622818923</v>
      </c>
      <c r="Q19" t="str">
        <f t="shared" si="1"/>
        <v>Дефолт!</v>
      </c>
      <c r="S19" s="2">
        <f>IF(P19&gt;=1, Таблица1[[#This Row],[BeginQ]]*(1-Таблица1[[#This Row],[LGD]]), Таблица1[[#This Row],[EndQ]])</f>
        <v>720</v>
      </c>
    </row>
    <row r="20" spans="1:19" x14ac:dyDescent="0.3">
      <c r="A20" s="1">
        <v>18</v>
      </c>
      <c r="B20" t="s">
        <v>10</v>
      </c>
      <c r="C20">
        <v>19</v>
      </c>
      <c r="D20">
        <v>1</v>
      </c>
      <c r="E20">
        <v>6</v>
      </c>
      <c r="F20" s="2">
        <v>3900</v>
      </c>
      <c r="G20" s="8">
        <v>4167.878787878788</v>
      </c>
      <c r="H20">
        <v>0.01</v>
      </c>
      <c r="I20">
        <v>0.8</v>
      </c>
      <c r="J20" s="3">
        <v>6.8686868686868699E-2</v>
      </c>
      <c r="K20" t="s">
        <v>11</v>
      </c>
      <c r="L20" t="str">
        <f>Q20</f>
        <v/>
      </c>
      <c r="N20">
        <v>0.56999999999999995</v>
      </c>
      <c r="O20">
        <f>EXP(Таблица1[[#This Row],[PD]])</f>
        <v>1.0100501670841679</v>
      </c>
      <c r="P20">
        <f t="shared" si="0"/>
        <v>0.5757285952379757</v>
      </c>
      <c r="Q20" t="str">
        <f t="shared" si="1"/>
        <v/>
      </c>
      <c r="S20" s="2">
        <f>IF(P20&gt;=1, Таблица1[[#This Row],[BeginQ]]*(1-Таблица1[[#This Row],[LGD]]), Таблица1[[#This Row],[EndQ]])</f>
        <v>4167.878787878788</v>
      </c>
    </row>
    <row r="21" spans="1:19" x14ac:dyDescent="0.3">
      <c r="A21" s="1">
        <v>19</v>
      </c>
      <c r="B21" t="s">
        <v>10</v>
      </c>
      <c r="C21">
        <v>20</v>
      </c>
      <c r="D21">
        <v>1</v>
      </c>
      <c r="E21">
        <v>6</v>
      </c>
      <c r="F21" s="2">
        <v>3000</v>
      </c>
      <c r="G21" s="8">
        <v>3614.2857142857142</v>
      </c>
      <c r="H21">
        <v>0.16</v>
      </c>
      <c r="I21">
        <v>0.7</v>
      </c>
      <c r="J21" s="3">
        <v>0.20476190476190481</v>
      </c>
      <c r="K21" t="s">
        <v>11</v>
      </c>
      <c r="L21" t="str">
        <f>Q21</f>
        <v/>
      </c>
      <c r="N21">
        <v>0.69</v>
      </c>
      <c r="O21">
        <f>EXP(Таблица1[[#This Row],[PD]])</f>
        <v>1.1735108709918103</v>
      </c>
      <c r="P21">
        <f t="shared" si="0"/>
        <v>0.80972250098434906</v>
      </c>
      <c r="Q21" t="str">
        <f t="shared" si="1"/>
        <v/>
      </c>
      <c r="S21" s="2">
        <f>IF(P21&gt;=1, Таблица1[[#This Row],[BeginQ]]*(1-Таблица1[[#This Row],[LGD]]), Таблица1[[#This Row],[EndQ]])</f>
        <v>3614.2857142857142</v>
      </c>
    </row>
    <row r="22" spans="1:19" x14ac:dyDescent="0.3">
      <c r="A22" s="1">
        <v>20</v>
      </c>
      <c r="B22" t="s">
        <v>10</v>
      </c>
      <c r="C22">
        <v>21</v>
      </c>
      <c r="D22">
        <v>1</v>
      </c>
      <c r="E22">
        <v>6</v>
      </c>
      <c r="F22" s="2">
        <v>100</v>
      </c>
      <c r="G22" s="8">
        <v>107.1428571428571</v>
      </c>
      <c r="H22">
        <v>0.02</v>
      </c>
      <c r="I22">
        <v>0.5</v>
      </c>
      <c r="J22" s="3">
        <v>7.1428571428571425E-2</v>
      </c>
      <c r="K22" t="s">
        <v>11</v>
      </c>
      <c r="L22" t="str">
        <f>Q22</f>
        <v/>
      </c>
      <c r="N22">
        <v>0.26</v>
      </c>
      <c r="O22">
        <f>EXP(Таблица1[[#This Row],[PD]])</f>
        <v>1.0202013400267558</v>
      </c>
      <c r="P22">
        <f t="shared" si="0"/>
        <v>0.2652523484069565</v>
      </c>
      <c r="Q22" t="str">
        <f t="shared" si="1"/>
        <v/>
      </c>
      <c r="S22" s="2">
        <f>IF(P22&gt;=1, Таблица1[[#This Row],[BeginQ]]*(1-Таблица1[[#This Row],[LGD]]), Таблица1[[#This Row],[EndQ]])</f>
        <v>107.1428571428571</v>
      </c>
    </row>
    <row r="23" spans="1:19" x14ac:dyDescent="0.3">
      <c r="A23" s="1">
        <v>21</v>
      </c>
      <c r="B23" t="s">
        <v>10</v>
      </c>
      <c r="C23">
        <v>22</v>
      </c>
      <c r="D23">
        <v>1</v>
      </c>
      <c r="E23">
        <v>6</v>
      </c>
      <c r="F23" s="2">
        <v>3300</v>
      </c>
      <c r="G23" s="8">
        <v>3544.9484536082468</v>
      </c>
      <c r="H23">
        <v>0.03</v>
      </c>
      <c r="I23">
        <v>0.4</v>
      </c>
      <c r="J23" s="3">
        <v>7.422680412371134E-2</v>
      </c>
      <c r="K23" t="s">
        <v>11</v>
      </c>
      <c r="L23" t="str">
        <f>Q23</f>
        <v/>
      </c>
      <c r="N23">
        <v>0.55000000000000004</v>
      </c>
      <c r="O23">
        <f>EXP(Таблица1[[#This Row],[PD]])</f>
        <v>1.0304545339535169</v>
      </c>
      <c r="P23">
        <f t="shared" si="0"/>
        <v>0.56674999367443435</v>
      </c>
      <c r="Q23" t="str">
        <f t="shared" si="1"/>
        <v/>
      </c>
      <c r="S23" s="2">
        <f>IF(P23&gt;=1, Таблица1[[#This Row],[BeginQ]]*(1-Таблица1[[#This Row],[LGD]]), Таблица1[[#This Row],[EndQ]])</f>
        <v>3544.9484536082468</v>
      </c>
    </row>
    <row r="24" spans="1:19" x14ac:dyDescent="0.3">
      <c r="A24" s="1">
        <v>22</v>
      </c>
      <c r="B24" t="s">
        <v>10</v>
      </c>
      <c r="C24">
        <v>23</v>
      </c>
      <c r="D24">
        <v>1</v>
      </c>
      <c r="E24">
        <v>6</v>
      </c>
      <c r="F24" s="2">
        <v>5200</v>
      </c>
      <c r="G24" s="8">
        <v>5720.0000000000009</v>
      </c>
      <c r="H24">
        <v>0.1</v>
      </c>
      <c r="I24">
        <v>0.3</v>
      </c>
      <c r="J24" s="3">
        <v>9.9999999999999992E-2</v>
      </c>
      <c r="K24" t="s">
        <v>11</v>
      </c>
      <c r="L24" t="str">
        <f>Q24</f>
        <v/>
      </c>
      <c r="N24">
        <v>0.17</v>
      </c>
      <c r="O24">
        <f>EXP(Таблица1[[#This Row],[PD]])</f>
        <v>1.1051709180756477</v>
      </c>
      <c r="P24">
        <f t="shared" si="0"/>
        <v>0.18787905607286012</v>
      </c>
      <c r="Q24" t="str">
        <f t="shared" si="1"/>
        <v/>
      </c>
      <c r="S24" s="2">
        <f>IF(P24&gt;=1, Таблица1[[#This Row],[BeginQ]]*(1-Таблица1[[#This Row],[LGD]]), Таблица1[[#This Row],[EndQ]])</f>
        <v>5720.0000000000009</v>
      </c>
    </row>
    <row r="25" spans="1:19" x14ac:dyDescent="0.3">
      <c r="A25" s="1">
        <v>23</v>
      </c>
      <c r="B25" t="s">
        <v>10</v>
      </c>
      <c r="C25">
        <v>24</v>
      </c>
      <c r="D25">
        <v>1</v>
      </c>
      <c r="E25">
        <v>6</v>
      </c>
      <c r="F25" s="2">
        <v>3500</v>
      </c>
      <c r="G25" s="8">
        <v>4029.0697674418611</v>
      </c>
      <c r="H25">
        <v>0.14000000000000001</v>
      </c>
      <c r="I25">
        <v>0.5</v>
      </c>
      <c r="J25" s="3">
        <v>0.15116279069767441</v>
      </c>
      <c r="K25" t="s">
        <v>11</v>
      </c>
      <c r="L25" t="str">
        <f>Q25</f>
        <v/>
      </c>
      <c r="N25">
        <v>0.28000000000000003</v>
      </c>
      <c r="O25">
        <f>EXP(Таблица1[[#This Row],[PD]])</f>
        <v>1.1502737988572274</v>
      </c>
      <c r="P25">
        <f t="shared" si="0"/>
        <v>0.32207666368002369</v>
      </c>
      <c r="Q25" t="str">
        <f t="shared" si="1"/>
        <v/>
      </c>
      <c r="S25" s="2">
        <f>IF(P25&gt;=1, Таблица1[[#This Row],[BeginQ]]*(1-Таблица1[[#This Row],[LGD]]), Таблица1[[#This Row],[EndQ]])</f>
        <v>4029.0697674418611</v>
      </c>
    </row>
    <row r="26" spans="1:19" x14ac:dyDescent="0.3">
      <c r="A26" s="1">
        <v>24</v>
      </c>
      <c r="B26" t="s">
        <v>10</v>
      </c>
      <c r="C26">
        <v>25</v>
      </c>
      <c r="D26">
        <v>1</v>
      </c>
      <c r="E26">
        <v>6</v>
      </c>
      <c r="F26" s="2">
        <v>4800</v>
      </c>
      <c r="G26" s="8">
        <v>5228.9361702127662</v>
      </c>
      <c r="H26">
        <v>0.06</v>
      </c>
      <c r="I26">
        <v>0.4</v>
      </c>
      <c r="J26" s="3">
        <v>8.9361702127659565E-2</v>
      </c>
      <c r="K26" t="s">
        <v>11</v>
      </c>
      <c r="L26" t="str">
        <f>Q26</f>
        <v>Дефолт!</v>
      </c>
      <c r="N26">
        <v>0.99</v>
      </c>
      <c r="O26">
        <f>EXP(Таблица1[[#This Row],[PD]])</f>
        <v>1.0618365465453596</v>
      </c>
      <c r="P26">
        <f t="shared" si="0"/>
        <v>1.0512181810799059</v>
      </c>
      <c r="Q26" t="str">
        <f t="shared" si="1"/>
        <v>Дефолт!</v>
      </c>
      <c r="S26" s="2">
        <f>IF(P26&gt;=1, Таблица1[[#This Row],[BeginQ]]*(1-Таблица1[[#This Row],[LGD]]), Таблица1[[#This Row],[EndQ]])</f>
        <v>2880</v>
      </c>
    </row>
    <row r="27" spans="1:19" x14ac:dyDescent="0.3">
      <c r="A27" s="1">
        <v>25</v>
      </c>
      <c r="B27" t="s">
        <v>10</v>
      </c>
      <c r="C27">
        <v>26</v>
      </c>
      <c r="D27">
        <v>1</v>
      </c>
      <c r="E27">
        <v>6</v>
      </c>
      <c r="F27" s="2">
        <v>1700</v>
      </c>
      <c r="G27" s="8">
        <v>1840.434782608696</v>
      </c>
      <c r="H27">
        <v>0.08</v>
      </c>
      <c r="I27">
        <v>0.2</v>
      </c>
      <c r="J27" s="3">
        <v>8.2608695652173908E-2</v>
      </c>
      <c r="K27" t="s">
        <v>11</v>
      </c>
      <c r="L27" t="str">
        <f>Q27</f>
        <v/>
      </c>
      <c r="N27">
        <v>0.27</v>
      </c>
      <c r="O27">
        <f>EXP(Таблица1[[#This Row],[PD]])</f>
        <v>1.0832870676749586</v>
      </c>
      <c r="P27">
        <f t="shared" si="0"/>
        <v>0.29248750827223885</v>
      </c>
      <c r="Q27" t="str">
        <f t="shared" si="1"/>
        <v/>
      </c>
      <c r="S27" s="2">
        <f>IF(P27&gt;=1, Таблица1[[#This Row],[BeginQ]]*(1-Таблица1[[#This Row],[LGD]]), Таблица1[[#This Row],[EndQ]])</f>
        <v>1840.434782608696</v>
      </c>
    </row>
    <row r="28" spans="1:19" x14ac:dyDescent="0.3">
      <c r="A28" s="1">
        <v>26</v>
      </c>
      <c r="B28" t="s">
        <v>10</v>
      </c>
      <c r="C28">
        <v>27</v>
      </c>
      <c r="D28">
        <v>1</v>
      </c>
      <c r="E28">
        <v>6</v>
      </c>
      <c r="F28" s="2">
        <v>300</v>
      </c>
      <c r="G28" s="8">
        <v>335.16129032258061</v>
      </c>
      <c r="H28">
        <v>7.0000000000000007E-2</v>
      </c>
      <c r="I28">
        <v>0.7</v>
      </c>
      <c r="J28" s="3">
        <v>0.1172043010752688</v>
      </c>
      <c r="K28" t="s">
        <v>11</v>
      </c>
      <c r="L28" t="str">
        <f>Q28</f>
        <v/>
      </c>
      <c r="N28">
        <v>0.68</v>
      </c>
      <c r="O28">
        <f>EXP(Таблица1[[#This Row],[PD]])</f>
        <v>1.0725081812542165</v>
      </c>
      <c r="P28">
        <f t="shared" si="0"/>
        <v>0.72930556325286733</v>
      </c>
      <c r="Q28" t="str">
        <f t="shared" si="1"/>
        <v/>
      </c>
      <c r="S28" s="2">
        <f>IF(P28&gt;=1, Таблица1[[#This Row],[BeginQ]]*(1-Таблица1[[#This Row],[LGD]]), Таблица1[[#This Row],[EndQ]])</f>
        <v>335.16129032258061</v>
      </c>
    </row>
    <row r="29" spans="1:19" x14ac:dyDescent="0.3">
      <c r="A29" s="1">
        <v>27</v>
      </c>
      <c r="B29" t="s">
        <v>10</v>
      </c>
      <c r="C29">
        <v>120</v>
      </c>
      <c r="D29">
        <v>2</v>
      </c>
      <c r="E29">
        <v>7</v>
      </c>
      <c r="F29" s="2">
        <v>3300</v>
      </c>
      <c r="G29" s="8">
        <v>3594.893617021276</v>
      </c>
      <c r="H29">
        <v>0.06</v>
      </c>
      <c r="I29">
        <v>0.4</v>
      </c>
      <c r="J29" s="3">
        <v>8.9361702127659565E-2</v>
      </c>
      <c r="K29" t="s">
        <v>11</v>
      </c>
      <c r="L29" t="str">
        <f>Q29</f>
        <v/>
      </c>
      <c r="N29">
        <v>0.26</v>
      </c>
      <c r="O29">
        <f>EXP(Таблица1[[#This Row],[PD]])</f>
        <v>1.0618365465453596</v>
      </c>
      <c r="P29">
        <f t="shared" si="0"/>
        <v>0.27607750210179349</v>
      </c>
      <c r="Q29" t="str">
        <f t="shared" si="1"/>
        <v/>
      </c>
      <c r="S29" s="2">
        <f>IF(P29&gt;=1, Таблица1[[#This Row],[BeginQ]]*(1-Таблица1[[#This Row],[LGD]]), Таблица1[[#This Row],[EndQ]])</f>
        <v>3594.893617021276</v>
      </c>
    </row>
    <row r="30" spans="1:19" x14ac:dyDescent="0.3">
      <c r="A30" s="1">
        <v>28</v>
      </c>
      <c r="B30" t="s">
        <v>10</v>
      </c>
      <c r="C30">
        <v>121</v>
      </c>
      <c r="D30">
        <v>2</v>
      </c>
      <c r="E30">
        <v>7</v>
      </c>
      <c r="F30" s="2">
        <v>1700</v>
      </c>
      <c r="G30" s="8">
        <v>1855.217391304348</v>
      </c>
      <c r="H30">
        <v>0.08</v>
      </c>
      <c r="I30">
        <v>0.3</v>
      </c>
      <c r="J30" s="3">
        <v>9.1304347826086943E-2</v>
      </c>
      <c r="K30" t="s">
        <v>11</v>
      </c>
      <c r="L30" t="str">
        <f>Q30</f>
        <v/>
      </c>
      <c r="N30">
        <v>0.79</v>
      </c>
      <c r="O30">
        <f>EXP(Таблица1[[#This Row],[PD]])</f>
        <v>1.0832870676749586</v>
      </c>
      <c r="P30">
        <f t="shared" si="0"/>
        <v>0.85579678346321741</v>
      </c>
      <c r="Q30" t="str">
        <f t="shared" si="1"/>
        <v/>
      </c>
      <c r="S30" s="2">
        <f>IF(P30&gt;=1, Таблица1[[#This Row],[BeginQ]]*(1-Таблица1[[#This Row],[LGD]]), Таблица1[[#This Row],[EndQ]])</f>
        <v>1855.217391304348</v>
      </c>
    </row>
    <row r="31" spans="1:19" x14ac:dyDescent="0.3">
      <c r="A31" s="1">
        <v>29</v>
      </c>
      <c r="B31" t="s">
        <v>10</v>
      </c>
      <c r="C31">
        <v>122</v>
      </c>
      <c r="D31">
        <v>2</v>
      </c>
      <c r="E31">
        <v>7</v>
      </c>
      <c r="F31" s="2">
        <v>5500</v>
      </c>
      <c r="G31" s="8">
        <v>6208.0459770114949</v>
      </c>
      <c r="H31">
        <v>0.13</v>
      </c>
      <c r="I31">
        <v>0.4</v>
      </c>
      <c r="J31" s="3">
        <v>0.12873563218390799</v>
      </c>
      <c r="K31" t="s">
        <v>11</v>
      </c>
      <c r="L31" t="str">
        <f>Q31</f>
        <v/>
      </c>
      <c r="N31">
        <v>0.84</v>
      </c>
      <c r="O31">
        <f>EXP(Таблица1[[#This Row],[PD]])</f>
        <v>1.1388283833246218</v>
      </c>
      <c r="P31">
        <f t="shared" si="0"/>
        <v>0.95661584199268224</v>
      </c>
      <c r="Q31" t="str">
        <f t="shared" si="1"/>
        <v/>
      </c>
      <c r="S31" s="2">
        <f>IF(P31&gt;=1, Таблица1[[#This Row],[BeginQ]]*(1-Таблица1[[#This Row],[LGD]]), Таблица1[[#This Row],[EndQ]])</f>
        <v>6208.0459770114949</v>
      </c>
    </row>
    <row r="32" spans="1:19" x14ac:dyDescent="0.3">
      <c r="A32" s="1">
        <v>30</v>
      </c>
      <c r="B32" t="s">
        <v>10</v>
      </c>
      <c r="C32">
        <v>123</v>
      </c>
      <c r="D32">
        <v>2</v>
      </c>
      <c r="E32">
        <v>7</v>
      </c>
      <c r="F32" s="2">
        <v>5300</v>
      </c>
      <c r="G32" s="8">
        <v>6734.8780487804879</v>
      </c>
      <c r="H32">
        <v>0.18</v>
      </c>
      <c r="I32">
        <v>0.9</v>
      </c>
      <c r="J32" s="3">
        <v>0.27073170731707308</v>
      </c>
      <c r="K32" t="s">
        <v>11</v>
      </c>
      <c r="L32" t="str">
        <f>Q32</f>
        <v>Дефолт!</v>
      </c>
      <c r="N32">
        <v>0.92</v>
      </c>
      <c r="O32">
        <f>EXP(Таблица1[[#This Row],[PD]])</f>
        <v>1.1972173631218102</v>
      </c>
      <c r="P32">
        <f t="shared" si="0"/>
        <v>1.1014399740720653</v>
      </c>
      <c r="Q32" t="str">
        <f t="shared" si="1"/>
        <v>Дефолт!</v>
      </c>
      <c r="S32" s="2">
        <f>IF(P32&gt;=1, Таблица1[[#This Row],[BeginQ]]*(1-Таблица1[[#This Row],[LGD]]), Таблица1[[#This Row],[EndQ]])</f>
        <v>529.99999999999989</v>
      </c>
    </row>
    <row r="33" spans="1:19" x14ac:dyDescent="0.3">
      <c r="A33" s="1">
        <v>31</v>
      </c>
      <c r="B33" t="s">
        <v>10</v>
      </c>
      <c r="C33">
        <v>124</v>
      </c>
      <c r="D33">
        <v>2</v>
      </c>
      <c r="E33">
        <v>7</v>
      </c>
      <c r="F33" s="2">
        <v>5500</v>
      </c>
      <c r="G33" s="8">
        <v>6779.0697674418607</v>
      </c>
      <c r="H33">
        <v>0.14000000000000001</v>
      </c>
      <c r="I33">
        <v>1</v>
      </c>
      <c r="J33" s="3">
        <v>0.23255813953488369</v>
      </c>
      <c r="K33" t="s">
        <v>11</v>
      </c>
      <c r="L33" t="str">
        <f>Q33</f>
        <v/>
      </c>
      <c r="N33">
        <v>0.04</v>
      </c>
      <c r="O33">
        <f>EXP(Таблица1[[#This Row],[PD]])</f>
        <v>1.1502737988572274</v>
      </c>
      <c r="P33">
        <f t="shared" si="0"/>
        <v>4.6010951954289094E-2</v>
      </c>
      <c r="Q33" t="str">
        <f t="shared" si="1"/>
        <v/>
      </c>
      <c r="S33" s="2">
        <f>IF(P33&gt;=1, Таблица1[[#This Row],[BeginQ]]*(1-Таблица1[[#This Row],[LGD]]), Таблица1[[#This Row],[EndQ]])</f>
        <v>6779.0697674418607</v>
      </c>
    </row>
    <row r="34" spans="1:19" x14ac:dyDescent="0.3">
      <c r="A34" s="1">
        <v>32</v>
      </c>
      <c r="B34" t="s">
        <v>10</v>
      </c>
      <c r="C34">
        <v>125</v>
      </c>
      <c r="D34">
        <v>2</v>
      </c>
      <c r="E34">
        <v>7</v>
      </c>
      <c r="F34" s="2">
        <v>1600</v>
      </c>
      <c r="G34" s="8">
        <v>1794.0425531914891</v>
      </c>
      <c r="H34">
        <v>0.06</v>
      </c>
      <c r="I34">
        <v>0.9</v>
      </c>
      <c r="J34" s="3">
        <v>0.1212765957446808</v>
      </c>
      <c r="K34" t="s">
        <v>11</v>
      </c>
      <c r="L34" t="str">
        <f>Q34</f>
        <v/>
      </c>
      <c r="N34">
        <v>0.04</v>
      </c>
      <c r="O34">
        <f>EXP(Таблица1[[#This Row],[PD]])</f>
        <v>1.0618365465453596</v>
      </c>
      <c r="P34">
        <f t="shared" si="0"/>
        <v>4.2473461861814388E-2</v>
      </c>
      <c r="Q34" t="str">
        <f t="shared" si="1"/>
        <v/>
      </c>
      <c r="S34" s="2">
        <f>IF(P34&gt;=1, Таблица1[[#This Row],[BeginQ]]*(1-Таблица1[[#This Row],[LGD]]), Таблица1[[#This Row],[EndQ]])</f>
        <v>1794.0425531914891</v>
      </c>
    </row>
    <row r="35" spans="1:19" x14ac:dyDescent="0.3">
      <c r="A35" s="1">
        <v>33</v>
      </c>
      <c r="B35" t="s">
        <v>10</v>
      </c>
      <c r="C35">
        <v>126</v>
      </c>
      <c r="D35">
        <v>2</v>
      </c>
      <c r="E35">
        <v>7</v>
      </c>
      <c r="F35" s="2">
        <v>4100</v>
      </c>
      <c r="G35" s="8">
        <v>4403.04347826087</v>
      </c>
      <c r="H35">
        <v>0.08</v>
      </c>
      <c r="I35">
        <v>0.1</v>
      </c>
      <c r="J35" s="3">
        <v>7.3913043478260873E-2</v>
      </c>
      <c r="K35" t="s">
        <v>11</v>
      </c>
      <c r="L35" t="str">
        <f>Q35</f>
        <v/>
      </c>
      <c r="N35">
        <v>0.46</v>
      </c>
      <c r="O35">
        <f>EXP(Таблица1[[#This Row],[PD]])</f>
        <v>1.0832870676749586</v>
      </c>
      <c r="P35">
        <f t="shared" si="0"/>
        <v>0.49831205113048099</v>
      </c>
      <c r="Q35" t="str">
        <f t="shared" si="1"/>
        <v/>
      </c>
      <c r="S35" s="2">
        <f>IF(P35&gt;=1, Таблица1[[#This Row],[BeginQ]]*(1-Таблица1[[#This Row],[LGD]]), Таблица1[[#This Row],[EndQ]])</f>
        <v>4403.04347826087</v>
      </c>
    </row>
    <row r="36" spans="1:19" x14ac:dyDescent="0.3">
      <c r="A36" s="1">
        <v>34</v>
      </c>
      <c r="B36" t="s">
        <v>10</v>
      </c>
      <c r="C36">
        <v>127</v>
      </c>
      <c r="D36">
        <v>2</v>
      </c>
      <c r="E36">
        <v>7</v>
      </c>
      <c r="F36" s="2">
        <v>300</v>
      </c>
      <c r="G36" s="8">
        <v>346.48351648351638</v>
      </c>
      <c r="H36">
        <v>0.09</v>
      </c>
      <c r="I36">
        <v>0.9</v>
      </c>
      <c r="J36" s="3">
        <v>0.15494505494505489</v>
      </c>
      <c r="K36" t="s">
        <v>11</v>
      </c>
      <c r="L36" t="str">
        <f>Q36</f>
        <v/>
      </c>
      <c r="N36">
        <v>0.3</v>
      </c>
      <c r="O36">
        <f>EXP(Таблица1[[#This Row],[PD]])</f>
        <v>1.0941742837052104</v>
      </c>
      <c r="P36">
        <f t="shared" si="0"/>
        <v>0.32825228511156312</v>
      </c>
      <c r="Q36" t="str">
        <f t="shared" si="1"/>
        <v/>
      </c>
      <c r="S36" s="2">
        <f>IF(P36&gt;=1, Таблица1[[#This Row],[BeginQ]]*(1-Таблица1[[#This Row],[LGD]]), Таблица1[[#This Row],[EndQ]])</f>
        <v>346.48351648351638</v>
      </c>
    </row>
    <row r="37" spans="1:19" x14ac:dyDescent="0.3">
      <c r="A37" s="1">
        <v>35</v>
      </c>
      <c r="B37" t="s">
        <v>10</v>
      </c>
      <c r="C37">
        <v>128</v>
      </c>
      <c r="D37">
        <v>2</v>
      </c>
      <c r="E37">
        <v>7</v>
      </c>
      <c r="F37" s="2">
        <v>9300</v>
      </c>
      <c r="G37" s="8">
        <v>10152.5</v>
      </c>
      <c r="H37">
        <v>0.04</v>
      </c>
      <c r="I37">
        <v>0.7</v>
      </c>
      <c r="J37" s="3">
        <v>9.166666666666666E-2</v>
      </c>
      <c r="K37" t="s">
        <v>11</v>
      </c>
      <c r="L37" t="str">
        <f>Q37</f>
        <v/>
      </c>
      <c r="N37">
        <v>0.68</v>
      </c>
      <c r="O37">
        <f>EXP(Таблица1[[#This Row],[PD]])</f>
        <v>1.0408107741923882</v>
      </c>
      <c r="P37">
        <f t="shared" si="0"/>
        <v>0.70775132645082406</v>
      </c>
      <c r="Q37" t="str">
        <f t="shared" si="1"/>
        <v/>
      </c>
      <c r="S37" s="2">
        <f>IF(P37&gt;=1, Таблица1[[#This Row],[BeginQ]]*(1-Таблица1[[#This Row],[LGD]]), Таблица1[[#This Row],[EndQ]])</f>
        <v>10152.5</v>
      </c>
    </row>
    <row r="38" spans="1:19" x14ac:dyDescent="0.3">
      <c r="A38" s="1">
        <v>36</v>
      </c>
      <c r="B38" t="s">
        <v>10</v>
      </c>
      <c r="C38">
        <v>129</v>
      </c>
      <c r="D38">
        <v>2</v>
      </c>
      <c r="E38">
        <v>7</v>
      </c>
      <c r="F38" s="2">
        <v>2300</v>
      </c>
      <c r="G38" s="8">
        <v>2932.5</v>
      </c>
      <c r="H38">
        <v>0.2</v>
      </c>
      <c r="I38">
        <v>0.8</v>
      </c>
      <c r="J38" s="3">
        <v>0.27500000000000002</v>
      </c>
      <c r="K38" t="s">
        <v>11</v>
      </c>
      <c r="L38" t="str">
        <f>Q38</f>
        <v/>
      </c>
      <c r="N38">
        <v>0.15</v>
      </c>
      <c r="O38">
        <f>EXP(Таблица1[[#This Row],[PD]])</f>
        <v>1.2214027581601699</v>
      </c>
      <c r="P38">
        <f t="shared" si="0"/>
        <v>0.18321041372402547</v>
      </c>
      <c r="Q38" t="str">
        <f t="shared" si="1"/>
        <v/>
      </c>
      <c r="S38" s="2">
        <f>IF(P38&gt;=1, Таблица1[[#This Row],[BeginQ]]*(1-Таблица1[[#This Row],[LGD]]), Таблица1[[#This Row],[EndQ]])</f>
        <v>2932.5</v>
      </c>
    </row>
    <row r="39" spans="1:19" x14ac:dyDescent="0.3">
      <c r="A39" s="1">
        <v>37</v>
      </c>
      <c r="B39" t="s">
        <v>10</v>
      </c>
      <c r="C39">
        <v>130</v>
      </c>
      <c r="D39">
        <v>2</v>
      </c>
      <c r="E39">
        <v>7</v>
      </c>
      <c r="F39" s="2">
        <v>1500</v>
      </c>
      <c r="G39" s="8">
        <v>1675.6097560975611</v>
      </c>
      <c r="H39">
        <v>0.18</v>
      </c>
      <c r="I39">
        <v>0.2</v>
      </c>
      <c r="J39" s="3">
        <v>0.1170731707317073</v>
      </c>
      <c r="K39" t="s">
        <v>11</v>
      </c>
      <c r="L39" t="str">
        <f>Q39</f>
        <v/>
      </c>
      <c r="N39">
        <v>0.39</v>
      </c>
      <c r="O39">
        <f>EXP(Таблица1[[#This Row],[PD]])</f>
        <v>1.1972173631218102</v>
      </c>
      <c r="P39">
        <f t="shared" si="0"/>
        <v>0.466914771617506</v>
      </c>
      <c r="Q39" t="str">
        <f t="shared" si="1"/>
        <v/>
      </c>
      <c r="S39" s="2">
        <f>IF(P39&gt;=1, Таблица1[[#This Row],[BeginQ]]*(1-Таблица1[[#This Row],[LGD]]), Таблица1[[#This Row],[EndQ]])</f>
        <v>1675.6097560975611</v>
      </c>
    </row>
    <row r="40" spans="1:19" x14ac:dyDescent="0.3">
      <c r="A40" s="1">
        <v>38</v>
      </c>
      <c r="B40" t="s">
        <v>10</v>
      </c>
      <c r="C40">
        <v>131</v>
      </c>
      <c r="D40">
        <v>2</v>
      </c>
      <c r="E40">
        <v>7</v>
      </c>
      <c r="F40" s="2">
        <v>7900</v>
      </c>
      <c r="G40" s="8">
        <v>8597.0588235294108</v>
      </c>
      <c r="H40">
        <v>0.15</v>
      </c>
      <c r="I40">
        <v>0.1</v>
      </c>
      <c r="J40" s="3">
        <v>8.8235294117647065E-2</v>
      </c>
      <c r="K40" t="s">
        <v>11</v>
      </c>
      <c r="L40" t="str">
        <f>Q40</f>
        <v/>
      </c>
      <c r="N40">
        <v>0.6</v>
      </c>
      <c r="O40">
        <f>EXP(Таблица1[[#This Row],[PD]])</f>
        <v>1.1618342427282831</v>
      </c>
      <c r="P40">
        <f t="shared" si="0"/>
        <v>0.69710054563696977</v>
      </c>
      <c r="Q40" t="str">
        <f t="shared" si="1"/>
        <v/>
      </c>
      <c r="S40" s="2">
        <f>IF(P40&gt;=1, Таблица1[[#This Row],[BeginQ]]*(1-Таблица1[[#This Row],[LGD]]), Таблица1[[#This Row],[EndQ]])</f>
        <v>8597.0588235294108</v>
      </c>
    </row>
    <row r="41" spans="1:19" x14ac:dyDescent="0.3">
      <c r="A41" s="1">
        <v>39</v>
      </c>
      <c r="B41" t="s">
        <v>10</v>
      </c>
      <c r="C41">
        <v>132</v>
      </c>
      <c r="D41">
        <v>2</v>
      </c>
      <c r="E41">
        <v>7</v>
      </c>
      <c r="F41" s="2">
        <v>8500</v>
      </c>
      <c r="G41" s="8">
        <v>9311.363636363636</v>
      </c>
      <c r="H41">
        <v>0.12</v>
      </c>
      <c r="I41">
        <v>0.2</v>
      </c>
      <c r="J41" s="3">
        <v>9.5454545454545445E-2</v>
      </c>
      <c r="K41" t="s">
        <v>11</v>
      </c>
      <c r="L41" t="str">
        <f>Q41</f>
        <v/>
      </c>
      <c r="N41">
        <v>0.44</v>
      </c>
      <c r="O41">
        <f>EXP(Таблица1[[#This Row],[PD]])</f>
        <v>1.1274968515793757</v>
      </c>
      <c r="P41">
        <f t="shared" si="0"/>
        <v>0.49609861469492533</v>
      </c>
      <c r="Q41" t="str">
        <f t="shared" si="1"/>
        <v/>
      </c>
      <c r="S41" s="2">
        <f>IF(P41&gt;=1, Таблица1[[#This Row],[BeginQ]]*(1-Таблица1[[#This Row],[LGD]]), Таблица1[[#This Row],[EndQ]])</f>
        <v>9311.363636363636</v>
      </c>
    </row>
    <row r="42" spans="1:19" x14ac:dyDescent="0.3">
      <c r="A42" s="1">
        <v>40</v>
      </c>
      <c r="B42" t="s">
        <v>10</v>
      </c>
      <c r="C42">
        <v>133</v>
      </c>
      <c r="D42">
        <v>2</v>
      </c>
      <c r="E42">
        <v>7</v>
      </c>
      <c r="F42" s="2">
        <v>3200</v>
      </c>
      <c r="G42" s="8">
        <v>3613.4831460674159</v>
      </c>
      <c r="H42">
        <v>0.11</v>
      </c>
      <c r="I42">
        <v>0.5</v>
      </c>
      <c r="J42" s="3">
        <v>0.1292134831460674</v>
      </c>
      <c r="K42" t="s">
        <v>11</v>
      </c>
      <c r="L42" t="str">
        <f>Q42</f>
        <v/>
      </c>
      <c r="N42">
        <v>0.6</v>
      </c>
      <c r="O42">
        <f>EXP(Таблица1[[#This Row],[PD]])</f>
        <v>1.1162780704588713</v>
      </c>
      <c r="P42">
        <f t="shared" si="0"/>
        <v>0.66976684227532279</v>
      </c>
      <c r="Q42" t="str">
        <f t="shared" si="1"/>
        <v/>
      </c>
      <c r="S42" s="2">
        <f>IF(P42&gt;=1, Таблица1[[#This Row],[BeginQ]]*(1-Таблица1[[#This Row],[LGD]]), Таблица1[[#This Row],[EndQ]])</f>
        <v>3613.4831460674159</v>
      </c>
    </row>
    <row r="43" spans="1:19" x14ac:dyDescent="0.3">
      <c r="A43" s="1">
        <v>41</v>
      </c>
      <c r="B43" t="s">
        <v>10</v>
      </c>
      <c r="C43">
        <v>134</v>
      </c>
      <c r="D43">
        <v>2</v>
      </c>
      <c r="E43">
        <v>7</v>
      </c>
      <c r="F43" s="2">
        <v>7800</v>
      </c>
      <c r="G43" s="8">
        <v>8451.3402061855668</v>
      </c>
      <c r="H43">
        <v>0.03</v>
      </c>
      <c r="I43">
        <v>0.7</v>
      </c>
      <c r="J43" s="3">
        <v>8.3505154639175252E-2</v>
      </c>
      <c r="K43" t="s">
        <v>11</v>
      </c>
      <c r="L43" t="str">
        <f>Q43</f>
        <v/>
      </c>
      <c r="N43">
        <v>0.13</v>
      </c>
      <c r="O43">
        <f>EXP(Таблица1[[#This Row],[PD]])</f>
        <v>1.0304545339535169</v>
      </c>
      <c r="P43">
        <f t="shared" si="0"/>
        <v>0.13395908941395721</v>
      </c>
      <c r="Q43" t="str">
        <f t="shared" si="1"/>
        <v/>
      </c>
      <c r="S43" s="2">
        <f>IF(P43&gt;=1, Таблица1[[#This Row],[BeginQ]]*(1-Таблица1[[#This Row],[LGD]]), Таблица1[[#This Row],[EndQ]])</f>
        <v>8451.3402061855668</v>
      </c>
    </row>
    <row r="44" spans="1:19" x14ac:dyDescent="0.3">
      <c r="A44" s="1">
        <v>42</v>
      </c>
      <c r="B44" t="s">
        <v>10</v>
      </c>
      <c r="C44">
        <v>135</v>
      </c>
      <c r="D44">
        <v>2</v>
      </c>
      <c r="E44">
        <v>7</v>
      </c>
      <c r="F44" s="2">
        <v>8800</v>
      </c>
      <c r="G44" s="8">
        <v>9680</v>
      </c>
      <c r="H44">
        <v>0.1</v>
      </c>
      <c r="I44">
        <v>0.3</v>
      </c>
      <c r="J44" s="3">
        <v>9.9999999999999992E-2</v>
      </c>
      <c r="K44" t="s">
        <v>11</v>
      </c>
      <c r="L44" t="str">
        <f>Q44</f>
        <v/>
      </c>
      <c r="N44">
        <v>0.28999999999999998</v>
      </c>
      <c r="O44">
        <f>EXP(Таблица1[[#This Row],[PD]])</f>
        <v>1.1051709180756477</v>
      </c>
      <c r="P44">
        <f t="shared" si="0"/>
        <v>0.32049956624193782</v>
      </c>
      <c r="Q44" t="str">
        <f t="shared" si="1"/>
        <v/>
      </c>
      <c r="S44" s="2">
        <f>IF(P44&gt;=1, Таблица1[[#This Row],[BeginQ]]*(1-Таблица1[[#This Row],[LGD]]), Таблица1[[#This Row],[EndQ]])</f>
        <v>9680</v>
      </c>
    </row>
    <row r="45" spans="1:19" x14ac:dyDescent="0.3">
      <c r="A45" s="1">
        <v>43</v>
      </c>
      <c r="B45" t="s">
        <v>10</v>
      </c>
      <c r="C45">
        <v>136</v>
      </c>
      <c r="D45">
        <v>2</v>
      </c>
      <c r="E45">
        <v>7</v>
      </c>
      <c r="F45" s="2">
        <v>8000</v>
      </c>
      <c r="G45" s="8">
        <v>8800</v>
      </c>
      <c r="H45">
        <v>0.04</v>
      </c>
      <c r="I45">
        <v>0.9</v>
      </c>
      <c r="J45" s="3">
        <v>0.1</v>
      </c>
      <c r="K45" t="s">
        <v>11</v>
      </c>
      <c r="L45" t="str">
        <f>Q45</f>
        <v/>
      </c>
      <c r="N45">
        <v>0.76</v>
      </c>
      <c r="O45">
        <f>EXP(Таблица1[[#This Row],[PD]])</f>
        <v>1.0408107741923882</v>
      </c>
      <c r="P45">
        <f t="shared" si="0"/>
        <v>0.79101618838621501</v>
      </c>
      <c r="Q45" t="str">
        <f t="shared" si="1"/>
        <v/>
      </c>
      <c r="S45" s="2">
        <f>IF(P45&gt;=1, Таблица1[[#This Row],[BeginQ]]*(1-Таблица1[[#This Row],[LGD]]), Таблица1[[#This Row],[EndQ]])</f>
        <v>8800</v>
      </c>
    </row>
    <row r="46" spans="1:19" x14ac:dyDescent="0.3">
      <c r="A46" s="1">
        <v>44</v>
      </c>
      <c r="B46" t="s">
        <v>10</v>
      </c>
      <c r="C46">
        <v>137</v>
      </c>
      <c r="D46">
        <v>2</v>
      </c>
      <c r="E46">
        <v>7</v>
      </c>
      <c r="F46" s="2">
        <v>2200</v>
      </c>
      <c r="G46" s="8">
        <v>2410.329670329671</v>
      </c>
      <c r="H46">
        <v>0.09</v>
      </c>
      <c r="I46">
        <v>0.3</v>
      </c>
      <c r="J46" s="3">
        <v>9.5604395604395598E-2</v>
      </c>
      <c r="K46" t="s">
        <v>11</v>
      </c>
      <c r="L46" t="str">
        <f>Q46</f>
        <v/>
      </c>
      <c r="N46">
        <v>0.1</v>
      </c>
      <c r="O46">
        <f>EXP(Таблица1[[#This Row],[PD]])</f>
        <v>1.0941742837052104</v>
      </c>
      <c r="P46">
        <f t="shared" si="0"/>
        <v>0.10941742837052104</v>
      </c>
      <c r="Q46" t="str">
        <f t="shared" si="1"/>
        <v/>
      </c>
      <c r="S46" s="2">
        <f>IF(P46&gt;=1, Таблица1[[#This Row],[BeginQ]]*(1-Таблица1[[#This Row],[LGD]]), Таблица1[[#This Row],[EndQ]])</f>
        <v>2410.329670329671</v>
      </c>
    </row>
    <row r="47" spans="1:19" x14ac:dyDescent="0.3">
      <c r="A47" s="1">
        <v>45</v>
      </c>
      <c r="B47" t="s">
        <v>10</v>
      </c>
      <c r="C47">
        <v>138</v>
      </c>
      <c r="D47">
        <v>2</v>
      </c>
      <c r="E47">
        <v>7</v>
      </c>
      <c r="F47" s="2">
        <v>6900</v>
      </c>
      <c r="G47" s="8">
        <v>7791.5730337078649</v>
      </c>
      <c r="H47">
        <v>0.11</v>
      </c>
      <c r="I47">
        <v>0.5</v>
      </c>
      <c r="J47" s="3">
        <v>0.1292134831460674</v>
      </c>
      <c r="K47" t="s">
        <v>11</v>
      </c>
      <c r="L47" t="str">
        <f>Q47</f>
        <v/>
      </c>
      <c r="N47">
        <v>0.22</v>
      </c>
      <c r="O47">
        <f>EXP(Таблица1[[#This Row],[PD]])</f>
        <v>1.1162780704588713</v>
      </c>
      <c r="P47">
        <f t="shared" si="0"/>
        <v>0.24558117550095168</v>
      </c>
      <c r="Q47" t="str">
        <f t="shared" si="1"/>
        <v/>
      </c>
      <c r="S47" s="2">
        <f>IF(P47&gt;=1, Таблица1[[#This Row],[BeginQ]]*(1-Таблица1[[#This Row],[LGD]]), Таблица1[[#This Row],[EndQ]])</f>
        <v>7791.5730337078649</v>
      </c>
    </row>
    <row r="48" spans="1:19" x14ac:dyDescent="0.3">
      <c r="A48" s="1">
        <v>46</v>
      </c>
      <c r="B48" t="s">
        <v>10</v>
      </c>
      <c r="C48">
        <v>139</v>
      </c>
      <c r="D48">
        <v>2</v>
      </c>
      <c r="E48">
        <v>7</v>
      </c>
      <c r="F48" s="2">
        <v>5100</v>
      </c>
      <c r="G48" s="8">
        <v>5695.9550561797751</v>
      </c>
      <c r="H48">
        <v>0.11</v>
      </c>
      <c r="I48">
        <v>0.4</v>
      </c>
      <c r="J48" s="3">
        <v>0.1168539325842697</v>
      </c>
      <c r="K48" t="s">
        <v>11</v>
      </c>
      <c r="L48" t="str">
        <f>Q48</f>
        <v/>
      </c>
      <c r="N48">
        <v>0.85</v>
      </c>
      <c r="O48">
        <f>EXP(Таблица1[[#This Row],[PD]])</f>
        <v>1.1162780704588713</v>
      </c>
      <c r="P48">
        <f t="shared" si="0"/>
        <v>0.94883635989004056</v>
      </c>
      <c r="Q48" t="str">
        <f t="shared" si="1"/>
        <v/>
      </c>
      <c r="S48" s="2">
        <f>IF(P48&gt;=1, Таблица1[[#This Row],[BeginQ]]*(1-Таблица1[[#This Row],[LGD]]), Таблица1[[#This Row],[EndQ]])</f>
        <v>5695.9550561797751</v>
      </c>
    </row>
    <row r="49" spans="1:19" x14ac:dyDescent="0.3">
      <c r="A49" s="1">
        <v>47</v>
      </c>
      <c r="B49" t="s">
        <v>10</v>
      </c>
      <c r="C49">
        <v>140</v>
      </c>
      <c r="D49">
        <v>2</v>
      </c>
      <c r="E49">
        <v>7</v>
      </c>
      <c r="F49" s="2">
        <v>9700</v>
      </c>
      <c r="G49" s="8">
        <v>11048.53658536585</v>
      </c>
      <c r="H49">
        <v>0.18</v>
      </c>
      <c r="I49">
        <v>0.3</v>
      </c>
      <c r="J49" s="3">
        <v>0.1390243902439024</v>
      </c>
      <c r="K49" t="s">
        <v>11</v>
      </c>
      <c r="L49" t="str">
        <f>Q49</f>
        <v>Дефолт!</v>
      </c>
      <c r="N49">
        <v>0.87</v>
      </c>
      <c r="O49">
        <f>EXP(Таблица1[[#This Row],[PD]])</f>
        <v>1.1972173631218102</v>
      </c>
      <c r="P49">
        <f t="shared" si="0"/>
        <v>1.0415791059159749</v>
      </c>
      <c r="Q49" t="str">
        <f t="shared" si="1"/>
        <v>Дефолт!</v>
      </c>
      <c r="S49" s="2">
        <f>IF(P49&gt;=1, Таблица1[[#This Row],[BeginQ]]*(1-Таблица1[[#This Row],[LGD]]), Таблица1[[#This Row],[EndQ]])</f>
        <v>6790</v>
      </c>
    </row>
    <row r="50" spans="1:19" x14ac:dyDescent="0.3">
      <c r="A50" s="1">
        <v>48</v>
      </c>
      <c r="B50" t="s">
        <v>10</v>
      </c>
      <c r="C50">
        <v>240</v>
      </c>
      <c r="D50">
        <v>3</v>
      </c>
      <c r="E50">
        <v>8</v>
      </c>
      <c r="F50" s="2">
        <v>1200</v>
      </c>
      <c r="G50" s="8">
        <v>1475.294117647059</v>
      </c>
      <c r="H50">
        <v>0.15</v>
      </c>
      <c r="I50">
        <v>0.9</v>
      </c>
      <c r="J50" s="3">
        <v>0.2294117647058824</v>
      </c>
      <c r="K50" t="s">
        <v>11</v>
      </c>
      <c r="L50" t="str">
        <f>Q50</f>
        <v/>
      </c>
      <c r="N50">
        <v>0.28000000000000003</v>
      </c>
      <c r="O50">
        <f>EXP(Таблица1[[#This Row],[PD]])</f>
        <v>1.1618342427282831</v>
      </c>
      <c r="P50">
        <f t="shared" si="0"/>
        <v>0.32531358796391929</v>
      </c>
      <c r="Q50" t="str">
        <f t="shared" si="1"/>
        <v/>
      </c>
      <c r="S50" s="2">
        <f>IF(P50&gt;=1, Таблица1[[#This Row],[BeginQ]]*(1-Таблица1[[#This Row],[LGD]]), Таблица1[[#This Row],[EndQ]])</f>
        <v>1475.294117647059</v>
      </c>
    </row>
    <row r="51" spans="1:19" x14ac:dyDescent="0.3">
      <c r="A51" s="1">
        <v>49</v>
      </c>
      <c r="B51" t="s">
        <v>10</v>
      </c>
      <c r="C51">
        <v>241</v>
      </c>
      <c r="D51">
        <v>3</v>
      </c>
      <c r="E51">
        <v>8</v>
      </c>
      <c r="F51" s="2">
        <v>3000</v>
      </c>
      <c r="G51" s="8">
        <v>3317.6470588235302</v>
      </c>
      <c r="H51">
        <v>0.15</v>
      </c>
      <c r="I51">
        <v>0.2</v>
      </c>
      <c r="J51" s="3">
        <v>0.1058823529411765</v>
      </c>
      <c r="K51" t="s">
        <v>11</v>
      </c>
      <c r="L51" t="str">
        <f>Q51</f>
        <v/>
      </c>
      <c r="N51">
        <v>0.11</v>
      </c>
      <c r="O51">
        <f>EXP(Таблица1[[#This Row],[PD]])</f>
        <v>1.1618342427282831</v>
      </c>
      <c r="P51">
        <f t="shared" si="0"/>
        <v>0.12780176670011115</v>
      </c>
      <c r="Q51" t="str">
        <f t="shared" si="1"/>
        <v/>
      </c>
      <c r="S51" s="2">
        <f>IF(P51&gt;=1, Таблица1[[#This Row],[BeginQ]]*(1-Таблица1[[#This Row],[LGD]]), Таблица1[[#This Row],[EndQ]])</f>
        <v>3317.6470588235302</v>
      </c>
    </row>
    <row r="52" spans="1:19" x14ac:dyDescent="0.3">
      <c r="A52" s="1">
        <v>50</v>
      </c>
      <c r="B52" t="s">
        <v>10</v>
      </c>
      <c r="C52">
        <v>242</v>
      </c>
      <c r="D52">
        <v>3</v>
      </c>
      <c r="E52">
        <v>8</v>
      </c>
      <c r="F52" s="2">
        <v>2900</v>
      </c>
      <c r="G52" s="8">
        <v>3130.7526881720428</v>
      </c>
      <c r="H52">
        <v>7.0000000000000007E-2</v>
      </c>
      <c r="I52">
        <v>0.2</v>
      </c>
      <c r="J52" s="3">
        <v>7.9569892473118284E-2</v>
      </c>
      <c r="K52" t="s">
        <v>11</v>
      </c>
      <c r="L52" t="str">
        <f>Q52</f>
        <v/>
      </c>
      <c r="N52">
        <v>0.28000000000000003</v>
      </c>
      <c r="O52">
        <f>EXP(Таблица1[[#This Row],[PD]])</f>
        <v>1.0725081812542165</v>
      </c>
      <c r="P52">
        <f t="shared" si="0"/>
        <v>0.30030229075118064</v>
      </c>
      <c r="Q52" t="str">
        <f t="shared" si="1"/>
        <v/>
      </c>
      <c r="S52" s="2">
        <f>IF(P52&gt;=1, Таблица1[[#This Row],[BeginQ]]*(1-Таблица1[[#This Row],[LGD]]), Таблица1[[#This Row],[EndQ]])</f>
        <v>3130.7526881720428</v>
      </c>
    </row>
    <row r="53" spans="1:19" x14ac:dyDescent="0.3">
      <c r="A53" s="1">
        <v>51</v>
      </c>
      <c r="B53" t="s">
        <v>10</v>
      </c>
      <c r="C53">
        <v>243</v>
      </c>
      <c r="D53">
        <v>3</v>
      </c>
      <c r="E53">
        <v>8</v>
      </c>
      <c r="F53" s="2">
        <v>1100</v>
      </c>
      <c r="G53" s="8">
        <v>1185.051546391752</v>
      </c>
      <c r="H53">
        <v>0.03</v>
      </c>
      <c r="I53">
        <v>0.5</v>
      </c>
      <c r="J53" s="3">
        <v>7.7319587628865982E-2</v>
      </c>
      <c r="K53" t="s">
        <v>11</v>
      </c>
      <c r="L53" t="str">
        <f>Q53</f>
        <v/>
      </c>
      <c r="N53">
        <v>0.11</v>
      </c>
      <c r="O53">
        <f>EXP(Таблица1[[#This Row],[PD]])</f>
        <v>1.0304545339535169</v>
      </c>
      <c r="P53">
        <f t="shared" si="0"/>
        <v>0.11334999873488687</v>
      </c>
      <c r="Q53" t="str">
        <f t="shared" si="1"/>
        <v/>
      </c>
      <c r="S53" s="2">
        <f>IF(P53&gt;=1, Таблица1[[#This Row],[BeginQ]]*(1-Таблица1[[#This Row],[LGD]]), Таблица1[[#This Row],[EndQ]])</f>
        <v>1185.051546391752</v>
      </c>
    </row>
    <row r="54" spans="1:19" x14ac:dyDescent="0.3">
      <c r="A54" s="1">
        <v>52</v>
      </c>
      <c r="B54" t="s">
        <v>10</v>
      </c>
      <c r="C54">
        <v>244</v>
      </c>
      <c r="D54">
        <v>3</v>
      </c>
      <c r="E54">
        <v>8</v>
      </c>
      <c r="F54" s="2">
        <v>10000</v>
      </c>
      <c r="G54" s="8">
        <v>11347.82608695652</v>
      </c>
      <c r="H54">
        <v>0.08</v>
      </c>
      <c r="I54">
        <v>0.8</v>
      </c>
      <c r="J54" s="3">
        <v>0.1347826086956522</v>
      </c>
      <c r="K54" t="s">
        <v>11</v>
      </c>
      <c r="L54" t="str">
        <f>Q54</f>
        <v>Дефолт!</v>
      </c>
      <c r="N54">
        <v>0.94</v>
      </c>
      <c r="O54">
        <f>EXP(Таблица1[[#This Row],[PD]])</f>
        <v>1.0832870676749586</v>
      </c>
      <c r="P54">
        <f t="shared" si="0"/>
        <v>1.018289843614461</v>
      </c>
      <c r="Q54" t="str">
        <f t="shared" si="1"/>
        <v>Дефолт!</v>
      </c>
      <c r="S54" s="2">
        <f>IF(P54&gt;=1, Таблица1[[#This Row],[BeginQ]]*(1-Таблица1[[#This Row],[LGD]]), Таблица1[[#This Row],[EndQ]])</f>
        <v>1999.9999999999995</v>
      </c>
    </row>
    <row r="55" spans="1:19" x14ac:dyDescent="0.3">
      <c r="A55" s="1">
        <v>53</v>
      </c>
      <c r="B55" t="s">
        <v>10</v>
      </c>
      <c r="C55">
        <v>245</v>
      </c>
      <c r="D55">
        <v>3</v>
      </c>
      <c r="E55">
        <v>8</v>
      </c>
      <c r="F55" s="2">
        <v>6500</v>
      </c>
      <c r="G55" s="8">
        <v>7500.56179775281</v>
      </c>
      <c r="H55">
        <v>0.11</v>
      </c>
      <c r="I55">
        <v>0.7</v>
      </c>
      <c r="J55" s="3">
        <v>0.15393258426966289</v>
      </c>
      <c r="K55" t="s">
        <v>11</v>
      </c>
      <c r="L55" t="str">
        <f>Q55</f>
        <v/>
      </c>
      <c r="N55">
        <v>0.01</v>
      </c>
      <c r="O55">
        <f>EXP(Таблица1[[#This Row],[PD]])</f>
        <v>1.1162780704588713</v>
      </c>
      <c r="P55">
        <f t="shared" si="0"/>
        <v>1.1162780704588713E-2</v>
      </c>
      <c r="Q55" t="str">
        <f t="shared" si="1"/>
        <v/>
      </c>
      <c r="S55" s="2">
        <f>IF(P55&gt;=1, Таблица1[[#This Row],[BeginQ]]*(1-Таблица1[[#This Row],[LGD]]), Таблица1[[#This Row],[EndQ]])</f>
        <v>7500.56179775281</v>
      </c>
    </row>
    <row r="56" spans="1:19" x14ac:dyDescent="0.3">
      <c r="A56" s="1">
        <v>54</v>
      </c>
      <c r="B56" t="s">
        <v>10</v>
      </c>
      <c r="C56">
        <v>246</v>
      </c>
      <c r="D56">
        <v>3</v>
      </c>
      <c r="E56">
        <v>8</v>
      </c>
      <c r="F56" s="2">
        <v>9400</v>
      </c>
      <c r="G56" s="8">
        <v>10222.5</v>
      </c>
      <c r="H56">
        <v>0.04</v>
      </c>
      <c r="I56">
        <v>0.6</v>
      </c>
      <c r="J56" s="3">
        <v>8.7499999999999994E-2</v>
      </c>
      <c r="K56" t="s">
        <v>11</v>
      </c>
      <c r="L56" t="str">
        <f>Q56</f>
        <v/>
      </c>
      <c r="N56">
        <v>0.35</v>
      </c>
      <c r="O56">
        <f>EXP(Таблица1[[#This Row],[PD]])</f>
        <v>1.0408107741923882</v>
      </c>
      <c r="P56">
        <f t="shared" si="0"/>
        <v>0.36428377096733583</v>
      </c>
      <c r="Q56" t="str">
        <f t="shared" si="1"/>
        <v/>
      </c>
      <c r="S56" s="2">
        <f>IF(P56&gt;=1, Таблица1[[#This Row],[BeginQ]]*(1-Таблица1[[#This Row],[LGD]]), Таблица1[[#This Row],[EndQ]])</f>
        <v>10222.5</v>
      </c>
    </row>
    <row r="57" spans="1:19" x14ac:dyDescent="0.3">
      <c r="A57" s="1">
        <v>55</v>
      </c>
      <c r="B57" t="s">
        <v>10</v>
      </c>
      <c r="C57">
        <v>247</v>
      </c>
      <c r="D57">
        <v>3</v>
      </c>
      <c r="E57">
        <v>8</v>
      </c>
      <c r="F57" s="2">
        <v>4600</v>
      </c>
      <c r="G57" s="8">
        <v>4937.9591836734689</v>
      </c>
      <c r="H57">
        <v>0.02</v>
      </c>
      <c r="I57">
        <v>0.6</v>
      </c>
      <c r="J57" s="3">
        <v>7.3469387755102034E-2</v>
      </c>
      <c r="K57" t="s">
        <v>11</v>
      </c>
      <c r="L57" t="str">
        <f>Q57</f>
        <v/>
      </c>
      <c r="N57">
        <v>0.32</v>
      </c>
      <c r="O57">
        <f>EXP(Таблица1[[#This Row],[PD]])</f>
        <v>1.0202013400267558</v>
      </c>
      <c r="P57">
        <f t="shared" si="0"/>
        <v>0.32646442880856186</v>
      </c>
      <c r="Q57" t="str">
        <f t="shared" si="1"/>
        <v/>
      </c>
      <c r="S57" s="2">
        <f>IF(P57&gt;=1, Таблица1[[#This Row],[BeginQ]]*(1-Таблица1[[#This Row],[LGD]]), Таблица1[[#This Row],[EndQ]])</f>
        <v>4937.9591836734689</v>
      </c>
    </row>
    <row r="58" spans="1:19" x14ac:dyDescent="0.3">
      <c r="A58" s="1">
        <v>56</v>
      </c>
      <c r="B58" t="s">
        <v>10</v>
      </c>
      <c r="C58">
        <v>248</v>
      </c>
      <c r="D58">
        <v>3</v>
      </c>
      <c r="E58">
        <v>8</v>
      </c>
      <c r="F58" s="2">
        <v>7900</v>
      </c>
      <c r="G58" s="8">
        <v>9851.7647058823532</v>
      </c>
      <c r="H58">
        <v>0.15</v>
      </c>
      <c r="I58">
        <v>1</v>
      </c>
      <c r="J58" s="3">
        <v>0.2470588235294118</v>
      </c>
      <c r="K58" t="s">
        <v>11</v>
      </c>
      <c r="L58" t="str">
        <f>Q58</f>
        <v/>
      </c>
      <c r="N58">
        <v>0.13</v>
      </c>
      <c r="O58">
        <f>EXP(Таблица1[[#This Row],[PD]])</f>
        <v>1.1618342427282831</v>
      </c>
      <c r="P58">
        <f t="shared" si="0"/>
        <v>0.15103845155467679</v>
      </c>
      <c r="Q58" t="str">
        <f t="shared" si="1"/>
        <v/>
      </c>
      <c r="S58" s="2">
        <f>IF(P58&gt;=1, Таблица1[[#This Row],[BeginQ]]*(1-Таблица1[[#This Row],[LGD]]), Таблица1[[#This Row],[EndQ]])</f>
        <v>9851.7647058823532</v>
      </c>
    </row>
    <row r="59" spans="1:19" x14ac:dyDescent="0.3">
      <c r="A59" s="1">
        <v>57</v>
      </c>
      <c r="B59" t="s">
        <v>10</v>
      </c>
      <c r="C59">
        <v>249</v>
      </c>
      <c r="D59">
        <v>3</v>
      </c>
      <c r="E59">
        <v>8</v>
      </c>
      <c r="F59" s="2">
        <v>5500</v>
      </c>
      <c r="G59" s="8">
        <v>5973.2558139534895</v>
      </c>
      <c r="H59">
        <v>0.14000000000000001</v>
      </c>
      <c r="I59">
        <v>0.1</v>
      </c>
      <c r="J59" s="3">
        <v>8.6046511627906969E-2</v>
      </c>
      <c r="K59" t="s">
        <v>11</v>
      </c>
      <c r="L59" t="str">
        <f>Q59</f>
        <v/>
      </c>
      <c r="N59">
        <v>0.47</v>
      </c>
      <c r="O59">
        <f>EXP(Таблица1[[#This Row],[PD]])</f>
        <v>1.1502737988572274</v>
      </c>
      <c r="P59">
        <f t="shared" si="0"/>
        <v>0.54062868546289677</v>
      </c>
      <c r="Q59" t="str">
        <f t="shared" si="1"/>
        <v/>
      </c>
      <c r="S59" s="2">
        <f>IF(P59&gt;=1, Таблица1[[#This Row],[BeginQ]]*(1-Таблица1[[#This Row],[LGD]]), Таблица1[[#This Row],[EndQ]])</f>
        <v>5973.2558139534895</v>
      </c>
    </row>
    <row r="60" spans="1:19" x14ac:dyDescent="0.3">
      <c r="A60" s="1">
        <v>58</v>
      </c>
      <c r="B60" t="s">
        <v>10</v>
      </c>
      <c r="C60">
        <v>250</v>
      </c>
      <c r="D60">
        <v>3</v>
      </c>
      <c r="E60">
        <v>8</v>
      </c>
      <c r="F60" s="2">
        <v>4400</v>
      </c>
      <c r="G60" s="8">
        <v>5529.1566265060246</v>
      </c>
      <c r="H60">
        <v>0.17</v>
      </c>
      <c r="I60">
        <v>0.9</v>
      </c>
      <c r="J60" s="3">
        <v>0.25662650602409642</v>
      </c>
      <c r="K60" t="s">
        <v>11</v>
      </c>
      <c r="L60" t="str">
        <f>Q60</f>
        <v>Дефолт!</v>
      </c>
      <c r="N60">
        <v>0.99</v>
      </c>
      <c r="O60">
        <f>EXP(Таблица1[[#This Row],[PD]])</f>
        <v>1.1853048513203654</v>
      </c>
      <c r="P60">
        <f t="shared" si="0"/>
        <v>1.1734518028071619</v>
      </c>
      <c r="Q60" t="str">
        <f t="shared" si="1"/>
        <v>Дефолт!</v>
      </c>
      <c r="S60" s="2">
        <f>IF(P60&gt;=1, Таблица1[[#This Row],[BeginQ]]*(1-Таблица1[[#This Row],[LGD]]), Таблица1[[#This Row],[EndQ]])</f>
        <v>439.99999999999989</v>
      </c>
    </row>
    <row r="61" spans="1:19" x14ac:dyDescent="0.3">
      <c r="A61" s="1">
        <v>59</v>
      </c>
      <c r="B61" t="s">
        <v>10</v>
      </c>
      <c r="C61">
        <v>251</v>
      </c>
      <c r="D61">
        <v>3</v>
      </c>
      <c r="E61">
        <v>8</v>
      </c>
      <c r="F61" s="2">
        <v>5900</v>
      </c>
      <c r="G61" s="8">
        <v>6689.0361445783137</v>
      </c>
      <c r="H61">
        <v>0.17</v>
      </c>
      <c r="I61">
        <v>0.3</v>
      </c>
      <c r="J61" s="3">
        <v>0.13373493975903619</v>
      </c>
      <c r="K61" t="s">
        <v>11</v>
      </c>
      <c r="L61" t="str">
        <f>Q61</f>
        <v/>
      </c>
      <c r="N61">
        <v>0.31</v>
      </c>
      <c r="O61">
        <f>EXP(Таблица1[[#This Row],[PD]])</f>
        <v>1.1853048513203654</v>
      </c>
      <c r="P61">
        <f t="shared" si="0"/>
        <v>0.36744450390931327</v>
      </c>
      <c r="Q61" t="str">
        <f t="shared" si="1"/>
        <v/>
      </c>
      <c r="S61" s="2">
        <f>IF(P61&gt;=1, Таблица1[[#This Row],[BeginQ]]*(1-Таблица1[[#This Row],[LGD]]), Таблица1[[#This Row],[EndQ]])</f>
        <v>6689.0361445783137</v>
      </c>
    </row>
    <row r="62" spans="1:19" x14ac:dyDescent="0.3">
      <c r="A62" s="1">
        <v>60</v>
      </c>
      <c r="B62" t="s">
        <v>10</v>
      </c>
      <c r="C62">
        <v>252</v>
      </c>
      <c r="D62">
        <v>3</v>
      </c>
      <c r="E62">
        <v>8</v>
      </c>
      <c r="F62" s="2">
        <v>4200</v>
      </c>
      <c r="G62" s="8">
        <v>4509.4736842105267</v>
      </c>
      <c r="H62">
        <v>0.05</v>
      </c>
      <c r="I62">
        <v>0.2</v>
      </c>
      <c r="J62" s="3">
        <v>7.3684210526315796E-2</v>
      </c>
      <c r="K62" t="s">
        <v>11</v>
      </c>
      <c r="L62" t="str">
        <f>Q62</f>
        <v/>
      </c>
      <c r="N62">
        <v>0.26</v>
      </c>
      <c r="O62">
        <f>EXP(Таблица1[[#This Row],[PD]])</f>
        <v>1.0512710963760241</v>
      </c>
      <c r="P62">
        <f t="shared" si="0"/>
        <v>0.2733304850577663</v>
      </c>
      <c r="Q62" t="str">
        <f t="shared" si="1"/>
        <v/>
      </c>
      <c r="S62" s="2">
        <f>IF(P62&gt;=1, Таблица1[[#This Row],[BeginQ]]*(1-Таблица1[[#This Row],[LGD]]), Таблица1[[#This Row],[EndQ]])</f>
        <v>4509.4736842105267</v>
      </c>
    </row>
    <row r="63" spans="1:19" x14ac:dyDescent="0.3">
      <c r="A63" s="1">
        <v>61</v>
      </c>
      <c r="B63" t="s">
        <v>10</v>
      </c>
      <c r="C63">
        <v>253</v>
      </c>
      <c r="D63">
        <v>3</v>
      </c>
      <c r="E63">
        <v>8</v>
      </c>
      <c r="F63" s="2">
        <v>3900</v>
      </c>
      <c r="G63" s="8">
        <v>4420</v>
      </c>
      <c r="H63">
        <v>0.1</v>
      </c>
      <c r="I63">
        <v>0.6</v>
      </c>
      <c r="J63" s="3">
        <v>0.1333333333333333</v>
      </c>
      <c r="K63" t="s">
        <v>11</v>
      </c>
      <c r="L63" t="str">
        <f>Q63</f>
        <v/>
      </c>
      <c r="N63">
        <v>0.86</v>
      </c>
      <c r="O63">
        <f>EXP(Таблица1[[#This Row],[PD]])</f>
        <v>1.1051709180756477</v>
      </c>
      <c r="P63">
        <f t="shared" si="0"/>
        <v>0.95044698954505702</v>
      </c>
      <c r="Q63" t="str">
        <f t="shared" si="1"/>
        <v/>
      </c>
      <c r="S63" s="2">
        <f>IF(P63&gt;=1, Таблица1[[#This Row],[BeginQ]]*(1-Таблица1[[#This Row],[LGD]]), Таблица1[[#This Row],[EndQ]])</f>
        <v>4420</v>
      </c>
    </row>
    <row r="64" spans="1:19" x14ac:dyDescent="0.3">
      <c r="A64" s="1">
        <v>62</v>
      </c>
      <c r="B64" t="s">
        <v>10</v>
      </c>
      <c r="C64">
        <v>254</v>
      </c>
      <c r="D64">
        <v>3</v>
      </c>
      <c r="E64">
        <v>8</v>
      </c>
      <c r="F64" s="2">
        <v>600</v>
      </c>
      <c r="G64" s="8">
        <v>692.35955056179785</v>
      </c>
      <c r="H64">
        <v>0.11</v>
      </c>
      <c r="I64">
        <v>0.7</v>
      </c>
      <c r="J64" s="3">
        <v>0.15393258426966289</v>
      </c>
      <c r="K64" t="s">
        <v>11</v>
      </c>
      <c r="L64" t="str">
        <f>Q64</f>
        <v/>
      </c>
      <c r="N64">
        <v>0.68</v>
      </c>
      <c r="O64">
        <f>EXP(Таблица1[[#This Row],[PD]])</f>
        <v>1.1162780704588713</v>
      </c>
      <c r="P64">
        <f t="shared" si="0"/>
        <v>0.75906908791203254</v>
      </c>
      <c r="Q64" t="str">
        <f t="shared" si="1"/>
        <v/>
      </c>
      <c r="S64" s="2">
        <f>IF(P64&gt;=1, Таблица1[[#This Row],[BeginQ]]*(1-Таблица1[[#This Row],[LGD]]), Таблица1[[#This Row],[EndQ]])</f>
        <v>692.35955056179785</v>
      </c>
    </row>
    <row r="65" spans="1:19" x14ac:dyDescent="0.3">
      <c r="A65" s="1">
        <v>63</v>
      </c>
      <c r="B65" t="s">
        <v>10</v>
      </c>
      <c r="C65">
        <v>255</v>
      </c>
      <c r="D65">
        <v>3</v>
      </c>
      <c r="E65">
        <v>8</v>
      </c>
      <c r="F65" s="2">
        <v>4000</v>
      </c>
      <c r="G65" s="8">
        <v>4669.7674418604647</v>
      </c>
      <c r="H65">
        <v>0.14000000000000001</v>
      </c>
      <c r="I65">
        <v>0.6</v>
      </c>
      <c r="J65" s="3">
        <v>0.1674418604651163</v>
      </c>
      <c r="K65" t="s">
        <v>11</v>
      </c>
      <c r="L65" t="str">
        <f>Q65</f>
        <v/>
      </c>
      <c r="N65">
        <v>0.45</v>
      </c>
      <c r="O65">
        <f>EXP(Таблица1[[#This Row],[PD]])</f>
        <v>1.1502737988572274</v>
      </c>
      <c r="P65">
        <f t="shared" si="0"/>
        <v>0.51762320948575236</v>
      </c>
      <c r="Q65" t="str">
        <f t="shared" si="1"/>
        <v/>
      </c>
      <c r="S65" s="2">
        <f>IF(P65&gt;=1, Таблица1[[#This Row],[BeginQ]]*(1-Таблица1[[#This Row],[LGD]]), Таблица1[[#This Row],[EndQ]])</f>
        <v>4669.7674418604647</v>
      </c>
    </row>
    <row r="66" spans="1:19" x14ac:dyDescent="0.3">
      <c r="A66" s="1">
        <v>64</v>
      </c>
      <c r="B66" t="s">
        <v>10</v>
      </c>
      <c r="C66">
        <v>256</v>
      </c>
      <c r="D66">
        <v>3</v>
      </c>
      <c r="E66">
        <v>8</v>
      </c>
      <c r="F66" s="2">
        <v>6200</v>
      </c>
      <c r="G66" s="8">
        <v>6607.0707070707076</v>
      </c>
      <c r="H66">
        <v>0.01</v>
      </c>
      <c r="I66">
        <v>0.5</v>
      </c>
      <c r="J66" s="3">
        <v>6.5656565656565663E-2</v>
      </c>
      <c r="K66" t="s">
        <v>11</v>
      </c>
      <c r="L66" t="str">
        <f>Q66</f>
        <v/>
      </c>
      <c r="N66">
        <v>0.03</v>
      </c>
      <c r="O66">
        <f>EXP(Таблица1[[#This Row],[PD]])</f>
        <v>1.0100501670841679</v>
      </c>
      <c r="P66">
        <f t="shared" si="0"/>
        <v>3.0301505012525036E-2</v>
      </c>
      <c r="Q66" t="str">
        <f t="shared" si="1"/>
        <v/>
      </c>
      <c r="S66" s="2">
        <f>IF(P66&gt;=1, Таблица1[[#This Row],[BeginQ]]*(1-Таблица1[[#This Row],[LGD]]), Таблица1[[#This Row],[EndQ]])</f>
        <v>6607.0707070707076</v>
      </c>
    </row>
    <row r="67" spans="1:19" x14ac:dyDescent="0.3">
      <c r="A67" s="1">
        <v>65</v>
      </c>
      <c r="B67" t="s">
        <v>10</v>
      </c>
      <c r="C67">
        <v>257</v>
      </c>
      <c r="D67">
        <v>3</v>
      </c>
      <c r="E67">
        <v>8</v>
      </c>
      <c r="F67" s="2">
        <v>3700</v>
      </c>
      <c r="G67" s="8">
        <v>4357.7777777777783</v>
      </c>
      <c r="H67">
        <v>0.1</v>
      </c>
      <c r="I67">
        <v>1</v>
      </c>
      <c r="J67" s="3">
        <v>0.17777777777777781</v>
      </c>
      <c r="K67" t="s">
        <v>11</v>
      </c>
      <c r="L67" t="str">
        <f>Q67</f>
        <v>Дефолт!</v>
      </c>
      <c r="N67">
        <v>0.93</v>
      </c>
      <c r="O67">
        <f>EXP(Таблица1[[#This Row],[PD]])</f>
        <v>1.1051709180756477</v>
      </c>
      <c r="P67">
        <f t="shared" ref="P67:P130" si="2">N67*O67</f>
        <v>1.0278089538103525</v>
      </c>
      <c r="Q67" t="str">
        <f t="shared" ref="Q67:Q130" si="3">IF(P67&gt;=1, "Дефолт!", "")</f>
        <v>Дефолт!</v>
      </c>
      <c r="S67" s="2">
        <f>IF(P67&gt;=1, Таблица1[[#This Row],[BeginQ]]*(1-Таблица1[[#This Row],[LGD]]), Таблица1[[#This Row],[EndQ]])</f>
        <v>0</v>
      </c>
    </row>
    <row r="68" spans="1:19" x14ac:dyDescent="0.3">
      <c r="A68" s="1">
        <v>66</v>
      </c>
      <c r="B68" t="s">
        <v>10</v>
      </c>
      <c r="C68">
        <v>258</v>
      </c>
      <c r="D68">
        <v>3</v>
      </c>
      <c r="E68">
        <v>8</v>
      </c>
      <c r="F68" s="2">
        <v>8200</v>
      </c>
      <c r="G68" s="8">
        <v>9360.8988764044934</v>
      </c>
      <c r="H68">
        <v>0.11</v>
      </c>
      <c r="I68">
        <v>0.6</v>
      </c>
      <c r="J68" s="3">
        <v>0.1415730337078652</v>
      </c>
      <c r="K68" t="s">
        <v>11</v>
      </c>
      <c r="L68" t="str">
        <f>Q68</f>
        <v/>
      </c>
      <c r="N68">
        <v>0.47</v>
      </c>
      <c r="O68">
        <f>EXP(Таблица1[[#This Row],[PD]])</f>
        <v>1.1162780704588713</v>
      </c>
      <c r="P68">
        <f t="shared" si="2"/>
        <v>0.52465069311566948</v>
      </c>
      <c r="Q68" t="str">
        <f t="shared" si="3"/>
        <v/>
      </c>
      <c r="S68" s="2">
        <f>IF(P68&gt;=1, Таблица1[[#This Row],[BeginQ]]*(1-Таблица1[[#This Row],[LGD]]), Таблица1[[#This Row],[EndQ]])</f>
        <v>9360.8988764044934</v>
      </c>
    </row>
    <row r="69" spans="1:19" x14ac:dyDescent="0.3">
      <c r="A69" s="1">
        <v>67</v>
      </c>
      <c r="B69" t="s">
        <v>10</v>
      </c>
      <c r="C69">
        <v>259</v>
      </c>
      <c r="D69">
        <v>3</v>
      </c>
      <c r="E69">
        <v>8</v>
      </c>
      <c r="F69" s="2">
        <v>5300</v>
      </c>
      <c r="G69" s="8">
        <v>6299.0804597701153</v>
      </c>
      <c r="H69">
        <v>0.13</v>
      </c>
      <c r="I69">
        <v>0.8</v>
      </c>
      <c r="J69" s="3">
        <v>0.18850574712643681</v>
      </c>
      <c r="K69" t="s">
        <v>11</v>
      </c>
      <c r="L69" t="str">
        <f>Q69</f>
        <v/>
      </c>
      <c r="N69">
        <v>0.28000000000000003</v>
      </c>
      <c r="O69">
        <f>EXP(Таблица1[[#This Row],[PD]])</f>
        <v>1.1388283833246218</v>
      </c>
      <c r="P69">
        <f t="shared" si="2"/>
        <v>0.31887194733089413</v>
      </c>
      <c r="Q69" t="str">
        <f t="shared" si="3"/>
        <v/>
      </c>
      <c r="S69" s="2">
        <f>IF(P69&gt;=1, Таблица1[[#This Row],[BeginQ]]*(1-Таблица1[[#This Row],[LGD]]), Таблица1[[#This Row],[EndQ]])</f>
        <v>6299.0804597701153</v>
      </c>
    </row>
    <row r="70" spans="1:19" x14ac:dyDescent="0.3">
      <c r="A70" s="1">
        <v>68</v>
      </c>
      <c r="B70" t="s">
        <v>10</v>
      </c>
      <c r="C70">
        <v>260</v>
      </c>
      <c r="D70">
        <v>3</v>
      </c>
      <c r="E70">
        <v>8</v>
      </c>
      <c r="F70" s="2">
        <v>2500</v>
      </c>
      <c r="G70" s="8">
        <v>2731.9277108433739</v>
      </c>
      <c r="H70">
        <v>0.17</v>
      </c>
      <c r="I70">
        <v>0.1</v>
      </c>
      <c r="J70" s="3">
        <v>9.2771084337349402E-2</v>
      </c>
      <c r="K70" t="s">
        <v>11</v>
      </c>
      <c r="L70" t="str">
        <f>Q70</f>
        <v/>
      </c>
      <c r="N70">
        <v>0.55000000000000004</v>
      </c>
      <c r="O70">
        <f>EXP(Таблица1[[#This Row],[PD]])</f>
        <v>1.1853048513203654</v>
      </c>
      <c r="P70">
        <f t="shared" si="2"/>
        <v>0.65191766822620101</v>
      </c>
      <c r="Q70" t="str">
        <f t="shared" si="3"/>
        <v/>
      </c>
      <c r="S70" s="2">
        <f>IF(P70&gt;=1, Таблица1[[#This Row],[BeginQ]]*(1-Таблица1[[#This Row],[LGD]]), Таблица1[[#This Row],[EndQ]])</f>
        <v>2731.9277108433739</v>
      </c>
    </row>
    <row r="71" spans="1:19" x14ac:dyDescent="0.3">
      <c r="A71" s="1">
        <v>69</v>
      </c>
      <c r="B71" t="s">
        <v>10</v>
      </c>
      <c r="C71">
        <v>261</v>
      </c>
      <c r="D71">
        <v>3</v>
      </c>
      <c r="E71">
        <v>8</v>
      </c>
      <c r="F71" s="2">
        <v>1100</v>
      </c>
      <c r="G71" s="8">
        <v>1325</v>
      </c>
      <c r="H71">
        <v>0.12</v>
      </c>
      <c r="I71">
        <v>1</v>
      </c>
      <c r="J71" s="3">
        <v>0.2045454545454545</v>
      </c>
      <c r="K71" t="s">
        <v>11</v>
      </c>
      <c r="L71" t="str">
        <f>Q71</f>
        <v/>
      </c>
      <c r="N71">
        <v>0.2</v>
      </c>
      <c r="O71">
        <f>EXP(Таблица1[[#This Row],[PD]])</f>
        <v>1.1274968515793757</v>
      </c>
      <c r="P71">
        <f t="shared" si="2"/>
        <v>0.22549937031587516</v>
      </c>
      <c r="Q71" t="str">
        <f t="shared" si="3"/>
        <v/>
      </c>
      <c r="S71" s="2">
        <f>IF(P71&gt;=1, Таблица1[[#This Row],[BeginQ]]*(1-Таблица1[[#This Row],[LGD]]), Таблица1[[#This Row],[EndQ]])</f>
        <v>1325</v>
      </c>
    </row>
    <row r="72" spans="1:19" x14ac:dyDescent="0.3">
      <c r="A72" s="1">
        <v>70</v>
      </c>
      <c r="B72" t="s">
        <v>10</v>
      </c>
      <c r="C72">
        <v>262</v>
      </c>
      <c r="D72">
        <v>3</v>
      </c>
      <c r="E72">
        <v>8</v>
      </c>
      <c r="F72" s="2">
        <v>7700</v>
      </c>
      <c r="G72" s="8">
        <v>9276.6666666666661</v>
      </c>
      <c r="H72">
        <v>0.16</v>
      </c>
      <c r="I72">
        <v>0.7</v>
      </c>
      <c r="J72" s="3">
        <v>0.20476190476190481</v>
      </c>
      <c r="K72" t="s">
        <v>11</v>
      </c>
      <c r="L72" t="str">
        <f>Q72</f>
        <v>Дефолт!</v>
      </c>
      <c r="N72">
        <v>0.97</v>
      </c>
      <c r="O72">
        <f>EXP(Таблица1[[#This Row],[PD]])</f>
        <v>1.1735108709918103</v>
      </c>
      <c r="P72">
        <f t="shared" si="2"/>
        <v>1.138305544862056</v>
      </c>
      <c r="Q72" t="str">
        <f t="shared" si="3"/>
        <v>Дефолт!</v>
      </c>
      <c r="S72" s="2">
        <f>IF(P72&gt;=1, Таблица1[[#This Row],[BeginQ]]*(1-Таблица1[[#This Row],[LGD]]), Таблица1[[#This Row],[EndQ]])</f>
        <v>2310.0000000000005</v>
      </c>
    </row>
    <row r="73" spans="1:19" x14ac:dyDescent="0.3">
      <c r="A73" s="1">
        <v>71</v>
      </c>
      <c r="B73" t="s">
        <v>10</v>
      </c>
      <c r="C73">
        <v>263</v>
      </c>
      <c r="D73">
        <v>3</v>
      </c>
      <c r="E73">
        <v>8</v>
      </c>
      <c r="F73" s="2">
        <v>8900</v>
      </c>
      <c r="G73" s="8">
        <v>9608.3673469387759</v>
      </c>
      <c r="H73">
        <v>0.02</v>
      </c>
      <c r="I73">
        <v>0.9</v>
      </c>
      <c r="J73" s="3">
        <v>7.9591836734693874E-2</v>
      </c>
      <c r="K73" t="s">
        <v>11</v>
      </c>
      <c r="L73" t="str">
        <f>Q73</f>
        <v/>
      </c>
      <c r="N73">
        <v>0.6</v>
      </c>
      <c r="O73">
        <f>EXP(Таблица1[[#This Row],[PD]])</f>
        <v>1.0202013400267558</v>
      </c>
      <c r="P73">
        <f t="shared" si="2"/>
        <v>0.6121208040160534</v>
      </c>
      <c r="Q73" t="str">
        <f t="shared" si="3"/>
        <v/>
      </c>
      <c r="S73" s="2">
        <f>IF(P73&gt;=1, Таблица1[[#This Row],[BeginQ]]*(1-Таблица1[[#This Row],[LGD]]), Таблица1[[#This Row],[EndQ]])</f>
        <v>9608.3673469387759</v>
      </c>
    </row>
    <row r="74" spans="1:19" x14ac:dyDescent="0.3">
      <c r="A74" s="1">
        <v>72</v>
      </c>
      <c r="B74" t="s">
        <v>10</v>
      </c>
      <c r="C74">
        <v>264</v>
      </c>
      <c r="D74">
        <v>3</v>
      </c>
      <c r="E74">
        <v>8</v>
      </c>
      <c r="F74" s="2">
        <v>3300</v>
      </c>
      <c r="G74" s="8">
        <v>4042.5</v>
      </c>
      <c r="H74">
        <v>0.2</v>
      </c>
      <c r="I74">
        <v>0.6</v>
      </c>
      <c r="J74" s="3">
        <v>0.22500000000000001</v>
      </c>
      <c r="K74" t="s">
        <v>11</v>
      </c>
      <c r="L74" t="str">
        <f>Q74</f>
        <v>Дефолт!</v>
      </c>
      <c r="N74">
        <v>0.95</v>
      </c>
      <c r="O74">
        <f>EXP(Таблица1[[#This Row],[PD]])</f>
        <v>1.2214027581601699</v>
      </c>
      <c r="P74">
        <f t="shared" si="2"/>
        <v>1.1603326202521613</v>
      </c>
      <c r="Q74" t="str">
        <f t="shared" si="3"/>
        <v>Дефолт!</v>
      </c>
      <c r="S74" s="2">
        <f>IF(P74&gt;=1, Таблица1[[#This Row],[BeginQ]]*(1-Таблица1[[#This Row],[LGD]]), Таблица1[[#This Row],[EndQ]])</f>
        <v>1320</v>
      </c>
    </row>
    <row r="75" spans="1:19" x14ac:dyDescent="0.3">
      <c r="A75" s="1">
        <v>73</v>
      </c>
      <c r="B75" t="s">
        <v>10</v>
      </c>
      <c r="C75">
        <v>265</v>
      </c>
      <c r="D75">
        <v>3</v>
      </c>
      <c r="E75">
        <v>8</v>
      </c>
      <c r="F75" s="2">
        <v>5900</v>
      </c>
      <c r="G75" s="8">
        <v>6571.3793103448279</v>
      </c>
      <c r="H75">
        <v>0.13</v>
      </c>
      <c r="I75">
        <v>0.3</v>
      </c>
      <c r="J75" s="3">
        <v>0.1137931034482759</v>
      </c>
      <c r="K75" t="s">
        <v>11</v>
      </c>
      <c r="L75" t="str">
        <f>Q75</f>
        <v/>
      </c>
      <c r="N75">
        <v>0.67</v>
      </c>
      <c r="O75">
        <f>EXP(Таблица1[[#This Row],[PD]])</f>
        <v>1.1388283833246218</v>
      </c>
      <c r="P75">
        <f t="shared" si="2"/>
        <v>0.76301501682749662</v>
      </c>
      <c r="Q75" t="str">
        <f t="shared" si="3"/>
        <v/>
      </c>
      <c r="S75" s="2">
        <f>IF(P75&gt;=1, Таблица1[[#This Row],[BeginQ]]*(1-Таблица1[[#This Row],[LGD]]), Таблица1[[#This Row],[EndQ]])</f>
        <v>6571.3793103448279</v>
      </c>
    </row>
    <row r="76" spans="1:19" x14ac:dyDescent="0.3">
      <c r="A76" s="1">
        <v>74</v>
      </c>
      <c r="B76" t="s">
        <v>10</v>
      </c>
      <c r="C76">
        <v>266</v>
      </c>
      <c r="D76">
        <v>3</v>
      </c>
      <c r="E76">
        <v>8</v>
      </c>
      <c r="F76" s="2">
        <v>7700</v>
      </c>
      <c r="G76" s="8">
        <v>8613.2558139534885</v>
      </c>
      <c r="H76">
        <v>0.14000000000000001</v>
      </c>
      <c r="I76">
        <v>0.3</v>
      </c>
      <c r="J76" s="3">
        <v>0.1186046511627907</v>
      </c>
      <c r="K76" t="s">
        <v>11</v>
      </c>
      <c r="L76" t="str">
        <f>Q76</f>
        <v>Дефолт!</v>
      </c>
      <c r="N76">
        <v>0.87</v>
      </c>
      <c r="O76">
        <f>EXP(Таблица1[[#This Row],[PD]])</f>
        <v>1.1502737988572274</v>
      </c>
      <c r="P76">
        <f t="shared" si="2"/>
        <v>1.0007382050057878</v>
      </c>
      <c r="Q76" t="str">
        <f t="shared" si="3"/>
        <v>Дефолт!</v>
      </c>
      <c r="S76" s="2">
        <f>IF(P76&gt;=1, Таблица1[[#This Row],[BeginQ]]*(1-Таблица1[[#This Row],[LGD]]), Таблица1[[#This Row],[EndQ]])</f>
        <v>5390</v>
      </c>
    </row>
    <row r="77" spans="1:19" x14ac:dyDescent="0.3">
      <c r="A77" s="1">
        <v>75</v>
      </c>
      <c r="B77" t="s">
        <v>10</v>
      </c>
      <c r="C77">
        <v>267</v>
      </c>
      <c r="D77">
        <v>3</v>
      </c>
      <c r="E77">
        <v>8</v>
      </c>
      <c r="F77" s="2">
        <v>3400</v>
      </c>
      <c r="G77" s="8">
        <v>3966.666666666667</v>
      </c>
      <c r="H77">
        <v>0.16</v>
      </c>
      <c r="I77">
        <v>0.5</v>
      </c>
      <c r="J77" s="3">
        <v>0.16666666666666671</v>
      </c>
      <c r="K77" t="s">
        <v>11</v>
      </c>
      <c r="L77" t="str">
        <f>Q77</f>
        <v/>
      </c>
      <c r="N77">
        <v>0.43</v>
      </c>
      <c r="O77">
        <f>EXP(Таблица1[[#This Row],[PD]])</f>
        <v>1.1735108709918103</v>
      </c>
      <c r="P77">
        <f t="shared" si="2"/>
        <v>0.50460967452647842</v>
      </c>
      <c r="Q77" t="str">
        <f t="shared" si="3"/>
        <v/>
      </c>
      <c r="S77" s="2">
        <f>IF(P77&gt;=1, Таблица1[[#This Row],[BeginQ]]*(1-Таблица1[[#This Row],[LGD]]), Таблица1[[#This Row],[EndQ]])</f>
        <v>3966.666666666667</v>
      </c>
    </row>
    <row r="78" spans="1:19" x14ac:dyDescent="0.3">
      <c r="A78" s="1">
        <v>76</v>
      </c>
      <c r="B78" t="s">
        <v>10</v>
      </c>
      <c r="C78">
        <v>268</v>
      </c>
      <c r="D78">
        <v>3</v>
      </c>
      <c r="E78">
        <v>8</v>
      </c>
      <c r="F78" s="2">
        <v>3300</v>
      </c>
      <c r="G78" s="8">
        <v>3606.18556701031</v>
      </c>
      <c r="H78">
        <v>0.03</v>
      </c>
      <c r="I78">
        <v>1</v>
      </c>
      <c r="J78" s="3">
        <v>9.2783505154639179E-2</v>
      </c>
      <c r="K78" t="s">
        <v>11</v>
      </c>
      <c r="L78" t="str">
        <f>Q78</f>
        <v/>
      </c>
      <c r="N78">
        <v>0.69</v>
      </c>
      <c r="O78">
        <f>EXP(Таблица1[[#This Row],[PD]])</f>
        <v>1.0304545339535169</v>
      </c>
      <c r="P78">
        <f t="shared" si="2"/>
        <v>0.71101362842792659</v>
      </c>
      <c r="Q78" t="str">
        <f t="shared" si="3"/>
        <v/>
      </c>
      <c r="S78" s="2">
        <f>IF(P78&gt;=1, Таблица1[[#This Row],[BeginQ]]*(1-Таблица1[[#This Row],[LGD]]), Таблица1[[#This Row],[EndQ]])</f>
        <v>3606.18556701031</v>
      </c>
    </row>
    <row r="79" spans="1:19" x14ac:dyDescent="0.3">
      <c r="A79" s="1">
        <v>77</v>
      </c>
      <c r="B79" t="s">
        <v>10</v>
      </c>
      <c r="C79">
        <v>269</v>
      </c>
      <c r="D79">
        <v>3</v>
      </c>
      <c r="E79">
        <v>8</v>
      </c>
      <c r="F79" s="2">
        <v>8300</v>
      </c>
      <c r="G79" s="8">
        <v>9011.4285714285706</v>
      </c>
      <c r="H79">
        <v>0.09</v>
      </c>
      <c r="I79">
        <v>0.2</v>
      </c>
      <c r="J79" s="3">
        <v>8.5714285714285715E-2</v>
      </c>
      <c r="K79" t="s">
        <v>11</v>
      </c>
      <c r="L79" t="str">
        <f>Q79</f>
        <v/>
      </c>
      <c r="N79">
        <v>0.74</v>
      </c>
      <c r="O79">
        <f>EXP(Таблица1[[#This Row],[PD]])</f>
        <v>1.0941742837052104</v>
      </c>
      <c r="P79">
        <f t="shared" si="2"/>
        <v>0.80968896994185569</v>
      </c>
      <c r="Q79" t="str">
        <f t="shared" si="3"/>
        <v/>
      </c>
      <c r="S79" s="2">
        <f>IF(P79&gt;=1, Таблица1[[#This Row],[BeginQ]]*(1-Таблица1[[#This Row],[LGD]]), Таблица1[[#This Row],[EndQ]])</f>
        <v>9011.4285714285706</v>
      </c>
    </row>
    <row r="80" spans="1:19" x14ac:dyDescent="0.3">
      <c r="A80" s="1">
        <v>78</v>
      </c>
      <c r="B80" t="s">
        <v>10</v>
      </c>
      <c r="C80">
        <v>270</v>
      </c>
      <c r="D80">
        <v>3</v>
      </c>
      <c r="E80">
        <v>8</v>
      </c>
      <c r="F80" s="2">
        <v>400</v>
      </c>
      <c r="G80" s="8">
        <v>486.5116279069768</v>
      </c>
      <c r="H80">
        <v>0.14000000000000001</v>
      </c>
      <c r="I80">
        <v>0.9</v>
      </c>
      <c r="J80" s="3">
        <v>0.21627906976744191</v>
      </c>
      <c r="K80" t="s">
        <v>11</v>
      </c>
      <c r="L80" t="str">
        <f>Q80</f>
        <v/>
      </c>
      <c r="N80">
        <v>0.83</v>
      </c>
      <c r="O80">
        <f>EXP(Таблица1[[#This Row],[PD]])</f>
        <v>1.1502737988572274</v>
      </c>
      <c r="P80">
        <f t="shared" si="2"/>
        <v>0.95472725305149864</v>
      </c>
      <c r="Q80" t="str">
        <f t="shared" si="3"/>
        <v/>
      </c>
      <c r="S80" s="2">
        <f>IF(P80&gt;=1, Таблица1[[#This Row],[BeginQ]]*(1-Таблица1[[#This Row],[LGD]]), Таблица1[[#This Row],[EndQ]])</f>
        <v>486.5116279069768</v>
      </c>
    </row>
    <row r="81" spans="1:19" x14ac:dyDescent="0.3">
      <c r="A81" s="1">
        <v>79</v>
      </c>
      <c r="B81" t="s">
        <v>10</v>
      </c>
      <c r="C81">
        <v>271</v>
      </c>
      <c r="D81">
        <v>3</v>
      </c>
      <c r="E81">
        <v>8</v>
      </c>
      <c r="F81" s="2">
        <v>700</v>
      </c>
      <c r="G81" s="8">
        <v>842.41379310344837</v>
      </c>
      <c r="H81">
        <v>0.13</v>
      </c>
      <c r="I81">
        <v>0.9</v>
      </c>
      <c r="J81" s="3">
        <v>0.20344827586206901</v>
      </c>
      <c r="K81" t="s">
        <v>11</v>
      </c>
      <c r="L81" t="str">
        <f>Q81</f>
        <v/>
      </c>
      <c r="N81">
        <v>0.19</v>
      </c>
      <c r="O81">
        <f>EXP(Таблица1[[#This Row],[PD]])</f>
        <v>1.1388283833246218</v>
      </c>
      <c r="P81">
        <f t="shared" si="2"/>
        <v>0.21637739283167814</v>
      </c>
      <c r="Q81" t="str">
        <f t="shared" si="3"/>
        <v/>
      </c>
      <c r="S81" s="2">
        <f>IF(P81&gt;=1, Таблица1[[#This Row],[BeginQ]]*(1-Таблица1[[#This Row],[LGD]]), Таблица1[[#This Row],[EndQ]])</f>
        <v>842.41379310344837</v>
      </c>
    </row>
    <row r="82" spans="1:19" x14ac:dyDescent="0.3">
      <c r="A82" s="1">
        <v>80</v>
      </c>
      <c r="B82" t="s">
        <v>10</v>
      </c>
      <c r="C82">
        <v>272</v>
      </c>
      <c r="D82">
        <v>3</v>
      </c>
      <c r="E82">
        <v>8</v>
      </c>
      <c r="F82" s="2">
        <v>3600</v>
      </c>
      <c r="G82" s="8">
        <v>3994.2857142857151</v>
      </c>
      <c r="H82">
        <v>0.16</v>
      </c>
      <c r="I82">
        <v>0.2</v>
      </c>
      <c r="J82" s="3">
        <v>0.1095238095238095</v>
      </c>
      <c r="K82" t="s">
        <v>11</v>
      </c>
      <c r="L82" t="str">
        <f>Q82</f>
        <v/>
      </c>
      <c r="N82">
        <v>0.26</v>
      </c>
      <c r="O82">
        <f>EXP(Таблица1[[#This Row],[PD]])</f>
        <v>1.1735108709918103</v>
      </c>
      <c r="P82">
        <f t="shared" si="2"/>
        <v>0.30511282645787069</v>
      </c>
      <c r="Q82" t="str">
        <f t="shared" si="3"/>
        <v/>
      </c>
      <c r="S82" s="2">
        <f>IF(P82&gt;=1, Таблица1[[#This Row],[BeginQ]]*(1-Таблица1[[#This Row],[LGD]]), Таблица1[[#This Row],[EndQ]])</f>
        <v>3994.2857142857151</v>
      </c>
    </row>
    <row r="83" spans="1:19" x14ac:dyDescent="0.3">
      <c r="A83" s="1">
        <v>81</v>
      </c>
      <c r="B83" t="s">
        <v>10</v>
      </c>
      <c r="C83">
        <v>273</v>
      </c>
      <c r="D83">
        <v>3</v>
      </c>
      <c r="E83">
        <v>8</v>
      </c>
      <c r="F83" s="2">
        <v>3500</v>
      </c>
      <c r="G83" s="8">
        <v>3778.5714285714289</v>
      </c>
      <c r="H83">
        <v>0.02</v>
      </c>
      <c r="I83">
        <v>0.9</v>
      </c>
      <c r="J83" s="3">
        <v>7.9591836734693874E-2</v>
      </c>
      <c r="K83" t="s">
        <v>11</v>
      </c>
      <c r="L83" t="str">
        <f>Q83</f>
        <v/>
      </c>
      <c r="N83">
        <v>0</v>
      </c>
      <c r="O83">
        <f>EXP(Таблица1[[#This Row],[PD]])</f>
        <v>1.0202013400267558</v>
      </c>
      <c r="P83">
        <f t="shared" si="2"/>
        <v>0</v>
      </c>
      <c r="Q83" t="str">
        <f t="shared" si="3"/>
        <v/>
      </c>
      <c r="S83" s="2">
        <f>IF(P83&gt;=1, Таблица1[[#This Row],[BeginQ]]*(1-Таблица1[[#This Row],[LGD]]), Таблица1[[#This Row],[EndQ]])</f>
        <v>3778.5714285714289</v>
      </c>
    </row>
    <row r="84" spans="1:19" x14ac:dyDescent="0.3">
      <c r="A84" s="1">
        <v>82</v>
      </c>
      <c r="B84" t="s">
        <v>10</v>
      </c>
      <c r="C84">
        <v>274</v>
      </c>
      <c r="D84">
        <v>3</v>
      </c>
      <c r="E84">
        <v>8</v>
      </c>
      <c r="F84" s="2">
        <v>700</v>
      </c>
      <c r="G84" s="8">
        <v>758.33333333333326</v>
      </c>
      <c r="H84">
        <v>0.04</v>
      </c>
      <c r="I84">
        <v>0.5</v>
      </c>
      <c r="J84" s="3">
        <v>8.3333333333333343E-2</v>
      </c>
      <c r="K84" t="s">
        <v>11</v>
      </c>
      <c r="L84" t="str">
        <f>Q84</f>
        <v/>
      </c>
      <c r="N84">
        <v>0.37</v>
      </c>
      <c r="O84">
        <f>EXP(Таблица1[[#This Row],[PD]])</f>
        <v>1.0408107741923882</v>
      </c>
      <c r="P84">
        <f t="shared" si="2"/>
        <v>0.38509998645118365</v>
      </c>
      <c r="Q84" t="str">
        <f t="shared" si="3"/>
        <v/>
      </c>
      <c r="S84" s="2">
        <f>IF(P84&gt;=1, Таблица1[[#This Row],[BeginQ]]*(1-Таблица1[[#This Row],[LGD]]), Таблица1[[#This Row],[EndQ]])</f>
        <v>758.33333333333326</v>
      </c>
    </row>
    <row r="85" spans="1:19" x14ac:dyDescent="0.3">
      <c r="A85" s="1">
        <v>83</v>
      </c>
      <c r="B85" t="s">
        <v>10</v>
      </c>
      <c r="C85">
        <v>275</v>
      </c>
      <c r="D85">
        <v>3</v>
      </c>
      <c r="E85">
        <v>8</v>
      </c>
      <c r="F85" s="2">
        <v>2900</v>
      </c>
      <c r="G85" s="8">
        <v>3527.209302325582</v>
      </c>
      <c r="H85">
        <v>0.14000000000000001</v>
      </c>
      <c r="I85">
        <v>0.9</v>
      </c>
      <c r="J85" s="3">
        <v>0.21627906976744191</v>
      </c>
      <c r="K85" t="s">
        <v>11</v>
      </c>
      <c r="L85" t="str">
        <f>Q85</f>
        <v>Дефолт!</v>
      </c>
      <c r="N85">
        <v>0.9</v>
      </c>
      <c r="O85">
        <f>EXP(Таблица1[[#This Row],[PD]])</f>
        <v>1.1502737988572274</v>
      </c>
      <c r="P85">
        <f t="shared" si="2"/>
        <v>1.0352464189715047</v>
      </c>
      <c r="Q85" t="str">
        <f t="shared" si="3"/>
        <v>Дефолт!</v>
      </c>
      <c r="S85" s="2">
        <f>IF(P85&gt;=1, Таблица1[[#This Row],[BeginQ]]*(1-Таблица1[[#This Row],[LGD]]), Таблица1[[#This Row],[EndQ]])</f>
        <v>289.99999999999994</v>
      </c>
    </row>
    <row r="86" spans="1:19" x14ac:dyDescent="0.3">
      <c r="A86" s="1">
        <v>84</v>
      </c>
      <c r="B86" t="s">
        <v>10</v>
      </c>
      <c r="C86">
        <v>276</v>
      </c>
      <c r="D86">
        <v>3</v>
      </c>
      <c r="E86">
        <v>8</v>
      </c>
      <c r="F86" s="2">
        <v>6700</v>
      </c>
      <c r="G86" s="8">
        <v>7370.0000000000009</v>
      </c>
      <c r="H86">
        <v>0.05</v>
      </c>
      <c r="I86">
        <v>0.7</v>
      </c>
      <c r="J86" s="3">
        <v>0.1</v>
      </c>
      <c r="K86" t="s">
        <v>11</v>
      </c>
      <c r="L86" t="str">
        <f>Q86</f>
        <v/>
      </c>
      <c r="N86">
        <v>0.69</v>
      </c>
      <c r="O86">
        <f>EXP(Таблица1[[#This Row],[PD]])</f>
        <v>1.0512710963760241</v>
      </c>
      <c r="P86">
        <f t="shared" si="2"/>
        <v>0.72537705649945661</v>
      </c>
      <c r="Q86" t="str">
        <f t="shared" si="3"/>
        <v/>
      </c>
      <c r="S86" s="2">
        <f>IF(P86&gt;=1, Таблица1[[#This Row],[BeginQ]]*(1-Таблица1[[#This Row],[LGD]]), Таблица1[[#This Row],[EndQ]])</f>
        <v>7370.0000000000009</v>
      </c>
    </row>
    <row r="87" spans="1:19" x14ac:dyDescent="0.3">
      <c r="A87" s="1">
        <v>85</v>
      </c>
      <c r="B87" t="s">
        <v>10</v>
      </c>
      <c r="C87">
        <v>277</v>
      </c>
      <c r="D87">
        <v>3</v>
      </c>
      <c r="E87">
        <v>8</v>
      </c>
      <c r="F87" s="2">
        <v>10000</v>
      </c>
      <c r="G87" s="8">
        <v>11363.63636363636</v>
      </c>
      <c r="H87">
        <v>0.12</v>
      </c>
      <c r="I87">
        <v>0.5</v>
      </c>
      <c r="J87" s="3">
        <v>0.13636363636363641</v>
      </c>
      <c r="K87" t="s">
        <v>11</v>
      </c>
      <c r="L87" t="str">
        <f>Q87</f>
        <v/>
      </c>
      <c r="N87">
        <v>0.24</v>
      </c>
      <c r="O87">
        <f>EXP(Таблица1[[#This Row],[PD]])</f>
        <v>1.1274968515793757</v>
      </c>
      <c r="P87">
        <f t="shared" si="2"/>
        <v>0.27059924437905014</v>
      </c>
      <c r="Q87" t="str">
        <f t="shared" si="3"/>
        <v/>
      </c>
      <c r="S87" s="2">
        <f>IF(P87&gt;=1, Таблица1[[#This Row],[BeginQ]]*(1-Таблица1[[#This Row],[LGD]]), Таблица1[[#This Row],[EndQ]])</f>
        <v>11363.63636363636</v>
      </c>
    </row>
    <row r="88" spans="1:19" x14ac:dyDescent="0.3">
      <c r="A88" s="1">
        <v>86</v>
      </c>
      <c r="B88" t="s">
        <v>10</v>
      </c>
      <c r="C88">
        <v>301</v>
      </c>
      <c r="D88">
        <v>4</v>
      </c>
      <c r="E88">
        <v>9</v>
      </c>
      <c r="F88" s="2">
        <v>7000</v>
      </c>
      <c r="G88" s="8">
        <v>7848.9361702127662</v>
      </c>
      <c r="H88">
        <v>0.06</v>
      </c>
      <c r="I88">
        <v>0.9</v>
      </c>
      <c r="J88" s="3">
        <v>0.1212765957446808</v>
      </c>
      <c r="K88" t="s">
        <v>11</v>
      </c>
      <c r="L88" t="str">
        <f>Q88</f>
        <v/>
      </c>
      <c r="N88">
        <v>0.28000000000000003</v>
      </c>
      <c r="O88">
        <f>EXP(Таблица1[[#This Row],[PD]])</f>
        <v>1.0618365465453596</v>
      </c>
      <c r="P88">
        <f t="shared" si="2"/>
        <v>0.29731423303270071</v>
      </c>
      <c r="Q88" t="str">
        <f t="shared" si="3"/>
        <v/>
      </c>
      <c r="S88" s="2">
        <f>IF(P88&gt;=1, Таблица1[[#This Row],[BeginQ]]*(1-Таблица1[[#This Row],[LGD]]), Таблица1[[#This Row],[EndQ]])</f>
        <v>7848.9361702127662</v>
      </c>
    </row>
    <row r="89" spans="1:19" x14ac:dyDescent="0.3">
      <c r="A89" s="1">
        <v>87</v>
      </c>
      <c r="B89" t="s">
        <v>10</v>
      </c>
      <c r="C89">
        <v>302</v>
      </c>
      <c r="D89">
        <v>4</v>
      </c>
      <c r="E89">
        <v>9</v>
      </c>
      <c r="F89" s="2">
        <v>700</v>
      </c>
      <c r="G89" s="8">
        <v>804.99999999999989</v>
      </c>
      <c r="H89">
        <v>0.12</v>
      </c>
      <c r="I89">
        <v>0.6</v>
      </c>
      <c r="J89" s="3">
        <v>0.15</v>
      </c>
      <c r="K89" t="s">
        <v>11</v>
      </c>
      <c r="L89" t="str">
        <f>Q89</f>
        <v/>
      </c>
      <c r="N89">
        <v>0.47</v>
      </c>
      <c r="O89">
        <f>EXP(Таблица1[[#This Row],[PD]])</f>
        <v>1.1274968515793757</v>
      </c>
      <c r="P89">
        <f t="shared" si="2"/>
        <v>0.5299235202423066</v>
      </c>
      <c r="Q89" t="str">
        <f t="shared" si="3"/>
        <v/>
      </c>
      <c r="S89" s="2">
        <f>IF(P89&gt;=1, Таблица1[[#This Row],[BeginQ]]*(1-Таблица1[[#This Row],[LGD]]), Таблица1[[#This Row],[EndQ]])</f>
        <v>804.99999999999989</v>
      </c>
    </row>
    <row r="90" spans="1:19" x14ac:dyDescent="0.3">
      <c r="A90" s="1">
        <v>88</v>
      </c>
      <c r="B90" t="s">
        <v>10</v>
      </c>
      <c r="C90">
        <v>303</v>
      </c>
      <c r="D90">
        <v>4</v>
      </c>
      <c r="E90">
        <v>9</v>
      </c>
      <c r="F90" s="2">
        <v>4300</v>
      </c>
      <c r="G90" s="8">
        <v>4655.217391304348</v>
      </c>
      <c r="H90">
        <v>0.08</v>
      </c>
      <c r="I90">
        <v>0.2</v>
      </c>
      <c r="J90" s="3">
        <v>8.2608695652173908E-2</v>
      </c>
      <c r="K90" t="s">
        <v>11</v>
      </c>
      <c r="L90" t="str">
        <f>Q90</f>
        <v/>
      </c>
      <c r="N90">
        <v>0.81</v>
      </c>
      <c r="O90">
        <f>EXP(Таблица1[[#This Row],[PD]])</f>
        <v>1.0832870676749586</v>
      </c>
      <c r="P90">
        <f t="shared" si="2"/>
        <v>0.8774625248167166</v>
      </c>
      <c r="Q90" t="str">
        <f t="shared" si="3"/>
        <v/>
      </c>
      <c r="S90" s="2">
        <f>IF(P90&gt;=1, Таблица1[[#This Row],[BeginQ]]*(1-Таблица1[[#This Row],[LGD]]), Таблица1[[#This Row],[EndQ]])</f>
        <v>4655.217391304348</v>
      </c>
    </row>
    <row r="91" spans="1:19" x14ac:dyDescent="0.3">
      <c r="A91" s="1">
        <v>89</v>
      </c>
      <c r="B91" t="s">
        <v>10</v>
      </c>
      <c r="C91">
        <v>304</v>
      </c>
      <c r="D91">
        <v>4</v>
      </c>
      <c r="E91">
        <v>9</v>
      </c>
      <c r="F91" s="2">
        <v>8800</v>
      </c>
      <c r="G91" s="8">
        <v>9428.5714285714275</v>
      </c>
      <c r="H91">
        <v>0.02</v>
      </c>
      <c r="I91">
        <v>0.5</v>
      </c>
      <c r="J91" s="3">
        <v>7.1428571428571425E-2</v>
      </c>
      <c r="K91" t="s">
        <v>11</v>
      </c>
      <c r="L91" t="str">
        <f>Q91</f>
        <v/>
      </c>
      <c r="N91">
        <v>0.1</v>
      </c>
      <c r="O91">
        <f>EXP(Таблица1[[#This Row],[PD]])</f>
        <v>1.0202013400267558</v>
      </c>
      <c r="P91">
        <f t="shared" si="2"/>
        <v>0.10202013400267558</v>
      </c>
      <c r="Q91" t="str">
        <f t="shared" si="3"/>
        <v/>
      </c>
      <c r="S91" s="2">
        <f>IF(P91&gt;=1, Таблица1[[#This Row],[BeginQ]]*(1-Таблица1[[#This Row],[LGD]]), Таблица1[[#This Row],[EndQ]])</f>
        <v>9428.5714285714275</v>
      </c>
    </row>
    <row r="92" spans="1:19" x14ac:dyDescent="0.3">
      <c r="A92" s="1">
        <v>90</v>
      </c>
      <c r="B92" t="s">
        <v>10</v>
      </c>
      <c r="C92">
        <v>305</v>
      </c>
      <c r="D92">
        <v>4</v>
      </c>
      <c r="E92">
        <v>9</v>
      </c>
      <c r="F92" s="2">
        <v>7000</v>
      </c>
      <c r="G92" s="8">
        <v>8667.9012345679021</v>
      </c>
      <c r="H92">
        <v>0.19</v>
      </c>
      <c r="I92">
        <v>0.7</v>
      </c>
      <c r="J92" s="3">
        <v>0.2382716049382716</v>
      </c>
      <c r="K92" t="s">
        <v>11</v>
      </c>
      <c r="L92" t="str">
        <f>Q92</f>
        <v/>
      </c>
      <c r="N92">
        <v>0.21</v>
      </c>
      <c r="O92">
        <f>EXP(Таблица1[[#This Row],[PD]])</f>
        <v>1.2092495976572515</v>
      </c>
      <c r="P92">
        <f t="shared" si="2"/>
        <v>0.25394241550802282</v>
      </c>
      <c r="Q92" t="str">
        <f t="shared" si="3"/>
        <v/>
      </c>
      <c r="S92" s="2">
        <f>IF(P92&gt;=1, Таблица1[[#This Row],[BeginQ]]*(1-Таблица1[[#This Row],[LGD]]), Таблица1[[#This Row],[EndQ]])</f>
        <v>8667.9012345679021</v>
      </c>
    </row>
    <row r="93" spans="1:19" x14ac:dyDescent="0.3">
      <c r="A93" s="1">
        <v>91</v>
      </c>
      <c r="B93" t="s">
        <v>10</v>
      </c>
      <c r="C93">
        <v>306</v>
      </c>
      <c r="D93">
        <v>4</v>
      </c>
      <c r="E93">
        <v>9</v>
      </c>
      <c r="F93" s="2">
        <v>6400</v>
      </c>
      <c r="G93" s="8">
        <v>7318.2608695652179</v>
      </c>
      <c r="H93">
        <v>0.08</v>
      </c>
      <c r="I93">
        <v>0.9</v>
      </c>
      <c r="J93" s="3">
        <v>0.14347826086956519</v>
      </c>
      <c r="K93" t="s">
        <v>11</v>
      </c>
      <c r="L93" t="str">
        <f>Q93</f>
        <v/>
      </c>
      <c r="N93">
        <v>0.37</v>
      </c>
      <c r="O93">
        <f>EXP(Таблица1[[#This Row],[PD]])</f>
        <v>1.0832870676749586</v>
      </c>
      <c r="P93">
        <f t="shared" si="2"/>
        <v>0.40081621503973469</v>
      </c>
      <c r="Q93" t="str">
        <f t="shared" si="3"/>
        <v/>
      </c>
      <c r="S93" s="2">
        <f>IF(P93&gt;=1, Таблица1[[#This Row],[BeginQ]]*(1-Таблица1[[#This Row],[LGD]]), Таблица1[[#This Row],[EndQ]])</f>
        <v>7318.2608695652179</v>
      </c>
    </row>
    <row r="94" spans="1:19" x14ac:dyDescent="0.3">
      <c r="A94" s="1">
        <v>92</v>
      </c>
      <c r="B94" t="s">
        <v>10</v>
      </c>
      <c r="C94">
        <v>307</v>
      </c>
      <c r="D94">
        <v>4</v>
      </c>
      <c r="E94">
        <v>9</v>
      </c>
      <c r="F94" s="2">
        <v>5300</v>
      </c>
      <c r="G94" s="8">
        <v>6061.4942528735637</v>
      </c>
      <c r="H94">
        <v>0.13</v>
      </c>
      <c r="I94">
        <v>0.5</v>
      </c>
      <c r="J94" s="3">
        <v>0.14367816091954019</v>
      </c>
      <c r="K94" t="s">
        <v>11</v>
      </c>
      <c r="L94" t="str">
        <f>Q94</f>
        <v/>
      </c>
      <c r="N94">
        <v>0.77</v>
      </c>
      <c r="O94">
        <f>EXP(Таблица1[[#This Row],[PD]])</f>
        <v>1.1388283833246218</v>
      </c>
      <c r="P94">
        <f t="shared" si="2"/>
        <v>0.87689785515995877</v>
      </c>
      <c r="Q94" t="str">
        <f t="shared" si="3"/>
        <v/>
      </c>
      <c r="S94" s="2">
        <f>IF(P94&gt;=1, Таблица1[[#This Row],[BeginQ]]*(1-Таблица1[[#This Row],[LGD]]), Таблица1[[#This Row],[EndQ]])</f>
        <v>6061.4942528735637</v>
      </c>
    </row>
    <row r="95" spans="1:19" x14ac:dyDescent="0.3">
      <c r="A95" s="1">
        <v>93</v>
      </c>
      <c r="B95" t="s">
        <v>10</v>
      </c>
      <c r="C95">
        <v>308</v>
      </c>
      <c r="D95">
        <v>4</v>
      </c>
      <c r="E95">
        <v>9</v>
      </c>
      <c r="F95" s="2">
        <v>2700</v>
      </c>
      <c r="G95" s="8">
        <v>3577.5</v>
      </c>
      <c r="H95">
        <v>0.2</v>
      </c>
      <c r="I95">
        <v>1</v>
      </c>
      <c r="J95" s="3">
        <v>0.32500000000000001</v>
      </c>
      <c r="K95" t="s">
        <v>11</v>
      </c>
      <c r="L95" t="str">
        <f>Q95</f>
        <v/>
      </c>
      <c r="N95">
        <v>0.43</v>
      </c>
      <c r="O95">
        <f>EXP(Таблица1[[#This Row],[PD]])</f>
        <v>1.2214027581601699</v>
      </c>
      <c r="P95">
        <f t="shared" si="2"/>
        <v>0.52520318600887306</v>
      </c>
      <c r="Q95" t="str">
        <f t="shared" si="3"/>
        <v/>
      </c>
      <c r="S95" s="2">
        <f>IF(P95&gt;=1, Таблица1[[#This Row],[BeginQ]]*(1-Таблица1[[#This Row],[LGD]]), Таблица1[[#This Row],[EndQ]])</f>
        <v>3577.5</v>
      </c>
    </row>
    <row r="96" spans="1:19" x14ac:dyDescent="0.3">
      <c r="A96" s="1">
        <v>94</v>
      </c>
      <c r="B96" t="s">
        <v>10</v>
      </c>
      <c r="C96">
        <v>309</v>
      </c>
      <c r="D96">
        <v>4</v>
      </c>
      <c r="E96">
        <v>9</v>
      </c>
      <c r="F96" s="2">
        <v>8200</v>
      </c>
      <c r="G96" s="8">
        <v>9094.545454545454</v>
      </c>
      <c r="H96">
        <v>0.12</v>
      </c>
      <c r="I96">
        <v>0.3</v>
      </c>
      <c r="J96" s="3">
        <v>0.1090909090909091</v>
      </c>
      <c r="K96" t="s">
        <v>11</v>
      </c>
      <c r="L96" t="str">
        <f>Q96</f>
        <v/>
      </c>
      <c r="N96">
        <v>0.27</v>
      </c>
      <c r="O96">
        <f>EXP(Таблица1[[#This Row],[PD]])</f>
        <v>1.1274968515793757</v>
      </c>
      <c r="P96">
        <f t="shared" si="2"/>
        <v>0.30442414992643146</v>
      </c>
      <c r="Q96" t="str">
        <f t="shared" si="3"/>
        <v/>
      </c>
      <c r="S96" s="2">
        <f>IF(P96&gt;=1, Таблица1[[#This Row],[BeginQ]]*(1-Таблица1[[#This Row],[LGD]]), Таблица1[[#This Row],[EndQ]])</f>
        <v>9094.545454545454</v>
      </c>
    </row>
    <row r="97" spans="1:19" x14ac:dyDescent="0.3">
      <c r="A97" s="1">
        <v>95</v>
      </c>
      <c r="B97" t="s">
        <v>10</v>
      </c>
      <c r="C97">
        <v>310</v>
      </c>
      <c r="D97">
        <v>4</v>
      </c>
      <c r="E97">
        <v>9</v>
      </c>
      <c r="F97" s="2">
        <v>1700</v>
      </c>
      <c r="G97" s="8">
        <v>2090</v>
      </c>
      <c r="H97">
        <v>0.15</v>
      </c>
      <c r="I97">
        <v>0.9</v>
      </c>
      <c r="J97" s="3">
        <v>0.2294117647058824</v>
      </c>
      <c r="K97" t="s">
        <v>11</v>
      </c>
      <c r="L97" t="str">
        <f>Q97</f>
        <v/>
      </c>
      <c r="N97">
        <v>0.71</v>
      </c>
      <c r="O97">
        <f>EXP(Таблица1[[#This Row],[PD]])</f>
        <v>1.1618342427282831</v>
      </c>
      <c r="P97">
        <f t="shared" si="2"/>
        <v>0.82490231233708089</v>
      </c>
      <c r="Q97" t="str">
        <f t="shared" si="3"/>
        <v/>
      </c>
      <c r="S97" s="2">
        <f>IF(P97&gt;=1, Таблица1[[#This Row],[BeginQ]]*(1-Таблица1[[#This Row],[LGD]]), Таблица1[[#This Row],[EndQ]])</f>
        <v>2090</v>
      </c>
    </row>
    <row r="98" spans="1:19" x14ac:dyDescent="0.3">
      <c r="A98" s="1">
        <v>96</v>
      </c>
      <c r="B98" t="s">
        <v>10</v>
      </c>
      <c r="C98">
        <v>311</v>
      </c>
      <c r="D98">
        <v>4</v>
      </c>
      <c r="E98">
        <v>9</v>
      </c>
      <c r="F98" s="2">
        <v>1100</v>
      </c>
      <c r="G98" s="8">
        <v>1219.565217391304</v>
      </c>
      <c r="H98">
        <v>0.08</v>
      </c>
      <c r="I98">
        <v>0.5</v>
      </c>
      <c r="J98" s="3">
        <v>0.108695652173913</v>
      </c>
      <c r="K98" t="s">
        <v>11</v>
      </c>
      <c r="L98" t="str">
        <f>Q98</f>
        <v/>
      </c>
      <c r="N98">
        <v>0</v>
      </c>
      <c r="O98">
        <f>EXP(Таблица1[[#This Row],[PD]])</f>
        <v>1.0832870676749586</v>
      </c>
      <c r="P98">
        <f t="shared" si="2"/>
        <v>0</v>
      </c>
      <c r="Q98" t="str">
        <f t="shared" si="3"/>
        <v/>
      </c>
      <c r="S98" s="2">
        <f>IF(P98&gt;=1, Таблица1[[#This Row],[BeginQ]]*(1-Таблица1[[#This Row],[LGD]]), Таблица1[[#This Row],[EndQ]])</f>
        <v>1219.565217391304</v>
      </c>
    </row>
    <row r="99" spans="1:19" x14ac:dyDescent="0.3">
      <c r="A99" s="1">
        <v>97</v>
      </c>
      <c r="B99" t="s">
        <v>10</v>
      </c>
      <c r="C99">
        <v>312</v>
      </c>
      <c r="D99">
        <v>4</v>
      </c>
      <c r="E99">
        <v>9</v>
      </c>
      <c r="F99" s="2">
        <v>7400</v>
      </c>
      <c r="G99" s="8">
        <v>8352.6436781609209</v>
      </c>
      <c r="H99">
        <v>0.13</v>
      </c>
      <c r="I99">
        <v>0.4</v>
      </c>
      <c r="J99" s="3">
        <v>0.12873563218390799</v>
      </c>
      <c r="K99" t="s">
        <v>11</v>
      </c>
      <c r="L99" t="str">
        <f>Q99</f>
        <v/>
      </c>
      <c r="N99">
        <v>0.38</v>
      </c>
      <c r="O99">
        <f>EXP(Таблица1[[#This Row],[PD]])</f>
        <v>1.1388283833246218</v>
      </c>
      <c r="P99">
        <f t="shared" si="2"/>
        <v>0.43275478566335629</v>
      </c>
      <c r="Q99" t="str">
        <f t="shared" si="3"/>
        <v/>
      </c>
      <c r="S99" s="2">
        <f>IF(P99&gt;=1, Таблица1[[#This Row],[BeginQ]]*(1-Таблица1[[#This Row],[LGD]]), Таблица1[[#This Row],[EndQ]])</f>
        <v>8352.6436781609209</v>
      </c>
    </row>
    <row r="100" spans="1:19" x14ac:dyDescent="0.3">
      <c r="A100" s="1">
        <v>98</v>
      </c>
      <c r="B100" t="s">
        <v>10</v>
      </c>
      <c r="C100">
        <v>313</v>
      </c>
      <c r="D100">
        <v>4</v>
      </c>
      <c r="E100">
        <v>9</v>
      </c>
      <c r="F100" s="2">
        <v>6300</v>
      </c>
      <c r="G100" s="8">
        <v>6990.9677419354839</v>
      </c>
      <c r="H100">
        <v>7.0000000000000007E-2</v>
      </c>
      <c r="I100">
        <v>0.6</v>
      </c>
      <c r="J100" s="3">
        <v>0.1096774193548387</v>
      </c>
      <c r="K100" t="s">
        <v>11</v>
      </c>
      <c r="L100" t="str">
        <f>Q100</f>
        <v/>
      </c>
      <c r="N100">
        <v>0.56000000000000005</v>
      </c>
      <c r="O100">
        <f>EXP(Таблица1[[#This Row],[PD]])</f>
        <v>1.0725081812542165</v>
      </c>
      <c r="P100">
        <f t="shared" si="2"/>
        <v>0.60060458150236129</v>
      </c>
      <c r="Q100" t="str">
        <f t="shared" si="3"/>
        <v/>
      </c>
      <c r="S100" s="2">
        <f>IF(P100&gt;=1, Таблица1[[#This Row],[BeginQ]]*(1-Таблица1[[#This Row],[LGD]]), Таблица1[[#This Row],[EndQ]])</f>
        <v>6990.9677419354839</v>
      </c>
    </row>
    <row r="101" spans="1:19" x14ac:dyDescent="0.3">
      <c r="A101" s="1">
        <v>99</v>
      </c>
      <c r="B101" t="s">
        <v>10</v>
      </c>
      <c r="C101">
        <v>314</v>
      </c>
      <c r="D101">
        <v>4</v>
      </c>
      <c r="E101">
        <v>9</v>
      </c>
      <c r="F101" s="2">
        <v>1900</v>
      </c>
      <c r="G101" s="8">
        <v>2075.0561797752812</v>
      </c>
      <c r="H101">
        <v>0.11</v>
      </c>
      <c r="I101">
        <v>0.2</v>
      </c>
      <c r="J101" s="3">
        <v>9.2134831460674166E-2</v>
      </c>
      <c r="K101" t="s">
        <v>11</v>
      </c>
      <c r="L101" t="str">
        <f>Q101</f>
        <v/>
      </c>
      <c r="N101">
        <v>0.05</v>
      </c>
      <c r="O101">
        <f>EXP(Таблица1[[#This Row],[PD]])</f>
        <v>1.1162780704588713</v>
      </c>
      <c r="P101">
        <f t="shared" si="2"/>
        <v>5.5813903522943568E-2</v>
      </c>
      <c r="Q101" t="str">
        <f t="shared" si="3"/>
        <v/>
      </c>
      <c r="S101" s="2">
        <f>IF(P101&gt;=1, Таблица1[[#This Row],[BeginQ]]*(1-Таблица1[[#This Row],[LGD]]), Таблица1[[#This Row],[EndQ]])</f>
        <v>2075.0561797752812</v>
      </c>
    </row>
    <row r="102" spans="1:19" x14ac:dyDescent="0.3">
      <c r="A102" s="1">
        <v>100</v>
      </c>
      <c r="B102" t="s">
        <v>10</v>
      </c>
      <c r="C102">
        <v>315</v>
      </c>
      <c r="D102">
        <v>4</v>
      </c>
      <c r="E102">
        <v>9</v>
      </c>
      <c r="F102" s="2">
        <v>3200</v>
      </c>
      <c r="G102" s="8">
        <v>3579.5348837209299</v>
      </c>
      <c r="H102">
        <v>0.14000000000000001</v>
      </c>
      <c r="I102">
        <v>0.3</v>
      </c>
      <c r="J102" s="3">
        <v>0.1186046511627907</v>
      </c>
      <c r="K102" t="s">
        <v>11</v>
      </c>
      <c r="L102" t="str">
        <f>Q102</f>
        <v>Дефолт!</v>
      </c>
      <c r="N102">
        <v>0.96</v>
      </c>
      <c r="O102">
        <f>EXP(Таблица1[[#This Row],[PD]])</f>
        <v>1.1502737988572274</v>
      </c>
      <c r="P102">
        <f t="shared" si="2"/>
        <v>1.1042628469029383</v>
      </c>
      <c r="Q102" t="str">
        <f t="shared" si="3"/>
        <v>Дефолт!</v>
      </c>
      <c r="S102" s="2">
        <f>IF(P102&gt;=1, Таблица1[[#This Row],[BeginQ]]*(1-Таблица1[[#This Row],[LGD]]), Таблица1[[#This Row],[EndQ]])</f>
        <v>2240</v>
      </c>
    </row>
    <row r="103" spans="1:19" x14ac:dyDescent="0.3">
      <c r="A103" s="1">
        <v>101</v>
      </c>
      <c r="B103" t="s">
        <v>10</v>
      </c>
      <c r="C103">
        <v>316</v>
      </c>
      <c r="D103">
        <v>4</v>
      </c>
      <c r="E103">
        <v>9</v>
      </c>
      <c r="F103" s="2">
        <v>6400</v>
      </c>
      <c r="G103" s="8">
        <v>6896.3265306122448</v>
      </c>
      <c r="H103">
        <v>0.02</v>
      </c>
      <c r="I103">
        <v>0.8</v>
      </c>
      <c r="J103" s="3">
        <v>7.7551020408163265E-2</v>
      </c>
      <c r="K103" t="s">
        <v>11</v>
      </c>
      <c r="L103" t="str">
        <f>Q103</f>
        <v/>
      </c>
      <c r="N103">
        <v>0.16</v>
      </c>
      <c r="O103">
        <f>EXP(Таблица1[[#This Row],[PD]])</f>
        <v>1.0202013400267558</v>
      </c>
      <c r="P103">
        <f t="shared" si="2"/>
        <v>0.16323221440428093</v>
      </c>
      <c r="Q103" t="str">
        <f t="shared" si="3"/>
        <v/>
      </c>
      <c r="S103" s="2">
        <f>IF(P103&gt;=1, Таблица1[[#This Row],[BeginQ]]*(1-Таблица1[[#This Row],[LGD]]), Таблица1[[#This Row],[EndQ]])</f>
        <v>6896.3265306122448</v>
      </c>
    </row>
    <row r="104" spans="1:19" x14ac:dyDescent="0.3">
      <c r="A104" s="1">
        <v>102</v>
      </c>
      <c r="B104" t="s">
        <v>10</v>
      </c>
      <c r="C104">
        <v>317</v>
      </c>
      <c r="D104">
        <v>4</v>
      </c>
      <c r="E104">
        <v>9</v>
      </c>
      <c r="F104" s="2">
        <v>7200</v>
      </c>
      <c r="G104" s="8">
        <v>7844.21052631579</v>
      </c>
      <c r="H104">
        <v>0.05</v>
      </c>
      <c r="I104">
        <v>0.5</v>
      </c>
      <c r="J104" s="3">
        <v>8.9473684210526316E-2</v>
      </c>
      <c r="K104" t="s">
        <v>11</v>
      </c>
      <c r="L104" t="str">
        <f>Q104</f>
        <v/>
      </c>
      <c r="N104">
        <v>0.36</v>
      </c>
      <c r="O104">
        <f>EXP(Таблица1[[#This Row],[PD]])</f>
        <v>1.0512710963760241</v>
      </c>
      <c r="P104">
        <f t="shared" si="2"/>
        <v>0.37845759469536866</v>
      </c>
      <c r="Q104" t="str">
        <f t="shared" si="3"/>
        <v/>
      </c>
      <c r="S104" s="2">
        <f>IF(P104&gt;=1, Таблица1[[#This Row],[BeginQ]]*(1-Таблица1[[#This Row],[LGD]]), Таблица1[[#This Row],[EndQ]])</f>
        <v>7844.21052631579</v>
      </c>
    </row>
    <row r="105" spans="1:19" x14ac:dyDescent="0.3">
      <c r="A105" s="1">
        <v>103</v>
      </c>
      <c r="B105" t="s">
        <v>10</v>
      </c>
      <c r="C105">
        <v>318</v>
      </c>
      <c r="D105">
        <v>4</v>
      </c>
      <c r="E105">
        <v>9</v>
      </c>
      <c r="F105" s="2">
        <v>100</v>
      </c>
      <c r="G105" s="8">
        <v>110.21276595744681</v>
      </c>
      <c r="H105">
        <v>0.06</v>
      </c>
      <c r="I105">
        <v>0.6</v>
      </c>
      <c r="J105" s="3">
        <v>0.10212765957446809</v>
      </c>
      <c r="K105" t="s">
        <v>11</v>
      </c>
      <c r="L105" t="str">
        <f>Q105</f>
        <v/>
      </c>
      <c r="N105">
        <v>0.68</v>
      </c>
      <c r="O105">
        <f>EXP(Таблица1[[#This Row],[PD]])</f>
        <v>1.0618365465453596</v>
      </c>
      <c r="P105">
        <f t="shared" si="2"/>
        <v>0.72204885165084465</v>
      </c>
      <c r="Q105" t="str">
        <f t="shared" si="3"/>
        <v/>
      </c>
      <c r="S105" s="2">
        <f>IF(P105&gt;=1, Таблица1[[#This Row],[BeginQ]]*(1-Таблица1[[#This Row],[LGD]]), Таблица1[[#This Row],[EndQ]])</f>
        <v>110.21276595744681</v>
      </c>
    </row>
    <row r="106" spans="1:19" x14ac:dyDescent="0.3">
      <c r="A106" s="1">
        <v>104</v>
      </c>
      <c r="B106" t="s">
        <v>10</v>
      </c>
      <c r="C106">
        <v>319</v>
      </c>
      <c r="D106">
        <v>4</v>
      </c>
      <c r="E106">
        <v>9</v>
      </c>
      <c r="F106" s="2">
        <v>4800</v>
      </c>
      <c r="G106" s="8">
        <v>5363.478260869565</v>
      </c>
      <c r="H106">
        <v>0.08</v>
      </c>
      <c r="I106">
        <v>0.6</v>
      </c>
      <c r="J106" s="3">
        <v>0.1173913043478261</v>
      </c>
      <c r="K106" t="s">
        <v>11</v>
      </c>
      <c r="L106" t="str">
        <f>Q106</f>
        <v/>
      </c>
      <c r="N106">
        <v>0.77</v>
      </c>
      <c r="O106">
        <f>EXP(Таблица1[[#This Row],[PD]])</f>
        <v>1.0832870676749586</v>
      </c>
      <c r="P106">
        <f t="shared" si="2"/>
        <v>0.83413104210971822</v>
      </c>
      <c r="Q106" t="str">
        <f t="shared" si="3"/>
        <v/>
      </c>
      <c r="S106" s="2">
        <f>IF(P106&gt;=1, Таблица1[[#This Row],[BeginQ]]*(1-Таблица1[[#This Row],[LGD]]), Таблица1[[#This Row],[EndQ]])</f>
        <v>5363.478260869565</v>
      </c>
    </row>
    <row r="107" spans="1:19" x14ac:dyDescent="0.3">
      <c r="A107" s="1">
        <v>105</v>
      </c>
      <c r="B107" t="s">
        <v>10</v>
      </c>
      <c r="C107">
        <v>320</v>
      </c>
      <c r="D107">
        <v>4</v>
      </c>
      <c r="E107">
        <v>9</v>
      </c>
      <c r="F107" s="2">
        <v>1300</v>
      </c>
      <c r="G107" s="8">
        <v>1395.7894736842111</v>
      </c>
      <c r="H107">
        <v>0.05</v>
      </c>
      <c r="I107">
        <v>0.2</v>
      </c>
      <c r="J107" s="3">
        <v>7.3684210526315796E-2</v>
      </c>
      <c r="K107" t="s">
        <v>11</v>
      </c>
      <c r="L107" t="str">
        <f>Q107</f>
        <v/>
      </c>
      <c r="N107">
        <v>0.28999999999999998</v>
      </c>
      <c r="O107">
        <f>EXP(Таблица1[[#This Row],[PD]])</f>
        <v>1.0512710963760241</v>
      </c>
      <c r="P107">
        <f t="shared" si="2"/>
        <v>0.30486861794904696</v>
      </c>
      <c r="Q107" t="str">
        <f t="shared" si="3"/>
        <v/>
      </c>
      <c r="S107" s="2">
        <f>IF(P107&gt;=1, Таблица1[[#This Row],[BeginQ]]*(1-Таблица1[[#This Row],[LGD]]), Таблица1[[#This Row],[EndQ]])</f>
        <v>1395.7894736842111</v>
      </c>
    </row>
    <row r="108" spans="1:19" x14ac:dyDescent="0.3">
      <c r="A108" s="1">
        <v>106</v>
      </c>
      <c r="B108" t="s">
        <v>10</v>
      </c>
      <c r="C108">
        <v>321</v>
      </c>
      <c r="D108">
        <v>4</v>
      </c>
      <c r="E108">
        <v>9</v>
      </c>
      <c r="F108" s="2">
        <v>2100</v>
      </c>
      <c r="G108" s="8">
        <v>2286.666666666667</v>
      </c>
      <c r="H108">
        <v>0.1</v>
      </c>
      <c r="I108">
        <v>0.2</v>
      </c>
      <c r="J108" s="3">
        <v>8.8888888888888892E-2</v>
      </c>
      <c r="K108" t="s">
        <v>11</v>
      </c>
      <c r="L108" t="str">
        <f>Q108</f>
        <v/>
      </c>
      <c r="N108">
        <v>0.72</v>
      </c>
      <c r="O108">
        <f>EXP(Таблица1[[#This Row],[PD]])</f>
        <v>1.1051709180756477</v>
      </c>
      <c r="P108">
        <f t="shared" si="2"/>
        <v>0.79572306101446633</v>
      </c>
      <c r="Q108" t="str">
        <f t="shared" si="3"/>
        <v/>
      </c>
      <c r="S108" s="2">
        <f>IF(P108&gt;=1, Таблица1[[#This Row],[BeginQ]]*(1-Таблица1[[#This Row],[LGD]]), Таблица1[[#This Row],[EndQ]])</f>
        <v>2286.666666666667</v>
      </c>
    </row>
    <row r="109" spans="1:19" x14ac:dyDescent="0.3">
      <c r="A109" s="1">
        <v>107</v>
      </c>
      <c r="B109" t="s">
        <v>10</v>
      </c>
      <c r="C109">
        <v>322</v>
      </c>
      <c r="D109">
        <v>4</v>
      </c>
      <c r="E109">
        <v>9</v>
      </c>
      <c r="F109" s="2">
        <v>1000</v>
      </c>
      <c r="G109" s="8">
        <v>1151.1627906976739</v>
      </c>
      <c r="H109">
        <v>0.14000000000000001</v>
      </c>
      <c r="I109">
        <v>0.5</v>
      </c>
      <c r="J109" s="3">
        <v>0.15116279069767441</v>
      </c>
      <c r="K109" t="s">
        <v>11</v>
      </c>
      <c r="L109" t="str">
        <f>Q109</f>
        <v/>
      </c>
      <c r="N109">
        <v>0.77</v>
      </c>
      <c r="O109">
        <f>EXP(Таблица1[[#This Row],[PD]])</f>
        <v>1.1502737988572274</v>
      </c>
      <c r="P109">
        <f t="shared" si="2"/>
        <v>0.88571082512006505</v>
      </c>
      <c r="Q109" t="str">
        <f t="shared" si="3"/>
        <v/>
      </c>
      <c r="S109" s="2">
        <f>IF(P109&gt;=1, Таблица1[[#This Row],[BeginQ]]*(1-Таблица1[[#This Row],[LGD]]), Таблица1[[#This Row],[EndQ]])</f>
        <v>1151.1627906976739</v>
      </c>
    </row>
    <row r="110" spans="1:19" x14ac:dyDescent="0.3">
      <c r="A110" s="1">
        <v>108</v>
      </c>
      <c r="B110" t="s">
        <v>10</v>
      </c>
      <c r="C110">
        <v>323</v>
      </c>
      <c r="D110">
        <v>4</v>
      </c>
      <c r="E110">
        <v>9</v>
      </c>
      <c r="F110" s="2">
        <v>100</v>
      </c>
      <c r="G110" s="8">
        <v>115.2173913043478</v>
      </c>
      <c r="H110">
        <v>0.08</v>
      </c>
      <c r="I110">
        <v>1</v>
      </c>
      <c r="J110" s="3">
        <v>0.1521739130434783</v>
      </c>
      <c r="K110" t="s">
        <v>11</v>
      </c>
      <c r="L110" t="str">
        <f>Q110</f>
        <v>Дефолт!</v>
      </c>
      <c r="N110">
        <v>1</v>
      </c>
      <c r="O110">
        <f>EXP(Таблица1[[#This Row],[PD]])</f>
        <v>1.0832870676749586</v>
      </c>
      <c r="P110">
        <f t="shared" si="2"/>
        <v>1.0832870676749586</v>
      </c>
      <c r="Q110" t="str">
        <f t="shared" si="3"/>
        <v>Дефолт!</v>
      </c>
      <c r="S110" s="2">
        <f>IF(P110&gt;=1, Таблица1[[#This Row],[BeginQ]]*(1-Таблица1[[#This Row],[LGD]]), Таблица1[[#This Row],[EndQ]])</f>
        <v>0</v>
      </c>
    </row>
    <row r="111" spans="1:19" x14ac:dyDescent="0.3">
      <c r="A111" s="1">
        <v>109</v>
      </c>
      <c r="B111" t="s">
        <v>10</v>
      </c>
      <c r="C111">
        <v>324</v>
      </c>
      <c r="D111">
        <v>4</v>
      </c>
      <c r="E111">
        <v>9</v>
      </c>
      <c r="F111" s="2">
        <v>3200</v>
      </c>
      <c r="G111" s="8">
        <v>4000</v>
      </c>
      <c r="H111">
        <v>0.2</v>
      </c>
      <c r="I111">
        <v>0.7</v>
      </c>
      <c r="J111" s="3">
        <v>0.25</v>
      </c>
      <c r="K111" t="s">
        <v>11</v>
      </c>
      <c r="L111" t="str">
        <f>Q111</f>
        <v/>
      </c>
      <c r="N111">
        <v>0.32</v>
      </c>
      <c r="O111">
        <f>EXP(Таблица1[[#This Row],[PD]])</f>
        <v>1.2214027581601699</v>
      </c>
      <c r="P111">
        <f t="shared" si="2"/>
        <v>0.39084888261125439</v>
      </c>
      <c r="Q111" t="str">
        <f t="shared" si="3"/>
        <v/>
      </c>
      <c r="S111" s="2">
        <f>IF(P111&gt;=1, Таблица1[[#This Row],[BeginQ]]*(1-Таблица1[[#This Row],[LGD]]), Таблица1[[#This Row],[EndQ]])</f>
        <v>4000</v>
      </c>
    </row>
    <row r="112" spans="1:19" x14ac:dyDescent="0.3">
      <c r="A112" s="1">
        <v>110</v>
      </c>
      <c r="B112" t="s">
        <v>10</v>
      </c>
      <c r="C112">
        <v>325</v>
      </c>
      <c r="D112">
        <v>4</v>
      </c>
      <c r="E112">
        <v>9</v>
      </c>
      <c r="F112" s="2">
        <v>2300</v>
      </c>
      <c r="G112" s="8">
        <v>2473.6734693877552</v>
      </c>
      <c r="H112">
        <v>0.02</v>
      </c>
      <c r="I112">
        <v>0.7</v>
      </c>
      <c r="J112" s="3">
        <v>7.5510204081632656E-2</v>
      </c>
      <c r="K112" t="s">
        <v>11</v>
      </c>
      <c r="L112" t="str">
        <f>Q112</f>
        <v/>
      </c>
      <c r="N112">
        <v>0.5</v>
      </c>
      <c r="O112">
        <f>EXP(Таблица1[[#This Row],[PD]])</f>
        <v>1.0202013400267558</v>
      </c>
      <c r="P112">
        <f t="shared" si="2"/>
        <v>0.51010067001337789</v>
      </c>
      <c r="Q112" t="str">
        <f t="shared" si="3"/>
        <v/>
      </c>
      <c r="S112" s="2">
        <f>IF(P112&gt;=1, Таблица1[[#This Row],[BeginQ]]*(1-Таблица1[[#This Row],[LGD]]), Таблица1[[#This Row],[EndQ]])</f>
        <v>2473.6734693877552</v>
      </c>
    </row>
    <row r="113" spans="1:19" x14ac:dyDescent="0.3">
      <c r="A113" s="1">
        <v>111</v>
      </c>
      <c r="B113" t="s">
        <v>10</v>
      </c>
      <c r="C113">
        <v>326</v>
      </c>
      <c r="D113">
        <v>4</v>
      </c>
      <c r="E113">
        <v>9</v>
      </c>
      <c r="F113" s="2">
        <v>5000</v>
      </c>
      <c r="G113" s="8">
        <v>5722.2222222222217</v>
      </c>
      <c r="H113">
        <v>0.1</v>
      </c>
      <c r="I113">
        <v>0.7</v>
      </c>
      <c r="J113" s="3">
        <v>0.14444444444444449</v>
      </c>
      <c r="K113" t="s">
        <v>11</v>
      </c>
      <c r="L113" t="str">
        <f>Q113</f>
        <v/>
      </c>
      <c r="N113">
        <v>0.47</v>
      </c>
      <c r="O113">
        <f>EXP(Таблица1[[#This Row],[PD]])</f>
        <v>1.1051709180756477</v>
      </c>
      <c r="P113">
        <f t="shared" si="2"/>
        <v>0.5194303314955544</v>
      </c>
      <c r="Q113" t="str">
        <f t="shared" si="3"/>
        <v/>
      </c>
      <c r="S113" s="2">
        <f>IF(P113&gt;=1, Таблица1[[#This Row],[BeginQ]]*(1-Таблица1[[#This Row],[LGD]]), Таблица1[[#This Row],[EndQ]])</f>
        <v>5722.2222222222217</v>
      </c>
    </row>
    <row r="114" spans="1:19" x14ac:dyDescent="0.3">
      <c r="A114" s="1">
        <v>112</v>
      </c>
      <c r="B114" t="s">
        <v>10</v>
      </c>
      <c r="C114">
        <v>327</v>
      </c>
      <c r="D114">
        <v>4</v>
      </c>
      <c r="E114">
        <v>9</v>
      </c>
      <c r="F114" s="2">
        <v>5800</v>
      </c>
      <c r="G114" s="8">
        <v>7288.4337349397592</v>
      </c>
      <c r="H114">
        <v>0.17</v>
      </c>
      <c r="I114">
        <v>0.9</v>
      </c>
      <c r="J114" s="3">
        <v>0.25662650602409642</v>
      </c>
      <c r="K114" t="s">
        <v>11</v>
      </c>
      <c r="L114" t="str">
        <f>Q114</f>
        <v/>
      </c>
      <c r="N114">
        <v>0</v>
      </c>
      <c r="O114">
        <f>EXP(Таблица1[[#This Row],[PD]])</f>
        <v>1.1853048513203654</v>
      </c>
      <c r="P114">
        <f t="shared" si="2"/>
        <v>0</v>
      </c>
      <c r="Q114" t="str">
        <f t="shared" si="3"/>
        <v/>
      </c>
      <c r="S114" s="2">
        <f>IF(P114&gt;=1, Таблица1[[#This Row],[BeginQ]]*(1-Таблица1[[#This Row],[LGD]]), Таблица1[[#This Row],[EndQ]])</f>
        <v>7288.4337349397592</v>
      </c>
    </row>
    <row r="115" spans="1:19" x14ac:dyDescent="0.3">
      <c r="A115" s="1">
        <v>113</v>
      </c>
      <c r="B115" t="s">
        <v>10</v>
      </c>
      <c r="C115">
        <v>328</v>
      </c>
      <c r="D115">
        <v>4</v>
      </c>
      <c r="E115">
        <v>9</v>
      </c>
      <c r="F115" s="2">
        <v>3700</v>
      </c>
      <c r="G115" s="8">
        <v>4030.63829787234</v>
      </c>
      <c r="H115">
        <v>0.06</v>
      </c>
      <c r="I115">
        <v>0.4</v>
      </c>
      <c r="J115" s="3">
        <v>8.9361702127659565E-2</v>
      </c>
      <c r="K115" t="s">
        <v>11</v>
      </c>
      <c r="L115" t="str">
        <f>Q115</f>
        <v/>
      </c>
      <c r="N115">
        <v>0.18</v>
      </c>
      <c r="O115">
        <f>EXP(Таблица1[[#This Row],[PD]])</f>
        <v>1.0618365465453596</v>
      </c>
      <c r="P115">
        <f t="shared" si="2"/>
        <v>0.19113057837816472</v>
      </c>
      <c r="Q115" t="str">
        <f t="shared" si="3"/>
        <v/>
      </c>
      <c r="S115" s="2">
        <f>IF(P115&gt;=1, Таблица1[[#This Row],[BeginQ]]*(1-Таблица1[[#This Row],[LGD]]), Таблица1[[#This Row],[EndQ]])</f>
        <v>4030.63829787234</v>
      </c>
    </row>
    <row r="116" spans="1:19" x14ac:dyDescent="0.3">
      <c r="A116" s="1">
        <v>114</v>
      </c>
      <c r="B116" t="s">
        <v>10</v>
      </c>
      <c r="C116">
        <v>329</v>
      </c>
      <c r="D116">
        <v>4</v>
      </c>
      <c r="E116">
        <v>9</v>
      </c>
      <c r="F116" s="2">
        <v>2600</v>
      </c>
      <c r="G116" s="8">
        <v>3160.7228915662649</v>
      </c>
      <c r="H116">
        <v>0.17</v>
      </c>
      <c r="I116">
        <v>0.7</v>
      </c>
      <c r="J116" s="3">
        <v>0.21566265060240961</v>
      </c>
      <c r="K116" t="s">
        <v>11</v>
      </c>
      <c r="L116" t="str">
        <f>Q116</f>
        <v/>
      </c>
      <c r="N116">
        <v>0.35</v>
      </c>
      <c r="O116">
        <f>EXP(Таблица1[[#This Row],[PD]])</f>
        <v>1.1853048513203654</v>
      </c>
      <c r="P116">
        <f t="shared" si="2"/>
        <v>0.41485669796212787</v>
      </c>
      <c r="Q116" t="str">
        <f t="shared" si="3"/>
        <v/>
      </c>
      <c r="S116" s="2">
        <f>IF(P116&gt;=1, Таблица1[[#This Row],[BeginQ]]*(1-Таблица1[[#This Row],[LGD]]), Таблица1[[#This Row],[EndQ]])</f>
        <v>3160.7228915662649</v>
      </c>
    </row>
    <row r="117" spans="1:19" x14ac:dyDescent="0.3">
      <c r="A117" s="1">
        <v>115</v>
      </c>
      <c r="B117" t="s">
        <v>10</v>
      </c>
      <c r="C117">
        <v>330</v>
      </c>
      <c r="D117">
        <v>4</v>
      </c>
      <c r="E117">
        <v>9</v>
      </c>
      <c r="F117" s="2">
        <v>3000</v>
      </c>
      <c r="G117" s="8">
        <v>3614.6341463414628</v>
      </c>
      <c r="H117">
        <v>0.18</v>
      </c>
      <c r="I117">
        <v>0.6</v>
      </c>
      <c r="J117" s="3">
        <v>0.20487804878048779</v>
      </c>
      <c r="K117" t="s">
        <v>11</v>
      </c>
      <c r="L117" t="str">
        <f>Q117</f>
        <v/>
      </c>
      <c r="N117">
        <v>0.46</v>
      </c>
      <c r="O117">
        <f>EXP(Таблица1[[#This Row],[PD]])</f>
        <v>1.1972173631218102</v>
      </c>
      <c r="P117">
        <f t="shared" si="2"/>
        <v>0.55071998703603264</v>
      </c>
      <c r="Q117" t="str">
        <f t="shared" si="3"/>
        <v/>
      </c>
      <c r="S117" s="2">
        <f>IF(P117&gt;=1, Таблица1[[#This Row],[BeginQ]]*(1-Таблица1[[#This Row],[LGD]]), Таблица1[[#This Row],[EndQ]])</f>
        <v>3614.6341463414628</v>
      </c>
    </row>
    <row r="118" spans="1:19" x14ac:dyDescent="0.3">
      <c r="A118" s="1">
        <v>116</v>
      </c>
      <c r="B118" t="s">
        <v>10</v>
      </c>
      <c r="C118">
        <v>331</v>
      </c>
      <c r="D118">
        <v>4</v>
      </c>
      <c r="E118">
        <v>9</v>
      </c>
      <c r="F118" s="2">
        <v>600</v>
      </c>
      <c r="G118" s="8">
        <v>645.49450549450546</v>
      </c>
      <c r="H118">
        <v>0.09</v>
      </c>
      <c r="I118">
        <v>0.1</v>
      </c>
      <c r="J118" s="3">
        <v>7.5824175824175818E-2</v>
      </c>
      <c r="K118" t="s">
        <v>11</v>
      </c>
      <c r="L118" t="str">
        <f>Q118</f>
        <v/>
      </c>
      <c r="N118">
        <v>0.63</v>
      </c>
      <c r="O118">
        <f>EXP(Таблица1[[#This Row],[PD]])</f>
        <v>1.0941742837052104</v>
      </c>
      <c r="P118">
        <f t="shared" si="2"/>
        <v>0.68932979873428257</v>
      </c>
      <c r="Q118" t="str">
        <f t="shared" si="3"/>
        <v/>
      </c>
      <c r="S118" s="2">
        <f>IF(P118&gt;=1, Таблица1[[#This Row],[BeginQ]]*(1-Таблица1[[#This Row],[LGD]]), Таблица1[[#This Row],[EndQ]])</f>
        <v>645.49450549450546</v>
      </c>
    </row>
    <row r="119" spans="1:19" x14ac:dyDescent="0.3">
      <c r="A119" s="1">
        <v>117</v>
      </c>
      <c r="B119" t="s">
        <v>10</v>
      </c>
      <c r="C119">
        <v>332</v>
      </c>
      <c r="D119">
        <v>4</v>
      </c>
      <c r="E119">
        <v>9</v>
      </c>
      <c r="F119" s="2">
        <v>3800</v>
      </c>
      <c r="G119" s="8">
        <v>4360.9523809523807</v>
      </c>
      <c r="H119">
        <v>0.16</v>
      </c>
      <c r="I119">
        <v>0.4</v>
      </c>
      <c r="J119" s="3">
        <v>0.14761904761904759</v>
      </c>
      <c r="K119" t="s">
        <v>11</v>
      </c>
      <c r="L119" t="str">
        <f>Q119</f>
        <v/>
      </c>
      <c r="N119">
        <v>0.51</v>
      </c>
      <c r="O119">
        <f>EXP(Таблица1[[#This Row],[PD]])</f>
        <v>1.1735108709918103</v>
      </c>
      <c r="P119">
        <f t="shared" si="2"/>
        <v>0.59849054420582326</v>
      </c>
      <c r="Q119" t="str">
        <f t="shared" si="3"/>
        <v/>
      </c>
      <c r="S119" s="2">
        <f>IF(P119&gt;=1, Таблица1[[#This Row],[BeginQ]]*(1-Таблица1[[#This Row],[LGD]]), Таблица1[[#This Row],[EndQ]])</f>
        <v>4360.9523809523807</v>
      </c>
    </row>
    <row r="120" spans="1:19" x14ac:dyDescent="0.3">
      <c r="A120" s="1">
        <v>118</v>
      </c>
      <c r="B120" t="s">
        <v>10</v>
      </c>
      <c r="C120">
        <v>333</v>
      </c>
      <c r="D120">
        <v>4</v>
      </c>
      <c r="E120">
        <v>9</v>
      </c>
      <c r="F120" s="2">
        <v>6200</v>
      </c>
      <c r="G120" s="8">
        <v>6902.1686746987953</v>
      </c>
      <c r="H120">
        <v>0.17</v>
      </c>
      <c r="I120">
        <v>0.2</v>
      </c>
      <c r="J120" s="3">
        <v>0.1132530120481928</v>
      </c>
      <c r="K120" t="s">
        <v>11</v>
      </c>
      <c r="L120" t="str">
        <f>Q120</f>
        <v/>
      </c>
      <c r="N120">
        <v>0.78</v>
      </c>
      <c r="O120">
        <f>EXP(Таблица1[[#This Row],[PD]])</f>
        <v>1.1853048513203654</v>
      </c>
      <c r="P120">
        <f t="shared" si="2"/>
        <v>0.92453778402988507</v>
      </c>
      <c r="Q120" t="str">
        <f t="shared" si="3"/>
        <v/>
      </c>
      <c r="S120" s="2">
        <f>IF(P120&gt;=1, Таблица1[[#This Row],[BeginQ]]*(1-Таблица1[[#This Row],[LGD]]), Таблица1[[#This Row],[EndQ]])</f>
        <v>6902.1686746987953</v>
      </c>
    </row>
    <row r="121" spans="1:19" x14ac:dyDescent="0.3">
      <c r="A121" s="1">
        <v>119</v>
      </c>
      <c r="B121" t="s">
        <v>10</v>
      </c>
      <c r="C121">
        <v>334</v>
      </c>
      <c r="D121">
        <v>4</v>
      </c>
      <c r="E121">
        <v>9</v>
      </c>
      <c r="F121" s="2">
        <v>8200</v>
      </c>
      <c r="G121" s="8">
        <v>9840</v>
      </c>
      <c r="H121">
        <v>0.2</v>
      </c>
      <c r="I121">
        <v>0.5</v>
      </c>
      <c r="J121" s="3">
        <v>0.2</v>
      </c>
      <c r="K121" t="s">
        <v>11</v>
      </c>
      <c r="L121" t="str">
        <f>Q121</f>
        <v/>
      </c>
      <c r="N121">
        <v>0.77</v>
      </c>
      <c r="O121">
        <f>EXP(Таблица1[[#This Row],[PD]])</f>
        <v>1.2214027581601699</v>
      </c>
      <c r="P121">
        <f t="shared" si="2"/>
        <v>0.94048012378333079</v>
      </c>
      <c r="Q121" t="str">
        <f t="shared" si="3"/>
        <v/>
      </c>
      <c r="S121" s="2">
        <f>IF(P121&gt;=1, Таблица1[[#This Row],[BeginQ]]*(1-Таблица1[[#This Row],[LGD]]), Таблица1[[#This Row],[EndQ]])</f>
        <v>9840</v>
      </c>
    </row>
    <row r="122" spans="1:19" x14ac:dyDescent="0.3">
      <c r="A122" s="1">
        <v>120</v>
      </c>
      <c r="B122" t="s">
        <v>10</v>
      </c>
      <c r="C122">
        <v>335</v>
      </c>
      <c r="D122">
        <v>4</v>
      </c>
      <c r="E122">
        <v>9</v>
      </c>
      <c r="F122" s="2">
        <v>3300</v>
      </c>
      <c r="G122" s="8">
        <v>3569.387755102041</v>
      </c>
      <c r="H122">
        <v>0.02</v>
      </c>
      <c r="I122">
        <v>1</v>
      </c>
      <c r="J122" s="3">
        <v>8.1632653061224497E-2</v>
      </c>
      <c r="K122" t="s">
        <v>11</v>
      </c>
      <c r="L122" t="str">
        <f>Q122</f>
        <v/>
      </c>
      <c r="N122">
        <v>0.12</v>
      </c>
      <c r="O122">
        <f>EXP(Таблица1[[#This Row],[PD]])</f>
        <v>1.0202013400267558</v>
      </c>
      <c r="P122">
        <f t="shared" si="2"/>
        <v>0.12242416080321068</v>
      </c>
      <c r="Q122" t="str">
        <f t="shared" si="3"/>
        <v/>
      </c>
      <c r="S122" s="2">
        <f>IF(P122&gt;=1, Таблица1[[#This Row],[BeginQ]]*(1-Таблица1[[#This Row],[LGD]]), Таблица1[[#This Row],[EndQ]])</f>
        <v>3569.387755102041</v>
      </c>
    </row>
    <row r="123" spans="1:19" x14ac:dyDescent="0.3">
      <c r="A123" s="1">
        <v>121</v>
      </c>
      <c r="B123" t="s">
        <v>10</v>
      </c>
      <c r="C123">
        <v>336</v>
      </c>
      <c r="D123">
        <v>4</v>
      </c>
      <c r="E123">
        <v>9</v>
      </c>
      <c r="F123" s="2">
        <v>8100</v>
      </c>
      <c r="G123" s="8">
        <v>9270</v>
      </c>
      <c r="H123">
        <v>0.19</v>
      </c>
      <c r="I123">
        <v>0.3</v>
      </c>
      <c r="J123" s="3">
        <v>0.1444444444444444</v>
      </c>
      <c r="K123" t="s">
        <v>11</v>
      </c>
      <c r="L123" t="str">
        <f>Q123</f>
        <v/>
      </c>
      <c r="N123">
        <v>0.2</v>
      </c>
      <c r="O123">
        <f>EXP(Таблица1[[#This Row],[PD]])</f>
        <v>1.2092495976572515</v>
      </c>
      <c r="P123">
        <f t="shared" si="2"/>
        <v>0.2418499195314503</v>
      </c>
      <c r="Q123" t="str">
        <f t="shared" si="3"/>
        <v/>
      </c>
      <c r="S123" s="2">
        <f>IF(P123&gt;=1, Таблица1[[#This Row],[BeginQ]]*(1-Таблица1[[#This Row],[LGD]]), Таблица1[[#This Row],[EndQ]])</f>
        <v>9270</v>
      </c>
    </row>
    <row r="124" spans="1:19" x14ac:dyDescent="0.3">
      <c r="A124" s="1">
        <v>122</v>
      </c>
      <c r="B124" t="s">
        <v>10</v>
      </c>
      <c r="C124">
        <v>337</v>
      </c>
      <c r="D124">
        <v>4</v>
      </c>
      <c r="E124">
        <v>9</v>
      </c>
      <c r="F124" s="2">
        <v>2200</v>
      </c>
      <c r="G124" s="8">
        <v>2351.1111111111109</v>
      </c>
      <c r="H124">
        <v>0.01</v>
      </c>
      <c r="I124">
        <v>0.8</v>
      </c>
      <c r="J124" s="3">
        <v>6.8686868686868699E-2</v>
      </c>
      <c r="K124" t="s">
        <v>11</v>
      </c>
      <c r="L124" t="str">
        <f>Q124</f>
        <v/>
      </c>
      <c r="N124">
        <v>0.56000000000000005</v>
      </c>
      <c r="O124">
        <f>EXP(Таблица1[[#This Row],[PD]])</f>
        <v>1.0100501670841679</v>
      </c>
      <c r="P124">
        <f t="shared" si="2"/>
        <v>0.56562809356713406</v>
      </c>
      <c r="Q124" t="str">
        <f t="shared" si="3"/>
        <v/>
      </c>
      <c r="S124" s="2">
        <f>IF(P124&gt;=1, Таблица1[[#This Row],[BeginQ]]*(1-Таблица1[[#This Row],[LGD]]), Таблица1[[#This Row],[EndQ]])</f>
        <v>2351.1111111111109</v>
      </c>
    </row>
    <row r="125" spans="1:19" x14ac:dyDescent="0.3">
      <c r="A125" s="1">
        <v>123</v>
      </c>
      <c r="B125" t="s">
        <v>10</v>
      </c>
      <c r="C125">
        <v>338</v>
      </c>
      <c r="D125">
        <v>4</v>
      </c>
      <c r="E125">
        <v>9</v>
      </c>
      <c r="F125" s="2">
        <v>5900</v>
      </c>
      <c r="G125" s="8">
        <v>6890.6172839506171</v>
      </c>
      <c r="H125">
        <v>0.19</v>
      </c>
      <c r="I125">
        <v>0.4</v>
      </c>
      <c r="J125" s="3">
        <v>0.16790123456790121</v>
      </c>
      <c r="K125" t="s">
        <v>11</v>
      </c>
      <c r="L125" t="str">
        <f>Q125</f>
        <v>Дефолт!</v>
      </c>
      <c r="N125">
        <v>0.84</v>
      </c>
      <c r="O125">
        <f>EXP(Таблица1[[#This Row],[PD]])</f>
        <v>1.2092495976572515</v>
      </c>
      <c r="P125">
        <f t="shared" si="2"/>
        <v>1.0157696620320913</v>
      </c>
      <c r="Q125" t="str">
        <f t="shared" si="3"/>
        <v>Дефолт!</v>
      </c>
      <c r="S125" s="2">
        <f>IF(P125&gt;=1, Таблица1[[#This Row],[BeginQ]]*(1-Таблица1[[#This Row],[LGD]]), Таблица1[[#This Row],[EndQ]])</f>
        <v>3540</v>
      </c>
    </row>
    <row r="126" spans="1:19" x14ac:dyDescent="0.3">
      <c r="A126" s="1">
        <v>124</v>
      </c>
      <c r="B126" t="s">
        <v>10</v>
      </c>
      <c r="C126">
        <v>339</v>
      </c>
      <c r="D126">
        <v>4</v>
      </c>
      <c r="E126">
        <v>9</v>
      </c>
      <c r="F126" s="2">
        <v>7600</v>
      </c>
      <c r="G126" s="8">
        <v>9154.545454545454</v>
      </c>
      <c r="H126">
        <v>0.12</v>
      </c>
      <c r="I126">
        <v>1</v>
      </c>
      <c r="J126" s="3">
        <v>0.2045454545454545</v>
      </c>
      <c r="K126" t="s">
        <v>11</v>
      </c>
      <c r="L126" t="str">
        <f>Q126</f>
        <v/>
      </c>
      <c r="N126">
        <v>0.63</v>
      </c>
      <c r="O126">
        <f>EXP(Таблица1[[#This Row],[PD]])</f>
        <v>1.1274968515793757</v>
      </c>
      <c r="P126">
        <f t="shared" si="2"/>
        <v>0.71032301649500673</v>
      </c>
      <c r="Q126" t="str">
        <f t="shared" si="3"/>
        <v/>
      </c>
      <c r="S126" s="2">
        <f>IF(P126&gt;=1, Таблица1[[#This Row],[BeginQ]]*(1-Таблица1[[#This Row],[LGD]]), Таблица1[[#This Row],[EndQ]])</f>
        <v>9154.545454545454</v>
      </c>
    </row>
    <row r="127" spans="1:19" x14ac:dyDescent="0.3">
      <c r="A127" s="1">
        <v>125</v>
      </c>
      <c r="B127" t="s">
        <v>10</v>
      </c>
      <c r="C127">
        <v>340</v>
      </c>
      <c r="D127">
        <v>4</v>
      </c>
      <c r="E127">
        <v>9</v>
      </c>
      <c r="F127" s="2">
        <v>1200</v>
      </c>
      <c r="G127" s="8">
        <v>1338.461538461539</v>
      </c>
      <c r="H127">
        <v>0.09</v>
      </c>
      <c r="I127">
        <v>0.5</v>
      </c>
      <c r="J127" s="3">
        <v>0.1153846153846154</v>
      </c>
      <c r="K127" t="s">
        <v>11</v>
      </c>
      <c r="L127" t="str">
        <f>Q127</f>
        <v/>
      </c>
      <c r="N127">
        <v>0.56999999999999995</v>
      </c>
      <c r="O127">
        <f>EXP(Таблица1[[#This Row],[PD]])</f>
        <v>1.0941742837052104</v>
      </c>
      <c r="P127">
        <f t="shared" si="2"/>
        <v>0.62367934171196993</v>
      </c>
      <c r="Q127" t="str">
        <f t="shared" si="3"/>
        <v/>
      </c>
      <c r="S127" s="2">
        <f>IF(P127&gt;=1, Таблица1[[#This Row],[BeginQ]]*(1-Таблица1[[#This Row],[LGD]]), Таблица1[[#This Row],[EndQ]])</f>
        <v>1338.461538461539</v>
      </c>
    </row>
    <row r="128" spans="1:19" x14ac:dyDescent="0.3">
      <c r="A128" s="1">
        <v>126</v>
      </c>
      <c r="B128" t="s">
        <v>10</v>
      </c>
      <c r="C128">
        <v>341</v>
      </c>
      <c r="D128">
        <v>4</v>
      </c>
      <c r="E128">
        <v>9</v>
      </c>
      <c r="F128" s="2">
        <v>5900</v>
      </c>
      <c r="G128" s="8">
        <v>6410.927835051546</v>
      </c>
      <c r="H128">
        <v>0.03</v>
      </c>
      <c r="I128">
        <v>0.8</v>
      </c>
      <c r="J128" s="3">
        <v>8.6597938144329895E-2</v>
      </c>
      <c r="K128" t="s">
        <v>11</v>
      </c>
      <c r="L128" t="str">
        <f>Q128</f>
        <v/>
      </c>
      <c r="N128">
        <v>0.14000000000000001</v>
      </c>
      <c r="O128">
        <f>EXP(Таблица1[[#This Row],[PD]])</f>
        <v>1.0304545339535169</v>
      </c>
      <c r="P128">
        <f t="shared" si="2"/>
        <v>0.14426363475349238</v>
      </c>
      <c r="Q128" t="str">
        <f t="shared" si="3"/>
        <v/>
      </c>
      <c r="S128" s="2">
        <f>IF(P128&gt;=1, Таблица1[[#This Row],[BeginQ]]*(1-Таблица1[[#This Row],[LGD]]), Таблица1[[#This Row],[EndQ]])</f>
        <v>6410.927835051546</v>
      </c>
    </row>
    <row r="129" spans="1:19" x14ac:dyDescent="0.3">
      <c r="A129" s="1">
        <v>127</v>
      </c>
      <c r="B129" t="s">
        <v>10</v>
      </c>
      <c r="C129">
        <v>342</v>
      </c>
      <c r="D129">
        <v>4</v>
      </c>
      <c r="E129">
        <v>9</v>
      </c>
      <c r="F129" s="2">
        <v>8100</v>
      </c>
      <c r="G129" s="8">
        <v>9425.4545454545441</v>
      </c>
      <c r="H129">
        <v>0.12</v>
      </c>
      <c r="I129">
        <v>0.7</v>
      </c>
      <c r="J129" s="3">
        <v>0.16363636363636361</v>
      </c>
      <c r="K129" t="s">
        <v>11</v>
      </c>
      <c r="L129" t="str">
        <f>Q129</f>
        <v/>
      </c>
      <c r="N129">
        <v>0.12</v>
      </c>
      <c r="O129">
        <f>EXP(Таблица1[[#This Row],[PD]])</f>
        <v>1.1274968515793757</v>
      </c>
      <c r="P129">
        <f t="shared" si="2"/>
        <v>0.13529962218952507</v>
      </c>
      <c r="Q129" t="str">
        <f t="shared" si="3"/>
        <v/>
      </c>
      <c r="S129" s="2">
        <f>IF(P129&gt;=1, Таблица1[[#This Row],[BeginQ]]*(1-Таблица1[[#This Row],[LGD]]), Таблица1[[#This Row],[EndQ]])</f>
        <v>9425.4545454545441</v>
      </c>
    </row>
    <row r="130" spans="1:19" x14ac:dyDescent="0.3">
      <c r="A130" s="1">
        <v>128</v>
      </c>
      <c r="B130" t="s">
        <v>10</v>
      </c>
      <c r="C130">
        <v>343</v>
      </c>
      <c r="D130">
        <v>4</v>
      </c>
      <c r="E130">
        <v>9</v>
      </c>
      <c r="F130" s="2">
        <v>6000</v>
      </c>
      <c r="G130" s="8">
        <v>6556.7010309278357</v>
      </c>
      <c r="H130">
        <v>0.03</v>
      </c>
      <c r="I130">
        <v>1</v>
      </c>
      <c r="J130" s="3">
        <v>9.2783505154639179E-2</v>
      </c>
      <c r="K130" t="s">
        <v>11</v>
      </c>
      <c r="L130" t="str">
        <f>Q130</f>
        <v/>
      </c>
      <c r="N130">
        <v>0.2</v>
      </c>
      <c r="O130">
        <f>EXP(Таблица1[[#This Row],[PD]])</f>
        <v>1.0304545339535169</v>
      </c>
      <c r="P130">
        <f t="shared" si="2"/>
        <v>0.20609090679070341</v>
      </c>
      <c r="Q130" t="str">
        <f t="shared" si="3"/>
        <v/>
      </c>
      <c r="S130" s="2">
        <f>IF(P130&gt;=1, Таблица1[[#This Row],[BeginQ]]*(1-Таблица1[[#This Row],[LGD]]), Таблица1[[#This Row],[EndQ]])</f>
        <v>6556.7010309278357</v>
      </c>
    </row>
    <row r="131" spans="1:19" x14ac:dyDescent="0.3">
      <c r="A131" s="1">
        <v>129</v>
      </c>
      <c r="B131" t="s">
        <v>10</v>
      </c>
      <c r="C131">
        <v>344</v>
      </c>
      <c r="D131">
        <v>4</v>
      </c>
      <c r="E131">
        <v>9</v>
      </c>
      <c r="F131" s="2">
        <v>7800</v>
      </c>
      <c r="G131" s="8">
        <v>8863.6363636363621</v>
      </c>
      <c r="H131">
        <v>0.12</v>
      </c>
      <c r="I131">
        <v>0.5</v>
      </c>
      <c r="J131" s="3">
        <v>0.13636363636363641</v>
      </c>
      <c r="K131" t="s">
        <v>11</v>
      </c>
      <c r="L131" t="str">
        <f>Q131</f>
        <v>Дефолт!</v>
      </c>
      <c r="N131">
        <v>0.95</v>
      </c>
      <c r="O131">
        <f>EXP(Таблица1[[#This Row],[PD]])</f>
        <v>1.1274968515793757</v>
      </c>
      <c r="P131">
        <f t="shared" ref="P131:P194" si="4">N131*O131</f>
        <v>1.071122009000407</v>
      </c>
      <c r="Q131" t="str">
        <f t="shared" ref="Q131:Q194" si="5">IF(P131&gt;=1, "Дефолт!", "")</f>
        <v>Дефолт!</v>
      </c>
      <c r="S131" s="2">
        <f>IF(P131&gt;=1, Таблица1[[#This Row],[BeginQ]]*(1-Таблица1[[#This Row],[LGD]]), Таблица1[[#This Row],[EndQ]])</f>
        <v>3900</v>
      </c>
    </row>
    <row r="132" spans="1:19" x14ac:dyDescent="0.3">
      <c r="A132" s="1">
        <v>130</v>
      </c>
      <c r="B132" t="s">
        <v>10</v>
      </c>
      <c r="C132">
        <v>345</v>
      </c>
      <c r="D132">
        <v>4</v>
      </c>
      <c r="E132">
        <v>9</v>
      </c>
      <c r="F132" s="2">
        <v>4900</v>
      </c>
      <c r="G132" s="8">
        <v>5645.652173913044</v>
      </c>
      <c r="H132">
        <v>0.08</v>
      </c>
      <c r="I132">
        <v>1</v>
      </c>
      <c r="J132" s="3">
        <v>0.1521739130434783</v>
      </c>
      <c r="K132" t="s">
        <v>11</v>
      </c>
      <c r="L132" t="str">
        <f>Q132</f>
        <v/>
      </c>
      <c r="N132">
        <v>0.8</v>
      </c>
      <c r="O132">
        <f>EXP(Таблица1[[#This Row],[PD]])</f>
        <v>1.0832870676749586</v>
      </c>
      <c r="P132">
        <f t="shared" si="4"/>
        <v>0.86662965413996695</v>
      </c>
      <c r="Q132" t="str">
        <f t="shared" si="5"/>
        <v/>
      </c>
      <c r="S132" s="2">
        <f>IF(P132&gt;=1, Таблица1[[#This Row],[BeginQ]]*(1-Таблица1[[#This Row],[LGD]]), Таблица1[[#This Row],[EndQ]])</f>
        <v>5645.652173913044</v>
      </c>
    </row>
    <row r="133" spans="1:19" x14ac:dyDescent="0.3">
      <c r="A133" s="1">
        <v>131</v>
      </c>
      <c r="B133" t="s">
        <v>10</v>
      </c>
      <c r="C133">
        <v>346</v>
      </c>
      <c r="D133">
        <v>4</v>
      </c>
      <c r="E133">
        <v>9</v>
      </c>
      <c r="F133" s="2">
        <v>5100</v>
      </c>
      <c r="G133" s="8">
        <v>5743.0434782608691</v>
      </c>
      <c r="H133">
        <v>0.08</v>
      </c>
      <c r="I133">
        <v>0.7</v>
      </c>
      <c r="J133" s="3">
        <v>0.1260869565217391</v>
      </c>
      <c r="K133" t="s">
        <v>11</v>
      </c>
      <c r="L133" t="str">
        <f>Q133</f>
        <v/>
      </c>
      <c r="N133">
        <v>0.9</v>
      </c>
      <c r="O133">
        <f>EXP(Таблица1[[#This Row],[PD]])</f>
        <v>1.0832870676749586</v>
      </c>
      <c r="P133">
        <f t="shared" si="4"/>
        <v>0.9749583609074628</v>
      </c>
      <c r="Q133" t="str">
        <f t="shared" si="5"/>
        <v/>
      </c>
      <c r="S133" s="2">
        <f>IF(P133&gt;=1, Таблица1[[#This Row],[BeginQ]]*(1-Таблица1[[#This Row],[LGD]]), Таблица1[[#This Row],[EndQ]])</f>
        <v>5743.0434782608691</v>
      </c>
    </row>
    <row r="134" spans="1:19" x14ac:dyDescent="0.3">
      <c r="A134" s="1">
        <v>132</v>
      </c>
      <c r="B134" t="s">
        <v>10</v>
      </c>
      <c r="C134">
        <v>347</v>
      </c>
      <c r="D134">
        <v>4</v>
      </c>
      <c r="E134">
        <v>9</v>
      </c>
      <c r="F134" s="2">
        <v>7700</v>
      </c>
      <c r="G134" s="8">
        <v>8312.6881720430101</v>
      </c>
      <c r="H134">
        <v>7.0000000000000007E-2</v>
      </c>
      <c r="I134">
        <v>0.2</v>
      </c>
      <c r="J134" s="3">
        <v>7.9569892473118284E-2</v>
      </c>
      <c r="K134" t="s">
        <v>11</v>
      </c>
      <c r="L134" t="str">
        <f>Q134</f>
        <v/>
      </c>
      <c r="N134">
        <v>0.46</v>
      </c>
      <c r="O134">
        <f>EXP(Таблица1[[#This Row],[PD]])</f>
        <v>1.0725081812542165</v>
      </c>
      <c r="P134">
        <f t="shared" si="4"/>
        <v>0.49335376337693965</v>
      </c>
      <c r="Q134" t="str">
        <f t="shared" si="5"/>
        <v/>
      </c>
      <c r="S134" s="2">
        <f>IF(P134&gt;=1, Таблица1[[#This Row],[BeginQ]]*(1-Таблица1[[#This Row],[LGD]]), Таблица1[[#This Row],[EndQ]])</f>
        <v>8312.6881720430101</v>
      </c>
    </row>
    <row r="135" spans="1:19" x14ac:dyDescent="0.3">
      <c r="A135" s="1">
        <v>133</v>
      </c>
      <c r="B135" t="s">
        <v>10</v>
      </c>
      <c r="C135">
        <v>348</v>
      </c>
      <c r="D135">
        <v>4</v>
      </c>
      <c r="E135">
        <v>9</v>
      </c>
      <c r="F135" s="2">
        <v>8800</v>
      </c>
      <c r="G135" s="8">
        <v>9554.2857142857138</v>
      </c>
      <c r="H135">
        <v>0.09</v>
      </c>
      <c r="I135">
        <v>0.2</v>
      </c>
      <c r="J135" s="3">
        <v>8.5714285714285715E-2</v>
      </c>
      <c r="K135" t="s">
        <v>11</v>
      </c>
      <c r="L135" t="str">
        <f>Q135</f>
        <v/>
      </c>
      <c r="N135">
        <v>0.4</v>
      </c>
      <c r="O135">
        <f>EXP(Таблица1[[#This Row],[PD]])</f>
        <v>1.0941742837052104</v>
      </c>
      <c r="P135">
        <f t="shared" si="4"/>
        <v>0.43766971348208417</v>
      </c>
      <c r="Q135" t="str">
        <f t="shared" si="5"/>
        <v/>
      </c>
      <c r="S135" s="2">
        <f>IF(P135&gt;=1, Таблица1[[#This Row],[BeginQ]]*(1-Таблица1[[#This Row],[LGD]]), Таблица1[[#This Row],[EndQ]])</f>
        <v>9554.2857142857138</v>
      </c>
    </row>
    <row r="136" spans="1:19" x14ac:dyDescent="0.3">
      <c r="A136" s="1">
        <v>134</v>
      </c>
      <c r="B136" t="s">
        <v>10</v>
      </c>
      <c r="C136">
        <v>349</v>
      </c>
      <c r="D136">
        <v>4</v>
      </c>
      <c r="E136">
        <v>9</v>
      </c>
      <c r="F136" s="2">
        <v>400</v>
      </c>
      <c r="G136" s="8">
        <v>428.33333333333331</v>
      </c>
      <c r="H136">
        <v>0.04</v>
      </c>
      <c r="I136">
        <v>0.2</v>
      </c>
      <c r="J136" s="3">
        <v>7.0833333333333345E-2</v>
      </c>
      <c r="K136" t="s">
        <v>11</v>
      </c>
      <c r="L136" t="str">
        <f>Q136</f>
        <v/>
      </c>
      <c r="N136">
        <v>0.49</v>
      </c>
      <c r="O136">
        <f>EXP(Таблица1[[#This Row],[PD]])</f>
        <v>1.0408107741923882</v>
      </c>
      <c r="P136">
        <f t="shared" si="4"/>
        <v>0.50999727935427019</v>
      </c>
      <c r="Q136" t="str">
        <f t="shared" si="5"/>
        <v/>
      </c>
      <c r="S136" s="2">
        <f>IF(P136&gt;=1, Таблица1[[#This Row],[BeginQ]]*(1-Таблица1[[#This Row],[LGD]]), Таблица1[[#This Row],[EndQ]])</f>
        <v>428.33333333333331</v>
      </c>
    </row>
    <row r="137" spans="1:19" x14ac:dyDescent="0.3">
      <c r="A137" s="1">
        <v>135</v>
      </c>
      <c r="B137" t="s">
        <v>10</v>
      </c>
      <c r="C137">
        <v>350</v>
      </c>
      <c r="D137">
        <v>4</v>
      </c>
      <c r="E137">
        <v>9</v>
      </c>
      <c r="F137" s="2">
        <v>3500</v>
      </c>
      <c r="G137" s="8">
        <v>3994.117647058823</v>
      </c>
      <c r="H137">
        <v>0.15</v>
      </c>
      <c r="I137">
        <v>0.4</v>
      </c>
      <c r="J137" s="3">
        <v>0.14117647058823529</v>
      </c>
      <c r="K137" t="s">
        <v>11</v>
      </c>
      <c r="L137" t="str">
        <f>Q137</f>
        <v/>
      </c>
      <c r="N137">
        <v>0.36</v>
      </c>
      <c r="O137">
        <f>EXP(Таблица1[[#This Row],[PD]])</f>
        <v>1.1618342427282831</v>
      </c>
      <c r="P137">
        <f t="shared" si="4"/>
        <v>0.41826032738218188</v>
      </c>
      <c r="Q137" t="str">
        <f t="shared" si="5"/>
        <v/>
      </c>
      <c r="S137" s="2">
        <f>IF(P137&gt;=1, Таблица1[[#This Row],[BeginQ]]*(1-Таблица1[[#This Row],[LGD]]), Таблица1[[#This Row],[EndQ]])</f>
        <v>3994.117647058823</v>
      </c>
    </row>
    <row r="138" spans="1:19" x14ac:dyDescent="0.3">
      <c r="A138" s="1">
        <v>136</v>
      </c>
      <c r="B138" t="s">
        <v>10</v>
      </c>
      <c r="C138">
        <v>351</v>
      </c>
      <c r="D138">
        <v>4</v>
      </c>
      <c r="E138">
        <v>9</v>
      </c>
      <c r="F138" s="2">
        <v>5800</v>
      </c>
      <c r="G138" s="8">
        <v>6380.0000000000009</v>
      </c>
      <c r="H138">
        <v>0.08</v>
      </c>
      <c r="I138">
        <v>0.4</v>
      </c>
      <c r="J138" s="3">
        <v>9.9999999999999992E-2</v>
      </c>
      <c r="K138" t="s">
        <v>11</v>
      </c>
      <c r="L138" t="str">
        <f>Q138</f>
        <v/>
      </c>
      <c r="N138">
        <v>0.28999999999999998</v>
      </c>
      <c r="O138">
        <f>EXP(Таблица1[[#This Row],[PD]])</f>
        <v>1.0832870676749586</v>
      </c>
      <c r="P138">
        <f t="shared" si="4"/>
        <v>0.31415324962573798</v>
      </c>
      <c r="Q138" t="str">
        <f t="shared" si="5"/>
        <v/>
      </c>
      <c r="S138" s="2">
        <f>IF(P138&gt;=1, Таблица1[[#This Row],[BeginQ]]*(1-Таблица1[[#This Row],[LGD]]), Таблица1[[#This Row],[EndQ]])</f>
        <v>6380.0000000000009</v>
      </c>
    </row>
    <row r="139" spans="1:19" x14ac:dyDescent="0.3">
      <c r="A139" s="1">
        <v>137</v>
      </c>
      <c r="B139" t="s">
        <v>10</v>
      </c>
      <c r="C139">
        <v>352</v>
      </c>
      <c r="D139">
        <v>4</v>
      </c>
      <c r="E139">
        <v>9</v>
      </c>
      <c r="F139" s="2">
        <v>100</v>
      </c>
      <c r="G139" s="8">
        <v>106.8421052631579</v>
      </c>
      <c r="H139">
        <v>0.05</v>
      </c>
      <c r="I139">
        <v>0.1</v>
      </c>
      <c r="J139" s="3">
        <v>6.8421052631578952E-2</v>
      </c>
      <c r="K139" t="s">
        <v>11</v>
      </c>
      <c r="L139" t="str">
        <f>Q139</f>
        <v/>
      </c>
      <c r="N139">
        <v>0.73</v>
      </c>
      <c r="O139">
        <f>EXP(Таблица1[[#This Row],[PD]])</f>
        <v>1.0512710963760241</v>
      </c>
      <c r="P139">
        <f t="shared" si="4"/>
        <v>0.76742790035449759</v>
      </c>
      <c r="Q139" t="str">
        <f t="shared" si="5"/>
        <v/>
      </c>
      <c r="S139" s="2">
        <f>IF(P139&gt;=1, Таблица1[[#This Row],[BeginQ]]*(1-Таблица1[[#This Row],[LGD]]), Таблица1[[#This Row],[EndQ]])</f>
        <v>106.8421052631579</v>
      </c>
    </row>
    <row r="140" spans="1:19" x14ac:dyDescent="0.3">
      <c r="A140" s="1">
        <v>138</v>
      </c>
      <c r="B140" t="s">
        <v>10</v>
      </c>
      <c r="C140">
        <v>353</v>
      </c>
      <c r="D140">
        <v>4</v>
      </c>
      <c r="E140">
        <v>9</v>
      </c>
      <c r="F140" s="2">
        <v>9400</v>
      </c>
      <c r="G140" s="8">
        <v>10329.19540229885</v>
      </c>
      <c r="H140">
        <v>0.13</v>
      </c>
      <c r="I140">
        <v>0.2</v>
      </c>
      <c r="J140" s="3">
        <v>9.8850574712643677E-2</v>
      </c>
      <c r="K140" t="s">
        <v>11</v>
      </c>
      <c r="L140" t="str">
        <f>Q140</f>
        <v>Дефолт!</v>
      </c>
      <c r="N140">
        <v>0.9</v>
      </c>
      <c r="O140">
        <f>EXP(Таблица1[[#This Row],[PD]])</f>
        <v>1.1388283833246218</v>
      </c>
      <c r="P140">
        <f t="shared" si="4"/>
        <v>1.0249455449921596</v>
      </c>
      <c r="Q140" t="str">
        <f t="shared" si="5"/>
        <v>Дефолт!</v>
      </c>
      <c r="S140" s="2">
        <f>IF(P140&gt;=1, Таблица1[[#This Row],[BeginQ]]*(1-Таблица1[[#This Row],[LGD]]), Таблица1[[#This Row],[EndQ]])</f>
        <v>7520</v>
      </c>
    </row>
    <row r="141" spans="1:19" x14ac:dyDescent="0.3">
      <c r="A141" s="1">
        <v>139</v>
      </c>
      <c r="B141" t="s">
        <v>10</v>
      </c>
      <c r="C141">
        <v>354</v>
      </c>
      <c r="D141">
        <v>4</v>
      </c>
      <c r="E141">
        <v>9</v>
      </c>
      <c r="F141" s="2">
        <v>9100</v>
      </c>
      <c r="G141" s="8">
        <v>10057.89473684211</v>
      </c>
      <c r="H141">
        <v>0.05</v>
      </c>
      <c r="I141">
        <v>0.8</v>
      </c>
      <c r="J141" s="3">
        <v>0.10526315789473691</v>
      </c>
      <c r="K141" t="s">
        <v>11</v>
      </c>
      <c r="L141" t="str">
        <f>Q141</f>
        <v/>
      </c>
      <c r="N141">
        <v>0.69</v>
      </c>
      <c r="O141">
        <f>EXP(Таблица1[[#This Row],[PD]])</f>
        <v>1.0512710963760241</v>
      </c>
      <c r="P141">
        <f t="shared" si="4"/>
        <v>0.72537705649945661</v>
      </c>
      <c r="Q141" t="str">
        <f t="shared" si="5"/>
        <v/>
      </c>
      <c r="S141" s="2">
        <f>IF(P141&gt;=1, Таблица1[[#This Row],[BeginQ]]*(1-Таблица1[[#This Row],[LGD]]), Таблица1[[#This Row],[EndQ]])</f>
        <v>10057.89473684211</v>
      </c>
    </row>
    <row r="142" spans="1:19" x14ac:dyDescent="0.3">
      <c r="A142" s="1">
        <v>140</v>
      </c>
      <c r="B142" t="s">
        <v>10</v>
      </c>
      <c r="C142">
        <v>355</v>
      </c>
      <c r="D142">
        <v>4</v>
      </c>
      <c r="E142">
        <v>9</v>
      </c>
      <c r="F142" s="2">
        <v>4000</v>
      </c>
      <c r="G142" s="8">
        <v>5046.9135802469136</v>
      </c>
      <c r="H142">
        <v>0.19</v>
      </c>
      <c r="I142">
        <v>0.8</v>
      </c>
      <c r="J142" s="3">
        <v>0.2617283950617284</v>
      </c>
      <c r="K142" t="s">
        <v>11</v>
      </c>
      <c r="L142" t="str">
        <f>Q142</f>
        <v/>
      </c>
      <c r="N142">
        <v>0.78</v>
      </c>
      <c r="O142">
        <f>EXP(Таблица1[[#This Row],[PD]])</f>
        <v>1.2092495976572515</v>
      </c>
      <c r="P142">
        <f t="shared" si="4"/>
        <v>0.94321468617265614</v>
      </c>
      <c r="Q142" t="str">
        <f t="shared" si="5"/>
        <v/>
      </c>
      <c r="S142" s="2">
        <f>IF(P142&gt;=1, Таблица1[[#This Row],[BeginQ]]*(1-Таблица1[[#This Row],[LGD]]), Таблица1[[#This Row],[EndQ]])</f>
        <v>5046.9135802469136</v>
      </c>
    </row>
    <row r="143" spans="1:19" x14ac:dyDescent="0.3">
      <c r="A143" s="1">
        <v>141</v>
      </c>
      <c r="B143" t="s">
        <v>10</v>
      </c>
      <c r="C143">
        <v>356</v>
      </c>
      <c r="D143">
        <v>4</v>
      </c>
      <c r="E143">
        <v>9</v>
      </c>
      <c r="F143" s="2">
        <v>5500</v>
      </c>
      <c r="G143" s="8">
        <v>6025</v>
      </c>
      <c r="H143">
        <v>0.12</v>
      </c>
      <c r="I143">
        <v>0.2</v>
      </c>
      <c r="J143" s="3">
        <v>9.5454545454545445E-2</v>
      </c>
      <c r="K143" t="s">
        <v>11</v>
      </c>
      <c r="L143" t="str">
        <f>Q143</f>
        <v/>
      </c>
      <c r="N143">
        <v>0.68</v>
      </c>
      <c r="O143">
        <f>EXP(Таблица1[[#This Row],[PD]])</f>
        <v>1.1274968515793757</v>
      </c>
      <c r="P143">
        <f t="shared" si="4"/>
        <v>0.76669785907397558</v>
      </c>
      <c r="Q143" t="str">
        <f t="shared" si="5"/>
        <v/>
      </c>
      <c r="S143" s="2">
        <f>IF(P143&gt;=1, Таблица1[[#This Row],[BeginQ]]*(1-Таблица1[[#This Row],[LGD]]), Таблица1[[#This Row],[EndQ]])</f>
        <v>6025</v>
      </c>
    </row>
    <row r="144" spans="1:19" x14ac:dyDescent="0.3">
      <c r="A144" s="1">
        <v>142</v>
      </c>
      <c r="B144" t="s">
        <v>10</v>
      </c>
      <c r="C144">
        <v>357</v>
      </c>
      <c r="D144">
        <v>4</v>
      </c>
      <c r="E144">
        <v>9</v>
      </c>
      <c r="F144" s="2">
        <v>3900</v>
      </c>
      <c r="G144" s="8">
        <v>4203.333333333333</v>
      </c>
      <c r="H144">
        <v>0.1</v>
      </c>
      <c r="I144">
        <v>0.1</v>
      </c>
      <c r="J144" s="3">
        <v>7.7777777777777779E-2</v>
      </c>
      <c r="K144" t="s">
        <v>11</v>
      </c>
      <c r="L144" t="str">
        <f>Q144</f>
        <v/>
      </c>
      <c r="N144">
        <v>0.32</v>
      </c>
      <c r="O144">
        <f>EXP(Таблица1[[#This Row],[PD]])</f>
        <v>1.1051709180756477</v>
      </c>
      <c r="P144">
        <f t="shared" si="4"/>
        <v>0.35365469378420727</v>
      </c>
      <c r="Q144" t="str">
        <f t="shared" si="5"/>
        <v/>
      </c>
      <c r="S144" s="2">
        <f>IF(P144&gt;=1, Таблица1[[#This Row],[BeginQ]]*(1-Таблица1[[#This Row],[LGD]]), Таблица1[[#This Row],[EndQ]])</f>
        <v>4203.333333333333</v>
      </c>
    </row>
    <row r="145" spans="1:19" x14ac:dyDescent="0.3">
      <c r="A145" s="1">
        <v>143</v>
      </c>
      <c r="B145" t="s">
        <v>10</v>
      </c>
      <c r="C145">
        <v>358</v>
      </c>
      <c r="D145">
        <v>4</v>
      </c>
      <c r="E145">
        <v>9</v>
      </c>
      <c r="F145" s="2">
        <v>8500</v>
      </c>
      <c r="G145" s="8">
        <v>9072.4489795918362</v>
      </c>
      <c r="H145">
        <v>0.02</v>
      </c>
      <c r="I145">
        <v>0.3</v>
      </c>
      <c r="J145" s="3">
        <v>6.7346938775510207E-2</v>
      </c>
      <c r="K145" t="s">
        <v>11</v>
      </c>
      <c r="L145" t="str">
        <f>Q145</f>
        <v/>
      </c>
      <c r="N145">
        <v>0.19</v>
      </c>
      <c r="O145">
        <f>EXP(Таблица1[[#This Row],[PD]])</f>
        <v>1.0202013400267558</v>
      </c>
      <c r="P145">
        <f t="shared" si="4"/>
        <v>0.19383825460508361</v>
      </c>
      <c r="Q145" t="str">
        <f t="shared" si="5"/>
        <v/>
      </c>
      <c r="S145" s="2">
        <f>IF(P145&gt;=1, Таблица1[[#This Row],[BeginQ]]*(1-Таблица1[[#This Row],[LGD]]), Таблица1[[#This Row],[EndQ]])</f>
        <v>9072.4489795918362</v>
      </c>
    </row>
    <row r="146" spans="1:19" x14ac:dyDescent="0.3">
      <c r="A146" s="1">
        <v>144</v>
      </c>
      <c r="B146" t="s">
        <v>10</v>
      </c>
      <c r="C146">
        <v>359</v>
      </c>
      <c r="D146">
        <v>4</v>
      </c>
      <c r="E146">
        <v>9</v>
      </c>
      <c r="F146" s="2">
        <v>6800</v>
      </c>
      <c r="G146" s="8">
        <v>7894.6341463414628</v>
      </c>
      <c r="H146">
        <v>0.18</v>
      </c>
      <c r="I146">
        <v>0.4</v>
      </c>
      <c r="J146" s="3">
        <v>0.16097560975609759</v>
      </c>
      <c r="K146" t="s">
        <v>11</v>
      </c>
      <c r="L146" t="str">
        <f>Q146</f>
        <v/>
      </c>
      <c r="N146">
        <v>0.16</v>
      </c>
      <c r="O146">
        <f>EXP(Таблица1[[#This Row],[PD]])</f>
        <v>1.1972173631218102</v>
      </c>
      <c r="P146">
        <f t="shared" si="4"/>
        <v>0.19155477809948962</v>
      </c>
      <c r="Q146" t="str">
        <f t="shared" si="5"/>
        <v/>
      </c>
      <c r="S146" s="2">
        <f>IF(P146&gt;=1, Таблица1[[#This Row],[BeginQ]]*(1-Таблица1[[#This Row],[LGD]]), Таблица1[[#This Row],[EndQ]])</f>
        <v>7894.6341463414628</v>
      </c>
    </row>
    <row r="147" spans="1:19" x14ac:dyDescent="0.3">
      <c r="A147" s="1">
        <v>145</v>
      </c>
      <c r="B147" t="s">
        <v>10</v>
      </c>
      <c r="C147">
        <v>360</v>
      </c>
      <c r="D147">
        <v>4</v>
      </c>
      <c r="E147">
        <v>9</v>
      </c>
      <c r="F147" s="2">
        <v>6600</v>
      </c>
      <c r="G147" s="8">
        <v>7522.5806451612907</v>
      </c>
      <c r="H147">
        <v>7.0000000000000007E-2</v>
      </c>
      <c r="I147">
        <v>1</v>
      </c>
      <c r="J147" s="3">
        <v>0.13978494623655921</v>
      </c>
      <c r="K147" t="s">
        <v>11</v>
      </c>
      <c r="L147" t="str">
        <f>Q147</f>
        <v/>
      </c>
      <c r="N147">
        <v>0.12</v>
      </c>
      <c r="O147">
        <f>EXP(Таблица1[[#This Row],[PD]])</f>
        <v>1.0725081812542165</v>
      </c>
      <c r="P147">
        <f t="shared" si="4"/>
        <v>0.12870098175050598</v>
      </c>
      <c r="Q147" t="str">
        <f t="shared" si="5"/>
        <v/>
      </c>
      <c r="S147" s="2">
        <f>IF(P147&gt;=1, Таблица1[[#This Row],[BeginQ]]*(1-Таблица1[[#This Row],[LGD]]), Таблица1[[#This Row],[EndQ]])</f>
        <v>7522.5806451612907</v>
      </c>
    </row>
    <row r="148" spans="1:19" x14ac:dyDescent="0.3">
      <c r="A148" s="1">
        <v>146</v>
      </c>
      <c r="B148" t="s">
        <v>10</v>
      </c>
      <c r="C148">
        <v>361</v>
      </c>
      <c r="D148">
        <v>4</v>
      </c>
      <c r="E148">
        <v>9</v>
      </c>
      <c r="F148" s="2">
        <v>4600</v>
      </c>
      <c r="G148" s="8">
        <v>5128.5106382978729</v>
      </c>
      <c r="H148">
        <v>0.06</v>
      </c>
      <c r="I148">
        <v>0.8</v>
      </c>
      <c r="J148" s="3">
        <v>0.1148936170212766</v>
      </c>
      <c r="K148" t="s">
        <v>11</v>
      </c>
      <c r="L148" t="str">
        <f>Q148</f>
        <v/>
      </c>
      <c r="N148">
        <v>0.05</v>
      </c>
      <c r="O148">
        <f>EXP(Таблица1[[#This Row],[PD]])</f>
        <v>1.0618365465453596</v>
      </c>
      <c r="P148">
        <f t="shared" si="4"/>
        <v>5.3091827327267985E-2</v>
      </c>
      <c r="Q148" t="str">
        <f t="shared" si="5"/>
        <v/>
      </c>
      <c r="S148" s="2">
        <f>IF(P148&gt;=1, Таблица1[[#This Row],[BeginQ]]*(1-Таблица1[[#This Row],[LGD]]), Таблица1[[#This Row],[EndQ]])</f>
        <v>5128.5106382978729</v>
      </c>
    </row>
    <row r="149" spans="1:19" x14ac:dyDescent="0.3">
      <c r="A149" s="1">
        <v>147</v>
      </c>
      <c r="B149" t="s">
        <v>10</v>
      </c>
      <c r="C149">
        <v>362</v>
      </c>
      <c r="D149">
        <v>4</v>
      </c>
      <c r="E149">
        <v>9</v>
      </c>
      <c r="F149" s="2">
        <v>7400</v>
      </c>
      <c r="G149" s="8">
        <v>7900.8080808080813</v>
      </c>
      <c r="H149">
        <v>0.01</v>
      </c>
      <c r="I149">
        <v>0.7</v>
      </c>
      <c r="J149" s="3">
        <v>6.7676767676767682E-2</v>
      </c>
      <c r="K149" t="s">
        <v>11</v>
      </c>
      <c r="L149" t="str">
        <f>Q149</f>
        <v/>
      </c>
      <c r="N149">
        <v>0.55000000000000004</v>
      </c>
      <c r="O149">
        <f>EXP(Таблица1[[#This Row],[PD]])</f>
        <v>1.0100501670841679</v>
      </c>
      <c r="P149">
        <f t="shared" si="4"/>
        <v>0.55552759189629242</v>
      </c>
      <c r="Q149" t="str">
        <f t="shared" si="5"/>
        <v/>
      </c>
      <c r="S149" s="2">
        <f>IF(P149&gt;=1, Таблица1[[#This Row],[BeginQ]]*(1-Таблица1[[#This Row],[LGD]]), Таблица1[[#This Row],[EndQ]])</f>
        <v>7900.8080808080813</v>
      </c>
    </row>
    <row r="150" spans="1:19" x14ac:dyDescent="0.3">
      <c r="A150" s="1">
        <v>148</v>
      </c>
      <c r="B150" t="s">
        <v>10</v>
      </c>
      <c r="C150">
        <v>363</v>
      </c>
      <c r="D150">
        <v>4</v>
      </c>
      <c r="E150">
        <v>9</v>
      </c>
      <c r="F150" s="2">
        <v>2200</v>
      </c>
      <c r="G150" s="8">
        <v>2519.1208791208792</v>
      </c>
      <c r="H150">
        <v>0.09</v>
      </c>
      <c r="I150">
        <v>0.8</v>
      </c>
      <c r="J150" s="3">
        <v>0.14505494505494509</v>
      </c>
      <c r="K150" t="s">
        <v>11</v>
      </c>
      <c r="L150" t="str">
        <f>Q150</f>
        <v/>
      </c>
      <c r="N150">
        <v>0.5</v>
      </c>
      <c r="O150">
        <f>EXP(Таблица1[[#This Row],[PD]])</f>
        <v>1.0941742837052104</v>
      </c>
      <c r="P150">
        <f t="shared" si="4"/>
        <v>0.54708714185260521</v>
      </c>
      <c r="Q150" t="str">
        <f t="shared" si="5"/>
        <v/>
      </c>
      <c r="S150" s="2">
        <f>IF(P150&gt;=1, Таблица1[[#This Row],[BeginQ]]*(1-Таблица1[[#This Row],[LGD]]), Таблица1[[#This Row],[EndQ]])</f>
        <v>2519.1208791208792</v>
      </c>
    </row>
    <row r="151" spans="1:19" x14ac:dyDescent="0.3">
      <c r="A151" s="1">
        <v>149</v>
      </c>
      <c r="B151" t="s">
        <v>10</v>
      </c>
      <c r="C151">
        <v>364</v>
      </c>
      <c r="D151">
        <v>4</v>
      </c>
      <c r="E151">
        <v>9</v>
      </c>
      <c r="F151" s="2">
        <v>5000</v>
      </c>
      <c r="G151" s="8">
        <v>5340.2061855670099</v>
      </c>
      <c r="H151">
        <v>0.03</v>
      </c>
      <c r="I151">
        <v>0.2</v>
      </c>
      <c r="J151" s="3">
        <v>6.804123711340207E-2</v>
      </c>
      <c r="K151" t="s">
        <v>11</v>
      </c>
      <c r="L151" t="str">
        <f>Q151</f>
        <v/>
      </c>
      <c r="N151">
        <v>0.95</v>
      </c>
      <c r="O151">
        <f>EXP(Таблица1[[#This Row],[PD]])</f>
        <v>1.0304545339535169</v>
      </c>
      <c r="P151">
        <f t="shared" si="4"/>
        <v>0.97893180725584106</v>
      </c>
      <c r="Q151" t="str">
        <f t="shared" si="5"/>
        <v/>
      </c>
      <c r="S151" s="2">
        <f>IF(P151&gt;=1, Таблица1[[#This Row],[BeginQ]]*(1-Таблица1[[#This Row],[LGD]]), Таблица1[[#This Row],[EndQ]])</f>
        <v>5340.2061855670099</v>
      </c>
    </row>
    <row r="152" spans="1:19" x14ac:dyDescent="0.3">
      <c r="A152" s="1">
        <v>150</v>
      </c>
      <c r="B152" t="s">
        <v>10</v>
      </c>
      <c r="C152">
        <v>365</v>
      </c>
      <c r="D152">
        <v>4</v>
      </c>
      <c r="E152">
        <v>9</v>
      </c>
      <c r="F152" s="2">
        <v>1400</v>
      </c>
      <c r="G152" s="8">
        <v>1521.2371134020621</v>
      </c>
      <c r="H152">
        <v>0.03</v>
      </c>
      <c r="I152">
        <v>0.8</v>
      </c>
      <c r="J152" s="3">
        <v>8.6597938144329895E-2</v>
      </c>
      <c r="K152" t="s">
        <v>11</v>
      </c>
      <c r="L152" t="str">
        <f>Q152</f>
        <v/>
      </c>
      <c r="N152">
        <v>0.54</v>
      </c>
      <c r="O152">
        <f>EXP(Таблица1[[#This Row],[PD]])</f>
        <v>1.0304545339535169</v>
      </c>
      <c r="P152">
        <f t="shared" si="4"/>
        <v>0.55644544833489917</v>
      </c>
      <c r="Q152" t="str">
        <f t="shared" si="5"/>
        <v/>
      </c>
      <c r="S152" s="2">
        <f>IF(P152&gt;=1, Таблица1[[#This Row],[BeginQ]]*(1-Таблица1[[#This Row],[LGD]]), Таблица1[[#This Row],[EndQ]])</f>
        <v>1521.2371134020621</v>
      </c>
    </row>
    <row r="153" spans="1:19" x14ac:dyDescent="0.3">
      <c r="A153" s="1">
        <v>151</v>
      </c>
      <c r="B153" t="s">
        <v>10</v>
      </c>
      <c r="C153">
        <v>366</v>
      </c>
      <c r="D153">
        <v>4</v>
      </c>
      <c r="E153">
        <v>9</v>
      </c>
      <c r="F153" s="2">
        <v>6800</v>
      </c>
      <c r="G153" s="8">
        <v>7280.8080808080813</v>
      </c>
      <c r="H153">
        <v>0.01</v>
      </c>
      <c r="I153">
        <v>1</v>
      </c>
      <c r="J153" s="3">
        <v>7.0707070707070704E-2</v>
      </c>
      <c r="K153" t="s">
        <v>11</v>
      </c>
      <c r="L153" t="str">
        <f>Q153</f>
        <v/>
      </c>
      <c r="N153">
        <v>0.64</v>
      </c>
      <c r="O153">
        <f>EXP(Таблица1[[#This Row],[PD]])</f>
        <v>1.0100501670841679</v>
      </c>
      <c r="P153">
        <f t="shared" si="4"/>
        <v>0.64643210693386755</v>
      </c>
      <c r="Q153" t="str">
        <f t="shared" si="5"/>
        <v/>
      </c>
      <c r="S153" s="2">
        <f>IF(P153&gt;=1, Таблица1[[#This Row],[BeginQ]]*(1-Таблица1[[#This Row],[LGD]]), Таблица1[[#This Row],[EndQ]])</f>
        <v>7280.8080808080813</v>
      </c>
    </row>
    <row r="154" spans="1:19" x14ac:dyDescent="0.3">
      <c r="A154" s="1">
        <v>152</v>
      </c>
      <c r="B154" t="s">
        <v>10</v>
      </c>
      <c r="C154">
        <v>367</v>
      </c>
      <c r="D154">
        <v>4</v>
      </c>
      <c r="E154">
        <v>9</v>
      </c>
      <c r="F154" s="2">
        <v>1300</v>
      </c>
      <c r="G154" s="8">
        <v>1411.4285714285711</v>
      </c>
      <c r="H154">
        <v>0.09</v>
      </c>
      <c r="I154">
        <v>0.2</v>
      </c>
      <c r="J154" s="3">
        <v>8.5714285714285715E-2</v>
      </c>
      <c r="K154" t="s">
        <v>11</v>
      </c>
      <c r="L154" t="str">
        <f>Q154</f>
        <v/>
      </c>
      <c r="N154">
        <v>0.6</v>
      </c>
      <c r="O154">
        <f>EXP(Таблица1[[#This Row],[PD]])</f>
        <v>1.0941742837052104</v>
      </c>
      <c r="P154">
        <f t="shared" si="4"/>
        <v>0.65650457022312625</v>
      </c>
      <c r="Q154" t="str">
        <f t="shared" si="5"/>
        <v/>
      </c>
      <c r="S154" s="2">
        <f>IF(P154&gt;=1, Таблица1[[#This Row],[BeginQ]]*(1-Таблица1[[#This Row],[LGD]]), Таблица1[[#This Row],[EndQ]])</f>
        <v>1411.4285714285711</v>
      </c>
    </row>
    <row r="155" spans="1:19" x14ac:dyDescent="0.3">
      <c r="A155" s="1">
        <v>153</v>
      </c>
      <c r="B155" t="s">
        <v>10</v>
      </c>
      <c r="C155">
        <v>368</v>
      </c>
      <c r="D155">
        <v>4</v>
      </c>
      <c r="E155">
        <v>9</v>
      </c>
      <c r="F155" s="2">
        <v>7100</v>
      </c>
      <c r="G155" s="8">
        <v>7573.333333333333</v>
      </c>
      <c r="H155">
        <v>0.01</v>
      </c>
      <c r="I155">
        <v>0.6</v>
      </c>
      <c r="J155" s="3">
        <v>6.6666666666666666E-2</v>
      </c>
      <c r="K155" t="s">
        <v>11</v>
      </c>
      <c r="L155" t="str">
        <f>Q155</f>
        <v/>
      </c>
      <c r="N155">
        <v>0.4</v>
      </c>
      <c r="O155">
        <f>EXP(Таблица1[[#This Row],[PD]])</f>
        <v>1.0100501670841679</v>
      </c>
      <c r="P155">
        <f t="shared" si="4"/>
        <v>0.4040200668336672</v>
      </c>
      <c r="Q155" t="str">
        <f t="shared" si="5"/>
        <v/>
      </c>
      <c r="S155" s="2">
        <f>IF(P155&gt;=1, Таблица1[[#This Row],[BeginQ]]*(1-Таблица1[[#This Row],[LGD]]), Таблица1[[#This Row],[EndQ]])</f>
        <v>7573.333333333333</v>
      </c>
    </row>
    <row r="156" spans="1:19" x14ac:dyDescent="0.3">
      <c r="A156" s="1">
        <v>154</v>
      </c>
      <c r="B156" t="s">
        <v>10</v>
      </c>
      <c r="C156">
        <v>369</v>
      </c>
      <c r="D156">
        <v>4</v>
      </c>
      <c r="E156">
        <v>9</v>
      </c>
      <c r="F156" s="2">
        <v>800</v>
      </c>
      <c r="G156" s="8">
        <v>900.2197802197802</v>
      </c>
      <c r="H156">
        <v>0.09</v>
      </c>
      <c r="I156">
        <v>0.6</v>
      </c>
      <c r="J156" s="3">
        <v>0.12527472527472519</v>
      </c>
      <c r="K156" t="s">
        <v>11</v>
      </c>
      <c r="L156" t="str">
        <f>Q156</f>
        <v/>
      </c>
      <c r="N156">
        <v>0.56000000000000005</v>
      </c>
      <c r="O156">
        <f>EXP(Таблица1[[#This Row],[PD]])</f>
        <v>1.0941742837052104</v>
      </c>
      <c r="P156">
        <f t="shared" si="4"/>
        <v>0.61273759887491785</v>
      </c>
      <c r="Q156" t="str">
        <f t="shared" si="5"/>
        <v/>
      </c>
      <c r="S156" s="2">
        <f>IF(P156&gt;=1, Таблица1[[#This Row],[BeginQ]]*(1-Таблица1[[#This Row],[LGD]]), Таблица1[[#This Row],[EndQ]])</f>
        <v>900.2197802197802</v>
      </c>
    </row>
    <row r="157" spans="1:19" x14ac:dyDescent="0.3">
      <c r="A157" s="1">
        <v>155</v>
      </c>
      <c r="B157" t="s">
        <v>10</v>
      </c>
      <c r="C157">
        <v>370</v>
      </c>
      <c r="D157">
        <v>4</v>
      </c>
      <c r="E157">
        <v>9</v>
      </c>
      <c r="F157" s="2">
        <v>8000</v>
      </c>
      <c r="G157" s="8">
        <v>8884.21052631579</v>
      </c>
      <c r="H157">
        <v>0.05</v>
      </c>
      <c r="I157">
        <v>0.9</v>
      </c>
      <c r="J157" s="3">
        <v>0.11052631578947369</v>
      </c>
      <c r="K157" t="s">
        <v>11</v>
      </c>
      <c r="L157" t="str">
        <f>Q157</f>
        <v/>
      </c>
      <c r="N157">
        <v>0.5</v>
      </c>
      <c r="O157">
        <f>EXP(Таблица1[[#This Row],[PD]])</f>
        <v>1.0512710963760241</v>
      </c>
      <c r="P157">
        <f t="shared" si="4"/>
        <v>0.52563554818801206</v>
      </c>
      <c r="Q157" t="str">
        <f t="shared" si="5"/>
        <v/>
      </c>
      <c r="S157" s="2">
        <f>IF(P157&gt;=1, Таблица1[[#This Row],[BeginQ]]*(1-Таблица1[[#This Row],[LGD]]), Таблица1[[#This Row],[EndQ]])</f>
        <v>8884.21052631579</v>
      </c>
    </row>
    <row r="158" spans="1:19" x14ac:dyDescent="0.3">
      <c r="A158" s="1">
        <v>156</v>
      </c>
      <c r="B158" t="s">
        <v>10</v>
      </c>
      <c r="C158">
        <v>371</v>
      </c>
      <c r="D158">
        <v>4</v>
      </c>
      <c r="E158">
        <v>9</v>
      </c>
      <c r="F158" s="2">
        <v>500</v>
      </c>
      <c r="G158" s="8">
        <v>602.38095238095229</v>
      </c>
      <c r="H158">
        <v>0.16</v>
      </c>
      <c r="I158">
        <v>0.7</v>
      </c>
      <c r="J158" s="3">
        <v>0.20476190476190481</v>
      </c>
      <c r="K158" t="s">
        <v>11</v>
      </c>
      <c r="L158" t="str">
        <f>Q158</f>
        <v/>
      </c>
      <c r="N158">
        <v>0.7</v>
      </c>
      <c r="O158">
        <f>EXP(Таблица1[[#This Row],[PD]])</f>
        <v>1.1735108709918103</v>
      </c>
      <c r="P158">
        <f t="shared" si="4"/>
        <v>0.82145760969426718</v>
      </c>
      <c r="Q158" t="str">
        <f t="shared" si="5"/>
        <v/>
      </c>
      <c r="S158" s="2">
        <f>IF(P158&gt;=1, Таблица1[[#This Row],[BeginQ]]*(1-Таблица1[[#This Row],[LGD]]), Таблица1[[#This Row],[EndQ]])</f>
        <v>602.38095238095229</v>
      </c>
    </row>
    <row r="159" spans="1:19" x14ac:dyDescent="0.3">
      <c r="A159" s="1">
        <v>157</v>
      </c>
      <c r="B159" t="s">
        <v>10</v>
      </c>
      <c r="C159">
        <v>372</v>
      </c>
      <c r="D159">
        <v>4</v>
      </c>
      <c r="E159">
        <v>9</v>
      </c>
      <c r="F159" s="2">
        <v>3200</v>
      </c>
      <c r="G159" s="8">
        <v>3445.1063829787231</v>
      </c>
      <c r="H159">
        <v>0.06</v>
      </c>
      <c r="I159">
        <v>0.2</v>
      </c>
      <c r="J159" s="3">
        <v>7.6595744680851063E-2</v>
      </c>
      <c r="K159" t="s">
        <v>11</v>
      </c>
      <c r="L159" t="str">
        <f>Q159</f>
        <v/>
      </c>
      <c r="N159">
        <v>0.75</v>
      </c>
      <c r="O159">
        <f>EXP(Таблица1[[#This Row],[PD]])</f>
        <v>1.0618365465453596</v>
      </c>
      <c r="P159">
        <f t="shared" si="4"/>
        <v>0.79637740990901973</v>
      </c>
      <c r="Q159" t="str">
        <f t="shared" si="5"/>
        <v/>
      </c>
      <c r="S159" s="2">
        <f>IF(P159&gt;=1, Таблица1[[#This Row],[BeginQ]]*(1-Таблица1[[#This Row],[LGD]]), Таблица1[[#This Row],[EndQ]])</f>
        <v>3445.1063829787231</v>
      </c>
    </row>
    <row r="160" spans="1:19" x14ac:dyDescent="0.3">
      <c r="A160" s="1">
        <v>158</v>
      </c>
      <c r="B160" t="s">
        <v>10</v>
      </c>
      <c r="C160">
        <v>373</v>
      </c>
      <c r="D160">
        <v>4</v>
      </c>
      <c r="E160">
        <v>9</v>
      </c>
      <c r="F160" s="2">
        <v>3100</v>
      </c>
      <c r="G160" s="8">
        <v>3619.0697674418602</v>
      </c>
      <c r="H160">
        <v>0.14000000000000001</v>
      </c>
      <c r="I160">
        <v>0.6</v>
      </c>
      <c r="J160" s="3">
        <v>0.1674418604651163</v>
      </c>
      <c r="K160" t="s">
        <v>11</v>
      </c>
      <c r="L160" t="str">
        <f>Q160</f>
        <v/>
      </c>
      <c r="N160">
        <v>0.03</v>
      </c>
      <c r="O160">
        <f>EXP(Таблица1[[#This Row],[PD]])</f>
        <v>1.1502737988572274</v>
      </c>
      <c r="P160">
        <f t="shared" si="4"/>
        <v>3.4508213965716822E-2</v>
      </c>
      <c r="Q160" t="str">
        <f t="shared" si="5"/>
        <v/>
      </c>
      <c r="S160" s="2">
        <f>IF(P160&gt;=1, Таблица1[[#This Row],[BeginQ]]*(1-Таблица1[[#This Row],[LGD]]), Таблица1[[#This Row],[EndQ]])</f>
        <v>3619.0697674418602</v>
      </c>
    </row>
    <row r="161" spans="1:19" x14ac:dyDescent="0.3">
      <c r="A161" s="1">
        <v>159</v>
      </c>
      <c r="B161" t="s">
        <v>10</v>
      </c>
      <c r="C161">
        <v>374</v>
      </c>
      <c r="D161">
        <v>4</v>
      </c>
      <c r="E161">
        <v>9</v>
      </c>
      <c r="F161" s="2">
        <v>1500</v>
      </c>
      <c r="G161" s="8">
        <v>1653.191489361702</v>
      </c>
      <c r="H161">
        <v>0.06</v>
      </c>
      <c r="I161">
        <v>0.6</v>
      </c>
      <c r="J161" s="3">
        <v>0.10212765957446809</v>
      </c>
      <c r="K161" t="s">
        <v>11</v>
      </c>
      <c r="L161" t="str">
        <f>Q161</f>
        <v/>
      </c>
      <c r="N161">
        <v>0.1</v>
      </c>
      <c r="O161">
        <f>EXP(Таблица1[[#This Row],[PD]])</f>
        <v>1.0618365465453596</v>
      </c>
      <c r="P161">
        <f t="shared" si="4"/>
        <v>0.10618365465453597</v>
      </c>
      <c r="Q161" t="str">
        <f t="shared" si="5"/>
        <v/>
      </c>
      <c r="S161" s="2">
        <f>IF(P161&gt;=1, Таблица1[[#This Row],[BeginQ]]*(1-Таблица1[[#This Row],[LGD]]), Таблица1[[#This Row],[EndQ]])</f>
        <v>1653.191489361702</v>
      </c>
    </row>
    <row r="162" spans="1:19" x14ac:dyDescent="0.3">
      <c r="A162" s="1">
        <v>160</v>
      </c>
      <c r="B162" t="s">
        <v>10</v>
      </c>
      <c r="C162">
        <v>375</v>
      </c>
      <c r="D162">
        <v>4</v>
      </c>
      <c r="E162">
        <v>9</v>
      </c>
      <c r="F162" s="2">
        <v>4100</v>
      </c>
      <c r="G162" s="8">
        <v>4470.9523809523807</v>
      </c>
      <c r="H162">
        <v>0.16</v>
      </c>
      <c r="I162">
        <v>0.1</v>
      </c>
      <c r="J162" s="3">
        <v>9.0476190476190474E-2</v>
      </c>
      <c r="K162" t="s">
        <v>11</v>
      </c>
      <c r="L162" t="str">
        <f>Q162</f>
        <v/>
      </c>
      <c r="N162">
        <v>0</v>
      </c>
      <c r="O162">
        <f>EXP(Таблица1[[#This Row],[PD]])</f>
        <v>1.1735108709918103</v>
      </c>
      <c r="P162">
        <f t="shared" si="4"/>
        <v>0</v>
      </c>
      <c r="Q162" t="str">
        <f t="shared" si="5"/>
        <v/>
      </c>
      <c r="S162" s="2">
        <f>IF(P162&gt;=1, Таблица1[[#This Row],[BeginQ]]*(1-Таблица1[[#This Row],[LGD]]), Таблица1[[#This Row],[EndQ]])</f>
        <v>4470.9523809523807</v>
      </c>
    </row>
    <row r="163" spans="1:19" x14ac:dyDescent="0.3">
      <c r="A163" s="1">
        <v>161</v>
      </c>
      <c r="B163" t="s">
        <v>10</v>
      </c>
      <c r="C163">
        <v>376</v>
      </c>
      <c r="D163">
        <v>4</v>
      </c>
      <c r="E163">
        <v>9</v>
      </c>
      <c r="F163" s="2">
        <v>9500</v>
      </c>
      <c r="G163" s="8">
        <v>10781.39534883721</v>
      </c>
      <c r="H163">
        <v>0.14000000000000001</v>
      </c>
      <c r="I163">
        <v>0.4</v>
      </c>
      <c r="J163" s="3">
        <v>0.1348837209302326</v>
      </c>
      <c r="K163" t="s">
        <v>11</v>
      </c>
      <c r="L163" t="str">
        <f>Q163</f>
        <v/>
      </c>
      <c r="N163">
        <v>0.84</v>
      </c>
      <c r="O163">
        <f>EXP(Таблица1[[#This Row],[PD]])</f>
        <v>1.1502737988572274</v>
      </c>
      <c r="P163">
        <f t="shared" si="4"/>
        <v>0.9662299910400709</v>
      </c>
      <c r="Q163" t="str">
        <f t="shared" si="5"/>
        <v/>
      </c>
      <c r="S163" s="2">
        <f>IF(P163&gt;=1, Таблица1[[#This Row],[BeginQ]]*(1-Таблица1[[#This Row],[LGD]]), Таблица1[[#This Row],[EndQ]])</f>
        <v>10781.39534883721</v>
      </c>
    </row>
    <row r="164" spans="1:19" x14ac:dyDescent="0.3">
      <c r="A164" s="1">
        <v>162</v>
      </c>
      <c r="B164" t="s">
        <v>10</v>
      </c>
      <c r="C164">
        <v>377</v>
      </c>
      <c r="D164">
        <v>4</v>
      </c>
      <c r="E164">
        <v>9</v>
      </c>
      <c r="F164" s="2">
        <v>3800</v>
      </c>
      <c r="G164" s="8">
        <v>4245.3763440860212</v>
      </c>
      <c r="H164">
        <v>7.0000000000000007E-2</v>
      </c>
      <c r="I164">
        <v>0.7</v>
      </c>
      <c r="J164" s="3">
        <v>0.1172043010752688</v>
      </c>
      <c r="K164" t="s">
        <v>11</v>
      </c>
      <c r="L164" t="str">
        <f>Q164</f>
        <v/>
      </c>
      <c r="N164">
        <v>0.39</v>
      </c>
      <c r="O164">
        <f>EXP(Таблица1[[#This Row],[PD]])</f>
        <v>1.0725081812542165</v>
      </c>
      <c r="P164">
        <f t="shared" si="4"/>
        <v>0.41827819068914446</v>
      </c>
      <c r="Q164" t="str">
        <f t="shared" si="5"/>
        <v/>
      </c>
      <c r="S164" s="2">
        <f>IF(P164&gt;=1, Таблица1[[#This Row],[BeginQ]]*(1-Таблица1[[#This Row],[LGD]]), Таблица1[[#This Row],[EndQ]])</f>
        <v>4245.3763440860212</v>
      </c>
    </row>
    <row r="165" spans="1:19" x14ac:dyDescent="0.3">
      <c r="A165" s="1">
        <v>163</v>
      </c>
      <c r="B165" t="s">
        <v>10</v>
      </c>
      <c r="C165">
        <v>378</v>
      </c>
      <c r="D165">
        <v>4</v>
      </c>
      <c r="E165">
        <v>9</v>
      </c>
      <c r="F165" s="2">
        <v>4500</v>
      </c>
      <c r="G165" s="8">
        <v>4968.75</v>
      </c>
      <c r="H165">
        <v>0.04</v>
      </c>
      <c r="I165">
        <v>1</v>
      </c>
      <c r="J165" s="3">
        <v>0.1041666666666667</v>
      </c>
      <c r="K165" t="s">
        <v>11</v>
      </c>
      <c r="L165" t="str">
        <f>Q165</f>
        <v>Дефолт!</v>
      </c>
      <c r="N165">
        <v>1</v>
      </c>
      <c r="O165">
        <f>EXP(Таблица1[[#This Row],[PD]])</f>
        <v>1.0408107741923882</v>
      </c>
      <c r="P165">
        <f t="shared" si="4"/>
        <v>1.0408107741923882</v>
      </c>
      <c r="Q165" t="str">
        <f t="shared" si="5"/>
        <v>Дефолт!</v>
      </c>
      <c r="S165" s="2">
        <f>IF(P165&gt;=1, Таблица1[[#This Row],[BeginQ]]*(1-Таблица1[[#This Row],[LGD]]), Таблица1[[#This Row],[EndQ]])</f>
        <v>0</v>
      </c>
    </row>
    <row r="166" spans="1:19" x14ac:dyDescent="0.3">
      <c r="A166" s="1">
        <v>164</v>
      </c>
      <c r="B166" t="s">
        <v>10</v>
      </c>
      <c r="C166">
        <v>379</v>
      </c>
      <c r="D166">
        <v>4</v>
      </c>
      <c r="E166">
        <v>9</v>
      </c>
      <c r="F166" s="2">
        <v>5000</v>
      </c>
      <c r="G166" s="8">
        <v>6463.414634146342</v>
      </c>
      <c r="H166">
        <v>0.18</v>
      </c>
      <c r="I166">
        <v>1</v>
      </c>
      <c r="J166" s="3">
        <v>0.29268292682926828</v>
      </c>
      <c r="K166" t="s">
        <v>11</v>
      </c>
      <c r="L166" t="str">
        <f>Q166</f>
        <v/>
      </c>
      <c r="N166">
        <v>0.68</v>
      </c>
      <c r="O166">
        <f>EXP(Таблица1[[#This Row],[PD]])</f>
        <v>1.1972173631218102</v>
      </c>
      <c r="P166">
        <f t="shared" si="4"/>
        <v>0.81410780692283091</v>
      </c>
      <c r="Q166" t="str">
        <f t="shared" si="5"/>
        <v/>
      </c>
      <c r="S166" s="2">
        <f>IF(P166&gt;=1, Таблица1[[#This Row],[BeginQ]]*(1-Таблица1[[#This Row],[LGD]]), Таблица1[[#This Row],[EndQ]])</f>
        <v>6463.414634146342</v>
      </c>
    </row>
    <row r="167" spans="1:19" x14ac:dyDescent="0.3">
      <c r="A167" s="1">
        <v>165</v>
      </c>
      <c r="B167" t="s">
        <v>10</v>
      </c>
      <c r="C167">
        <v>380</v>
      </c>
      <c r="D167">
        <v>4</v>
      </c>
      <c r="E167">
        <v>9</v>
      </c>
      <c r="F167" s="2">
        <v>2700</v>
      </c>
      <c r="G167" s="8">
        <v>3037.5</v>
      </c>
      <c r="H167">
        <v>0.2</v>
      </c>
      <c r="I167">
        <v>0.2</v>
      </c>
      <c r="J167" s="3">
        <v>0.125</v>
      </c>
      <c r="K167" t="s">
        <v>11</v>
      </c>
      <c r="L167" t="str">
        <f>Q167</f>
        <v/>
      </c>
      <c r="N167">
        <v>0.28999999999999998</v>
      </c>
      <c r="O167">
        <f>EXP(Таблица1[[#This Row],[PD]])</f>
        <v>1.2214027581601699</v>
      </c>
      <c r="P167">
        <f t="shared" si="4"/>
        <v>0.35420679986644921</v>
      </c>
      <c r="Q167" t="str">
        <f t="shared" si="5"/>
        <v/>
      </c>
      <c r="S167" s="2">
        <f>IF(P167&gt;=1, Таблица1[[#This Row],[BeginQ]]*(1-Таблица1[[#This Row],[LGD]]), Таблица1[[#This Row],[EndQ]])</f>
        <v>3037.5</v>
      </c>
    </row>
    <row r="168" spans="1:19" x14ac:dyDescent="0.3">
      <c r="A168" s="1">
        <v>166</v>
      </c>
      <c r="B168" t="s">
        <v>10</v>
      </c>
      <c r="C168">
        <v>381</v>
      </c>
      <c r="D168">
        <v>4</v>
      </c>
      <c r="E168">
        <v>9</v>
      </c>
      <c r="F168" s="2">
        <v>6500</v>
      </c>
      <c r="G168" s="8">
        <v>7080.8510638297876</v>
      </c>
      <c r="H168">
        <v>0.06</v>
      </c>
      <c r="I168">
        <v>0.4</v>
      </c>
      <c r="J168" s="3">
        <v>8.9361702127659565E-2</v>
      </c>
      <c r="K168" t="s">
        <v>11</v>
      </c>
      <c r="L168" t="str">
        <f>Q168</f>
        <v/>
      </c>
      <c r="N168">
        <v>0.83</v>
      </c>
      <c r="O168">
        <f>EXP(Таблица1[[#This Row],[PD]])</f>
        <v>1.0618365465453596</v>
      </c>
      <c r="P168">
        <f t="shared" si="4"/>
        <v>0.8813243336326485</v>
      </c>
      <c r="Q168" t="str">
        <f t="shared" si="5"/>
        <v/>
      </c>
      <c r="S168" s="2">
        <f>IF(P168&gt;=1, Таблица1[[#This Row],[BeginQ]]*(1-Таблица1[[#This Row],[LGD]]), Таблица1[[#This Row],[EndQ]])</f>
        <v>7080.8510638297876</v>
      </c>
    </row>
    <row r="169" spans="1:19" x14ac:dyDescent="0.3">
      <c r="A169" s="1">
        <v>167</v>
      </c>
      <c r="B169" t="s">
        <v>10</v>
      </c>
      <c r="C169">
        <v>382</v>
      </c>
      <c r="D169">
        <v>4</v>
      </c>
      <c r="E169">
        <v>9</v>
      </c>
      <c r="F169" s="2">
        <v>2200</v>
      </c>
      <c r="G169" s="8">
        <v>2395.5555555555552</v>
      </c>
      <c r="H169">
        <v>0.1</v>
      </c>
      <c r="I169">
        <v>0.2</v>
      </c>
      <c r="J169" s="3">
        <v>8.8888888888888892E-2</v>
      </c>
      <c r="K169" t="s">
        <v>11</v>
      </c>
      <c r="L169" t="str">
        <f>Q169</f>
        <v/>
      </c>
      <c r="N169">
        <v>0.86</v>
      </c>
      <c r="O169">
        <f>EXP(Таблица1[[#This Row],[PD]])</f>
        <v>1.1051709180756477</v>
      </c>
      <c r="P169">
        <f t="shared" si="4"/>
        <v>0.95044698954505702</v>
      </c>
      <c r="Q169" t="str">
        <f t="shared" si="5"/>
        <v/>
      </c>
      <c r="S169" s="2">
        <f>IF(P169&gt;=1, Таблица1[[#This Row],[BeginQ]]*(1-Таблица1[[#This Row],[LGD]]), Таблица1[[#This Row],[EndQ]])</f>
        <v>2395.5555555555552</v>
      </c>
    </row>
    <row r="170" spans="1:19" x14ac:dyDescent="0.3">
      <c r="A170" s="1">
        <v>168</v>
      </c>
      <c r="B170" t="s">
        <v>10</v>
      </c>
      <c r="C170">
        <v>383</v>
      </c>
      <c r="D170">
        <v>4</v>
      </c>
      <c r="E170">
        <v>9</v>
      </c>
      <c r="F170" s="2">
        <v>3600</v>
      </c>
      <c r="G170" s="8">
        <v>4278.620689655173</v>
      </c>
      <c r="H170">
        <v>0.13</v>
      </c>
      <c r="I170">
        <v>0.8</v>
      </c>
      <c r="J170" s="3">
        <v>0.18850574712643681</v>
      </c>
      <c r="K170" t="s">
        <v>11</v>
      </c>
      <c r="L170" t="str">
        <f>Q170</f>
        <v/>
      </c>
      <c r="N170">
        <v>0.75</v>
      </c>
      <c r="O170">
        <f>EXP(Таблица1[[#This Row],[PD]])</f>
        <v>1.1388283833246218</v>
      </c>
      <c r="P170">
        <f t="shared" si="4"/>
        <v>0.85412128749346627</v>
      </c>
      <c r="Q170" t="str">
        <f t="shared" si="5"/>
        <v/>
      </c>
      <c r="S170" s="2">
        <f>IF(P170&gt;=1, Таблица1[[#This Row],[BeginQ]]*(1-Таблица1[[#This Row],[LGD]]), Таблица1[[#This Row],[EndQ]])</f>
        <v>4278.620689655173</v>
      </c>
    </row>
    <row r="171" spans="1:19" x14ac:dyDescent="0.3">
      <c r="A171" s="1">
        <v>169</v>
      </c>
      <c r="B171" t="s">
        <v>10</v>
      </c>
      <c r="C171">
        <v>384</v>
      </c>
      <c r="D171">
        <v>4</v>
      </c>
      <c r="E171">
        <v>9</v>
      </c>
      <c r="F171" s="2">
        <v>3700</v>
      </c>
      <c r="G171" s="8">
        <v>4070</v>
      </c>
      <c r="H171">
        <v>0.08</v>
      </c>
      <c r="I171">
        <v>0.4</v>
      </c>
      <c r="J171" s="3">
        <v>9.9999999999999992E-2</v>
      </c>
      <c r="K171" t="s">
        <v>11</v>
      </c>
      <c r="L171" t="str">
        <f>Q171</f>
        <v/>
      </c>
      <c r="N171">
        <v>0.63</v>
      </c>
      <c r="O171">
        <f>EXP(Таблица1[[#This Row],[PD]])</f>
        <v>1.0832870676749586</v>
      </c>
      <c r="P171">
        <f t="shared" si="4"/>
        <v>0.682470852635224</v>
      </c>
      <c r="Q171" t="str">
        <f t="shared" si="5"/>
        <v/>
      </c>
      <c r="S171" s="2">
        <f>IF(P171&gt;=1, Таблица1[[#This Row],[BeginQ]]*(1-Таблица1[[#This Row],[LGD]]), Таблица1[[#This Row],[EndQ]])</f>
        <v>4070</v>
      </c>
    </row>
    <row r="172" spans="1:19" x14ac:dyDescent="0.3">
      <c r="A172" s="1">
        <v>170</v>
      </c>
      <c r="B172" t="s">
        <v>10</v>
      </c>
      <c r="C172">
        <v>385</v>
      </c>
      <c r="D172">
        <v>4</v>
      </c>
      <c r="E172">
        <v>9</v>
      </c>
      <c r="F172" s="2">
        <v>4100</v>
      </c>
      <c r="G172" s="8">
        <v>4519.5348837209303</v>
      </c>
      <c r="H172">
        <v>0.14000000000000001</v>
      </c>
      <c r="I172">
        <v>0.2</v>
      </c>
      <c r="J172" s="3">
        <v>0.10232558139534879</v>
      </c>
      <c r="K172" t="s">
        <v>11</v>
      </c>
      <c r="L172" t="str">
        <f>Q172</f>
        <v/>
      </c>
      <c r="N172">
        <v>0.54</v>
      </c>
      <c r="O172">
        <f>EXP(Таблица1[[#This Row],[PD]])</f>
        <v>1.1502737988572274</v>
      </c>
      <c r="P172">
        <f t="shared" si="4"/>
        <v>0.62114785138290285</v>
      </c>
      <c r="Q172" t="str">
        <f t="shared" si="5"/>
        <v/>
      </c>
      <c r="S172" s="2">
        <f>IF(P172&gt;=1, Таблица1[[#This Row],[BeginQ]]*(1-Таблица1[[#This Row],[LGD]]), Таблица1[[#This Row],[EndQ]])</f>
        <v>4519.5348837209303</v>
      </c>
    </row>
    <row r="173" spans="1:19" x14ac:dyDescent="0.3">
      <c r="A173" s="1">
        <v>171</v>
      </c>
      <c r="B173" t="s">
        <v>10</v>
      </c>
      <c r="C173">
        <v>386</v>
      </c>
      <c r="D173">
        <v>4</v>
      </c>
      <c r="E173">
        <v>9</v>
      </c>
      <c r="F173" s="2">
        <v>6000</v>
      </c>
      <c r="G173" s="8">
        <v>7050</v>
      </c>
      <c r="H173">
        <v>0.2</v>
      </c>
      <c r="I173">
        <v>0.4</v>
      </c>
      <c r="J173" s="3">
        <v>0.17499999999999999</v>
      </c>
      <c r="K173" t="s">
        <v>11</v>
      </c>
      <c r="L173" t="str">
        <f>Q173</f>
        <v/>
      </c>
      <c r="N173">
        <v>0.11</v>
      </c>
      <c r="O173">
        <f>EXP(Таблица1[[#This Row],[PD]])</f>
        <v>1.2214027581601699</v>
      </c>
      <c r="P173">
        <f t="shared" si="4"/>
        <v>0.1343543033976187</v>
      </c>
      <c r="Q173" t="str">
        <f t="shared" si="5"/>
        <v/>
      </c>
      <c r="S173" s="2">
        <f>IF(P173&gt;=1, Таблица1[[#This Row],[BeginQ]]*(1-Таблица1[[#This Row],[LGD]]), Таблица1[[#This Row],[EndQ]])</f>
        <v>7050</v>
      </c>
    </row>
    <row r="174" spans="1:19" x14ac:dyDescent="0.3">
      <c r="A174" s="1">
        <v>172</v>
      </c>
      <c r="B174" t="s">
        <v>10</v>
      </c>
      <c r="C174">
        <v>387</v>
      </c>
      <c r="D174">
        <v>4</v>
      </c>
      <c r="E174">
        <v>9</v>
      </c>
      <c r="F174" s="2">
        <v>4600</v>
      </c>
      <c r="G174" s="8">
        <v>5309.3975903614464</v>
      </c>
      <c r="H174">
        <v>0.17</v>
      </c>
      <c r="I174">
        <v>0.4</v>
      </c>
      <c r="J174" s="3">
        <v>0.1542168674698795</v>
      </c>
      <c r="K174" t="s">
        <v>11</v>
      </c>
      <c r="L174" t="str">
        <f>Q174</f>
        <v/>
      </c>
      <c r="N174">
        <v>0.09</v>
      </c>
      <c r="O174">
        <f>EXP(Таблица1[[#This Row],[PD]])</f>
        <v>1.1853048513203654</v>
      </c>
      <c r="P174">
        <f t="shared" si="4"/>
        <v>0.10667743661883289</v>
      </c>
      <c r="Q174" t="str">
        <f t="shared" si="5"/>
        <v/>
      </c>
      <c r="S174" s="2">
        <f>IF(P174&gt;=1, Таблица1[[#This Row],[BeginQ]]*(1-Таблица1[[#This Row],[LGD]]), Таблица1[[#This Row],[EndQ]])</f>
        <v>5309.3975903614464</v>
      </c>
    </row>
    <row r="175" spans="1:19" x14ac:dyDescent="0.3">
      <c r="A175" s="1">
        <v>173</v>
      </c>
      <c r="B175" t="s">
        <v>10</v>
      </c>
      <c r="C175">
        <v>388</v>
      </c>
      <c r="D175">
        <v>4</v>
      </c>
      <c r="E175">
        <v>9</v>
      </c>
      <c r="F175" s="2">
        <v>2300</v>
      </c>
      <c r="G175" s="8">
        <v>2530</v>
      </c>
      <c r="H175">
        <v>0.08</v>
      </c>
      <c r="I175">
        <v>0.4</v>
      </c>
      <c r="J175" s="3">
        <v>9.9999999999999992E-2</v>
      </c>
      <c r="K175" t="s">
        <v>11</v>
      </c>
      <c r="L175" t="str">
        <f>Q175</f>
        <v/>
      </c>
      <c r="N175">
        <v>0.56999999999999995</v>
      </c>
      <c r="O175">
        <f>EXP(Таблица1[[#This Row],[PD]])</f>
        <v>1.0832870676749586</v>
      </c>
      <c r="P175">
        <f t="shared" si="4"/>
        <v>0.61747362857472632</v>
      </c>
      <c r="Q175" t="str">
        <f t="shared" si="5"/>
        <v/>
      </c>
      <c r="S175" s="2">
        <f>IF(P175&gt;=1, Таблица1[[#This Row],[BeginQ]]*(1-Таблица1[[#This Row],[LGD]]), Таблица1[[#This Row],[EndQ]])</f>
        <v>2530</v>
      </c>
    </row>
    <row r="176" spans="1:19" x14ac:dyDescent="0.3">
      <c r="A176" s="1">
        <v>174</v>
      </c>
      <c r="B176" t="s">
        <v>10</v>
      </c>
      <c r="C176">
        <v>389</v>
      </c>
      <c r="D176">
        <v>4</v>
      </c>
      <c r="E176">
        <v>9</v>
      </c>
      <c r="F176" s="2">
        <v>3800</v>
      </c>
      <c r="G176" s="8">
        <v>4912.1951219512193</v>
      </c>
      <c r="H176">
        <v>0.18</v>
      </c>
      <c r="I176">
        <v>1</v>
      </c>
      <c r="J176" s="3">
        <v>0.29268292682926828</v>
      </c>
      <c r="K176" t="s">
        <v>11</v>
      </c>
      <c r="L176" t="str">
        <f>Q176</f>
        <v>Дефолт!</v>
      </c>
      <c r="N176">
        <v>0.97</v>
      </c>
      <c r="O176">
        <f>EXP(Таблица1[[#This Row],[PD]])</f>
        <v>1.1972173631218102</v>
      </c>
      <c r="P176">
        <f t="shared" si="4"/>
        <v>1.1613008422281559</v>
      </c>
      <c r="Q176" t="str">
        <f t="shared" si="5"/>
        <v>Дефолт!</v>
      </c>
      <c r="S176" s="2">
        <f>IF(P176&gt;=1, Таблица1[[#This Row],[BeginQ]]*(1-Таблица1[[#This Row],[LGD]]), Таблица1[[#This Row],[EndQ]])</f>
        <v>0</v>
      </c>
    </row>
    <row r="177" spans="1:19" x14ac:dyDescent="0.3">
      <c r="A177" s="1">
        <v>175</v>
      </c>
      <c r="B177" t="s">
        <v>10</v>
      </c>
      <c r="C177">
        <v>390</v>
      </c>
      <c r="D177">
        <v>4</v>
      </c>
      <c r="E177">
        <v>9</v>
      </c>
      <c r="F177" s="2">
        <v>6700</v>
      </c>
      <c r="G177" s="8">
        <v>7882.3529411764712</v>
      </c>
      <c r="H177">
        <v>0.15</v>
      </c>
      <c r="I177">
        <v>0.6</v>
      </c>
      <c r="J177" s="3">
        <v>0.1764705882352941</v>
      </c>
      <c r="K177" t="s">
        <v>11</v>
      </c>
      <c r="L177" t="str">
        <f>Q177</f>
        <v/>
      </c>
      <c r="N177">
        <v>0.34</v>
      </c>
      <c r="O177">
        <f>EXP(Таблица1[[#This Row],[PD]])</f>
        <v>1.1618342427282831</v>
      </c>
      <c r="P177">
        <f t="shared" si="4"/>
        <v>0.39502364252761629</v>
      </c>
      <c r="Q177" t="str">
        <f t="shared" si="5"/>
        <v/>
      </c>
      <c r="S177" s="2">
        <f>IF(P177&gt;=1, Таблица1[[#This Row],[BeginQ]]*(1-Таблица1[[#This Row],[LGD]]), Таблица1[[#This Row],[EndQ]])</f>
        <v>7882.3529411764712</v>
      </c>
    </row>
    <row r="178" spans="1:19" x14ac:dyDescent="0.3">
      <c r="A178" s="1">
        <v>176</v>
      </c>
      <c r="B178" t="s">
        <v>10</v>
      </c>
      <c r="C178">
        <v>424</v>
      </c>
      <c r="D178">
        <v>5</v>
      </c>
      <c r="E178">
        <v>10</v>
      </c>
      <c r="F178" s="2">
        <v>3400</v>
      </c>
      <c r="G178" s="8">
        <v>3670.612244897959</v>
      </c>
      <c r="H178">
        <v>0.02</v>
      </c>
      <c r="I178">
        <v>0.9</v>
      </c>
      <c r="J178" s="3">
        <v>7.9591836734693874E-2</v>
      </c>
      <c r="K178" t="s">
        <v>11</v>
      </c>
      <c r="L178" t="str">
        <f>Q178</f>
        <v/>
      </c>
      <c r="N178">
        <v>0.28000000000000003</v>
      </c>
      <c r="O178">
        <f>EXP(Таблица1[[#This Row],[PD]])</f>
        <v>1.0202013400267558</v>
      </c>
      <c r="P178">
        <f t="shared" si="4"/>
        <v>0.28565637520749165</v>
      </c>
      <c r="Q178" t="str">
        <f t="shared" si="5"/>
        <v/>
      </c>
      <c r="S178" s="2">
        <f>IF(P178&gt;=1, Таблица1[[#This Row],[BeginQ]]*(1-Таблица1[[#This Row],[LGD]]), Таблица1[[#This Row],[EndQ]])</f>
        <v>3670.612244897959</v>
      </c>
    </row>
    <row r="179" spans="1:19" x14ac:dyDescent="0.3">
      <c r="A179" s="1">
        <v>177</v>
      </c>
      <c r="B179" t="s">
        <v>10</v>
      </c>
      <c r="C179">
        <v>425</v>
      </c>
      <c r="D179">
        <v>5</v>
      </c>
      <c r="E179">
        <v>10</v>
      </c>
      <c r="F179" s="2">
        <v>3700</v>
      </c>
      <c r="G179" s="8">
        <v>4030.63829787234</v>
      </c>
      <c r="H179">
        <v>0.06</v>
      </c>
      <c r="I179">
        <v>0.4</v>
      </c>
      <c r="J179" s="3">
        <v>8.9361702127659565E-2</v>
      </c>
      <c r="K179" t="s">
        <v>11</v>
      </c>
      <c r="L179" t="str">
        <f>Q179</f>
        <v/>
      </c>
      <c r="N179">
        <v>0.25</v>
      </c>
      <c r="O179">
        <f>EXP(Таблица1[[#This Row],[PD]])</f>
        <v>1.0618365465453596</v>
      </c>
      <c r="P179">
        <f t="shared" si="4"/>
        <v>0.26545913663633991</v>
      </c>
      <c r="Q179" t="str">
        <f t="shared" si="5"/>
        <v/>
      </c>
      <c r="S179" s="2">
        <f>IF(P179&gt;=1, Таблица1[[#This Row],[BeginQ]]*(1-Таблица1[[#This Row],[LGD]]), Таблица1[[#This Row],[EndQ]])</f>
        <v>4030.63829787234</v>
      </c>
    </row>
    <row r="180" spans="1:19" x14ac:dyDescent="0.3">
      <c r="A180" s="1">
        <v>178</v>
      </c>
      <c r="B180" t="s">
        <v>10</v>
      </c>
      <c r="C180">
        <v>426</v>
      </c>
      <c r="D180">
        <v>5</v>
      </c>
      <c r="E180">
        <v>10</v>
      </c>
      <c r="F180" s="2">
        <v>8100</v>
      </c>
      <c r="G180" s="8">
        <v>10012.77108433735</v>
      </c>
      <c r="H180">
        <v>0.17</v>
      </c>
      <c r="I180">
        <v>0.8</v>
      </c>
      <c r="J180" s="3">
        <v>0.236144578313253</v>
      </c>
      <c r="K180" t="s">
        <v>11</v>
      </c>
      <c r="L180" t="str">
        <f>Q180</f>
        <v>Дефолт!</v>
      </c>
      <c r="N180">
        <v>1</v>
      </c>
      <c r="O180">
        <f>EXP(Таблица1[[#This Row],[PD]])</f>
        <v>1.1853048513203654</v>
      </c>
      <c r="P180">
        <f t="shared" si="4"/>
        <v>1.1853048513203654</v>
      </c>
      <c r="Q180" t="str">
        <f t="shared" si="5"/>
        <v>Дефолт!</v>
      </c>
      <c r="S180" s="2">
        <f>IF(P180&gt;=1, Таблица1[[#This Row],[BeginQ]]*(1-Таблица1[[#This Row],[LGD]]), Таблица1[[#This Row],[EndQ]])</f>
        <v>1619.9999999999995</v>
      </c>
    </row>
    <row r="181" spans="1:19" x14ac:dyDescent="0.3">
      <c r="A181" s="1">
        <v>179</v>
      </c>
      <c r="B181" t="s">
        <v>10</v>
      </c>
      <c r="C181">
        <v>427</v>
      </c>
      <c r="D181">
        <v>5</v>
      </c>
      <c r="E181">
        <v>10</v>
      </c>
      <c r="F181" s="2">
        <v>9500</v>
      </c>
      <c r="G181" s="8">
        <v>10408.24175824176</v>
      </c>
      <c r="H181">
        <v>0.09</v>
      </c>
      <c r="I181">
        <v>0.3</v>
      </c>
      <c r="J181" s="3">
        <v>9.5604395604395598E-2</v>
      </c>
      <c r="K181" t="s">
        <v>11</v>
      </c>
      <c r="L181" t="str">
        <f>Q181</f>
        <v/>
      </c>
      <c r="N181">
        <v>0.79</v>
      </c>
      <c r="O181">
        <f>EXP(Таблица1[[#This Row],[PD]])</f>
        <v>1.0941742837052104</v>
      </c>
      <c r="P181">
        <f t="shared" si="4"/>
        <v>0.86439768412711626</v>
      </c>
      <c r="Q181" t="str">
        <f t="shared" si="5"/>
        <v/>
      </c>
      <c r="S181" s="2">
        <f>IF(P181&gt;=1, Таблица1[[#This Row],[BeginQ]]*(1-Таблица1[[#This Row],[LGD]]), Таблица1[[#This Row],[EndQ]])</f>
        <v>10408.24175824176</v>
      </c>
    </row>
    <row r="182" spans="1:19" x14ac:dyDescent="0.3">
      <c r="A182" s="1">
        <v>180</v>
      </c>
      <c r="B182" t="s">
        <v>10</v>
      </c>
      <c r="C182">
        <v>428</v>
      </c>
      <c r="D182">
        <v>5</v>
      </c>
      <c r="E182">
        <v>10</v>
      </c>
      <c r="F182" s="2">
        <v>3500</v>
      </c>
      <c r="G182" s="8">
        <v>3864.583333333333</v>
      </c>
      <c r="H182">
        <v>0.04</v>
      </c>
      <c r="I182">
        <v>1</v>
      </c>
      <c r="J182" s="3">
        <v>0.1041666666666667</v>
      </c>
      <c r="K182" t="s">
        <v>11</v>
      </c>
      <c r="L182" t="str">
        <f>Q182</f>
        <v/>
      </c>
      <c r="N182">
        <v>0.06</v>
      </c>
      <c r="O182">
        <f>EXP(Таблица1[[#This Row],[PD]])</f>
        <v>1.0408107741923882</v>
      </c>
      <c r="P182">
        <f t="shared" si="4"/>
        <v>6.2448646451543292E-2</v>
      </c>
      <c r="Q182" t="str">
        <f t="shared" si="5"/>
        <v/>
      </c>
      <c r="S182" s="2">
        <f>IF(P182&gt;=1, Таблица1[[#This Row],[BeginQ]]*(1-Таблица1[[#This Row],[LGD]]), Таблица1[[#This Row],[EndQ]])</f>
        <v>3864.583333333333</v>
      </c>
    </row>
    <row r="183" spans="1:19" x14ac:dyDescent="0.3">
      <c r="A183" s="1">
        <v>181</v>
      </c>
      <c r="B183" t="s">
        <v>10</v>
      </c>
      <c r="C183">
        <v>429</v>
      </c>
      <c r="D183">
        <v>5</v>
      </c>
      <c r="E183">
        <v>10</v>
      </c>
      <c r="F183" s="2">
        <v>3700</v>
      </c>
      <c r="G183" s="8">
        <v>4054.255319148936</v>
      </c>
      <c r="H183">
        <v>0.06</v>
      </c>
      <c r="I183">
        <v>0.5</v>
      </c>
      <c r="J183" s="3">
        <v>9.5744680851063829E-2</v>
      </c>
      <c r="K183" t="s">
        <v>11</v>
      </c>
      <c r="L183" t="str">
        <f>Q183</f>
        <v/>
      </c>
      <c r="N183">
        <v>0.16</v>
      </c>
      <c r="O183">
        <f>EXP(Таблица1[[#This Row],[PD]])</f>
        <v>1.0618365465453596</v>
      </c>
      <c r="P183">
        <f t="shared" si="4"/>
        <v>0.16989384744725755</v>
      </c>
      <c r="Q183" t="str">
        <f t="shared" si="5"/>
        <v/>
      </c>
      <c r="S183" s="2">
        <f>IF(P183&gt;=1, Таблица1[[#This Row],[BeginQ]]*(1-Таблица1[[#This Row],[LGD]]), Таблица1[[#This Row],[EndQ]])</f>
        <v>4054.255319148936</v>
      </c>
    </row>
    <row r="184" spans="1:19" x14ac:dyDescent="0.3">
      <c r="A184" s="1">
        <v>182</v>
      </c>
      <c r="B184" t="s">
        <v>10</v>
      </c>
      <c r="C184">
        <v>430</v>
      </c>
      <c r="D184">
        <v>5</v>
      </c>
      <c r="E184">
        <v>10</v>
      </c>
      <c r="F184" s="2">
        <v>700</v>
      </c>
      <c r="G184" s="8">
        <v>807.75280898876417</v>
      </c>
      <c r="H184">
        <v>0.11</v>
      </c>
      <c r="I184">
        <v>0.7</v>
      </c>
      <c r="J184" s="3">
        <v>0.15393258426966289</v>
      </c>
      <c r="K184" t="s">
        <v>11</v>
      </c>
      <c r="L184" t="str">
        <f>Q184</f>
        <v/>
      </c>
      <c r="N184">
        <v>0.02</v>
      </c>
      <c r="O184">
        <f>EXP(Таблица1[[#This Row],[PD]])</f>
        <v>1.1162780704588713</v>
      </c>
      <c r="P184">
        <f t="shared" si="4"/>
        <v>2.2325561409177425E-2</v>
      </c>
      <c r="Q184" t="str">
        <f t="shared" si="5"/>
        <v/>
      </c>
      <c r="S184" s="2">
        <f>IF(P184&gt;=1, Таблица1[[#This Row],[BeginQ]]*(1-Таблица1[[#This Row],[LGD]]), Таблица1[[#This Row],[EndQ]])</f>
        <v>807.75280898876417</v>
      </c>
    </row>
    <row r="185" spans="1:19" x14ac:dyDescent="0.3">
      <c r="A185" s="1">
        <v>183</v>
      </c>
      <c r="B185" t="s">
        <v>10</v>
      </c>
      <c r="C185">
        <v>431</v>
      </c>
      <c r="D185">
        <v>5</v>
      </c>
      <c r="E185">
        <v>10</v>
      </c>
      <c r="F185" s="2">
        <v>1600</v>
      </c>
      <c r="G185" s="8">
        <v>2056.296296296297</v>
      </c>
      <c r="H185">
        <v>0.19</v>
      </c>
      <c r="I185">
        <v>0.9</v>
      </c>
      <c r="J185" s="3">
        <v>0.28518518518518521</v>
      </c>
      <c r="K185" t="s">
        <v>11</v>
      </c>
      <c r="L185" t="str">
        <f>Q185</f>
        <v>Дефолт!</v>
      </c>
      <c r="N185">
        <v>0.9</v>
      </c>
      <c r="O185">
        <f>EXP(Таблица1[[#This Row],[PD]])</f>
        <v>1.2092495976572515</v>
      </c>
      <c r="P185">
        <f t="shared" si="4"/>
        <v>1.0883246378915263</v>
      </c>
      <c r="Q185" t="str">
        <f t="shared" si="5"/>
        <v>Дефолт!</v>
      </c>
      <c r="S185" s="2">
        <f>IF(P185&gt;=1, Таблица1[[#This Row],[BeginQ]]*(1-Таблица1[[#This Row],[LGD]]), Таблица1[[#This Row],[EndQ]])</f>
        <v>159.99999999999997</v>
      </c>
    </row>
    <row r="186" spans="1:19" x14ac:dyDescent="0.3">
      <c r="A186" s="1">
        <v>184</v>
      </c>
      <c r="B186" t="s">
        <v>10</v>
      </c>
      <c r="C186">
        <v>432</v>
      </c>
      <c r="D186">
        <v>5</v>
      </c>
      <c r="E186">
        <v>10</v>
      </c>
      <c r="F186" s="2">
        <v>9000</v>
      </c>
      <c r="G186" s="8">
        <v>9755.1724137931033</v>
      </c>
      <c r="H186">
        <v>0.13</v>
      </c>
      <c r="I186">
        <v>0.1</v>
      </c>
      <c r="J186" s="3">
        <v>8.3908045977011486E-2</v>
      </c>
      <c r="K186" t="s">
        <v>11</v>
      </c>
      <c r="L186" t="str">
        <f>Q186</f>
        <v/>
      </c>
      <c r="N186">
        <v>0.45</v>
      </c>
      <c r="O186">
        <f>EXP(Таблица1[[#This Row],[PD]])</f>
        <v>1.1388283833246218</v>
      </c>
      <c r="P186">
        <f t="shared" si="4"/>
        <v>0.51247277249607981</v>
      </c>
      <c r="Q186" t="str">
        <f t="shared" si="5"/>
        <v/>
      </c>
      <c r="S186" s="2">
        <f>IF(P186&gt;=1, Таблица1[[#This Row],[BeginQ]]*(1-Таблица1[[#This Row],[LGD]]), Таблица1[[#This Row],[EndQ]])</f>
        <v>9755.1724137931033</v>
      </c>
    </row>
    <row r="187" spans="1:19" x14ac:dyDescent="0.3">
      <c r="A187" s="1">
        <v>185</v>
      </c>
      <c r="B187" t="s">
        <v>10</v>
      </c>
      <c r="C187">
        <v>433</v>
      </c>
      <c r="D187">
        <v>5</v>
      </c>
      <c r="E187">
        <v>10</v>
      </c>
      <c r="F187" s="2">
        <v>4900</v>
      </c>
      <c r="G187" s="8">
        <v>5903.333333333333</v>
      </c>
      <c r="H187">
        <v>0.16</v>
      </c>
      <c r="I187">
        <v>0.7</v>
      </c>
      <c r="J187" s="3">
        <v>0.20476190476190481</v>
      </c>
      <c r="K187" t="s">
        <v>11</v>
      </c>
      <c r="L187" t="str">
        <f>Q187</f>
        <v>Дефолт!</v>
      </c>
      <c r="N187">
        <v>0.87</v>
      </c>
      <c r="O187">
        <f>EXP(Таблица1[[#This Row],[PD]])</f>
        <v>1.1735108709918103</v>
      </c>
      <c r="P187">
        <f t="shared" si="4"/>
        <v>1.0209544577628749</v>
      </c>
      <c r="Q187" t="str">
        <f t="shared" si="5"/>
        <v>Дефолт!</v>
      </c>
      <c r="S187" s="2">
        <f>IF(P187&gt;=1, Таблица1[[#This Row],[BeginQ]]*(1-Таблица1[[#This Row],[LGD]]), Таблица1[[#This Row],[EndQ]])</f>
        <v>1470.0000000000002</v>
      </c>
    </row>
    <row r="188" spans="1:19" x14ac:dyDescent="0.3">
      <c r="A188" s="1">
        <v>186</v>
      </c>
      <c r="B188" t="s">
        <v>10</v>
      </c>
      <c r="C188">
        <v>434</v>
      </c>
      <c r="D188">
        <v>5</v>
      </c>
      <c r="E188">
        <v>10</v>
      </c>
      <c r="F188" s="2">
        <v>6500</v>
      </c>
      <c r="G188" s="8">
        <v>7366.6666666666661</v>
      </c>
      <c r="H188">
        <v>0.1</v>
      </c>
      <c r="I188">
        <v>0.6</v>
      </c>
      <c r="J188" s="3">
        <v>0.1333333333333333</v>
      </c>
      <c r="K188" t="s">
        <v>11</v>
      </c>
      <c r="L188" t="str">
        <f>Q188</f>
        <v/>
      </c>
      <c r="N188">
        <v>0.74</v>
      </c>
      <c r="O188">
        <f>EXP(Таблица1[[#This Row],[PD]])</f>
        <v>1.1051709180756477</v>
      </c>
      <c r="P188">
        <f t="shared" si="4"/>
        <v>0.8178264793759793</v>
      </c>
      <c r="Q188" t="str">
        <f t="shared" si="5"/>
        <v/>
      </c>
      <c r="S188" s="2">
        <f>IF(P188&gt;=1, Таблица1[[#This Row],[BeginQ]]*(1-Таблица1[[#This Row],[LGD]]), Таблица1[[#This Row],[EndQ]])</f>
        <v>7366.6666666666661</v>
      </c>
    </row>
    <row r="189" spans="1:19" x14ac:dyDescent="0.3">
      <c r="A189" s="1">
        <v>187</v>
      </c>
      <c r="B189" t="s">
        <v>10</v>
      </c>
      <c r="C189">
        <v>435</v>
      </c>
      <c r="D189">
        <v>5</v>
      </c>
      <c r="E189">
        <v>10</v>
      </c>
      <c r="F189" s="2">
        <v>1300</v>
      </c>
      <c r="G189" s="8">
        <v>1430</v>
      </c>
      <c r="H189">
        <v>0.1</v>
      </c>
      <c r="I189">
        <v>0.3</v>
      </c>
      <c r="J189" s="3">
        <v>9.9999999999999992E-2</v>
      </c>
      <c r="K189" t="s">
        <v>11</v>
      </c>
      <c r="L189" t="str">
        <f>Q189</f>
        <v/>
      </c>
      <c r="N189">
        <v>0.82</v>
      </c>
      <c r="O189">
        <f>EXP(Таблица1[[#This Row],[PD]])</f>
        <v>1.1051709180756477</v>
      </c>
      <c r="P189">
        <f t="shared" si="4"/>
        <v>0.90624015282203108</v>
      </c>
      <c r="Q189" t="str">
        <f t="shared" si="5"/>
        <v/>
      </c>
      <c r="S189" s="2">
        <f>IF(P189&gt;=1, Таблица1[[#This Row],[BeginQ]]*(1-Таблица1[[#This Row],[LGD]]), Таблица1[[#This Row],[EndQ]])</f>
        <v>1430</v>
      </c>
    </row>
    <row r="190" spans="1:19" x14ac:dyDescent="0.3">
      <c r="A190" s="1">
        <v>188</v>
      </c>
      <c r="B190" t="s">
        <v>10</v>
      </c>
      <c r="C190">
        <v>436</v>
      </c>
      <c r="D190">
        <v>5</v>
      </c>
      <c r="E190">
        <v>10</v>
      </c>
      <c r="F190" s="2">
        <v>6900</v>
      </c>
      <c r="G190" s="8">
        <v>8050.0000000000009</v>
      </c>
      <c r="H190">
        <v>0.1</v>
      </c>
      <c r="I190">
        <v>0.9</v>
      </c>
      <c r="J190" s="3">
        <v>0.16666666666666671</v>
      </c>
      <c r="K190" t="s">
        <v>11</v>
      </c>
      <c r="L190" t="str">
        <f>Q190</f>
        <v/>
      </c>
      <c r="N190">
        <v>0.87</v>
      </c>
      <c r="O190">
        <f>EXP(Таблица1[[#This Row],[PD]])</f>
        <v>1.1051709180756477</v>
      </c>
      <c r="P190">
        <f t="shared" si="4"/>
        <v>0.96149869872581351</v>
      </c>
      <c r="Q190" t="str">
        <f t="shared" si="5"/>
        <v/>
      </c>
      <c r="S190" s="2">
        <f>IF(P190&gt;=1, Таблица1[[#This Row],[BeginQ]]*(1-Таблица1[[#This Row],[LGD]]), Таблица1[[#This Row],[EndQ]])</f>
        <v>8050.0000000000009</v>
      </c>
    </row>
    <row r="191" spans="1:19" x14ac:dyDescent="0.3">
      <c r="A191" s="1">
        <v>189</v>
      </c>
      <c r="B191" t="s">
        <v>10</v>
      </c>
      <c r="C191">
        <v>437</v>
      </c>
      <c r="D191">
        <v>5</v>
      </c>
      <c r="E191">
        <v>10</v>
      </c>
      <c r="F191" s="2">
        <v>6700</v>
      </c>
      <c r="G191" s="8">
        <v>7979.7752808988762</v>
      </c>
      <c r="H191">
        <v>0.11</v>
      </c>
      <c r="I191">
        <v>1</v>
      </c>
      <c r="J191" s="3">
        <v>0.19101123595505609</v>
      </c>
      <c r="K191" t="s">
        <v>11</v>
      </c>
      <c r="L191" t="str">
        <f>Q191</f>
        <v/>
      </c>
      <c r="N191">
        <v>0.66</v>
      </c>
      <c r="O191">
        <f>EXP(Таблица1[[#This Row],[PD]])</f>
        <v>1.1162780704588713</v>
      </c>
      <c r="P191">
        <f t="shared" si="4"/>
        <v>0.73674352650285513</v>
      </c>
      <c r="Q191" t="str">
        <f t="shared" si="5"/>
        <v/>
      </c>
      <c r="S191" s="2">
        <f>IF(P191&gt;=1, Таблица1[[#This Row],[BeginQ]]*(1-Таблица1[[#This Row],[LGD]]), Таблица1[[#This Row],[EndQ]])</f>
        <v>7979.7752808988762</v>
      </c>
    </row>
    <row r="192" spans="1:19" x14ac:dyDescent="0.3">
      <c r="A192" s="1">
        <v>190</v>
      </c>
      <c r="B192" t="s">
        <v>10</v>
      </c>
      <c r="C192">
        <v>438</v>
      </c>
      <c r="D192">
        <v>5</v>
      </c>
      <c r="E192">
        <v>10</v>
      </c>
      <c r="F192" s="2">
        <v>8600</v>
      </c>
      <c r="G192" s="8">
        <v>9802.1505376344103</v>
      </c>
      <c r="H192">
        <v>7.0000000000000007E-2</v>
      </c>
      <c r="I192">
        <v>1</v>
      </c>
      <c r="J192" s="3">
        <v>0.13978494623655921</v>
      </c>
      <c r="K192" t="s">
        <v>11</v>
      </c>
      <c r="L192" t="str">
        <f>Q192</f>
        <v/>
      </c>
      <c r="N192">
        <v>0.91</v>
      </c>
      <c r="O192">
        <f>EXP(Таблица1[[#This Row],[PD]])</f>
        <v>1.0725081812542165</v>
      </c>
      <c r="P192">
        <f t="shared" si="4"/>
        <v>0.97598244494133712</v>
      </c>
      <c r="Q192" t="str">
        <f t="shared" si="5"/>
        <v/>
      </c>
      <c r="S192" s="2">
        <f>IF(P192&gt;=1, Таблица1[[#This Row],[BeginQ]]*(1-Таблица1[[#This Row],[LGD]]), Таблица1[[#This Row],[EndQ]])</f>
        <v>9802.1505376344103</v>
      </c>
    </row>
    <row r="193" spans="1:19" x14ac:dyDescent="0.3">
      <c r="A193" s="1">
        <v>191</v>
      </c>
      <c r="B193" t="s">
        <v>10</v>
      </c>
      <c r="C193">
        <v>439</v>
      </c>
      <c r="D193">
        <v>5</v>
      </c>
      <c r="E193">
        <v>10</v>
      </c>
      <c r="F193" s="2">
        <v>9100</v>
      </c>
      <c r="G193" s="8">
        <v>10316.98795180723</v>
      </c>
      <c r="H193">
        <v>0.17</v>
      </c>
      <c r="I193">
        <v>0.3</v>
      </c>
      <c r="J193" s="3">
        <v>0.13373493975903619</v>
      </c>
      <c r="K193" t="s">
        <v>11</v>
      </c>
      <c r="L193" t="str">
        <f>Q193</f>
        <v/>
      </c>
      <c r="N193">
        <v>7.0000000000000007E-2</v>
      </c>
      <c r="O193">
        <f>EXP(Таблица1[[#This Row],[PD]])</f>
        <v>1.1853048513203654</v>
      </c>
      <c r="P193">
        <f t="shared" si="4"/>
        <v>8.2971339592425586E-2</v>
      </c>
      <c r="Q193" t="str">
        <f t="shared" si="5"/>
        <v/>
      </c>
      <c r="S193" s="2">
        <f>IF(P193&gt;=1, Таблица1[[#This Row],[BeginQ]]*(1-Таблица1[[#This Row],[LGD]]), Таблица1[[#This Row],[EndQ]])</f>
        <v>10316.98795180723</v>
      </c>
    </row>
    <row r="194" spans="1:19" x14ac:dyDescent="0.3">
      <c r="A194" s="1">
        <v>192</v>
      </c>
      <c r="B194" t="s">
        <v>10</v>
      </c>
      <c r="C194">
        <v>440</v>
      </c>
      <c r="D194">
        <v>5</v>
      </c>
      <c r="E194">
        <v>10</v>
      </c>
      <c r="F194" s="2">
        <v>900</v>
      </c>
      <c r="G194" s="8">
        <v>1042.7586206896549</v>
      </c>
      <c r="H194">
        <v>0.13</v>
      </c>
      <c r="I194">
        <v>0.6</v>
      </c>
      <c r="J194" s="3">
        <v>0.1586206896551724</v>
      </c>
      <c r="K194" t="s">
        <v>11</v>
      </c>
      <c r="L194" t="str">
        <f>Q194</f>
        <v/>
      </c>
      <c r="N194">
        <v>0.02</v>
      </c>
      <c r="O194">
        <f>EXP(Таблица1[[#This Row],[PD]])</f>
        <v>1.1388283833246218</v>
      </c>
      <c r="P194">
        <f t="shared" si="4"/>
        <v>2.2776567666492435E-2</v>
      </c>
      <c r="Q194" t="str">
        <f t="shared" si="5"/>
        <v/>
      </c>
      <c r="S194" s="2">
        <f>IF(P194&gt;=1, Таблица1[[#This Row],[BeginQ]]*(1-Таблица1[[#This Row],[LGD]]), Таблица1[[#This Row],[EndQ]])</f>
        <v>1042.7586206896549</v>
      </c>
    </row>
    <row r="195" spans="1:19" x14ac:dyDescent="0.3">
      <c r="A195" s="1">
        <v>193</v>
      </c>
      <c r="B195" t="s">
        <v>10</v>
      </c>
      <c r="C195">
        <v>441</v>
      </c>
      <c r="D195">
        <v>5</v>
      </c>
      <c r="E195">
        <v>10</v>
      </c>
      <c r="F195" s="2">
        <v>2600</v>
      </c>
      <c r="G195" s="8">
        <v>2904.3902439024391</v>
      </c>
      <c r="H195">
        <v>0.18</v>
      </c>
      <c r="I195">
        <v>0.2</v>
      </c>
      <c r="J195" s="3">
        <v>0.1170731707317073</v>
      </c>
      <c r="K195" t="s">
        <v>11</v>
      </c>
      <c r="L195" t="str">
        <f>Q195</f>
        <v/>
      </c>
      <c r="N195">
        <v>0.41</v>
      </c>
      <c r="O195">
        <f>EXP(Таблица1[[#This Row],[PD]])</f>
        <v>1.1972173631218102</v>
      </c>
      <c r="P195">
        <f t="shared" ref="P195:P258" si="6">N195*O195</f>
        <v>0.49085911887994216</v>
      </c>
      <c r="Q195" t="str">
        <f t="shared" ref="Q195:Q258" si="7">IF(P195&gt;=1, "Дефолт!", "")</f>
        <v/>
      </c>
      <c r="S195" s="2">
        <f>IF(P195&gt;=1, Таблица1[[#This Row],[BeginQ]]*(1-Таблица1[[#This Row],[LGD]]), Таблица1[[#This Row],[EndQ]])</f>
        <v>2904.3902439024391</v>
      </c>
    </row>
    <row r="196" spans="1:19" x14ac:dyDescent="0.3">
      <c r="A196" s="1">
        <v>194</v>
      </c>
      <c r="B196" t="s">
        <v>10</v>
      </c>
      <c r="C196">
        <v>442</v>
      </c>
      <c r="D196">
        <v>5</v>
      </c>
      <c r="E196">
        <v>10</v>
      </c>
      <c r="F196" s="2">
        <v>2900</v>
      </c>
      <c r="G196" s="8">
        <v>3258.2352941176468</v>
      </c>
      <c r="H196">
        <v>0.15</v>
      </c>
      <c r="I196">
        <v>0.3</v>
      </c>
      <c r="J196" s="3">
        <v>0.1235294117647059</v>
      </c>
      <c r="K196" t="s">
        <v>11</v>
      </c>
      <c r="L196" t="str">
        <f>Q196</f>
        <v/>
      </c>
      <c r="N196">
        <v>0.57999999999999996</v>
      </c>
      <c r="O196">
        <f>EXP(Таблица1[[#This Row],[PD]])</f>
        <v>1.1618342427282831</v>
      </c>
      <c r="P196">
        <f t="shared" si="6"/>
        <v>0.67386386078240412</v>
      </c>
      <c r="Q196" t="str">
        <f t="shared" si="7"/>
        <v/>
      </c>
      <c r="S196" s="2">
        <f>IF(P196&gt;=1, Таблица1[[#This Row],[BeginQ]]*(1-Таблица1[[#This Row],[LGD]]), Таблица1[[#This Row],[EndQ]])</f>
        <v>3258.2352941176468</v>
      </c>
    </row>
    <row r="197" spans="1:19" x14ac:dyDescent="0.3">
      <c r="A197" s="1">
        <v>195</v>
      </c>
      <c r="B197" t="s">
        <v>10</v>
      </c>
      <c r="C197">
        <v>443</v>
      </c>
      <c r="D197">
        <v>5</v>
      </c>
      <c r="E197">
        <v>10</v>
      </c>
      <c r="F197" s="2">
        <v>1700</v>
      </c>
      <c r="G197" s="8">
        <v>1912.0430107526879</v>
      </c>
      <c r="H197">
        <v>7.0000000000000007E-2</v>
      </c>
      <c r="I197">
        <v>0.8</v>
      </c>
      <c r="J197" s="3">
        <v>0.12473118279569891</v>
      </c>
      <c r="K197" t="s">
        <v>11</v>
      </c>
      <c r="L197" t="str">
        <f>Q197</f>
        <v/>
      </c>
      <c r="N197">
        <v>0.35</v>
      </c>
      <c r="O197">
        <f>EXP(Таблица1[[#This Row],[PD]])</f>
        <v>1.0725081812542165</v>
      </c>
      <c r="P197">
        <f t="shared" si="6"/>
        <v>0.37537786343897578</v>
      </c>
      <c r="Q197" t="str">
        <f t="shared" si="7"/>
        <v/>
      </c>
      <c r="S197" s="2">
        <f>IF(P197&gt;=1, Таблица1[[#This Row],[BeginQ]]*(1-Таблица1[[#This Row],[LGD]]), Таблица1[[#This Row],[EndQ]])</f>
        <v>1912.0430107526879</v>
      </c>
    </row>
    <row r="198" spans="1:19" x14ac:dyDescent="0.3">
      <c r="A198" s="1">
        <v>196</v>
      </c>
      <c r="B198" t="s">
        <v>10</v>
      </c>
      <c r="C198">
        <v>444</v>
      </c>
      <c r="D198">
        <v>5</v>
      </c>
      <c r="E198">
        <v>10</v>
      </c>
      <c r="F198" s="2">
        <v>2100</v>
      </c>
      <c r="G198" s="8">
        <v>2466.867469879518</v>
      </c>
      <c r="H198">
        <v>0.17</v>
      </c>
      <c r="I198">
        <v>0.5</v>
      </c>
      <c r="J198" s="3">
        <v>0.1746987951807229</v>
      </c>
      <c r="K198" t="s">
        <v>11</v>
      </c>
      <c r="L198" t="str">
        <f>Q198</f>
        <v/>
      </c>
      <c r="N198">
        <v>0.14000000000000001</v>
      </c>
      <c r="O198">
        <f>EXP(Таблица1[[#This Row],[PD]])</f>
        <v>1.1853048513203654</v>
      </c>
      <c r="P198">
        <f t="shared" si="6"/>
        <v>0.16594267918485117</v>
      </c>
      <c r="Q198" t="str">
        <f t="shared" si="7"/>
        <v/>
      </c>
      <c r="S198" s="2">
        <f>IF(P198&gt;=1, Таблица1[[#This Row],[BeginQ]]*(1-Таблица1[[#This Row],[LGD]]), Таблица1[[#This Row],[EndQ]])</f>
        <v>2466.867469879518</v>
      </c>
    </row>
    <row r="199" spans="1:19" x14ac:dyDescent="0.3">
      <c r="A199" s="1">
        <v>197</v>
      </c>
      <c r="B199" t="s">
        <v>10</v>
      </c>
      <c r="C199">
        <v>445</v>
      </c>
      <c r="D199">
        <v>5</v>
      </c>
      <c r="E199">
        <v>10</v>
      </c>
      <c r="F199" s="2">
        <v>1400</v>
      </c>
      <c r="G199" s="8">
        <v>1588.8372093023249</v>
      </c>
      <c r="H199">
        <v>0.14000000000000001</v>
      </c>
      <c r="I199">
        <v>0.4</v>
      </c>
      <c r="J199" s="3">
        <v>0.1348837209302326</v>
      </c>
      <c r="K199" t="s">
        <v>11</v>
      </c>
      <c r="L199" t="str">
        <f>Q199</f>
        <v/>
      </c>
      <c r="N199">
        <v>0.49</v>
      </c>
      <c r="O199">
        <f>EXP(Таблица1[[#This Row],[PD]])</f>
        <v>1.1502737988572274</v>
      </c>
      <c r="P199">
        <f t="shared" si="6"/>
        <v>0.56363416144004141</v>
      </c>
      <c r="Q199" t="str">
        <f t="shared" si="7"/>
        <v/>
      </c>
      <c r="S199" s="2">
        <f>IF(P199&gt;=1, Таблица1[[#This Row],[BeginQ]]*(1-Таблица1[[#This Row],[LGD]]), Таблица1[[#This Row],[EndQ]])</f>
        <v>1588.8372093023249</v>
      </c>
    </row>
    <row r="200" spans="1:19" x14ac:dyDescent="0.3">
      <c r="A200" s="1">
        <v>198</v>
      </c>
      <c r="B200" t="s">
        <v>10</v>
      </c>
      <c r="C200">
        <v>446</v>
      </c>
      <c r="D200">
        <v>5</v>
      </c>
      <c r="E200">
        <v>10</v>
      </c>
      <c r="F200" s="2">
        <v>1300</v>
      </c>
      <c r="G200" s="8">
        <v>1651.9512195121949</v>
      </c>
      <c r="H200">
        <v>0.18</v>
      </c>
      <c r="I200">
        <v>0.9</v>
      </c>
      <c r="J200" s="3">
        <v>0.27073170731707308</v>
      </c>
      <c r="K200" t="s">
        <v>11</v>
      </c>
      <c r="L200" t="str">
        <f>Q200</f>
        <v>Дефолт!</v>
      </c>
      <c r="N200">
        <v>1</v>
      </c>
      <c r="O200">
        <f>EXP(Таблица1[[#This Row],[PD]])</f>
        <v>1.1972173631218102</v>
      </c>
      <c r="P200">
        <f t="shared" si="6"/>
        <v>1.1972173631218102</v>
      </c>
      <c r="Q200" t="str">
        <f t="shared" si="7"/>
        <v>Дефолт!</v>
      </c>
      <c r="S200" s="2">
        <f>IF(P200&gt;=1, Таблица1[[#This Row],[BeginQ]]*(1-Таблица1[[#This Row],[LGD]]), Таблица1[[#This Row],[EndQ]])</f>
        <v>129.99999999999997</v>
      </c>
    </row>
    <row r="201" spans="1:19" x14ac:dyDescent="0.3">
      <c r="A201" s="1">
        <v>199</v>
      </c>
      <c r="B201" t="s">
        <v>10</v>
      </c>
      <c r="C201">
        <v>447</v>
      </c>
      <c r="D201">
        <v>5</v>
      </c>
      <c r="E201">
        <v>10</v>
      </c>
      <c r="F201" s="2">
        <v>700</v>
      </c>
      <c r="G201" s="8">
        <v>889.51219512195121</v>
      </c>
      <c r="H201">
        <v>0.18</v>
      </c>
      <c r="I201">
        <v>0.9</v>
      </c>
      <c r="J201" s="3">
        <v>0.27073170731707308</v>
      </c>
      <c r="K201" t="s">
        <v>11</v>
      </c>
      <c r="L201" t="str">
        <f>Q201</f>
        <v/>
      </c>
      <c r="N201">
        <v>0.77</v>
      </c>
      <c r="O201">
        <f>EXP(Таблица1[[#This Row],[PD]])</f>
        <v>1.1972173631218102</v>
      </c>
      <c r="P201">
        <f t="shared" si="6"/>
        <v>0.92185736960379383</v>
      </c>
      <c r="Q201" t="str">
        <f t="shared" si="7"/>
        <v/>
      </c>
      <c r="S201" s="2">
        <f>IF(P201&gt;=1, Таблица1[[#This Row],[BeginQ]]*(1-Таблица1[[#This Row],[LGD]]), Таблица1[[#This Row],[EndQ]])</f>
        <v>889.51219512195121</v>
      </c>
    </row>
    <row r="202" spans="1:19" x14ac:dyDescent="0.3">
      <c r="A202" s="1">
        <v>200</v>
      </c>
      <c r="B202" t="s">
        <v>10</v>
      </c>
      <c r="C202">
        <v>448</v>
      </c>
      <c r="D202">
        <v>5</v>
      </c>
      <c r="E202">
        <v>10</v>
      </c>
      <c r="F202" s="2">
        <v>4400</v>
      </c>
      <c r="G202" s="8">
        <v>5687.8048780487807</v>
      </c>
      <c r="H202">
        <v>0.18</v>
      </c>
      <c r="I202">
        <v>1</v>
      </c>
      <c r="J202" s="3">
        <v>0.29268292682926828</v>
      </c>
      <c r="K202" t="s">
        <v>11</v>
      </c>
      <c r="L202" t="str">
        <f>Q202</f>
        <v/>
      </c>
      <c r="N202">
        <v>0.74</v>
      </c>
      <c r="O202">
        <f>EXP(Таблица1[[#This Row],[PD]])</f>
        <v>1.1972173631218102</v>
      </c>
      <c r="P202">
        <f t="shared" si="6"/>
        <v>0.88594084871013945</v>
      </c>
      <c r="Q202" t="str">
        <f t="shared" si="7"/>
        <v/>
      </c>
      <c r="S202" s="2">
        <f>IF(P202&gt;=1, Таблица1[[#This Row],[BeginQ]]*(1-Таблица1[[#This Row],[LGD]]), Таблица1[[#This Row],[EndQ]])</f>
        <v>5687.8048780487807</v>
      </c>
    </row>
    <row r="203" spans="1:19" x14ac:dyDescent="0.3">
      <c r="A203" s="1">
        <v>201</v>
      </c>
      <c r="B203" t="s">
        <v>10</v>
      </c>
      <c r="C203">
        <v>449</v>
      </c>
      <c r="D203">
        <v>5</v>
      </c>
      <c r="E203">
        <v>10</v>
      </c>
      <c r="F203" s="2">
        <v>2200</v>
      </c>
      <c r="G203" s="8">
        <v>2457.560975609756</v>
      </c>
      <c r="H203">
        <v>0.18</v>
      </c>
      <c r="I203">
        <v>0.2</v>
      </c>
      <c r="J203" s="3">
        <v>0.1170731707317073</v>
      </c>
      <c r="K203" t="s">
        <v>11</v>
      </c>
      <c r="L203" t="str">
        <f>Q203</f>
        <v/>
      </c>
      <c r="N203">
        <v>0.49</v>
      </c>
      <c r="O203">
        <f>EXP(Таблица1[[#This Row],[PD]])</f>
        <v>1.1972173631218102</v>
      </c>
      <c r="P203">
        <f t="shared" si="6"/>
        <v>0.58663650792968691</v>
      </c>
      <c r="Q203" t="str">
        <f t="shared" si="7"/>
        <v/>
      </c>
      <c r="S203" s="2">
        <f>IF(P203&gt;=1, Таблица1[[#This Row],[BeginQ]]*(1-Таблица1[[#This Row],[LGD]]), Таблица1[[#This Row],[EndQ]])</f>
        <v>2457.560975609756</v>
      </c>
    </row>
    <row r="204" spans="1:19" x14ac:dyDescent="0.3">
      <c r="A204" s="1">
        <v>202</v>
      </c>
      <c r="B204" t="s">
        <v>10</v>
      </c>
      <c r="C204">
        <v>450</v>
      </c>
      <c r="D204">
        <v>5</v>
      </c>
      <c r="E204">
        <v>10</v>
      </c>
      <c r="F204" s="2">
        <v>5900</v>
      </c>
      <c r="G204" s="8">
        <v>6458.2795698924738</v>
      </c>
      <c r="H204">
        <v>7.0000000000000007E-2</v>
      </c>
      <c r="I204">
        <v>0.4</v>
      </c>
      <c r="J204" s="3">
        <v>9.4623655913978491E-2</v>
      </c>
      <c r="K204" t="s">
        <v>11</v>
      </c>
      <c r="L204" t="str">
        <f>Q204</f>
        <v/>
      </c>
      <c r="N204">
        <v>0.66</v>
      </c>
      <c r="O204">
        <f>EXP(Таблица1[[#This Row],[PD]])</f>
        <v>1.0725081812542165</v>
      </c>
      <c r="P204">
        <f t="shared" si="6"/>
        <v>0.70785539962778299</v>
      </c>
      <c r="Q204" t="str">
        <f t="shared" si="7"/>
        <v/>
      </c>
      <c r="S204" s="2">
        <f>IF(P204&gt;=1, Таблица1[[#This Row],[BeginQ]]*(1-Таблица1[[#This Row],[LGD]]), Таблица1[[#This Row],[EndQ]])</f>
        <v>6458.2795698924738</v>
      </c>
    </row>
    <row r="205" spans="1:19" x14ac:dyDescent="0.3">
      <c r="A205" s="1">
        <v>203</v>
      </c>
      <c r="B205" t="s">
        <v>10</v>
      </c>
      <c r="C205">
        <v>451</v>
      </c>
      <c r="D205">
        <v>5</v>
      </c>
      <c r="E205">
        <v>10</v>
      </c>
      <c r="F205" s="2">
        <v>3400</v>
      </c>
      <c r="G205" s="8">
        <v>3758.6813186813192</v>
      </c>
      <c r="H205">
        <v>0.09</v>
      </c>
      <c r="I205">
        <v>0.4</v>
      </c>
      <c r="J205" s="3">
        <v>0.10549450549450549</v>
      </c>
      <c r="K205" t="s">
        <v>11</v>
      </c>
      <c r="L205" t="str">
        <f>Q205</f>
        <v/>
      </c>
      <c r="N205">
        <v>0.12</v>
      </c>
      <c r="O205">
        <f>EXP(Таблица1[[#This Row],[PD]])</f>
        <v>1.0941742837052104</v>
      </c>
      <c r="P205">
        <f t="shared" si="6"/>
        <v>0.13130091404462524</v>
      </c>
      <c r="Q205" t="str">
        <f t="shared" si="7"/>
        <v/>
      </c>
      <c r="S205" s="2">
        <f>IF(P205&gt;=1, Таблица1[[#This Row],[BeginQ]]*(1-Таблица1[[#This Row],[LGD]]), Таблица1[[#This Row],[EndQ]])</f>
        <v>3758.6813186813192</v>
      </c>
    </row>
    <row r="206" spans="1:19" x14ac:dyDescent="0.3">
      <c r="A206" s="1">
        <v>204</v>
      </c>
      <c r="B206" t="s">
        <v>10</v>
      </c>
      <c r="C206">
        <v>452</v>
      </c>
      <c r="D206">
        <v>5</v>
      </c>
      <c r="E206">
        <v>10</v>
      </c>
      <c r="F206" s="2">
        <v>8600</v>
      </c>
      <c r="G206" s="8">
        <v>9258.7234042553173</v>
      </c>
      <c r="H206">
        <v>0.06</v>
      </c>
      <c r="I206">
        <v>0.2</v>
      </c>
      <c r="J206" s="3">
        <v>7.6595744680851063E-2</v>
      </c>
      <c r="K206" t="s">
        <v>11</v>
      </c>
      <c r="L206" t="str">
        <f>Q206</f>
        <v>Дефолт!</v>
      </c>
      <c r="N206">
        <v>1</v>
      </c>
      <c r="O206">
        <f>EXP(Таблица1[[#This Row],[PD]])</f>
        <v>1.0618365465453596</v>
      </c>
      <c r="P206">
        <f t="shared" si="6"/>
        <v>1.0618365465453596</v>
      </c>
      <c r="Q206" t="str">
        <f t="shared" si="7"/>
        <v>Дефолт!</v>
      </c>
      <c r="S206" s="2">
        <f>IF(P206&gt;=1, Таблица1[[#This Row],[BeginQ]]*(1-Таблица1[[#This Row],[LGD]]), Таблица1[[#This Row],[EndQ]])</f>
        <v>6880</v>
      </c>
    </row>
    <row r="207" spans="1:19" x14ac:dyDescent="0.3">
      <c r="A207" s="1">
        <v>205</v>
      </c>
      <c r="B207" t="s">
        <v>10</v>
      </c>
      <c r="C207">
        <v>453</v>
      </c>
      <c r="D207">
        <v>5</v>
      </c>
      <c r="E207">
        <v>10</v>
      </c>
      <c r="F207" s="2">
        <v>5000</v>
      </c>
      <c r="G207" s="8">
        <v>5379.1208791208792</v>
      </c>
      <c r="H207">
        <v>0.09</v>
      </c>
      <c r="I207">
        <v>0.1</v>
      </c>
      <c r="J207" s="3">
        <v>7.5824175824175818E-2</v>
      </c>
      <c r="K207" t="s">
        <v>11</v>
      </c>
      <c r="L207" t="str">
        <f>Q207</f>
        <v/>
      </c>
      <c r="N207">
        <v>0.03</v>
      </c>
      <c r="O207">
        <f>EXP(Таблица1[[#This Row],[PD]])</f>
        <v>1.0941742837052104</v>
      </c>
      <c r="P207">
        <f t="shared" si="6"/>
        <v>3.282522851115631E-2</v>
      </c>
      <c r="Q207" t="str">
        <f t="shared" si="7"/>
        <v/>
      </c>
      <c r="S207" s="2">
        <f>IF(P207&gt;=1, Таблица1[[#This Row],[BeginQ]]*(1-Таблица1[[#This Row],[LGD]]), Таблица1[[#This Row],[EndQ]])</f>
        <v>5379.1208791208792</v>
      </c>
    </row>
    <row r="208" spans="1:19" x14ac:dyDescent="0.3">
      <c r="A208" s="1">
        <v>206</v>
      </c>
      <c r="B208" t="s">
        <v>10</v>
      </c>
      <c r="C208">
        <v>454</v>
      </c>
      <c r="D208">
        <v>5</v>
      </c>
      <c r="E208">
        <v>10</v>
      </c>
      <c r="F208" s="2">
        <v>9200</v>
      </c>
      <c r="G208" s="8">
        <v>9766.8686868686873</v>
      </c>
      <c r="H208">
        <v>0.01</v>
      </c>
      <c r="I208">
        <v>0.1</v>
      </c>
      <c r="J208" s="3">
        <v>6.1616161616161617E-2</v>
      </c>
      <c r="K208" t="s">
        <v>11</v>
      </c>
      <c r="L208" t="str">
        <f>Q208</f>
        <v/>
      </c>
      <c r="N208">
        <v>0.44</v>
      </c>
      <c r="O208">
        <f>EXP(Таблица1[[#This Row],[PD]])</f>
        <v>1.0100501670841679</v>
      </c>
      <c r="P208">
        <f t="shared" si="6"/>
        <v>0.44442207351703389</v>
      </c>
      <c r="Q208" t="str">
        <f t="shared" si="7"/>
        <v/>
      </c>
      <c r="S208" s="2">
        <f>IF(P208&gt;=1, Таблица1[[#This Row],[BeginQ]]*(1-Таблица1[[#This Row],[LGD]]), Таблица1[[#This Row],[EndQ]])</f>
        <v>9766.8686868686873</v>
      </c>
    </row>
    <row r="209" spans="1:19" x14ac:dyDescent="0.3">
      <c r="A209" s="1">
        <v>207</v>
      </c>
      <c r="B209" t="s">
        <v>10</v>
      </c>
      <c r="C209">
        <v>455</v>
      </c>
      <c r="D209">
        <v>5</v>
      </c>
      <c r="E209">
        <v>10</v>
      </c>
      <c r="F209" s="2">
        <v>8500</v>
      </c>
      <c r="G209" s="8">
        <v>9130.9278350515469</v>
      </c>
      <c r="H209">
        <v>0.03</v>
      </c>
      <c r="I209">
        <v>0.4</v>
      </c>
      <c r="J209" s="3">
        <v>7.422680412371134E-2</v>
      </c>
      <c r="K209" t="s">
        <v>11</v>
      </c>
      <c r="L209" t="str">
        <f>Q209</f>
        <v/>
      </c>
      <c r="N209">
        <v>0.92</v>
      </c>
      <c r="O209">
        <f>EXP(Таблица1[[#This Row],[PD]])</f>
        <v>1.0304545339535169</v>
      </c>
      <c r="P209">
        <f t="shared" si="6"/>
        <v>0.94801817123723564</v>
      </c>
      <c r="Q209" t="str">
        <f t="shared" si="7"/>
        <v/>
      </c>
      <c r="S209" s="2">
        <f>IF(P209&gt;=1, Таблица1[[#This Row],[BeginQ]]*(1-Таблица1[[#This Row],[LGD]]), Таблица1[[#This Row],[EndQ]])</f>
        <v>9130.9278350515469</v>
      </c>
    </row>
    <row r="210" spans="1:19" x14ac:dyDescent="0.3">
      <c r="A210" s="1">
        <v>208</v>
      </c>
      <c r="B210" t="s">
        <v>10</v>
      </c>
      <c r="C210">
        <v>456</v>
      </c>
      <c r="D210">
        <v>5</v>
      </c>
      <c r="E210">
        <v>10</v>
      </c>
      <c r="F210" s="2">
        <v>2200</v>
      </c>
      <c r="G210" s="8">
        <v>2496.744186046511</v>
      </c>
      <c r="H210">
        <v>0.14000000000000001</v>
      </c>
      <c r="I210">
        <v>0.4</v>
      </c>
      <c r="J210" s="3">
        <v>0.1348837209302326</v>
      </c>
      <c r="K210" t="s">
        <v>11</v>
      </c>
      <c r="L210" t="str">
        <f>Q210</f>
        <v/>
      </c>
      <c r="N210">
        <v>0.77</v>
      </c>
      <c r="O210">
        <f>EXP(Таблица1[[#This Row],[PD]])</f>
        <v>1.1502737988572274</v>
      </c>
      <c r="P210">
        <f t="shared" si="6"/>
        <v>0.88571082512006505</v>
      </c>
      <c r="Q210" t="str">
        <f t="shared" si="7"/>
        <v/>
      </c>
      <c r="S210" s="2">
        <f>IF(P210&gt;=1, Таблица1[[#This Row],[BeginQ]]*(1-Таблица1[[#This Row],[LGD]]), Таблица1[[#This Row],[EndQ]])</f>
        <v>2496.744186046511</v>
      </c>
    </row>
    <row r="211" spans="1:19" x14ac:dyDescent="0.3">
      <c r="A211" s="1">
        <v>209</v>
      </c>
      <c r="B211" t="s">
        <v>10</v>
      </c>
      <c r="C211">
        <v>457</v>
      </c>
      <c r="D211">
        <v>5</v>
      </c>
      <c r="E211">
        <v>10</v>
      </c>
      <c r="F211" s="2">
        <v>7900</v>
      </c>
      <c r="G211" s="8">
        <v>9480</v>
      </c>
      <c r="H211">
        <v>0.2</v>
      </c>
      <c r="I211">
        <v>0.5</v>
      </c>
      <c r="J211" s="3">
        <v>0.2</v>
      </c>
      <c r="K211" t="s">
        <v>11</v>
      </c>
      <c r="L211" t="str">
        <f>Q211</f>
        <v/>
      </c>
      <c r="N211">
        <v>0.71</v>
      </c>
      <c r="O211">
        <f>EXP(Таблица1[[#This Row],[PD]])</f>
        <v>1.2214027581601699</v>
      </c>
      <c r="P211">
        <f t="shared" si="6"/>
        <v>0.86719595829372054</v>
      </c>
      <c r="Q211" t="str">
        <f t="shared" si="7"/>
        <v/>
      </c>
      <c r="S211" s="2">
        <f>IF(P211&gt;=1, Таблица1[[#This Row],[BeginQ]]*(1-Таблица1[[#This Row],[LGD]]), Таблица1[[#This Row],[EndQ]])</f>
        <v>9480</v>
      </c>
    </row>
    <row r="212" spans="1:19" x14ac:dyDescent="0.3">
      <c r="A212" s="1">
        <v>210</v>
      </c>
      <c r="B212" t="s">
        <v>10</v>
      </c>
      <c r="C212">
        <v>458</v>
      </c>
      <c r="D212">
        <v>5</v>
      </c>
      <c r="E212">
        <v>10</v>
      </c>
      <c r="F212" s="2">
        <v>2700</v>
      </c>
      <c r="G212" s="8">
        <v>2932.3255813953492</v>
      </c>
      <c r="H212">
        <v>0.14000000000000001</v>
      </c>
      <c r="I212">
        <v>0.1</v>
      </c>
      <c r="J212" s="3">
        <v>8.6046511627906969E-2</v>
      </c>
      <c r="K212" t="s">
        <v>11</v>
      </c>
      <c r="L212" t="str">
        <f>Q212</f>
        <v>Дефолт!</v>
      </c>
      <c r="N212">
        <v>0.99</v>
      </c>
      <c r="O212">
        <f>EXP(Таблица1[[#This Row],[PD]])</f>
        <v>1.1502737988572274</v>
      </c>
      <c r="P212">
        <f t="shared" si="6"/>
        <v>1.138771060868655</v>
      </c>
      <c r="Q212" t="str">
        <f t="shared" si="7"/>
        <v>Дефолт!</v>
      </c>
      <c r="S212" s="2">
        <f>IF(P212&gt;=1, Таблица1[[#This Row],[BeginQ]]*(1-Таблица1[[#This Row],[LGD]]), Таблица1[[#This Row],[EndQ]])</f>
        <v>2430</v>
      </c>
    </row>
    <row r="213" spans="1:19" x14ac:dyDescent="0.3">
      <c r="A213" s="1">
        <v>211</v>
      </c>
      <c r="B213" t="s">
        <v>10</v>
      </c>
      <c r="C213">
        <v>459</v>
      </c>
      <c r="D213">
        <v>5</v>
      </c>
      <c r="E213">
        <v>10</v>
      </c>
      <c r="F213" s="2">
        <v>3700</v>
      </c>
      <c r="G213" s="8">
        <v>3956.7346938775509</v>
      </c>
      <c r="H213">
        <v>0.02</v>
      </c>
      <c r="I213">
        <v>0.4</v>
      </c>
      <c r="J213" s="3">
        <v>6.9387755102040816E-2</v>
      </c>
      <c r="K213" t="s">
        <v>11</v>
      </c>
      <c r="L213" t="str">
        <f>Q213</f>
        <v/>
      </c>
      <c r="N213">
        <v>0.75</v>
      </c>
      <c r="O213">
        <f>EXP(Таблица1[[#This Row],[PD]])</f>
        <v>1.0202013400267558</v>
      </c>
      <c r="P213">
        <f t="shared" si="6"/>
        <v>0.76515100502006683</v>
      </c>
      <c r="Q213" t="str">
        <f t="shared" si="7"/>
        <v/>
      </c>
      <c r="S213" s="2">
        <f>IF(P213&gt;=1, Таблица1[[#This Row],[BeginQ]]*(1-Таблица1[[#This Row],[LGD]]), Таблица1[[#This Row],[EndQ]])</f>
        <v>3956.7346938775509</v>
      </c>
    </row>
    <row r="214" spans="1:19" x14ac:dyDescent="0.3">
      <c r="A214" s="1">
        <v>212</v>
      </c>
      <c r="B214" t="s">
        <v>10</v>
      </c>
      <c r="C214">
        <v>460</v>
      </c>
      <c r="D214">
        <v>5</v>
      </c>
      <c r="E214">
        <v>10</v>
      </c>
      <c r="F214" s="2">
        <v>4000</v>
      </c>
      <c r="G214" s="8">
        <v>4698.795180722891</v>
      </c>
      <c r="H214">
        <v>0.17</v>
      </c>
      <c r="I214">
        <v>0.5</v>
      </c>
      <c r="J214" s="3">
        <v>0.1746987951807229</v>
      </c>
      <c r="K214" t="s">
        <v>11</v>
      </c>
      <c r="L214" t="str">
        <f>Q214</f>
        <v/>
      </c>
      <c r="N214">
        <v>0.73</v>
      </c>
      <c r="O214">
        <f>EXP(Таблица1[[#This Row],[PD]])</f>
        <v>1.1853048513203654</v>
      </c>
      <c r="P214">
        <f t="shared" si="6"/>
        <v>0.86527254146386678</v>
      </c>
      <c r="Q214" t="str">
        <f t="shared" si="7"/>
        <v/>
      </c>
      <c r="S214" s="2">
        <f>IF(P214&gt;=1, Таблица1[[#This Row],[BeginQ]]*(1-Таблица1[[#This Row],[LGD]]), Таблица1[[#This Row],[EndQ]])</f>
        <v>4698.795180722891</v>
      </c>
    </row>
    <row r="215" spans="1:19" x14ac:dyDescent="0.3">
      <c r="A215" s="1">
        <v>213</v>
      </c>
      <c r="B215" t="s">
        <v>10</v>
      </c>
      <c r="C215">
        <v>461</v>
      </c>
      <c r="D215">
        <v>5</v>
      </c>
      <c r="E215">
        <v>10</v>
      </c>
      <c r="F215" s="2">
        <v>2400</v>
      </c>
      <c r="G215" s="8">
        <v>2665.2631578947371</v>
      </c>
      <c r="H215">
        <v>0.05</v>
      </c>
      <c r="I215">
        <v>0.9</v>
      </c>
      <c r="J215" s="3">
        <v>0.11052631578947369</v>
      </c>
      <c r="K215" t="s">
        <v>11</v>
      </c>
      <c r="L215" t="str">
        <f>Q215</f>
        <v>Дефолт!</v>
      </c>
      <c r="N215">
        <v>0.96</v>
      </c>
      <c r="O215">
        <f>EXP(Таблица1[[#This Row],[PD]])</f>
        <v>1.0512710963760241</v>
      </c>
      <c r="P215">
        <f t="shared" si="6"/>
        <v>1.009220252520983</v>
      </c>
      <c r="Q215" t="str">
        <f t="shared" si="7"/>
        <v>Дефолт!</v>
      </c>
      <c r="S215" s="2">
        <f>IF(P215&gt;=1, Таблица1[[#This Row],[BeginQ]]*(1-Таблица1[[#This Row],[LGD]]), Таблица1[[#This Row],[EndQ]])</f>
        <v>239.99999999999994</v>
      </c>
    </row>
    <row r="216" spans="1:19" x14ac:dyDescent="0.3">
      <c r="A216" s="1">
        <v>214</v>
      </c>
      <c r="B216" t="s">
        <v>10</v>
      </c>
      <c r="C216">
        <v>462</v>
      </c>
      <c r="D216">
        <v>5</v>
      </c>
      <c r="E216">
        <v>10</v>
      </c>
      <c r="F216" s="2">
        <v>2300</v>
      </c>
      <c r="G216" s="8">
        <v>2739.090909090909</v>
      </c>
      <c r="H216">
        <v>0.12</v>
      </c>
      <c r="I216">
        <v>0.9</v>
      </c>
      <c r="J216" s="3">
        <v>0.19090909090909089</v>
      </c>
      <c r="K216" t="s">
        <v>11</v>
      </c>
      <c r="L216" t="str">
        <f>Q216</f>
        <v/>
      </c>
      <c r="N216">
        <v>0.41</v>
      </c>
      <c r="O216">
        <f>EXP(Таблица1[[#This Row],[PD]])</f>
        <v>1.1274968515793757</v>
      </c>
      <c r="P216">
        <f t="shared" si="6"/>
        <v>0.46227370914754401</v>
      </c>
      <c r="Q216" t="str">
        <f t="shared" si="7"/>
        <v/>
      </c>
      <c r="S216" s="2">
        <f>IF(P216&gt;=1, Таблица1[[#This Row],[BeginQ]]*(1-Таблица1[[#This Row],[LGD]]), Таблица1[[#This Row],[EndQ]])</f>
        <v>2739.090909090909</v>
      </c>
    </row>
    <row r="217" spans="1:19" x14ac:dyDescent="0.3">
      <c r="A217" s="1">
        <v>215</v>
      </c>
      <c r="B217" t="s">
        <v>10</v>
      </c>
      <c r="C217">
        <v>463</v>
      </c>
      <c r="D217">
        <v>5</v>
      </c>
      <c r="E217">
        <v>10</v>
      </c>
      <c r="F217" s="2">
        <v>4500</v>
      </c>
      <c r="G217" s="8">
        <v>4800</v>
      </c>
      <c r="H217">
        <v>0.04</v>
      </c>
      <c r="I217">
        <v>0.1</v>
      </c>
      <c r="J217" s="3">
        <v>6.6666666666666666E-2</v>
      </c>
      <c r="K217" t="s">
        <v>11</v>
      </c>
      <c r="L217" t="str">
        <f>Q217</f>
        <v/>
      </c>
      <c r="N217">
        <v>0.82</v>
      </c>
      <c r="O217">
        <f>EXP(Таблица1[[#This Row],[PD]])</f>
        <v>1.0408107741923882</v>
      </c>
      <c r="P217">
        <f t="shared" si="6"/>
        <v>0.85346483483775826</v>
      </c>
      <c r="Q217" t="str">
        <f t="shared" si="7"/>
        <v/>
      </c>
      <c r="S217" s="2">
        <f>IF(P217&gt;=1, Таблица1[[#This Row],[BeginQ]]*(1-Таблица1[[#This Row],[LGD]]), Таблица1[[#This Row],[EndQ]])</f>
        <v>4800</v>
      </c>
    </row>
    <row r="218" spans="1:19" x14ac:dyDescent="0.3">
      <c r="A218" s="1">
        <v>216</v>
      </c>
      <c r="B218" t="s">
        <v>10</v>
      </c>
      <c r="C218">
        <v>464</v>
      </c>
      <c r="D218">
        <v>5</v>
      </c>
      <c r="E218">
        <v>10</v>
      </c>
      <c r="F218" s="2">
        <v>8700</v>
      </c>
      <c r="G218" s="8">
        <v>10123.63636363636</v>
      </c>
      <c r="H218">
        <v>0.12</v>
      </c>
      <c r="I218">
        <v>0.7</v>
      </c>
      <c r="J218" s="3">
        <v>0.16363636363636361</v>
      </c>
      <c r="K218" t="s">
        <v>11</v>
      </c>
      <c r="L218" t="str">
        <f>Q218</f>
        <v/>
      </c>
      <c r="N218">
        <v>0.74</v>
      </c>
      <c r="O218">
        <f>EXP(Таблица1[[#This Row],[PD]])</f>
        <v>1.1274968515793757</v>
      </c>
      <c r="P218">
        <f t="shared" si="6"/>
        <v>0.83434767016873801</v>
      </c>
      <c r="Q218" t="str">
        <f t="shared" si="7"/>
        <v/>
      </c>
      <c r="S218" s="2">
        <f>IF(P218&gt;=1, Таблица1[[#This Row],[BeginQ]]*(1-Таблица1[[#This Row],[LGD]]), Таблица1[[#This Row],[EndQ]])</f>
        <v>10123.63636363636</v>
      </c>
    </row>
    <row r="219" spans="1:19" x14ac:dyDescent="0.3">
      <c r="A219" s="1">
        <v>217</v>
      </c>
      <c r="B219" t="s">
        <v>10</v>
      </c>
      <c r="C219">
        <v>465</v>
      </c>
      <c r="D219">
        <v>5</v>
      </c>
      <c r="E219">
        <v>10</v>
      </c>
      <c r="F219" s="2">
        <v>3000</v>
      </c>
      <c r="G219" s="8">
        <v>3831.325301204819</v>
      </c>
      <c r="H219">
        <v>0.17</v>
      </c>
      <c r="I219">
        <v>1</v>
      </c>
      <c r="J219" s="3">
        <v>0.27710843373493982</v>
      </c>
      <c r="K219" t="s">
        <v>11</v>
      </c>
      <c r="L219" t="str">
        <f>Q219</f>
        <v/>
      </c>
      <c r="N219">
        <v>0.35</v>
      </c>
      <c r="O219">
        <f>EXP(Таблица1[[#This Row],[PD]])</f>
        <v>1.1853048513203654</v>
      </c>
      <c r="P219">
        <f t="shared" si="6"/>
        <v>0.41485669796212787</v>
      </c>
      <c r="Q219" t="str">
        <f t="shared" si="7"/>
        <v/>
      </c>
      <c r="S219" s="2">
        <f>IF(P219&gt;=1, Таблица1[[#This Row],[BeginQ]]*(1-Таблица1[[#This Row],[LGD]]), Таблица1[[#This Row],[EndQ]])</f>
        <v>3831.325301204819</v>
      </c>
    </row>
    <row r="220" spans="1:19" x14ac:dyDescent="0.3">
      <c r="A220" s="1">
        <v>218</v>
      </c>
      <c r="B220" t="s">
        <v>10</v>
      </c>
      <c r="C220">
        <v>466</v>
      </c>
      <c r="D220">
        <v>5</v>
      </c>
      <c r="E220">
        <v>10</v>
      </c>
      <c r="F220" s="2">
        <v>3200</v>
      </c>
      <c r="G220" s="8">
        <v>3447.4226804123709</v>
      </c>
      <c r="H220">
        <v>0.03</v>
      </c>
      <c r="I220">
        <v>0.5</v>
      </c>
      <c r="J220" s="3">
        <v>7.7319587628865982E-2</v>
      </c>
      <c r="K220" t="s">
        <v>11</v>
      </c>
      <c r="L220" t="str">
        <f>Q220</f>
        <v/>
      </c>
      <c r="N220">
        <v>0.92</v>
      </c>
      <c r="O220">
        <f>EXP(Таблица1[[#This Row],[PD]])</f>
        <v>1.0304545339535169</v>
      </c>
      <c r="P220">
        <f t="shared" si="6"/>
        <v>0.94801817123723564</v>
      </c>
      <c r="Q220" t="str">
        <f t="shared" si="7"/>
        <v/>
      </c>
      <c r="S220" s="2">
        <f>IF(P220&gt;=1, Таблица1[[#This Row],[BeginQ]]*(1-Таблица1[[#This Row],[LGD]]), Таблица1[[#This Row],[EndQ]])</f>
        <v>3447.4226804123709</v>
      </c>
    </row>
    <row r="221" spans="1:19" x14ac:dyDescent="0.3">
      <c r="A221" s="1">
        <v>219</v>
      </c>
      <c r="B221" t="s">
        <v>10</v>
      </c>
      <c r="C221">
        <v>467</v>
      </c>
      <c r="D221">
        <v>5</v>
      </c>
      <c r="E221">
        <v>10</v>
      </c>
      <c r="F221" s="2">
        <v>500</v>
      </c>
      <c r="G221" s="8">
        <v>544.44444444444434</v>
      </c>
      <c r="H221">
        <v>0.1</v>
      </c>
      <c r="I221">
        <v>0.2</v>
      </c>
      <c r="J221" s="3">
        <v>8.8888888888888892E-2</v>
      </c>
      <c r="K221" t="s">
        <v>11</v>
      </c>
      <c r="L221" t="str">
        <f>Q221</f>
        <v/>
      </c>
      <c r="N221">
        <v>0.54</v>
      </c>
      <c r="O221">
        <f>EXP(Таблица1[[#This Row],[PD]])</f>
        <v>1.1051709180756477</v>
      </c>
      <c r="P221">
        <f t="shared" si="6"/>
        <v>0.5967922957608498</v>
      </c>
      <c r="Q221" t="str">
        <f t="shared" si="7"/>
        <v/>
      </c>
      <c r="S221" s="2">
        <f>IF(P221&gt;=1, Таблица1[[#This Row],[BeginQ]]*(1-Таблица1[[#This Row],[LGD]]), Таблица1[[#This Row],[EndQ]])</f>
        <v>544.44444444444434</v>
      </c>
    </row>
    <row r="222" spans="1:19" x14ac:dyDescent="0.3">
      <c r="A222" s="1">
        <v>220</v>
      </c>
      <c r="B222" t="s">
        <v>10</v>
      </c>
      <c r="C222">
        <v>468</v>
      </c>
      <c r="D222">
        <v>5</v>
      </c>
      <c r="E222">
        <v>10</v>
      </c>
      <c r="F222" s="2">
        <v>4400</v>
      </c>
      <c r="G222" s="8">
        <v>5060</v>
      </c>
      <c r="H222">
        <v>0.2</v>
      </c>
      <c r="I222">
        <v>0.3</v>
      </c>
      <c r="J222" s="3">
        <v>0.15</v>
      </c>
      <c r="K222" t="s">
        <v>11</v>
      </c>
      <c r="L222" t="str">
        <f>Q222</f>
        <v/>
      </c>
      <c r="N222">
        <v>0.56000000000000005</v>
      </c>
      <c r="O222">
        <f>EXP(Таблица1[[#This Row],[PD]])</f>
        <v>1.2214027581601699</v>
      </c>
      <c r="P222">
        <f t="shared" si="6"/>
        <v>0.68398554456969518</v>
      </c>
      <c r="Q222" t="str">
        <f t="shared" si="7"/>
        <v/>
      </c>
      <c r="S222" s="2">
        <f>IF(P222&gt;=1, Таблица1[[#This Row],[BeginQ]]*(1-Таблица1[[#This Row],[LGD]]), Таблица1[[#This Row],[EndQ]])</f>
        <v>5060</v>
      </c>
    </row>
    <row r="223" spans="1:19" x14ac:dyDescent="0.3">
      <c r="A223" s="1">
        <v>221</v>
      </c>
      <c r="B223" t="s">
        <v>10</v>
      </c>
      <c r="C223">
        <v>469</v>
      </c>
      <c r="D223">
        <v>5</v>
      </c>
      <c r="E223">
        <v>10</v>
      </c>
      <c r="F223" s="2">
        <v>1100</v>
      </c>
      <c r="G223" s="8">
        <v>1355.8139534883719</v>
      </c>
      <c r="H223">
        <v>0.14000000000000001</v>
      </c>
      <c r="I223">
        <v>1</v>
      </c>
      <c r="J223" s="3">
        <v>0.23255813953488369</v>
      </c>
      <c r="K223" t="s">
        <v>11</v>
      </c>
      <c r="L223" t="str">
        <f>Q223</f>
        <v/>
      </c>
      <c r="N223">
        <v>0.08</v>
      </c>
      <c r="O223">
        <f>EXP(Таблица1[[#This Row],[PD]])</f>
        <v>1.1502737988572274</v>
      </c>
      <c r="P223">
        <f t="shared" si="6"/>
        <v>9.2021903908578187E-2</v>
      </c>
      <c r="Q223" t="str">
        <f t="shared" si="7"/>
        <v/>
      </c>
      <c r="S223" s="2">
        <f>IF(P223&gt;=1, Таблица1[[#This Row],[BeginQ]]*(1-Таблица1[[#This Row],[LGD]]), Таблица1[[#This Row],[EndQ]])</f>
        <v>1355.8139534883719</v>
      </c>
    </row>
    <row r="224" spans="1:19" x14ac:dyDescent="0.3">
      <c r="A224" s="1">
        <v>222</v>
      </c>
      <c r="B224" t="s">
        <v>10</v>
      </c>
      <c r="C224">
        <v>470</v>
      </c>
      <c r="D224">
        <v>5</v>
      </c>
      <c r="E224">
        <v>10</v>
      </c>
      <c r="F224" s="2">
        <v>8600</v>
      </c>
      <c r="G224" s="8">
        <v>9188.4210526315783</v>
      </c>
      <c r="H224">
        <v>0.05</v>
      </c>
      <c r="I224">
        <v>0.1</v>
      </c>
      <c r="J224" s="3">
        <v>6.8421052631578952E-2</v>
      </c>
      <c r="K224" t="s">
        <v>11</v>
      </c>
      <c r="L224" t="str">
        <f>Q224</f>
        <v/>
      </c>
      <c r="N224">
        <v>0.93</v>
      </c>
      <c r="O224">
        <f>EXP(Таблица1[[#This Row],[PD]])</f>
        <v>1.0512710963760241</v>
      </c>
      <c r="P224">
        <f t="shared" si="6"/>
        <v>0.97768211962970253</v>
      </c>
      <c r="Q224" t="str">
        <f t="shared" si="7"/>
        <v/>
      </c>
      <c r="S224" s="2">
        <f>IF(P224&gt;=1, Таблица1[[#This Row],[BeginQ]]*(1-Таблица1[[#This Row],[LGD]]), Таблица1[[#This Row],[EndQ]])</f>
        <v>9188.4210526315783</v>
      </c>
    </row>
    <row r="225" spans="1:19" x14ac:dyDescent="0.3">
      <c r="A225" s="1">
        <v>223</v>
      </c>
      <c r="B225" t="s">
        <v>10</v>
      </c>
      <c r="C225">
        <v>471</v>
      </c>
      <c r="D225">
        <v>5</v>
      </c>
      <c r="E225">
        <v>10</v>
      </c>
      <c r="F225" s="2">
        <v>2900</v>
      </c>
      <c r="G225" s="8">
        <v>3148.571428571428</v>
      </c>
      <c r="H225">
        <v>0.09</v>
      </c>
      <c r="I225">
        <v>0.2</v>
      </c>
      <c r="J225" s="3">
        <v>8.5714285714285715E-2</v>
      </c>
      <c r="K225" t="s">
        <v>11</v>
      </c>
      <c r="L225" t="str">
        <f>Q225</f>
        <v/>
      </c>
      <c r="N225">
        <v>0.01</v>
      </c>
      <c r="O225">
        <f>EXP(Таблица1[[#This Row],[PD]])</f>
        <v>1.0941742837052104</v>
      </c>
      <c r="P225">
        <f t="shared" si="6"/>
        <v>1.0941742837052104E-2</v>
      </c>
      <c r="Q225" t="str">
        <f t="shared" si="7"/>
        <v/>
      </c>
      <c r="S225" s="2">
        <f>IF(P225&gt;=1, Таблица1[[#This Row],[BeginQ]]*(1-Таблица1[[#This Row],[LGD]]), Таблица1[[#This Row],[EndQ]])</f>
        <v>3148.571428571428</v>
      </c>
    </row>
    <row r="226" spans="1:19" x14ac:dyDescent="0.3">
      <c r="A226" s="1">
        <v>224</v>
      </c>
      <c r="B226" t="s">
        <v>10</v>
      </c>
      <c r="C226">
        <v>472</v>
      </c>
      <c r="D226">
        <v>5</v>
      </c>
      <c r="E226">
        <v>10</v>
      </c>
      <c r="F226" s="2">
        <v>8300</v>
      </c>
      <c r="G226" s="8">
        <v>9064.7191011235955</v>
      </c>
      <c r="H226">
        <v>0.11</v>
      </c>
      <c r="I226">
        <v>0.2</v>
      </c>
      <c r="J226" s="3">
        <v>9.2134831460674166E-2</v>
      </c>
      <c r="K226" t="s">
        <v>11</v>
      </c>
      <c r="L226" t="str">
        <f>Q226</f>
        <v/>
      </c>
      <c r="N226">
        <v>0.19</v>
      </c>
      <c r="O226">
        <f>EXP(Таблица1[[#This Row],[PD]])</f>
        <v>1.1162780704588713</v>
      </c>
      <c r="P226">
        <f t="shared" si="6"/>
        <v>0.21209283338718554</v>
      </c>
      <c r="Q226" t="str">
        <f t="shared" si="7"/>
        <v/>
      </c>
      <c r="S226" s="2">
        <f>IF(P226&gt;=1, Таблица1[[#This Row],[BeginQ]]*(1-Таблица1[[#This Row],[LGD]]), Таблица1[[#This Row],[EndQ]])</f>
        <v>9064.7191011235955</v>
      </c>
    </row>
    <row r="227" spans="1:19" x14ac:dyDescent="0.3">
      <c r="A227" s="1">
        <v>225</v>
      </c>
      <c r="B227" t="s">
        <v>10</v>
      </c>
      <c r="C227">
        <v>473</v>
      </c>
      <c r="D227">
        <v>5</v>
      </c>
      <c r="E227">
        <v>10</v>
      </c>
      <c r="F227" s="2">
        <v>900</v>
      </c>
      <c r="G227" s="8">
        <v>964.83870967741939</v>
      </c>
      <c r="H227">
        <v>7.0000000000000007E-2</v>
      </c>
      <c r="I227">
        <v>0.1</v>
      </c>
      <c r="J227" s="3">
        <v>7.204301075268818E-2</v>
      </c>
      <c r="K227" t="s">
        <v>11</v>
      </c>
      <c r="L227" t="str">
        <f>Q227</f>
        <v>Дефолт!</v>
      </c>
      <c r="N227">
        <v>0.98</v>
      </c>
      <c r="O227">
        <f>EXP(Таблица1[[#This Row],[PD]])</f>
        <v>1.0725081812542165</v>
      </c>
      <c r="P227">
        <f t="shared" si="6"/>
        <v>1.0510580176291322</v>
      </c>
      <c r="Q227" t="str">
        <f t="shared" si="7"/>
        <v>Дефолт!</v>
      </c>
      <c r="S227" s="2">
        <f>IF(P227&gt;=1, Таблица1[[#This Row],[BeginQ]]*(1-Таблица1[[#This Row],[LGD]]), Таблица1[[#This Row],[EndQ]])</f>
        <v>810</v>
      </c>
    </row>
    <row r="228" spans="1:19" x14ac:dyDescent="0.3">
      <c r="A228" s="1">
        <v>226</v>
      </c>
      <c r="B228" t="s">
        <v>10</v>
      </c>
      <c r="C228">
        <v>474</v>
      </c>
      <c r="D228">
        <v>5</v>
      </c>
      <c r="E228">
        <v>10</v>
      </c>
      <c r="F228" s="2">
        <v>9500</v>
      </c>
      <c r="G228" s="8">
        <v>11443.18181818182</v>
      </c>
      <c r="H228">
        <v>0.12</v>
      </c>
      <c r="I228">
        <v>1</v>
      </c>
      <c r="J228" s="3">
        <v>0.2045454545454545</v>
      </c>
      <c r="K228" t="s">
        <v>11</v>
      </c>
      <c r="L228" t="str">
        <f>Q228</f>
        <v/>
      </c>
      <c r="N228">
        <v>0.14000000000000001</v>
      </c>
      <c r="O228">
        <f>EXP(Таблица1[[#This Row],[PD]])</f>
        <v>1.1274968515793757</v>
      </c>
      <c r="P228">
        <f t="shared" si="6"/>
        <v>0.15784955922111263</v>
      </c>
      <c r="Q228" t="str">
        <f t="shared" si="7"/>
        <v/>
      </c>
      <c r="S228" s="2">
        <f>IF(P228&gt;=1, Таблица1[[#This Row],[BeginQ]]*(1-Таблица1[[#This Row],[LGD]]), Таблица1[[#This Row],[EndQ]])</f>
        <v>11443.18181818182</v>
      </c>
    </row>
    <row r="229" spans="1:19" x14ac:dyDescent="0.3">
      <c r="A229" s="1">
        <v>227</v>
      </c>
      <c r="B229" t="s">
        <v>10</v>
      </c>
      <c r="C229">
        <v>475</v>
      </c>
      <c r="D229">
        <v>5</v>
      </c>
      <c r="E229">
        <v>10</v>
      </c>
      <c r="F229" s="2">
        <v>5100</v>
      </c>
      <c r="G229" s="8">
        <v>5688.461538461539</v>
      </c>
      <c r="H229">
        <v>0.09</v>
      </c>
      <c r="I229">
        <v>0.5</v>
      </c>
      <c r="J229" s="3">
        <v>0.1153846153846154</v>
      </c>
      <c r="K229" t="s">
        <v>11</v>
      </c>
      <c r="L229" t="str">
        <f>Q229</f>
        <v/>
      </c>
      <c r="N229">
        <v>0.72</v>
      </c>
      <c r="O229">
        <f>EXP(Таблица1[[#This Row],[PD]])</f>
        <v>1.0941742837052104</v>
      </c>
      <c r="P229">
        <f t="shared" si="6"/>
        <v>0.78780548426775143</v>
      </c>
      <c r="Q229" t="str">
        <f t="shared" si="7"/>
        <v/>
      </c>
      <c r="S229" s="2">
        <f>IF(P229&gt;=1, Таблица1[[#This Row],[BeginQ]]*(1-Таблица1[[#This Row],[LGD]]), Таблица1[[#This Row],[EndQ]])</f>
        <v>5688.461538461539</v>
      </c>
    </row>
    <row r="230" spans="1:19" x14ac:dyDescent="0.3">
      <c r="A230" s="1">
        <v>228</v>
      </c>
      <c r="B230" t="s">
        <v>10</v>
      </c>
      <c r="C230">
        <v>476</v>
      </c>
      <c r="D230">
        <v>5</v>
      </c>
      <c r="E230">
        <v>10</v>
      </c>
      <c r="F230" s="2">
        <v>6000</v>
      </c>
      <c r="G230" s="8">
        <v>6704.347826086956</v>
      </c>
      <c r="H230">
        <v>0.08</v>
      </c>
      <c r="I230">
        <v>0.6</v>
      </c>
      <c r="J230" s="3">
        <v>0.1173913043478261</v>
      </c>
      <c r="K230" t="s">
        <v>11</v>
      </c>
      <c r="L230" t="str">
        <f>Q230</f>
        <v/>
      </c>
      <c r="N230">
        <v>0.68</v>
      </c>
      <c r="O230">
        <f>EXP(Таблица1[[#This Row],[PD]])</f>
        <v>1.0832870676749586</v>
      </c>
      <c r="P230">
        <f t="shared" si="6"/>
        <v>0.73663520601897192</v>
      </c>
      <c r="Q230" t="str">
        <f t="shared" si="7"/>
        <v/>
      </c>
      <c r="S230" s="2">
        <f>IF(P230&gt;=1, Таблица1[[#This Row],[BeginQ]]*(1-Таблица1[[#This Row],[LGD]]), Таблица1[[#This Row],[EndQ]])</f>
        <v>6704.347826086956</v>
      </c>
    </row>
    <row r="231" spans="1:19" x14ac:dyDescent="0.3">
      <c r="A231" s="1">
        <v>229</v>
      </c>
      <c r="B231" t="s">
        <v>10</v>
      </c>
      <c r="C231">
        <v>477</v>
      </c>
      <c r="D231">
        <v>5</v>
      </c>
      <c r="E231">
        <v>10</v>
      </c>
      <c r="F231" s="2">
        <v>1200</v>
      </c>
      <c r="G231" s="8">
        <v>1290.9890109890109</v>
      </c>
      <c r="H231">
        <v>0.09</v>
      </c>
      <c r="I231">
        <v>0.1</v>
      </c>
      <c r="J231" s="3">
        <v>7.5824175824175818E-2</v>
      </c>
      <c r="K231" t="s">
        <v>11</v>
      </c>
      <c r="L231" t="str">
        <f>Q231</f>
        <v>Дефолт!</v>
      </c>
      <c r="N231">
        <v>0.97</v>
      </c>
      <c r="O231">
        <f>EXP(Таблица1[[#This Row],[PD]])</f>
        <v>1.0941742837052104</v>
      </c>
      <c r="P231">
        <f t="shared" si="6"/>
        <v>1.0613490551940541</v>
      </c>
      <c r="Q231" t="str">
        <f t="shared" si="7"/>
        <v>Дефолт!</v>
      </c>
      <c r="S231" s="2">
        <f>IF(P231&gt;=1, Таблица1[[#This Row],[BeginQ]]*(1-Таблица1[[#This Row],[LGD]]), Таблица1[[#This Row],[EndQ]])</f>
        <v>1080</v>
      </c>
    </row>
    <row r="232" spans="1:19" x14ac:dyDescent="0.3">
      <c r="A232" s="1">
        <v>230</v>
      </c>
      <c r="B232" t="s">
        <v>10</v>
      </c>
      <c r="C232">
        <v>478</v>
      </c>
      <c r="D232">
        <v>5</v>
      </c>
      <c r="E232">
        <v>10</v>
      </c>
      <c r="F232" s="2">
        <v>9800</v>
      </c>
      <c r="G232" s="8">
        <v>10925.95744680851</v>
      </c>
      <c r="H232">
        <v>0.06</v>
      </c>
      <c r="I232">
        <v>0.8</v>
      </c>
      <c r="J232" s="3">
        <v>0.1148936170212766</v>
      </c>
      <c r="K232" t="s">
        <v>11</v>
      </c>
      <c r="L232" t="str">
        <f>Q232</f>
        <v/>
      </c>
      <c r="N232">
        <v>0.15</v>
      </c>
      <c r="O232">
        <f>EXP(Таблица1[[#This Row],[PD]])</f>
        <v>1.0618365465453596</v>
      </c>
      <c r="P232">
        <f t="shared" si="6"/>
        <v>0.15927548198180394</v>
      </c>
      <c r="Q232" t="str">
        <f t="shared" si="7"/>
        <v/>
      </c>
      <c r="S232" s="2">
        <f>IF(P232&gt;=1, Таблица1[[#This Row],[BeginQ]]*(1-Таблица1[[#This Row],[LGD]]), Таблица1[[#This Row],[EndQ]])</f>
        <v>10925.95744680851</v>
      </c>
    </row>
    <row r="233" spans="1:19" x14ac:dyDescent="0.3">
      <c r="A233" s="1">
        <v>231</v>
      </c>
      <c r="B233" t="s">
        <v>10</v>
      </c>
      <c r="C233">
        <v>479</v>
      </c>
      <c r="D233">
        <v>5</v>
      </c>
      <c r="E233">
        <v>10</v>
      </c>
      <c r="F233" s="2">
        <v>9500</v>
      </c>
      <c r="G233" s="8">
        <v>10661.111111111109</v>
      </c>
      <c r="H233">
        <v>0.1</v>
      </c>
      <c r="I233">
        <v>0.5</v>
      </c>
      <c r="J233" s="3">
        <v>0.1222222222222222</v>
      </c>
      <c r="K233" t="s">
        <v>11</v>
      </c>
      <c r="L233" t="str">
        <f>Q233</f>
        <v>Дефолт!</v>
      </c>
      <c r="N233">
        <v>0.92</v>
      </c>
      <c r="O233">
        <f>EXP(Таблица1[[#This Row],[PD]])</f>
        <v>1.1051709180756477</v>
      </c>
      <c r="P233">
        <f t="shared" si="6"/>
        <v>1.016757244629596</v>
      </c>
      <c r="Q233" t="str">
        <f t="shared" si="7"/>
        <v>Дефолт!</v>
      </c>
      <c r="S233" s="2">
        <f>IF(P233&gt;=1, Таблица1[[#This Row],[BeginQ]]*(1-Таблица1[[#This Row],[LGD]]), Таблица1[[#This Row],[EndQ]])</f>
        <v>4750</v>
      </c>
    </row>
    <row r="234" spans="1:19" x14ac:dyDescent="0.3">
      <c r="A234" s="1">
        <v>232</v>
      </c>
      <c r="B234" t="s">
        <v>10</v>
      </c>
      <c r="C234">
        <v>480</v>
      </c>
      <c r="D234">
        <v>5</v>
      </c>
      <c r="E234">
        <v>10</v>
      </c>
      <c r="F234" s="2">
        <v>800</v>
      </c>
      <c r="G234" s="8">
        <v>902.85714285714289</v>
      </c>
      <c r="H234">
        <v>0.16</v>
      </c>
      <c r="I234">
        <v>0.3</v>
      </c>
      <c r="J234" s="3">
        <v>0.12857142857142859</v>
      </c>
      <c r="K234" t="s">
        <v>11</v>
      </c>
      <c r="L234" t="str">
        <f>Q234</f>
        <v/>
      </c>
      <c r="N234">
        <v>0.84</v>
      </c>
      <c r="O234">
        <f>EXP(Таблица1[[#This Row],[PD]])</f>
        <v>1.1735108709918103</v>
      </c>
      <c r="P234">
        <f t="shared" si="6"/>
        <v>0.98574913163312061</v>
      </c>
      <c r="Q234" t="str">
        <f t="shared" si="7"/>
        <v/>
      </c>
      <c r="S234" s="2">
        <f>IF(P234&gt;=1, Таблица1[[#This Row],[BeginQ]]*(1-Таблица1[[#This Row],[LGD]]), Таблица1[[#This Row],[EndQ]])</f>
        <v>902.85714285714289</v>
      </c>
    </row>
    <row r="235" spans="1:19" x14ac:dyDescent="0.3">
      <c r="A235" s="1">
        <v>233</v>
      </c>
      <c r="B235" t="s">
        <v>10</v>
      </c>
      <c r="C235">
        <v>481</v>
      </c>
      <c r="D235">
        <v>5</v>
      </c>
      <c r="E235">
        <v>10</v>
      </c>
      <c r="F235" s="2">
        <v>5600</v>
      </c>
      <c r="G235" s="8">
        <v>6671.6049382716046</v>
      </c>
      <c r="H235">
        <v>0.19</v>
      </c>
      <c r="I235">
        <v>0.5</v>
      </c>
      <c r="J235" s="3">
        <v>0.19135802469135799</v>
      </c>
      <c r="K235" t="s">
        <v>11</v>
      </c>
      <c r="L235" t="str">
        <f>Q235</f>
        <v/>
      </c>
      <c r="N235">
        <v>0.3</v>
      </c>
      <c r="O235">
        <f>EXP(Таблица1[[#This Row],[PD]])</f>
        <v>1.2092495976572515</v>
      </c>
      <c r="P235">
        <f t="shared" si="6"/>
        <v>0.36277487929717545</v>
      </c>
      <c r="Q235" t="str">
        <f t="shared" si="7"/>
        <v/>
      </c>
      <c r="S235" s="2">
        <f>IF(P235&gt;=1, Таблица1[[#This Row],[BeginQ]]*(1-Таблица1[[#This Row],[LGD]]), Таблица1[[#This Row],[EndQ]])</f>
        <v>6671.6049382716046</v>
      </c>
    </row>
    <row r="236" spans="1:19" x14ac:dyDescent="0.3">
      <c r="A236" s="1">
        <v>234</v>
      </c>
      <c r="B236" t="s">
        <v>10</v>
      </c>
      <c r="C236">
        <v>482</v>
      </c>
      <c r="D236">
        <v>5</v>
      </c>
      <c r="E236">
        <v>10</v>
      </c>
      <c r="F236" s="2">
        <v>2500</v>
      </c>
      <c r="G236" s="8">
        <v>3117.6470588235288</v>
      </c>
      <c r="H236">
        <v>0.15</v>
      </c>
      <c r="I236">
        <v>1</v>
      </c>
      <c r="J236" s="3">
        <v>0.2470588235294118</v>
      </c>
      <c r="K236" t="s">
        <v>11</v>
      </c>
      <c r="L236" t="str">
        <f>Q236</f>
        <v/>
      </c>
      <c r="N236">
        <v>0.42</v>
      </c>
      <c r="O236">
        <f>EXP(Таблица1[[#This Row],[PD]])</f>
        <v>1.1618342427282831</v>
      </c>
      <c r="P236">
        <f t="shared" si="6"/>
        <v>0.48797038194587888</v>
      </c>
      <c r="Q236" t="str">
        <f t="shared" si="7"/>
        <v/>
      </c>
      <c r="S236" s="2">
        <f>IF(P236&gt;=1, Таблица1[[#This Row],[BeginQ]]*(1-Таблица1[[#This Row],[LGD]]), Таблица1[[#This Row],[EndQ]])</f>
        <v>3117.6470588235288</v>
      </c>
    </row>
    <row r="237" spans="1:19" x14ac:dyDescent="0.3">
      <c r="A237" s="1">
        <v>235</v>
      </c>
      <c r="B237" t="s">
        <v>10</v>
      </c>
      <c r="C237">
        <v>483</v>
      </c>
      <c r="D237">
        <v>5</v>
      </c>
      <c r="E237">
        <v>10</v>
      </c>
      <c r="F237" s="2">
        <v>3900</v>
      </c>
      <c r="G237" s="8">
        <v>4588.2352941176468</v>
      </c>
      <c r="H237">
        <v>0.15</v>
      </c>
      <c r="I237">
        <v>0.6</v>
      </c>
      <c r="J237" s="3">
        <v>0.1764705882352941</v>
      </c>
      <c r="K237" t="s">
        <v>11</v>
      </c>
      <c r="L237" t="str">
        <f>Q237</f>
        <v/>
      </c>
      <c r="N237">
        <v>0.42</v>
      </c>
      <c r="O237">
        <f>EXP(Таблица1[[#This Row],[PD]])</f>
        <v>1.1618342427282831</v>
      </c>
      <c r="P237">
        <f t="shared" si="6"/>
        <v>0.48797038194587888</v>
      </c>
      <c r="Q237" t="str">
        <f t="shared" si="7"/>
        <v/>
      </c>
      <c r="S237" s="2">
        <f>IF(P237&gt;=1, Таблица1[[#This Row],[BeginQ]]*(1-Таблица1[[#This Row],[LGD]]), Таблица1[[#This Row],[EndQ]])</f>
        <v>4588.2352941176468</v>
      </c>
    </row>
    <row r="238" spans="1:19" x14ac:dyDescent="0.3">
      <c r="A238" s="1">
        <v>236</v>
      </c>
      <c r="B238" t="s">
        <v>10</v>
      </c>
      <c r="C238">
        <v>484</v>
      </c>
      <c r="D238">
        <v>5</v>
      </c>
      <c r="E238">
        <v>10</v>
      </c>
      <c r="F238" s="2">
        <v>3200</v>
      </c>
      <c r="G238" s="8">
        <v>3435.1020408163272</v>
      </c>
      <c r="H238">
        <v>0.02</v>
      </c>
      <c r="I238">
        <v>0.6</v>
      </c>
      <c r="J238" s="3">
        <v>7.3469387755102034E-2</v>
      </c>
      <c r="K238" t="s">
        <v>11</v>
      </c>
      <c r="L238" t="str">
        <f>Q238</f>
        <v/>
      </c>
      <c r="N238">
        <v>0.7</v>
      </c>
      <c r="O238">
        <f>EXP(Таблица1[[#This Row],[PD]])</f>
        <v>1.0202013400267558</v>
      </c>
      <c r="P238">
        <f t="shared" si="6"/>
        <v>0.71414093801872902</v>
      </c>
      <c r="Q238" t="str">
        <f t="shared" si="7"/>
        <v/>
      </c>
      <c r="S238" s="2">
        <f>IF(P238&gt;=1, Таблица1[[#This Row],[BeginQ]]*(1-Таблица1[[#This Row],[LGD]]), Таблица1[[#This Row],[EndQ]])</f>
        <v>3435.1020408163272</v>
      </c>
    </row>
    <row r="239" spans="1:19" x14ac:dyDescent="0.3">
      <c r="A239" s="1">
        <v>237</v>
      </c>
      <c r="B239" t="s">
        <v>10</v>
      </c>
      <c r="C239">
        <v>485</v>
      </c>
      <c r="D239">
        <v>5</v>
      </c>
      <c r="E239">
        <v>10</v>
      </c>
      <c r="F239" s="2">
        <v>1400</v>
      </c>
      <c r="G239" s="8">
        <v>1663.9080459770121</v>
      </c>
      <c r="H239">
        <v>0.13</v>
      </c>
      <c r="I239">
        <v>0.8</v>
      </c>
      <c r="J239" s="3">
        <v>0.18850574712643681</v>
      </c>
      <c r="K239" t="s">
        <v>11</v>
      </c>
      <c r="L239" t="str">
        <f>Q239</f>
        <v/>
      </c>
      <c r="N239">
        <v>0.65</v>
      </c>
      <c r="O239">
        <f>EXP(Таблица1[[#This Row],[PD]])</f>
        <v>1.1388283833246218</v>
      </c>
      <c r="P239">
        <f t="shared" si="6"/>
        <v>0.74023844916100423</v>
      </c>
      <c r="Q239" t="str">
        <f t="shared" si="7"/>
        <v/>
      </c>
      <c r="S239" s="2">
        <f>IF(P239&gt;=1, Таблица1[[#This Row],[BeginQ]]*(1-Таблица1[[#This Row],[LGD]]), Таблица1[[#This Row],[EndQ]])</f>
        <v>1663.9080459770121</v>
      </c>
    </row>
    <row r="240" spans="1:19" x14ac:dyDescent="0.3">
      <c r="A240" s="1">
        <v>238</v>
      </c>
      <c r="B240" t="s">
        <v>10</v>
      </c>
      <c r="C240">
        <v>486</v>
      </c>
      <c r="D240">
        <v>5</v>
      </c>
      <c r="E240">
        <v>10</v>
      </c>
      <c r="F240" s="2">
        <v>5100</v>
      </c>
      <c r="G240" s="8">
        <v>5503.75</v>
      </c>
      <c r="H240">
        <v>0.04</v>
      </c>
      <c r="I240">
        <v>0.4</v>
      </c>
      <c r="J240" s="3">
        <v>7.9166666666666663E-2</v>
      </c>
      <c r="K240" t="s">
        <v>11</v>
      </c>
      <c r="L240" t="str">
        <f>Q240</f>
        <v/>
      </c>
      <c r="N240">
        <v>0.13</v>
      </c>
      <c r="O240">
        <f>EXP(Таблица1[[#This Row],[PD]])</f>
        <v>1.0408107741923882</v>
      </c>
      <c r="P240">
        <f t="shared" si="6"/>
        <v>0.13530540064501048</v>
      </c>
      <c r="Q240" t="str">
        <f t="shared" si="7"/>
        <v/>
      </c>
      <c r="S240" s="2">
        <f>IF(P240&gt;=1, Таблица1[[#This Row],[BeginQ]]*(1-Таблица1[[#This Row],[LGD]]), Таблица1[[#This Row],[EndQ]])</f>
        <v>5503.75</v>
      </c>
    </row>
    <row r="241" spans="1:19" x14ac:dyDescent="0.3">
      <c r="A241" s="1">
        <v>239</v>
      </c>
      <c r="B241" t="s">
        <v>10</v>
      </c>
      <c r="C241">
        <v>487</v>
      </c>
      <c r="D241">
        <v>5</v>
      </c>
      <c r="E241">
        <v>10</v>
      </c>
      <c r="F241" s="2">
        <v>9200</v>
      </c>
      <c r="G241" s="8">
        <v>9882.8865979381444</v>
      </c>
      <c r="H241">
        <v>0.03</v>
      </c>
      <c r="I241">
        <v>0.4</v>
      </c>
      <c r="J241" s="3">
        <v>7.422680412371134E-2</v>
      </c>
      <c r="K241" t="s">
        <v>11</v>
      </c>
      <c r="L241" t="str">
        <f>Q241</f>
        <v/>
      </c>
      <c r="N241">
        <v>0.72</v>
      </c>
      <c r="O241">
        <f>EXP(Таблица1[[#This Row],[PD]])</f>
        <v>1.0304545339535169</v>
      </c>
      <c r="P241">
        <f t="shared" si="6"/>
        <v>0.74192726444653212</v>
      </c>
      <c r="Q241" t="str">
        <f t="shared" si="7"/>
        <v/>
      </c>
      <c r="S241" s="2">
        <f>IF(P241&gt;=1, Таблица1[[#This Row],[BeginQ]]*(1-Таблица1[[#This Row],[LGD]]), Таблица1[[#This Row],[EndQ]])</f>
        <v>9882.8865979381444</v>
      </c>
    </row>
    <row r="242" spans="1:19" x14ac:dyDescent="0.3">
      <c r="A242" s="1">
        <v>240</v>
      </c>
      <c r="B242" t="s">
        <v>10</v>
      </c>
      <c r="C242">
        <v>488</v>
      </c>
      <c r="D242">
        <v>5</v>
      </c>
      <c r="E242">
        <v>10</v>
      </c>
      <c r="F242" s="2">
        <v>2100</v>
      </c>
      <c r="G242" s="8">
        <v>2401.304347826087</v>
      </c>
      <c r="H242">
        <v>0.08</v>
      </c>
      <c r="I242">
        <v>0.9</v>
      </c>
      <c r="J242" s="3">
        <v>0.14347826086956519</v>
      </c>
      <c r="K242" t="s">
        <v>11</v>
      </c>
      <c r="L242" t="str">
        <f>Q242</f>
        <v/>
      </c>
      <c r="N242">
        <v>0.44</v>
      </c>
      <c r="O242">
        <f>EXP(Таблица1[[#This Row],[PD]])</f>
        <v>1.0832870676749586</v>
      </c>
      <c r="P242">
        <f t="shared" si="6"/>
        <v>0.4766463097769818</v>
      </c>
      <c r="Q242" t="str">
        <f t="shared" si="7"/>
        <v/>
      </c>
      <c r="S242" s="2">
        <f>IF(P242&gt;=1, Таблица1[[#This Row],[BeginQ]]*(1-Таблица1[[#This Row],[LGD]]), Таблица1[[#This Row],[EndQ]])</f>
        <v>2401.304347826087</v>
      </c>
    </row>
    <row r="243" spans="1:19" x14ac:dyDescent="0.3">
      <c r="A243" s="1">
        <v>241</v>
      </c>
      <c r="B243" t="s">
        <v>10</v>
      </c>
      <c r="C243">
        <v>519</v>
      </c>
      <c r="D243">
        <v>6</v>
      </c>
      <c r="E243">
        <v>11</v>
      </c>
      <c r="F243" s="2">
        <v>3200</v>
      </c>
      <c r="G243" s="8">
        <v>3608.510638297872</v>
      </c>
      <c r="H243">
        <v>0.06</v>
      </c>
      <c r="I243">
        <v>1</v>
      </c>
      <c r="J243" s="3">
        <v>0.1276595744680851</v>
      </c>
      <c r="K243" t="s">
        <v>11</v>
      </c>
      <c r="L243" t="str">
        <f>Q243</f>
        <v/>
      </c>
      <c r="N243">
        <v>0.47</v>
      </c>
      <c r="O243">
        <f>EXP(Таблица1[[#This Row],[PD]])</f>
        <v>1.0618365465453596</v>
      </c>
      <c r="P243">
        <f t="shared" si="6"/>
        <v>0.49906317687631901</v>
      </c>
      <c r="Q243" t="str">
        <f t="shared" si="7"/>
        <v/>
      </c>
      <c r="S243" s="2">
        <f>IF(P243&gt;=1, Таблица1[[#This Row],[BeginQ]]*(1-Таблица1[[#This Row],[LGD]]), Таблица1[[#This Row],[EndQ]])</f>
        <v>3608.510638297872</v>
      </c>
    </row>
    <row r="244" spans="1:19" x14ac:dyDescent="0.3">
      <c r="A244" s="1">
        <v>242</v>
      </c>
      <c r="B244" t="s">
        <v>10</v>
      </c>
      <c r="C244">
        <v>520</v>
      </c>
      <c r="D244">
        <v>6</v>
      </c>
      <c r="E244">
        <v>11</v>
      </c>
      <c r="F244" s="2">
        <v>8500</v>
      </c>
      <c r="G244" s="8">
        <v>9727.7777777777774</v>
      </c>
      <c r="H244">
        <v>0.19</v>
      </c>
      <c r="I244">
        <v>0.3</v>
      </c>
      <c r="J244" s="3">
        <v>0.1444444444444444</v>
      </c>
      <c r="K244" t="s">
        <v>11</v>
      </c>
      <c r="L244" t="str">
        <f>Q244</f>
        <v>Дефолт!</v>
      </c>
      <c r="N244">
        <v>0.84</v>
      </c>
      <c r="O244">
        <f>EXP(Таблица1[[#This Row],[PD]])</f>
        <v>1.2092495976572515</v>
      </c>
      <c r="P244">
        <f t="shared" si="6"/>
        <v>1.0157696620320913</v>
      </c>
      <c r="Q244" t="str">
        <f t="shared" si="7"/>
        <v>Дефолт!</v>
      </c>
      <c r="S244" s="2">
        <f>IF(P244&gt;=1, Таблица1[[#This Row],[BeginQ]]*(1-Таблица1[[#This Row],[LGD]]), Таблица1[[#This Row],[EndQ]])</f>
        <v>5950</v>
      </c>
    </row>
    <row r="245" spans="1:19" x14ac:dyDescent="0.3">
      <c r="A245" s="1">
        <v>243</v>
      </c>
      <c r="B245" t="s">
        <v>10</v>
      </c>
      <c r="C245">
        <v>521</v>
      </c>
      <c r="D245">
        <v>6</v>
      </c>
      <c r="E245">
        <v>11</v>
      </c>
      <c r="F245" s="2">
        <v>6100</v>
      </c>
      <c r="G245" s="8">
        <v>6981.1111111111104</v>
      </c>
      <c r="H245">
        <v>0.19</v>
      </c>
      <c r="I245">
        <v>0.3</v>
      </c>
      <c r="J245" s="3">
        <v>0.1444444444444444</v>
      </c>
      <c r="K245" t="s">
        <v>11</v>
      </c>
      <c r="L245" t="str">
        <f>Q245</f>
        <v/>
      </c>
      <c r="N245">
        <v>0.57999999999999996</v>
      </c>
      <c r="O245">
        <f>EXP(Таблица1[[#This Row],[PD]])</f>
        <v>1.2092495976572515</v>
      </c>
      <c r="P245">
        <f t="shared" si="6"/>
        <v>0.70136476664120584</v>
      </c>
      <c r="Q245" t="str">
        <f t="shared" si="7"/>
        <v/>
      </c>
      <c r="S245" s="2">
        <f>IF(P245&gt;=1, Таблица1[[#This Row],[BeginQ]]*(1-Таблица1[[#This Row],[LGD]]), Таблица1[[#This Row],[EndQ]])</f>
        <v>6981.1111111111104</v>
      </c>
    </row>
    <row r="246" spans="1:19" x14ac:dyDescent="0.3">
      <c r="A246" s="1">
        <v>244</v>
      </c>
      <c r="B246" t="s">
        <v>10</v>
      </c>
      <c r="C246">
        <v>522</v>
      </c>
      <c r="D246">
        <v>6</v>
      </c>
      <c r="E246">
        <v>11</v>
      </c>
      <c r="F246" s="2">
        <v>900</v>
      </c>
      <c r="G246" s="8">
        <v>971.79775280898866</v>
      </c>
      <c r="H246">
        <v>0.11</v>
      </c>
      <c r="I246">
        <v>0.1</v>
      </c>
      <c r="J246" s="3">
        <v>7.9775280898876394E-2</v>
      </c>
      <c r="K246" t="s">
        <v>11</v>
      </c>
      <c r="L246" t="str">
        <f>Q246</f>
        <v/>
      </c>
      <c r="N246">
        <v>0.77</v>
      </c>
      <c r="O246">
        <f>EXP(Таблица1[[#This Row],[PD]])</f>
        <v>1.1162780704588713</v>
      </c>
      <c r="P246">
        <f t="shared" si="6"/>
        <v>0.85953411425333093</v>
      </c>
      <c r="Q246" t="str">
        <f t="shared" si="7"/>
        <v/>
      </c>
      <c r="S246" s="2">
        <f>IF(P246&gt;=1, Таблица1[[#This Row],[BeginQ]]*(1-Таблица1[[#This Row],[LGD]]), Таблица1[[#This Row],[EndQ]])</f>
        <v>971.79775280898866</v>
      </c>
    </row>
    <row r="247" spans="1:19" x14ac:dyDescent="0.3">
      <c r="A247" s="1">
        <v>245</v>
      </c>
      <c r="B247" t="s">
        <v>10</v>
      </c>
      <c r="C247">
        <v>523</v>
      </c>
      <c r="D247">
        <v>6</v>
      </c>
      <c r="E247">
        <v>11</v>
      </c>
      <c r="F247" s="2">
        <v>1300</v>
      </c>
      <c r="G247" s="8">
        <v>1433.023255813953</v>
      </c>
      <c r="H247">
        <v>0.14000000000000001</v>
      </c>
      <c r="I247">
        <v>0.2</v>
      </c>
      <c r="J247" s="3">
        <v>0.10232558139534879</v>
      </c>
      <c r="K247" t="s">
        <v>11</v>
      </c>
      <c r="L247" t="str">
        <f>Q247</f>
        <v/>
      </c>
      <c r="N247">
        <v>0.66</v>
      </c>
      <c r="O247">
        <f>EXP(Таблица1[[#This Row],[PD]])</f>
        <v>1.1502737988572274</v>
      </c>
      <c r="P247">
        <f t="shared" si="6"/>
        <v>0.75918070724577014</v>
      </c>
      <c r="Q247" t="str">
        <f t="shared" si="7"/>
        <v/>
      </c>
      <c r="S247" s="2">
        <f>IF(P247&gt;=1, Таблица1[[#This Row],[BeginQ]]*(1-Таблица1[[#This Row],[LGD]]), Таблица1[[#This Row],[EndQ]])</f>
        <v>1433.023255813953</v>
      </c>
    </row>
    <row r="248" spans="1:19" x14ac:dyDescent="0.3">
      <c r="A248" s="1">
        <v>246</v>
      </c>
      <c r="B248" t="s">
        <v>10</v>
      </c>
      <c r="C248">
        <v>524</v>
      </c>
      <c r="D248">
        <v>6</v>
      </c>
      <c r="E248">
        <v>11</v>
      </c>
      <c r="F248" s="2">
        <v>3200</v>
      </c>
      <c r="G248" s="8">
        <v>3840</v>
      </c>
      <c r="H248">
        <v>0.2</v>
      </c>
      <c r="I248">
        <v>0.5</v>
      </c>
      <c r="J248" s="3">
        <v>0.2</v>
      </c>
      <c r="K248" t="s">
        <v>11</v>
      </c>
      <c r="L248" t="str">
        <f>Q248</f>
        <v/>
      </c>
      <c r="N248">
        <v>0.67</v>
      </c>
      <c r="O248">
        <f>EXP(Таблица1[[#This Row],[PD]])</f>
        <v>1.2214027581601699</v>
      </c>
      <c r="P248">
        <f t="shared" si="6"/>
        <v>0.81833984796731385</v>
      </c>
      <c r="Q248" t="str">
        <f t="shared" si="7"/>
        <v/>
      </c>
      <c r="S248" s="2">
        <f>IF(P248&gt;=1, Таблица1[[#This Row],[BeginQ]]*(1-Таблица1[[#This Row],[LGD]]), Таблица1[[#This Row],[EndQ]])</f>
        <v>3840</v>
      </c>
    </row>
    <row r="249" spans="1:19" x14ac:dyDescent="0.3">
      <c r="A249" s="1">
        <v>247</v>
      </c>
      <c r="B249" t="s">
        <v>10</v>
      </c>
      <c r="C249">
        <v>525</v>
      </c>
      <c r="D249">
        <v>6</v>
      </c>
      <c r="E249">
        <v>11</v>
      </c>
      <c r="F249" s="2">
        <v>6900</v>
      </c>
      <c r="G249" s="8">
        <v>8050.0000000000009</v>
      </c>
      <c r="H249">
        <v>0.16</v>
      </c>
      <c r="I249">
        <v>0.5</v>
      </c>
      <c r="J249" s="3">
        <v>0.16666666666666671</v>
      </c>
      <c r="K249" t="s">
        <v>11</v>
      </c>
      <c r="L249" t="str">
        <f>Q249</f>
        <v>Дефолт!</v>
      </c>
      <c r="N249">
        <v>0.86</v>
      </c>
      <c r="O249">
        <f>EXP(Таблица1[[#This Row],[PD]])</f>
        <v>1.1735108709918103</v>
      </c>
      <c r="P249">
        <f t="shared" si="6"/>
        <v>1.0092193490529568</v>
      </c>
      <c r="Q249" t="str">
        <f t="shared" si="7"/>
        <v>Дефолт!</v>
      </c>
      <c r="S249" s="2">
        <f>IF(P249&gt;=1, Таблица1[[#This Row],[BeginQ]]*(1-Таблица1[[#This Row],[LGD]]), Таблица1[[#This Row],[EndQ]])</f>
        <v>3450</v>
      </c>
    </row>
    <row r="250" spans="1:19" x14ac:dyDescent="0.3">
      <c r="A250" s="1">
        <v>248</v>
      </c>
      <c r="B250" t="s">
        <v>10</v>
      </c>
      <c r="C250">
        <v>526</v>
      </c>
      <c r="D250">
        <v>6</v>
      </c>
      <c r="E250">
        <v>11</v>
      </c>
      <c r="F250" s="2">
        <v>2200</v>
      </c>
      <c r="G250" s="8">
        <v>2672.5925925925931</v>
      </c>
      <c r="H250">
        <v>0.19</v>
      </c>
      <c r="I250">
        <v>0.6</v>
      </c>
      <c r="J250" s="3">
        <v>0.21481481481481479</v>
      </c>
      <c r="K250" t="s">
        <v>11</v>
      </c>
      <c r="L250" t="str">
        <f>Q250</f>
        <v/>
      </c>
      <c r="N250">
        <v>0.51</v>
      </c>
      <c r="O250">
        <f>EXP(Таблица1[[#This Row],[PD]])</f>
        <v>1.2092495976572515</v>
      </c>
      <c r="P250">
        <f t="shared" si="6"/>
        <v>0.61671729480519821</v>
      </c>
      <c r="Q250" t="str">
        <f t="shared" si="7"/>
        <v/>
      </c>
      <c r="S250" s="2">
        <f>IF(P250&gt;=1, Таблица1[[#This Row],[BeginQ]]*(1-Таблица1[[#This Row],[LGD]]), Таблица1[[#This Row],[EndQ]])</f>
        <v>2672.5925925925931</v>
      </c>
    </row>
    <row r="251" spans="1:19" x14ac:dyDescent="0.3">
      <c r="A251" s="1">
        <v>249</v>
      </c>
      <c r="B251" t="s">
        <v>10</v>
      </c>
      <c r="C251">
        <v>527</v>
      </c>
      <c r="D251">
        <v>6</v>
      </c>
      <c r="E251">
        <v>11</v>
      </c>
      <c r="F251" s="2">
        <v>5200</v>
      </c>
      <c r="G251" s="8">
        <v>5809.4623655913974</v>
      </c>
      <c r="H251">
        <v>7.0000000000000007E-2</v>
      </c>
      <c r="I251">
        <v>0.7</v>
      </c>
      <c r="J251" s="3">
        <v>0.1172043010752688</v>
      </c>
      <c r="K251" t="s">
        <v>11</v>
      </c>
      <c r="L251" t="str">
        <f>Q251</f>
        <v/>
      </c>
      <c r="N251">
        <v>0.37</v>
      </c>
      <c r="O251">
        <f>EXP(Таблица1[[#This Row],[PD]])</f>
        <v>1.0725081812542165</v>
      </c>
      <c r="P251">
        <f t="shared" si="6"/>
        <v>0.39682802706406012</v>
      </c>
      <c r="Q251" t="str">
        <f t="shared" si="7"/>
        <v/>
      </c>
      <c r="S251" s="2">
        <f>IF(P251&gt;=1, Таблица1[[#This Row],[BeginQ]]*(1-Таблица1[[#This Row],[LGD]]), Таблица1[[#This Row],[EndQ]])</f>
        <v>5809.4623655913974</v>
      </c>
    </row>
    <row r="252" spans="1:19" x14ac:dyDescent="0.3">
      <c r="A252" s="1">
        <v>250</v>
      </c>
      <c r="B252" t="s">
        <v>10</v>
      </c>
      <c r="C252">
        <v>528</v>
      </c>
      <c r="D252">
        <v>6</v>
      </c>
      <c r="E252">
        <v>11</v>
      </c>
      <c r="F252" s="2">
        <v>3900</v>
      </c>
      <c r="G252" s="8">
        <v>4249.7938144329892</v>
      </c>
      <c r="H252">
        <v>0.03</v>
      </c>
      <c r="I252">
        <v>0.9</v>
      </c>
      <c r="J252" s="3">
        <v>8.9690721649484537E-2</v>
      </c>
      <c r="K252" t="s">
        <v>11</v>
      </c>
      <c r="L252" t="str">
        <f>Q252</f>
        <v/>
      </c>
      <c r="N252">
        <v>0.61</v>
      </c>
      <c r="O252">
        <f>EXP(Таблица1[[#This Row],[PD]])</f>
        <v>1.0304545339535169</v>
      </c>
      <c r="P252">
        <f t="shared" si="6"/>
        <v>0.62857726571164529</v>
      </c>
      <c r="Q252" t="str">
        <f t="shared" si="7"/>
        <v/>
      </c>
      <c r="S252" s="2">
        <f>IF(P252&gt;=1, Таблица1[[#This Row],[BeginQ]]*(1-Таблица1[[#This Row],[LGD]]), Таблица1[[#This Row],[EndQ]])</f>
        <v>4249.7938144329892</v>
      </c>
    </row>
    <row r="253" spans="1:19" x14ac:dyDescent="0.3">
      <c r="A253" s="1">
        <v>251</v>
      </c>
      <c r="B253" t="s">
        <v>10</v>
      </c>
      <c r="C253">
        <v>529</v>
      </c>
      <c r="D253">
        <v>6</v>
      </c>
      <c r="E253">
        <v>11</v>
      </c>
      <c r="F253" s="2">
        <v>300</v>
      </c>
      <c r="G253" s="8">
        <v>326.80851063829789</v>
      </c>
      <c r="H253">
        <v>0.06</v>
      </c>
      <c r="I253">
        <v>0.4</v>
      </c>
      <c r="J253" s="3">
        <v>8.9361702127659565E-2</v>
      </c>
      <c r="K253" t="s">
        <v>11</v>
      </c>
      <c r="L253" t="str">
        <f>Q253</f>
        <v/>
      </c>
      <c r="N253">
        <v>0.47</v>
      </c>
      <c r="O253">
        <f>EXP(Таблица1[[#This Row],[PD]])</f>
        <v>1.0618365465453596</v>
      </c>
      <c r="P253">
        <f t="shared" si="6"/>
        <v>0.49906317687631901</v>
      </c>
      <c r="Q253" t="str">
        <f t="shared" si="7"/>
        <v/>
      </c>
      <c r="S253" s="2">
        <f>IF(P253&gt;=1, Таблица1[[#This Row],[BeginQ]]*(1-Таблица1[[#This Row],[LGD]]), Таблица1[[#This Row],[EndQ]])</f>
        <v>326.80851063829789</v>
      </c>
    </row>
    <row r="254" spans="1:19" x14ac:dyDescent="0.3">
      <c r="A254" s="1">
        <v>252</v>
      </c>
      <c r="B254" t="s">
        <v>10</v>
      </c>
      <c r="C254">
        <v>530</v>
      </c>
      <c r="D254">
        <v>6</v>
      </c>
      <c r="E254">
        <v>11</v>
      </c>
      <c r="F254" s="2">
        <v>5700</v>
      </c>
      <c r="G254" s="8">
        <v>6806.4705882352937</v>
      </c>
      <c r="H254">
        <v>0.15</v>
      </c>
      <c r="I254">
        <v>0.7</v>
      </c>
      <c r="J254" s="3">
        <v>0.19411764705882351</v>
      </c>
      <c r="K254" t="s">
        <v>11</v>
      </c>
      <c r="L254" t="str">
        <f>Q254</f>
        <v/>
      </c>
      <c r="N254">
        <v>0.4</v>
      </c>
      <c r="O254">
        <f>EXP(Таблица1[[#This Row],[PD]])</f>
        <v>1.1618342427282831</v>
      </c>
      <c r="P254">
        <f t="shared" si="6"/>
        <v>0.46473369709131324</v>
      </c>
      <c r="Q254" t="str">
        <f t="shared" si="7"/>
        <v/>
      </c>
      <c r="S254" s="2">
        <f>IF(P254&gt;=1, Таблица1[[#This Row],[BeginQ]]*(1-Таблица1[[#This Row],[LGD]]), Таблица1[[#This Row],[EndQ]])</f>
        <v>6806.4705882352937</v>
      </c>
    </row>
    <row r="255" spans="1:19" x14ac:dyDescent="0.3">
      <c r="A255" s="1">
        <v>253</v>
      </c>
      <c r="B255" t="s">
        <v>10</v>
      </c>
      <c r="C255">
        <v>531</v>
      </c>
      <c r="D255">
        <v>6</v>
      </c>
      <c r="E255">
        <v>11</v>
      </c>
      <c r="F255" s="2">
        <v>7200</v>
      </c>
      <c r="G255" s="8">
        <v>9540</v>
      </c>
      <c r="H255">
        <v>0.2</v>
      </c>
      <c r="I255">
        <v>1</v>
      </c>
      <c r="J255" s="3">
        <v>0.32500000000000001</v>
      </c>
      <c r="K255" t="s">
        <v>11</v>
      </c>
      <c r="L255" t="str">
        <f>Q255</f>
        <v/>
      </c>
      <c r="N255">
        <v>0.51</v>
      </c>
      <c r="O255">
        <f>EXP(Таблица1[[#This Row],[PD]])</f>
        <v>1.2214027581601699</v>
      </c>
      <c r="P255">
        <f t="shared" si="6"/>
        <v>0.62291540666168665</v>
      </c>
      <c r="Q255" t="str">
        <f t="shared" si="7"/>
        <v/>
      </c>
      <c r="S255" s="2">
        <f>IF(P255&gt;=1, Таблица1[[#This Row],[BeginQ]]*(1-Таблица1[[#This Row],[LGD]]), Таблица1[[#This Row],[EndQ]])</f>
        <v>9540</v>
      </c>
    </row>
    <row r="256" spans="1:19" x14ac:dyDescent="0.3">
      <c r="A256" s="1">
        <v>254</v>
      </c>
      <c r="B256" t="s">
        <v>10</v>
      </c>
      <c r="C256">
        <v>532</v>
      </c>
      <c r="D256">
        <v>6</v>
      </c>
      <c r="E256">
        <v>11</v>
      </c>
      <c r="F256" s="2">
        <v>1500</v>
      </c>
      <c r="G256" s="8">
        <v>1750</v>
      </c>
      <c r="H256">
        <v>0.16</v>
      </c>
      <c r="I256">
        <v>0.5</v>
      </c>
      <c r="J256" s="3">
        <v>0.16666666666666671</v>
      </c>
      <c r="K256" t="s">
        <v>11</v>
      </c>
      <c r="L256" t="str">
        <f>Q256</f>
        <v/>
      </c>
      <c r="N256">
        <v>0.04</v>
      </c>
      <c r="O256">
        <f>EXP(Таблица1[[#This Row],[PD]])</f>
        <v>1.1735108709918103</v>
      </c>
      <c r="P256">
        <f t="shared" si="6"/>
        <v>4.6940434839672411E-2</v>
      </c>
      <c r="Q256" t="str">
        <f t="shared" si="7"/>
        <v/>
      </c>
      <c r="S256" s="2">
        <f>IF(P256&gt;=1, Таблица1[[#This Row],[BeginQ]]*(1-Таблица1[[#This Row],[LGD]]), Таблица1[[#This Row],[EndQ]])</f>
        <v>1750</v>
      </c>
    </row>
    <row r="257" spans="1:19" x14ac:dyDescent="0.3">
      <c r="A257" s="1">
        <v>255</v>
      </c>
      <c r="B257" t="s">
        <v>10</v>
      </c>
      <c r="C257">
        <v>533</v>
      </c>
      <c r="D257">
        <v>6</v>
      </c>
      <c r="E257">
        <v>11</v>
      </c>
      <c r="F257" s="2">
        <v>5000</v>
      </c>
      <c r="G257" s="8">
        <v>5824.1758241758243</v>
      </c>
      <c r="H257">
        <v>0.09</v>
      </c>
      <c r="I257">
        <v>1</v>
      </c>
      <c r="J257" s="3">
        <v>0.1648351648351648</v>
      </c>
      <c r="K257" t="s">
        <v>11</v>
      </c>
      <c r="L257" t="str">
        <f>Q257</f>
        <v/>
      </c>
      <c r="N257">
        <v>0.68</v>
      </c>
      <c r="O257">
        <f>EXP(Таблица1[[#This Row],[PD]])</f>
        <v>1.0941742837052104</v>
      </c>
      <c r="P257">
        <f t="shared" si="6"/>
        <v>0.74403851291954315</v>
      </c>
      <c r="Q257" t="str">
        <f t="shared" si="7"/>
        <v/>
      </c>
      <c r="S257" s="2">
        <f>IF(P257&gt;=1, Таблица1[[#This Row],[BeginQ]]*(1-Таблица1[[#This Row],[LGD]]), Таблица1[[#This Row],[EndQ]])</f>
        <v>5824.1758241758243</v>
      </c>
    </row>
    <row r="258" spans="1:19" x14ac:dyDescent="0.3">
      <c r="A258" s="1">
        <v>256</v>
      </c>
      <c r="B258" t="s">
        <v>10</v>
      </c>
      <c r="C258">
        <v>534</v>
      </c>
      <c r="D258">
        <v>6</v>
      </c>
      <c r="E258">
        <v>11</v>
      </c>
      <c r="F258" s="2">
        <v>9100</v>
      </c>
      <c r="G258" s="8">
        <v>9913.1914893617031</v>
      </c>
      <c r="H258">
        <v>0.06</v>
      </c>
      <c r="I258">
        <v>0.4</v>
      </c>
      <c r="J258" s="3">
        <v>8.9361702127659565E-2</v>
      </c>
      <c r="K258" t="s">
        <v>11</v>
      </c>
      <c r="L258" t="str">
        <f>Q258</f>
        <v/>
      </c>
      <c r="N258">
        <v>0.45</v>
      </c>
      <c r="O258">
        <f>EXP(Таблица1[[#This Row],[PD]])</f>
        <v>1.0618365465453596</v>
      </c>
      <c r="P258">
        <f t="shared" si="6"/>
        <v>0.47782644594541185</v>
      </c>
      <c r="Q258" t="str">
        <f t="shared" si="7"/>
        <v/>
      </c>
      <c r="S258" s="2">
        <f>IF(P258&gt;=1, Таблица1[[#This Row],[BeginQ]]*(1-Таблица1[[#This Row],[LGD]]), Таблица1[[#This Row],[EndQ]])</f>
        <v>9913.1914893617031</v>
      </c>
    </row>
    <row r="259" spans="1:19" x14ac:dyDescent="0.3">
      <c r="A259" s="1">
        <v>257</v>
      </c>
      <c r="B259" t="s">
        <v>10</v>
      </c>
      <c r="C259">
        <v>535</v>
      </c>
      <c r="D259">
        <v>6</v>
      </c>
      <c r="E259">
        <v>11</v>
      </c>
      <c r="F259" s="2">
        <v>8300</v>
      </c>
      <c r="G259" s="8">
        <v>10082.96296296296</v>
      </c>
      <c r="H259">
        <v>0.19</v>
      </c>
      <c r="I259">
        <v>0.6</v>
      </c>
      <c r="J259" s="3">
        <v>0.21481481481481479</v>
      </c>
      <c r="K259" t="s">
        <v>11</v>
      </c>
      <c r="L259" t="str">
        <f>Q259</f>
        <v/>
      </c>
      <c r="N259">
        <v>7.0000000000000007E-2</v>
      </c>
      <c r="O259">
        <f>EXP(Таблица1[[#This Row],[PD]])</f>
        <v>1.2092495976572515</v>
      </c>
      <c r="P259">
        <f t="shared" ref="P259:P322" si="8">N259*O259</f>
        <v>8.4647471836007612E-2</v>
      </c>
      <c r="Q259" t="str">
        <f t="shared" ref="Q259:Q322" si="9">IF(P259&gt;=1, "Дефолт!", "")</f>
        <v/>
      </c>
      <c r="S259" s="2">
        <f>IF(P259&gt;=1, Таблица1[[#This Row],[BeginQ]]*(1-Таблица1[[#This Row],[LGD]]), Таблица1[[#This Row],[EndQ]])</f>
        <v>10082.96296296296</v>
      </c>
    </row>
    <row r="260" spans="1:19" x14ac:dyDescent="0.3">
      <c r="A260" s="1">
        <v>258</v>
      </c>
      <c r="B260" t="s">
        <v>10</v>
      </c>
      <c r="C260">
        <v>536</v>
      </c>
      <c r="D260">
        <v>6</v>
      </c>
      <c r="E260">
        <v>11</v>
      </c>
      <c r="F260" s="2">
        <v>1800</v>
      </c>
      <c r="G260" s="8">
        <v>2121.5730337078649</v>
      </c>
      <c r="H260">
        <v>0.11</v>
      </c>
      <c r="I260">
        <v>0.9</v>
      </c>
      <c r="J260" s="3">
        <v>0.1786516853932584</v>
      </c>
      <c r="K260" t="s">
        <v>11</v>
      </c>
      <c r="L260" t="str">
        <f>Q260</f>
        <v>Дефолт!</v>
      </c>
      <c r="N260">
        <v>0.97</v>
      </c>
      <c r="O260">
        <f>EXP(Таблица1[[#This Row],[PD]])</f>
        <v>1.1162780704588713</v>
      </c>
      <c r="P260">
        <f t="shared" si="8"/>
        <v>1.0827897283451051</v>
      </c>
      <c r="Q260" t="str">
        <f t="shared" si="9"/>
        <v>Дефолт!</v>
      </c>
      <c r="S260" s="2">
        <f>IF(P260&gt;=1, Таблица1[[#This Row],[BeginQ]]*(1-Таблица1[[#This Row],[LGD]]), Таблица1[[#This Row],[EndQ]])</f>
        <v>179.99999999999997</v>
      </c>
    </row>
    <row r="261" spans="1:19" x14ac:dyDescent="0.3">
      <c r="A261" s="1">
        <v>259</v>
      </c>
      <c r="B261" t="s">
        <v>10</v>
      </c>
      <c r="C261">
        <v>537</v>
      </c>
      <c r="D261">
        <v>6</v>
      </c>
      <c r="E261">
        <v>11</v>
      </c>
      <c r="F261" s="2">
        <v>7300</v>
      </c>
      <c r="G261" s="8">
        <v>9116.0975609756097</v>
      </c>
      <c r="H261">
        <v>0.18</v>
      </c>
      <c r="I261">
        <v>0.8</v>
      </c>
      <c r="J261" s="3">
        <v>0.24878048780487799</v>
      </c>
      <c r="K261" t="s">
        <v>11</v>
      </c>
      <c r="L261" t="str">
        <f>Q261</f>
        <v/>
      </c>
      <c r="N261">
        <v>0.52</v>
      </c>
      <c r="O261">
        <f>EXP(Таблица1[[#This Row],[PD]])</f>
        <v>1.1972173631218102</v>
      </c>
      <c r="P261">
        <f t="shared" si="8"/>
        <v>0.62255302882334129</v>
      </c>
      <c r="Q261" t="str">
        <f t="shared" si="9"/>
        <v/>
      </c>
      <c r="S261" s="2">
        <f>IF(P261&gt;=1, Таблица1[[#This Row],[BeginQ]]*(1-Таблица1[[#This Row],[LGD]]), Таблица1[[#This Row],[EndQ]])</f>
        <v>9116.0975609756097</v>
      </c>
    </row>
    <row r="262" spans="1:19" x14ac:dyDescent="0.3">
      <c r="A262" s="1">
        <v>260</v>
      </c>
      <c r="B262" t="s">
        <v>10</v>
      </c>
      <c r="C262">
        <v>538</v>
      </c>
      <c r="D262">
        <v>6</v>
      </c>
      <c r="E262">
        <v>11</v>
      </c>
      <c r="F262" s="2">
        <v>4600</v>
      </c>
      <c r="G262" s="8">
        <v>5213.333333333333</v>
      </c>
      <c r="H262">
        <v>0.1</v>
      </c>
      <c r="I262">
        <v>0.6</v>
      </c>
      <c r="J262" s="3">
        <v>0.1333333333333333</v>
      </c>
      <c r="K262" t="s">
        <v>11</v>
      </c>
      <c r="L262" t="str">
        <f>Q262</f>
        <v/>
      </c>
      <c r="N262">
        <v>0.78</v>
      </c>
      <c r="O262">
        <f>EXP(Таблица1[[#This Row],[PD]])</f>
        <v>1.1051709180756477</v>
      </c>
      <c r="P262">
        <f t="shared" si="8"/>
        <v>0.86203331609900524</v>
      </c>
      <c r="Q262" t="str">
        <f t="shared" si="9"/>
        <v/>
      </c>
      <c r="S262" s="2">
        <f>IF(P262&gt;=1, Таблица1[[#This Row],[BeginQ]]*(1-Таблица1[[#This Row],[LGD]]), Таблица1[[#This Row],[EndQ]])</f>
        <v>5213.333333333333</v>
      </c>
    </row>
    <row r="263" spans="1:19" x14ac:dyDescent="0.3">
      <c r="A263" s="1">
        <v>261</v>
      </c>
      <c r="B263" t="s">
        <v>10</v>
      </c>
      <c r="C263">
        <v>539</v>
      </c>
      <c r="D263">
        <v>6</v>
      </c>
      <c r="E263">
        <v>11</v>
      </c>
      <c r="F263" s="2">
        <v>2200</v>
      </c>
      <c r="G263" s="8">
        <v>2581.8390804597698</v>
      </c>
      <c r="H263">
        <v>0.13</v>
      </c>
      <c r="I263">
        <v>0.7</v>
      </c>
      <c r="J263" s="3">
        <v>0.1735632183908046</v>
      </c>
      <c r="K263" t="s">
        <v>11</v>
      </c>
      <c r="L263" t="str">
        <f>Q263</f>
        <v>Дефолт!</v>
      </c>
      <c r="N263">
        <v>0.91</v>
      </c>
      <c r="O263">
        <f>EXP(Таблица1[[#This Row],[PD]])</f>
        <v>1.1388283833246218</v>
      </c>
      <c r="P263">
        <f t="shared" si="8"/>
        <v>1.0363338288254058</v>
      </c>
      <c r="Q263" t="str">
        <f t="shared" si="9"/>
        <v>Дефолт!</v>
      </c>
      <c r="S263" s="2">
        <f>IF(P263&gt;=1, Таблица1[[#This Row],[BeginQ]]*(1-Таблица1[[#This Row],[LGD]]), Таблица1[[#This Row],[EndQ]])</f>
        <v>660.00000000000011</v>
      </c>
    </row>
    <row r="264" spans="1:19" x14ac:dyDescent="0.3">
      <c r="A264" s="1">
        <v>262</v>
      </c>
      <c r="B264" t="s">
        <v>10</v>
      </c>
      <c r="C264">
        <v>540</v>
      </c>
      <c r="D264">
        <v>6</v>
      </c>
      <c r="E264">
        <v>11</v>
      </c>
      <c r="F264" s="2">
        <v>9900</v>
      </c>
      <c r="G264" s="8">
        <v>10667.755102040819</v>
      </c>
      <c r="H264">
        <v>0.02</v>
      </c>
      <c r="I264">
        <v>0.8</v>
      </c>
      <c r="J264" s="3">
        <v>7.7551020408163265E-2</v>
      </c>
      <c r="K264" t="s">
        <v>11</v>
      </c>
      <c r="L264" t="str">
        <f>Q264</f>
        <v/>
      </c>
      <c r="N264">
        <v>0.81</v>
      </c>
      <c r="O264">
        <f>EXP(Таблица1[[#This Row],[PD]])</f>
        <v>1.0202013400267558</v>
      </c>
      <c r="P264">
        <f t="shared" si="8"/>
        <v>0.82636308542167225</v>
      </c>
      <c r="Q264" t="str">
        <f t="shared" si="9"/>
        <v/>
      </c>
      <c r="S264" s="2">
        <f>IF(P264&gt;=1, Таблица1[[#This Row],[BeginQ]]*(1-Таблица1[[#This Row],[LGD]]), Таблица1[[#This Row],[EndQ]])</f>
        <v>10667.755102040819</v>
      </c>
    </row>
    <row r="265" spans="1:19" x14ac:dyDescent="0.3">
      <c r="A265" s="1">
        <v>263</v>
      </c>
      <c r="B265" t="s">
        <v>10</v>
      </c>
      <c r="C265">
        <v>541</v>
      </c>
      <c r="D265">
        <v>6</v>
      </c>
      <c r="E265">
        <v>11</v>
      </c>
      <c r="F265" s="2">
        <v>900</v>
      </c>
      <c r="G265" s="8">
        <v>979.99999999999989</v>
      </c>
      <c r="H265">
        <v>0.1</v>
      </c>
      <c r="I265">
        <v>0.2</v>
      </c>
      <c r="J265" s="3">
        <v>8.8888888888888892E-2</v>
      </c>
      <c r="K265" t="s">
        <v>11</v>
      </c>
      <c r="L265" t="str">
        <f>Q265</f>
        <v/>
      </c>
      <c r="N265">
        <v>0.53</v>
      </c>
      <c r="O265">
        <f>EXP(Таблица1[[#This Row],[PD]])</f>
        <v>1.1051709180756477</v>
      </c>
      <c r="P265">
        <f t="shared" si="8"/>
        <v>0.58574058658009331</v>
      </c>
      <c r="Q265" t="str">
        <f t="shared" si="9"/>
        <v/>
      </c>
      <c r="S265" s="2">
        <f>IF(P265&gt;=1, Таблица1[[#This Row],[BeginQ]]*(1-Таблица1[[#This Row],[LGD]]), Таблица1[[#This Row],[EndQ]])</f>
        <v>979.99999999999989</v>
      </c>
    </row>
    <row r="266" spans="1:19" x14ac:dyDescent="0.3">
      <c r="A266" s="1">
        <v>264</v>
      </c>
      <c r="B266" t="s">
        <v>10</v>
      </c>
      <c r="C266">
        <v>542</v>
      </c>
      <c r="D266">
        <v>6</v>
      </c>
      <c r="E266">
        <v>11</v>
      </c>
      <c r="F266" s="2">
        <v>2200</v>
      </c>
      <c r="G266" s="8">
        <v>2450.344827586207</v>
      </c>
      <c r="H266">
        <v>0.13</v>
      </c>
      <c r="I266">
        <v>0.3</v>
      </c>
      <c r="J266" s="3">
        <v>0.1137931034482759</v>
      </c>
      <c r="K266" t="s">
        <v>11</v>
      </c>
      <c r="L266" t="str">
        <f>Q266</f>
        <v>Дефолт!</v>
      </c>
      <c r="N266">
        <v>0.9</v>
      </c>
      <c r="O266">
        <f>EXP(Таблица1[[#This Row],[PD]])</f>
        <v>1.1388283833246218</v>
      </c>
      <c r="P266">
        <f t="shared" si="8"/>
        <v>1.0249455449921596</v>
      </c>
      <c r="Q266" t="str">
        <f t="shared" si="9"/>
        <v>Дефолт!</v>
      </c>
      <c r="S266" s="2">
        <f>IF(P266&gt;=1, Таблица1[[#This Row],[BeginQ]]*(1-Таблица1[[#This Row],[LGD]]), Таблица1[[#This Row],[EndQ]])</f>
        <v>1540</v>
      </c>
    </row>
    <row r="267" spans="1:19" x14ac:dyDescent="0.3">
      <c r="A267" s="1">
        <v>265</v>
      </c>
      <c r="B267" t="s">
        <v>10</v>
      </c>
      <c r="C267">
        <v>543</v>
      </c>
      <c r="D267">
        <v>6</v>
      </c>
      <c r="E267">
        <v>11</v>
      </c>
      <c r="F267" s="2">
        <v>1300</v>
      </c>
      <c r="G267" s="8">
        <v>1457.6595744680851</v>
      </c>
      <c r="H267">
        <v>0.06</v>
      </c>
      <c r="I267">
        <v>0.9</v>
      </c>
      <c r="J267" s="3">
        <v>0.1212765957446808</v>
      </c>
      <c r="K267" t="s">
        <v>11</v>
      </c>
      <c r="L267" t="str">
        <f>Q267</f>
        <v/>
      </c>
      <c r="N267">
        <v>0.08</v>
      </c>
      <c r="O267">
        <f>EXP(Таблица1[[#This Row],[PD]])</f>
        <v>1.0618365465453596</v>
      </c>
      <c r="P267">
        <f t="shared" si="8"/>
        <v>8.4946923723628776E-2</v>
      </c>
      <c r="Q267" t="str">
        <f t="shared" si="9"/>
        <v/>
      </c>
      <c r="S267" s="2">
        <f>IF(P267&gt;=1, Таблица1[[#This Row],[BeginQ]]*(1-Таблица1[[#This Row],[LGD]]), Таблица1[[#This Row],[EndQ]])</f>
        <v>1457.6595744680851</v>
      </c>
    </row>
    <row r="268" spans="1:19" x14ac:dyDescent="0.3">
      <c r="A268" s="1">
        <v>266</v>
      </c>
      <c r="B268" t="s">
        <v>10</v>
      </c>
      <c r="C268">
        <v>544</v>
      </c>
      <c r="D268">
        <v>6</v>
      </c>
      <c r="E268">
        <v>11</v>
      </c>
      <c r="F268" s="2">
        <v>4100</v>
      </c>
      <c r="G268" s="8">
        <v>5076.9135802469136</v>
      </c>
      <c r="H268">
        <v>0.19</v>
      </c>
      <c r="I268">
        <v>0.7</v>
      </c>
      <c r="J268" s="3">
        <v>0.2382716049382716</v>
      </c>
      <c r="K268" t="s">
        <v>11</v>
      </c>
      <c r="L268" t="str">
        <f>Q268</f>
        <v>Дефолт!</v>
      </c>
      <c r="N268">
        <v>0.96</v>
      </c>
      <c r="O268">
        <f>EXP(Таблица1[[#This Row],[PD]])</f>
        <v>1.2092495976572515</v>
      </c>
      <c r="P268">
        <f t="shared" si="8"/>
        <v>1.1608796137509614</v>
      </c>
      <c r="Q268" t="str">
        <f t="shared" si="9"/>
        <v>Дефолт!</v>
      </c>
      <c r="S268" s="2">
        <f>IF(P268&gt;=1, Таблица1[[#This Row],[BeginQ]]*(1-Таблица1[[#This Row],[LGD]]), Таблица1[[#This Row],[EndQ]])</f>
        <v>1230.0000000000002</v>
      </c>
    </row>
    <row r="269" spans="1:19" x14ac:dyDescent="0.3">
      <c r="A269" s="1">
        <v>267</v>
      </c>
      <c r="B269" t="s">
        <v>10</v>
      </c>
      <c r="C269">
        <v>545</v>
      </c>
      <c r="D269">
        <v>6</v>
      </c>
      <c r="E269">
        <v>11</v>
      </c>
      <c r="F269" s="2">
        <v>1100</v>
      </c>
      <c r="G269" s="8">
        <v>1198.297872340426</v>
      </c>
      <c r="H269">
        <v>0.06</v>
      </c>
      <c r="I269">
        <v>0.4</v>
      </c>
      <c r="J269" s="3">
        <v>8.9361702127659565E-2</v>
      </c>
      <c r="K269" t="s">
        <v>11</v>
      </c>
      <c r="L269" t="str">
        <f>Q269</f>
        <v/>
      </c>
      <c r="N269">
        <v>0.38</v>
      </c>
      <c r="O269">
        <f>EXP(Таблица1[[#This Row],[PD]])</f>
        <v>1.0618365465453596</v>
      </c>
      <c r="P269">
        <f t="shared" si="8"/>
        <v>0.40349788768723666</v>
      </c>
      <c r="Q269" t="str">
        <f t="shared" si="9"/>
        <v/>
      </c>
      <c r="S269" s="2">
        <f>IF(P269&gt;=1, Таблица1[[#This Row],[BeginQ]]*(1-Таблица1[[#This Row],[LGD]]), Таблица1[[#This Row],[EndQ]])</f>
        <v>1198.297872340426</v>
      </c>
    </row>
    <row r="270" spans="1:19" x14ac:dyDescent="0.3">
      <c r="A270" s="1">
        <v>268</v>
      </c>
      <c r="B270" t="s">
        <v>10</v>
      </c>
      <c r="C270">
        <v>546</v>
      </c>
      <c r="D270">
        <v>6</v>
      </c>
      <c r="E270">
        <v>11</v>
      </c>
      <c r="F270" s="2">
        <v>5500</v>
      </c>
      <c r="G270" s="8">
        <v>6025</v>
      </c>
      <c r="H270">
        <v>0.12</v>
      </c>
      <c r="I270">
        <v>0.2</v>
      </c>
      <c r="J270" s="3">
        <v>9.5454545454545445E-2</v>
      </c>
      <c r="K270" t="s">
        <v>11</v>
      </c>
      <c r="L270" t="str">
        <f>Q270</f>
        <v/>
      </c>
      <c r="N270">
        <v>0.51</v>
      </c>
      <c r="O270">
        <f>EXP(Таблица1[[#This Row],[PD]])</f>
        <v>1.1274968515793757</v>
      </c>
      <c r="P270">
        <f t="shared" si="8"/>
        <v>0.57502339430548166</v>
      </c>
      <c r="Q270" t="str">
        <f t="shared" si="9"/>
        <v/>
      </c>
      <c r="S270" s="2">
        <f>IF(P270&gt;=1, Таблица1[[#This Row],[BeginQ]]*(1-Таблица1[[#This Row],[LGD]]), Таблица1[[#This Row],[EndQ]])</f>
        <v>6025</v>
      </c>
    </row>
    <row r="271" spans="1:19" x14ac:dyDescent="0.3">
      <c r="A271" s="1">
        <v>269</v>
      </c>
      <c r="B271" t="s">
        <v>10</v>
      </c>
      <c r="C271">
        <v>547</v>
      </c>
      <c r="D271">
        <v>6</v>
      </c>
      <c r="E271">
        <v>11</v>
      </c>
      <c r="F271" s="2">
        <v>9500</v>
      </c>
      <c r="G271" s="8">
        <v>10684.946236559141</v>
      </c>
      <c r="H271">
        <v>7.0000000000000007E-2</v>
      </c>
      <c r="I271">
        <v>0.8</v>
      </c>
      <c r="J271" s="3">
        <v>0.12473118279569891</v>
      </c>
      <c r="K271" t="s">
        <v>11</v>
      </c>
      <c r="L271" t="str">
        <f>Q271</f>
        <v/>
      </c>
      <c r="N271">
        <v>0.47</v>
      </c>
      <c r="O271">
        <f>EXP(Таблица1[[#This Row],[PD]])</f>
        <v>1.0725081812542165</v>
      </c>
      <c r="P271">
        <f t="shared" si="8"/>
        <v>0.50407884518948176</v>
      </c>
      <c r="Q271" t="str">
        <f t="shared" si="9"/>
        <v/>
      </c>
      <c r="S271" s="2">
        <f>IF(P271&gt;=1, Таблица1[[#This Row],[BeginQ]]*(1-Таблица1[[#This Row],[LGD]]), Таблица1[[#This Row],[EndQ]])</f>
        <v>10684.946236559141</v>
      </c>
    </row>
    <row r="272" spans="1:19" x14ac:dyDescent="0.3">
      <c r="A272" s="1">
        <v>270</v>
      </c>
      <c r="B272" t="s">
        <v>10</v>
      </c>
      <c r="C272">
        <v>548</v>
      </c>
      <c r="D272">
        <v>6</v>
      </c>
      <c r="E272">
        <v>11</v>
      </c>
      <c r="F272" s="2">
        <v>8300</v>
      </c>
      <c r="G272" s="8">
        <v>9577.6404494382041</v>
      </c>
      <c r="H272">
        <v>0.11</v>
      </c>
      <c r="I272">
        <v>0.7</v>
      </c>
      <c r="J272" s="3">
        <v>0.15393258426966289</v>
      </c>
      <c r="K272" t="s">
        <v>11</v>
      </c>
      <c r="L272" t="str">
        <f>Q272</f>
        <v>Дефолт!</v>
      </c>
      <c r="N272">
        <v>0.98</v>
      </c>
      <c r="O272">
        <f>EXP(Таблица1[[#This Row],[PD]])</f>
        <v>1.1162780704588713</v>
      </c>
      <c r="P272">
        <f t="shared" si="8"/>
        <v>1.0939525090496938</v>
      </c>
      <c r="Q272" t="str">
        <f t="shared" si="9"/>
        <v>Дефолт!</v>
      </c>
      <c r="S272" s="2">
        <f>IF(P272&gt;=1, Таблица1[[#This Row],[BeginQ]]*(1-Таблица1[[#This Row],[LGD]]), Таблица1[[#This Row],[EndQ]])</f>
        <v>2490.0000000000005</v>
      </c>
    </row>
    <row r="273" spans="1:19" x14ac:dyDescent="0.3">
      <c r="A273" s="1">
        <v>271</v>
      </c>
      <c r="B273" t="s">
        <v>10</v>
      </c>
      <c r="C273">
        <v>549</v>
      </c>
      <c r="D273">
        <v>6</v>
      </c>
      <c r="E273">
        <v>11</v>
      </c>
      <c r="F273" s="2">
        <v>6900</v>
      </c>
      <c r="G273" s="8">
        <v>8132.6966292134839</v>
      </c>
      <c r="H273">
        <v>0.11</v>
      </c>
      <c r="I273">
        <v>0.9</v>
      </c>
      <c r="J273" s="3">
        <v>0.1786516853932584</v>
      </c>
      <c r="K273" t="s">
        <v>11</v>
      </c>
      <c r="L273" t="str">
        <f>Q273</f>
        <v/>
      </c>
      <c r="N273">
        <v>0.89</v>
      </c>
      <c r="O273">
        <f>EXP(Таблица1[[#This Row],[PD]])</f>
        <v>1.1162780704588713</v>
      </c>
      <c r="P273">
        <f t="shared" si="8"/>
        <v>0.99348748270839549</v>
      </c>
      <c r="Q273" t="str">
        <f t="shared" si="9"/>
        <v/>
      </c>
      <c r="S273" s="2">
        <f>IF(P273&gt;=1, Таблица1[[#This Row],[BeginQ]]*(1-Таблица1[[#This Row],[LGD]]), Таблица1[[#This Row],[EndQ]])</f>
        <v>8132.6966292134839</v>
      </c>
    </row>
    <row r="274" spans="1:19" x14ac:dyDescent="0.3">
      <c r="A274" s="1">
        <v>272</v>
      </c>
      <c r="B274" t="s">
        <v>10</v>
      </c>
      <c r="C274">
        <v>550</v>
      </c>
      <c r="D274">
        <v>6</v>
      </c>
      <c r="E274">
        <v>11</v>
      </c>
      <c r="F274" s="2">
        <v>400</v>
      </c>
      <c r="G274" s="8">
        <v>435.74468085106378</v>
      </c>
      <c r="H274">
        <v>0.06</v>
      </c>
      <c r="I274">
        <v>0.4</v>
      </c>
      <c r="J274" s="3">
        <v>8.9361702127659565E-2</v>
      </c>
      <c r="K274" t="s">
        <v>11</v>
      </c>
      <c r="L274" t="str">
        <f>Q274</f>
        <v/>
      </c>
      <c r="N274">
        <v>0.85</v>
      </c>
      <c r="O274">
        <f>EXP(Таблица1[[#This Row],[PD]])</f>
        <v>1.0618365465453596</v>
      </c>
      <c r="P274">
        <f t="shared" si="8"/>
        <v>0.90256106456355567</v>
      </c>
      <c r="Q274" t="str">
        <f t="shared" si="9"/>
        <v/>
      </c>
      <c r="S274" s="2">
        <f>IF(P274&gt;=1, Таблица1[[#This Row],[BeginQ]]*(1-Таблица1[[#This Row],[LGD]]), Таблица1[[#This Row],[EndQ]])</f>
        <v>435.74468085106378</v>
      </c>
    </row>
    <row r="275" spans="1:19" x14ac:dyDescent="0.3">
      <c r="A275" s="1">
        <v>273</v>
      </c>
      <c r="B275" t="s">
        <v>10</v>
      </c>
      <c r="C275">
        <v>551</v>
      </c>
      <c r="D275">
        <v>6</v>
      </c>
      <c r="E275">
        <v>11</v>
      </c>
      <c r="F275" s="2">
        <v>1400</v>
      </c>
      <c r="G275" s="8">
        <v>1532.631578947369</v>
      </c>
      <c r="H275">
        <v>0.05</v>
      </c>
      <c r="I275">
        <v>0.6</v>
      </c>
      <c r="J275" s="3">
        <v>9.4736842105263161E-2</v>
      </c>
      <c r="K275" t="s">
        <v>11</v>
      </c>
      <c r="L275" t="str">
        <f>Q275</f>
        <v/>
      </c>
      <c r="N275">
        <v>0.15</v>
      </c>
      <c r="O275">
        <f>EXP(Таблица1[[#This Row],[PD]])</f>
        <v>1.0512710963760241</v>
      </c>
      <c r="P275">
        <f t="shared" si="8"/>
        <v>0.15769066445640362</v>
      </c>
      <c r="Q275" t="str">
        <f t="shared" si="9"/>
        <v/>
      </c>
      <c r="S275" s="2">
        <f>IF(P275&gt;=1, Таблица1[[#This Row],[BeginQ]]*(1-Таблица1[[#This Row],[LGD]]), Таблица1[[#This Row],[EndQ]])</f>
        <v>1532.631578947369</v>
      </c>
    </row>
    <row r="276" spans="1:19" x14ac:dyDescent="0.3">
      <c r="A276" s="1">
        <v>274</v>
      </c>
      <c r="B276" t="s">
        <v>10</v>
      </c>
      <c r="C276">
        <v>552</v>
      </c>
      <c r="D276">
        <v>6</v>
      </c>
      <c r="E276">
        <v>11</v>
      </c>
      <c r="F276" s="2">
        <v>4800</v>
      </c>
      <c r="G276" s="8">
        <v>5447.4418604651146</v>
      </c>
      <c r="H276">
        <v>0.14000000000000001</v>
      </c>
      <c r="I276">
        <v>0.4</v>
      </c>
      <c r="J276" s="3">
        <v>0.1348837209302326</v>
      </c>
      <c r="K276" t="s">
        <v>11</v>
      </c>
      <c r="L276" t="str">
        <f>Q276</f>
        <v/>
      </c>
      <c r="N276">
        <v>0.56999999999999995</v>
      </c>
      <c r="O276">
        <f>EXP(Таблица1[[#This Row],[PD]])</f>
        <v>1.1502737988572274</v>
      </c>
      <c r="P276">
        <f t="shared" si="8"/>
        <v>0.65565606534861953</v>
      </c>
      <c r="Q276" t="str">
        <f t="shared" si="9"/>
        <v/>
      </c>
      <c r="S276" s="2">
        <f>IF(P276&gt;=1, Таблица1[[#This Row],[BeginQ]]*(1-Таблица1[[#This Row],[LGD]]), Таблица1[[#This Row],[EndQ]])</f>
        <v>5447.4418604651146</v>
      </c>
    </row>
    <row r="277" spans="1:19" x14ac:dyDescent="0.3">
      <c r="A277" s="1">
        <v>275</v>
      </c>
      <c r="B277" t="s">
        <v>10</v>
      </c>
      <c r="C277">
        <v>553</v>
      </c>
      <c r="D277">
        <v>6</v>
      </c>
      <c r="E277">
        <v>11</v>
      </c>
      <c r="F277" s="2">
        <v>5700</v>
      </c>
      <c r="G277" s="8">
        <v>7191.8518518518522</v>
      </c>
      <c r="H277">
        <v>0.19</v>
      </c>
      <c r="I277">
        <v>0.8</v>
      </c>
      <c r="J277" s="3">
        <v>0.2617283950617284</v>
      </c>
      <c r="K277" t="s">
        <v>11</v>
      </c>
      <c r="L277" t="str">
        <f>Q277</f>
        <v/>
      </c>
      <c r="N277">
        <v>0.1</v>
      </c>
      <c r="O277">
        <f>EXP(Таблица1[[#This Row],[PD]])</f>
        <v>1.2092495976572515</v>
      </c>
      <c r="P277">
        <f t="shared" si="8"/>
        <v>0.12092495976572515</v>
      </c>
      <c r="Q277" t="str">
        <f t="shared" si="9"/>
        <v/>
      </c>
      <c r="S277" s="2">
        <f>IF(P277&gt;=1, Таблица1[[#This Row],[BeginQ]]*(1-Таблица1[[#This Row],[LGD]]), Таблица1[[#This Row],[EndQ]])</f>
        <v>7191.8518518518522</v>
      </c>
    </row>
    <row r="278" spans="1:19" x14ac:dyDescent="0.3">
      <c r="A278" s="1">
        <v>276</v>
      </c>
      <c r="B278" t="s">
        <v>10</v>
      </c>
      <c r="C278">
        <v>554</v>
      </c>
      <c r="D278">
        <v>6</v>
      </c>
      <c r="E278">
        <v>11</v>
      </c>
      <c r="F278" s="2">
        <v>9600</v>
      </c>
      <c r="G278" s="8">
        <v>10548.96551724138</v>
      </c>
      <c r="H278">
        <v>0.13</v>
      </c>
      <c r="I278">
        <v>0.2</v>
      </c>
      <c r="J278" s="3">
        <v>9.8850574712643677E-2</v>
      </c>
      <c r="K278" t="s">
        <v>11</v>
      </c>
      <c r="L278" t="str">
        <f>Q278</f>
        <v/>
      </c>
      <c r="N278">
        <v>0.21</v>
      </c>
      <c r="O278">
        <f>EXP(Таблица1[[#This Row],[PD]])</f>
        <v>1.1388283833246218</v>
      </c>
      <c r="P278">
        <f t="shared" si="8"/>
        <v>0.23915396049817056</v>
      </c>
      <c r="Q278" t="str">
        <f t="shared" si="9"/>
        <v/>
      </c>
      <c r="S278" s="2">
        <f>IF(P278&gt;=1, Таблица1[[#This Row],[BeginQ]]*(1-Таблица1[[#This Row],[LGD]]), Таблица1[[#This Row],[EndQ]])</f>
        <v>10548.96551724138</v>
      </c>
    </row>
    <row r="279" spans="1:19" x14ac:dyDescent="0.3">
      <c r="A279" s="1">
        <v>277</v>
      </c>
      <c r="B279" t="s">
        <v>10</v>
      </c>
      <c r="C279">
        <v>555</v>
      </c>
      <c r="D279">
        <v>6</v>
      </c>
      <c r="E279">
        <v>11</v>
      </c>
      <c r="F279" s="2">
        <v>6200</v>
      </c>
      <c r="G279" s="8">
        <v>6617.5510204081629</v>
      </c>
      <c r="H279">
        <v>0.02</v>
      </c>
      <c r="I279">
        <v>0.3</v>
      </c>
      <c r="J279" s="3">
        <v>6.7346938775510207E-2</v>
      </c>
      <c r="K279" t="s">
        <v>11</v>
      </c>
      <c r="L279" t="str">
        <f>Q279</f>
        <v/>
      </c>
      <c r="N279">
        <v>0.12</v>
      </c>
      <c r="O279">
        <f>EXP(Таблица1[[#This Row],[PD]])</f>
        <v>1.0202013400267558</v>
      </c>
      <c r="P279">
        <f t="shared" si="8"/>
        <v>0.12242416080321068</v>
      </c>
      <c r="Q279" t="str">
        <f t="shared" si="9"/>
        <v/>
      </c>
      <c r="S279" s="2">
        <f>IF(P279&gt;=1, Таблица1[[#This Row],[BeginQ]]*(1-Таблица1[[#This Row],[LGD]]), Таблица1[[#This Row],[EndQ]])</f>
        <v>6617.5510204081629</v>
      </c>
    </row>
    <row r="280" spans="1:19" x14ac:dyDescent="0.3">
      <c r="A280" s="1">
        <v>278</v>
      </c>
      <c r="B280" t="s">
        <v>10</v>
      </c>
      <c r="C280">
        <v>556</v>
      </c>
      <c r="D280">
        <v>6</v>
      </c>
      <c r="E280">
        <v>11</v>
      </c>
      <c r="F280" s="2">
        <v>5100</v>
      </c>
      <c r="G280" s="8">
        <v>6137.5862068965534</v>
      </c>
      <c r="H280">
        <v>0.13</v>
      </c>
      <c r="I280">
        <v>0.9</v>
      </c>
      <c r="J280" s="3">
        <v>0.20344827586206901</v>
      </c>
      <c r="K280" t="s">
        <v>11</v>
      </c>
      <c r="L280" t="str">
        <f>Q280</f>
        <v/>
      </c>
      <c r="N280">
        <v>0.33</v>
      </c>
      <c r="O280">
        <f>EXP(Таблица1[[#This Row],[PD]])</f>
        <v>1.1388283833246218</v>
      </c>
      <c r="P280">
        <f t="shared" si="8"/>
        <v>0.37581336649712521</v>
      </c>
      <c r="Q280" t="str">
        <f t="shared" si="9"/>
        <v/>
      </c>
      <c r="S280" s="2">
        <f>IF(P280&gt;=1, Таблица1[[#This Row],[BeginQ]]*(1-Таблица1[[#This Row],[LGD]]), Таблица1[[#This Row],[EndQ]])</f>
        <v>6137.5862068965534</v>
      </c>
    </row>
    <row r="281" spans="1:19" x14ac:dyDescent="0.3">
      <c r="A281" s="1">
        <v>279</v>
      </c>
      <c r="B281" t="s">
        <v>10</v>
      </c>
      <c r="C281">
        <v>557</v>
      </c>
      <c r="D281">
        <v>6</v>
      </c>
      <c r="E281">
        <v>11</v>
      </c>
      <c r="F281" s="2">
        <v>9800</v>
      </c>
      <c r="G281" s="8">
        <v>10494.16666666667</v>
      </c>
      <c r="H281">
        <v>0.04</v>
      </c>
      <c r="I281">
        <v>0.2</v>
      </c>
      <c r="J281" s="3">
        <v>7.0833333333333345E-2</v>
      </c>
      <c r="K281" t="s">
        <v>11</v>
      </c>
      <c r="L281" t="str">
        <f>Q281</f>
        <v/>
      </c>
      <c r="N281">
        <v>0.24</v>
      </c>
      <c r="O281">
        <f>EXP(Таблица1[[#This Row],[PD]])</f>
        <v>1.0408107741923882</v>
      </c>
      <c r="P281">
        <f t="shared" si="8"/>
        <v>0.24979458580617317</v>
      </c>
      <c r="Q281" t="str">
        <f t="shared" si="9"/>
        <v/>
      </c>
      <c r="S281" s="2">
        <f>IF(P281&gt;=1, Таблица1[[#This Row],[BeginQ]]*(1-Таблица1[[#This Row],[LGD]]), Таблица1[[#This Row],[EndQ]])</f>
        <v>10494.16666666667</v>
      </c>
    </row>
    <row r="282" spans="1:19" x14ac:dyDescent="0.3">
      <c r="A282" s="1">
        <v>280</v>
      </c>
      <c r="B282" t="s">
        <v>10</v>
      </c>
      <c r="C282">
        <v>558</v>
      </c>
      <c r="D282">
        <v>6</v>
      </c>
      <c r="E282">
        <v>11</v>
      </c>
      <c r="F282" s="2">
        <v>8600</v>
      </c>
      <c r="G282" s="8">
        <v>9397.9381443298971</v>
      </c>
      <c r="H282">
        <v>0.03</v>
      </c>
      <c r="I282">
        <v>1</v>
      </c>
      <c r="J282" s="3">
        <v>9.2783505154639179E-2</v>
      </c>
      <c r="K282" t="s">
        <v>11</v>
      </c>
      <c r="L282" t="str">
        <f>Q282</f>
        <v/>
      </c>
      <c r="N282">
        <v>0.69</v>
      </c>
      <c r="O282">
        <f>EXP(Таблица1[[#This Row],[PD]])</f>
        <v>1.0304545339535169</v>
      </c>
      <c r="P282">
        <f t="shared" si="8"/>
        <v>0.71101362842792659</v>
      </c>
      <c r="Q282" t="str">
        <f t="shared" si="9"/>
        <v/>
      </c>
      <c r="S282" s="2">
        <f>IF(P282&gt;=1, Таблица1[[#This Row],[BeginQ]]*(1-Таблица1[[#This Row],[LGD]]), Таблица1[[#This Row],[EndQ]])</f>
        <v>9397.9381443298971</v>
      </c>
    </row>
    <row r="283" spans="1:19" x14ac:dyDescent="0.3">
      <c r="A283" s="1">
        <v>281</v>
      </c>
      <c r="B283" t="s">
        <v>10</v>
      </c>
      <c r="C283">
        <v>559</v>
      </c>
      <c r="D283">
        <v>6</v>
      </c>
      <c r="E283">
        <v>11</v>
      </c>
      <c r="F283" s="2">
        <v>2200</v>
      </c>
      <c r="G283" s="8">
        <v>2711.6279069767438</v>
      </c>
      <c r="H283">
        <v>0.14000000000000001</v>
      </c>
      <c r="I283">
        <v>1</v>
      </c>
      <c r="J283" s="3">
        <v>0.23255813953488369</v>
      </c>
      <c r="K283" t="s">
        <v>11</v>
      </c>
      <c r="L283" t="str">
        <f>Q283</f>
        <v/>
      </c>
      <c r="N283">
        <v>0.83</v>
      </c>
      <c r="O283">
        <f>EXP(Таблица1[[#This Row],[PD]])</f>
        <v>1.1502737988572274</v>
      </c>
      <c r="P283">
        <f t="shared" si="8"/>
        <v>0.95472725305149864</v>
      </c>
      <c r="Q283" t="str">
        <f t="shared" si="9"/>
        <v/>
      </c>
      <c r="S283" s="2">
        <f>IF(P283&gt;=1, Таблица1[[#This Row],[BeginQ]]*(1-Таблица1[[#This Row],[LGD]]), Таблица1[[#This Row],[EndQ]])</f>
        <v>2711.6279069767438</v>
      </c>
    </row>
    <row r="284" spans="1:19" x14ac:dyDescent="0.3">
      <c r="A284" s="1">
        <v>282</v>
      </c>
      <c r="B284" t="s">
        <v>10</v>
      </c>
      <c r="C284">
        <v>560</v>
      </c>
      <c r="D284">
        <v>6</v>
      </c>
      <c r="E284">
        <v>11</v>
      </c>
      <c r="F284" s="2">
        <v>6800</v>
      </c>
      <c r="G284" s="8">
        <v>8330</v>
      </c>
      <c r="H284">
        <v>0.2</v>
      </c>
      <c r="I284">
        <v>0.6</v>
      </c>
      <c r="J284" s="3">
        <v>0.22500000000000001</v>
      </c>
      <c r="K284" t="s">
        <v>11</v>
      </c>
      <c r="L284" t="str">
        <f>Q284</f>
        <v/>
      </c>
      <c r="N284">
        <v>0.1</v>
      </c>
      <c r="O284">
        <f>EXP(Таблица1[[#This Row],[PD]])</f>
        <v>1.2214027581601699</v>
      </c>
      <c r="P284">
        <f t="shared" si="8"/>
        <v>0.122140275816017</v>
      </c>
      <c r="Q284" t="str">
        <f t="shared" si="9"/>
        <v/>
      </c>
      <c r="S284" s="2">
        <f>IF(P284&gt;=1, Таблица1[[#This Row],[BeginQ]]*(1-Таблица1[[#This Row],[LGD]]), Таблица1[[#This Row],[EndQ]])</f>
        <v>8330</v>
      </c>
    </row>
    <row r="285" spans="1:19" x14ac:dyDescent="0.3">
      <c r="A285" s="1">
        <v>283</v>
      </c>
      <c r="B285" t="s">
        <v>10</v>
      </c>
      <c r="C285">
        <v>561</v>
      </c>
      <c r="D285">
        <v>6</v>
      </c>
      <c r="E285">
        <v>11</v>
      </c>
      <c r="F285" s="2">
        <v>7600</v>
      </c>
      <c r="G285" s="8">
        <v>8300.2247191011247</v>
      </c>
      <c r="H285">
        <v>0.11</v>
      </c>
      <c r="I285">
        <v>0.2</v>
      </c>
      <c r="J285" s="3">
        <v>9.2134831460674166E-2</v>
      </c>
      <c r="K285" t="s">
        <v>11</v>
      </c>
      <c r="L285" t="str">
        <f>Q285</f>
        <v/>
      </c>
      <c r="N285">
        <v>0.81</v>
      </c>
      <c r="O285">
        <f>EXP(Таблица1[[#This Row],[PD]])</f>
        <v>1.1162780704588713</v>
      </c>
      <c r="P285">
        <f t="shared" si="8"/>
        <v>0.90418523707168585</v>
      </c>
      <c r="Q285" t="str">
        <f t="shared" si="9"/>
        <v/>
      </c>
      <c r="S285" s="2">
        <f>IF(P285&gt;=1, Таблица1[[#This Row],[BeginQ]]*(1-Таблица1[[#This Row],[LGD]]), Таблица1[[#This Row],[EndQ]])</f>
        <v>8300.2247191011247</v>
      </c>
    </row>
    <row r="286" spans="1:19" x14ac:dyDescent="0.3">
      <c r="A286" s="1">
        <v>284</v>
      </c>
      <c r="B286" t="s">
        <v>10</v>
      </c>
      <c r="C286">
        <v>562</v>
      </c>
      <c r="D286">
        <v>6</v>
      </c>
      <c r="E286">
        <v>11</v>
      </c>
      <c r="F286" s="2">
        <v>8200</v>
      </c>
      <c r="G286" s="8">
        <v>9065.0549450549461</v>
      </c>
      <c r="H286">
        <v>0.09</v>
      </c>
      <c r="I286">
        <v>0.4</v>
      </c>
      <c r="J286" s="3">
        <v>0.10549450549450549</v>
      </c>
      <c r="K286" t="s">
        <v>11</v>
      </c>
      <c r="L286" t="str">
        <f>Q286</f>
        <v/>
      </c>
      <c r="N286">
        <v>0.35</v>
      </c>
      <c r="O286">
        <f>EXP(Таблица1[[#This Row],[PD]])</f>
        <v>1.0941742837052104</v>
      </c>
      <c r="P286">
        <f t="shared" si="8"/>
        <v>0.38296099929682365</v>
      </c>
      <c r="Q286" t="str">
        <f t="shared" si="9"/>
        <v/>
      </c>
      <c r="S286" s="2">
        <f>IF(P286&gt;=1, Таблица1[[#This Row],[BeginQ]]*(1-Таблица1[[#This Row],[LGD]]), Таблица1[[#This Row],[EndQ]])</f>
        <v>9065.0549450549461</v>
      </c>
    </row>
    <row r="287" spans="1:19" x14ac:dyDescent="0.3">
      <c r="A287" s="1">
        <v>285</v>
      </c>
      <c r="B287" t="s">
        <v>10</v>
      </c>
      <c r="C287">
        <v>563</v>
      </c>
      <c r="D287">
        <v>6</v>
      </c>
      <c r="E287">
        <v>11</v>
      </c>
      <c r="F287" s="2">
        <v>6300</v>
      </c>
      <c r="G287" s="8">
        <v>7522.9411764705883</v>
      </c>
      <c r="H287">
        <v>0.15</v>
      </c>
      <c r="I287">
        <v>0.7</v>
      </c>
      <c r="J287" s="3">
        <v>0.19411764705882351</v>
      </c>
      <c r="K287" t="s">
        <v>11</v>
      </c>
      <c r="L287" t="str">
        <f>Q287</f>
        <v/>
      </c>
      <c r="N287">
        <v>0.14000000000000001</v>
      </c>
      <c r="O287">
        <f>EXP(Таблица1[[#This Row],[PD]])</f>
        <v>1.1618342427282831</v>
      </c>
      <c r="P287">
        <f t="shared" si="8"/>
        <v>0.16265679398195965</v>
      </c>
      <c r="Q287" t="str">
        <f t="shared" si="9"/>
        <v/>
      </c>
      <c r="S287" s="2">
        <f>IF(P287&gt;=1, Таблица1[[#This Row],[BeginQ]]*(1-Таблица1[[#This Row],[LGD]]), Таблица1[[#This Row],[EndQ]])</f>
        <v>7522.9411764705883</v>
      </c>
    </row>
    <row r="288" spans="1:19" x14ac:dyDescent="0.3">
      <c r="A288" s="1">
        <v>286</v>
      </c>
      <c r="B288" t="s">
        <v>10</v>
      </c>
      <c r="C288">
        <v>564</v>
      </c>
      <c r="D288">
        <v>6</v>
      </c>
      <c r="E288">
        <v>11</v>
      </c>
      <c r="F288" s="2">
        <v>2300</v>
      </c>
      <c r="G288" s="8">
        <v>2482.083333333333</v>
      </c>
      <c r="H288">
        <v>0.04</v>
      </c>
      <c r="I288">
        <v>0.4</v>
      </c>
      <c r="J288" s="3">
        <v>7.9166666666666663E-2</v>
      </c>
      <c r="K288" t="s">
        <v>11</v>
      </c>
      <c r="L288" t="str">
        <f>Q288</f>
        <v/>
      </c>
      <c r="N288">
        <v>0.24</v>
      </c>
      <c r="O288">
        <f>EXP(Таблица1[[#This Row],[PD]])</f>
        <v>1.0408107741923882</v>
      </c>
      <c r="P288">
        <f t="shared" si="8"/>
        <v>0.24979458580617317</v>
      </c>
      <c r="Q288" t="str">
        <f t="shared" si="9"/>
        <v/>
      </c>
      <c r="S288" s="2">
        <f>IF(P288&gt;=1, Таблица1[[#This Row],[BeginQ]]*(1-Таблица1[[#This Row],[LGD]]), Таблица1[[#This Row],[EndQ]])</f>
        <v>2482.083333333333</v>
      </c>
    </row>
    <row r="289" spans="1:19" x14ac:dyDescent="0.3">
      <c r="A289" s="1">
        <v>287</v>
      </c>
      <c r="B289" t="s">
        <v>10</v>
      </c>
      <c r="C289">
        <v>565</v>
      </c>
      <c r="D289">
        <v>6</v>
      </c>
      <c r="E289">
        <v>11</v>
      </c>
      <c r="F289" s="2">
        <v>4000</v>
      </c>
      <c r="G289" s="8">
        <v>4434.0425531914898</v>
      </c>
      <c r="H289">
        <v>0.06</v>
      </c>
      <c r="I289">
        <v>0.7</v>
      </c>
      <c r="J289" s="3">
        <v>0.1085106382978723</v>
      </c>
      <c r="K289" t="s">
        <v>11</v>
      </c>
      <c r="L289" t="str">
        <f>Q289</f>
        <v>Дефолт!</v>
      </c>
      <c r="N289">
        <v>0.98</v>
      </c>
      <c r="O289">
        <f>EXP(Таблица1[[#This Row],[PD]])</f>
        <v>1.0618365465453596</v>
      </c>
      <c r="P289">
        <f t="shared" si="8"/>
        <v>1.0405998156144525</v>
      </c>
      <c r="Q289" t="str">
        <f t="shared" si="9"/>
        <v>Дефолт!</v>
      </c>
      <c r="S289" s="2">
        <f>IF(P289&gt;=1, Таблица1[[#This Row],[BeginQ]]*(1-Таблица1[[#This Row],[LGD]]), Таблица1[[#This Row],[EndQ]])</f>
        <v>1200.0000000000002</v>
      </c>
    </row>
    <row r="290" spans="1:19" x14ac:dyDescent="0.3">
      <c r="A290" s="1">
        <v>288</v>
      </c>
      <c r="B290" t="s">
        <v>10</v>
      </c>
      <c r="C290">
        <v>566</v>
      </c>
      <c r="D290">
        <v>6</v>
      </c>
      <c r="E290">
        <v>11</v>
      </c>
      <c r="F290" s="2">
        <v>4700</v>
      </c>
      <c r="G290" s="8">
        <v>5048.8659793814431</v>
      </c>
      <c r="H290">
        <v>0.03</v>
      </c>
      <c r="I290">
        <v>0.4</v>
      </c>
      <c r="J290" s="3">
        <v>7.422680412371134E-2</v>
      </c>
      <c r="K290" t="s">
        <v>11</v>
      </c>
      <c r="L290" t="str">
        <f>Q290</f>
        <v/>
      </c>
      <c r="N290">
        <v>0.48</v>
      </c>
      <c r="O290">
        <f>EXP(Таблица1[[#This Row],[PD]])</f>
        <v>1.0304545339535169</v>
      </c>
      <c r="P290">
        <f t="shared" si="8"/>
        <v>0.49461817629768812</v>
      </c>
      <c r="Q290" t="str">
        <f t="shared" si="9"/>
        <v/>
      </c>
      <c r="S290" s="2">
        <f>IF(P290&gt;=1, Таблица1[[#This Row],[BeginQ]]*(1-Таблица1[[#This Row],[LGD]]), Таблица1[[#This Row],[EndQ]])</f>
        <v>5048.8659793814431</v>
      </c>
    </row>
    <row r="291" spans="1:19" x14ac:dyDescent="0.3">
      <c r="A291" s="1">
        <v>289</v>
      </c>
      <c r="B291" t="s">
        <v>10</v>
      </c>
      <c r="C291">
        <v>567</v>
      </c>
      <c r="D291">
        <v>6</v>
      </c>
      <c r="E291">
        <v>11</v>
      </c>
      <c r="F291" s="2">
        <v>1100</v>
      </c>
      <c r="G291" s="8">
        <v>1248.681318681319</v>
      </c>
      <c r="H291">
        <v>0.09</v>
      </c>
      <c r="I291">
        <v>0.7</v>
      </c>
      <c r="J291" s="3">
        <v>0.13516483516483521</v>
      </c>
      <c r="K291" t="s">
        <v>11</v>
      </c>
      <c r="L291" t="str">
        <f>Q291</f>
        <v/>
      </c>
      <c r="N291">
        <v>0.35</v>
      </c>
      <c r="O291">
        <f>EXP(Таблица1[[#This Row],[PD]])</f>
        <v>1.0941742837052104</v>
      </c>
      <c r="P291">
        <f t="shared" si="8"/>
        <v>0.38296099929682365</v>
      </c>
      <c r="Q291" t="str">
        <f t="shared" si="9"/>
        <v/>
      </c>
      <c r="S291" s="2">
        <f>IF(P291&gt;=1, Таблица1[[#This Row],[BeginQ]]*(1-Таблица1[[#This Row],[LGD]]), Таблица1[[#This Row],[EndQ]])</f>
        <v>1248.681318681319</v>
      </c>
    </row>
    <row r="292" spans="1:19" x14ac:dyDescent="0.3">
      <c r="A292" s="1">
        <v>290</v>
      </c>
      <c r="B292" t="s">
        <v>10</v>
      </c>
      <c r="C292">
        <v>568</v>
      </c>
      <c r="D292">
        <v>6</v>
      </c>
      <c r="E292">
        <v>11</v>
      </c>
      <c r="F292" s="2">
        <v>800</v>
      </c>
      <c r="G292" s="8">
        <v>883.59550561797755</v>
      </c>
      <c r="H292">
        <v>0.11</v>
      </c>
      <c r="I292">
        <v>0.3</v>
      </c>
      <c r="J292" s="3">
        <v>0.1044943820224719</v>
      </c>
      <c r="K292" t="s">
        <v>11</v>
      </c>
      <c r="L292" t="str">
        <f>Q292</f>
        <v/>
      </c>
      <c r="N292">
        <v>0.66</v>
      </c>
      <c r="O292">
        <f>EXP(Таблица1[[#This Row],[PD]])</f>
        <v>1.1162780704588713</v>
      </c>
      <c r="P292">
        <f t="shared" si="8"/>
        <v>0.73674352650285513</v>
      </c>
      <c r="Q292" t="str">
        <f t="shared" si="9"/>
        <v/>
      </c>
      <c r="S292" s="2">
        <f>IF(P292&gt;=1, Таблица1[[#This Row],[BeginQ]]*(1-Таблица1[[#This Row],[LGD]]), Таблица1[[#This Row],[EndQ]])</f>
        <v>883.59550561797755</v>
      </c>
    </row>
    <row r="293" spans="1:19" x14ac:dyDescent="0.3">
      <c r="A293" s="1">
        <v>291</v>
      </c>
      <c r="B293" t="s">
        <v>10</v>
      </c>
      <c r="C293">
        <v>569</v>
      </c>
      <c r="D293">
        <v>6</v>
      </c>
      <c r="E293">
        <v>11</v>
      </c>
      <c r="F293" s="2">
        <v>1300</v>
      </c>
      <c r="G293" s="8">
        <v>1395.7894736842111</v>
      </c>
      <c r="H293">
        <v>0.05</v>
      </c>
      <c r="I293">
        <v>0.2</v>
      </c>
      <c r="J293" s="3">
        <v>7.3684210526315796E-2</v>
      </c>
      <c r="K293" t="s">
        <v>11</v>
      </c>
      <c r="L293" t="str">
        <f>Q293</f>
        <v/>
      </c>
      <c r="N293">
        <v>0.47</v>
      </c>
      <c r="O293">
        <f>EXP(Таблица1[[#This Row],[PD]])</f>
        <v>1.0512710963760241</v>
      </c>
      <c r="P293">
        <f t="shared" si="8"/>
        <v>0.49409741529673129</v>
      </c>
      <c r="Q293" t="str">
        <f t="shared" si="9"/>
        <v/>
      </c>
      <c r="S293" s="2">
        <f>IF(P293&gt;=1, Таблица1[[#This Row],[BeginQ]]*(1-Таблица1[[#This Row],[LGD]]), Таблица1[[#This Row],[EndQ]])</f>
        <v>1395.7894736842111</v>
      </c>
    </row>
    <row r="294" spans="1:19" x14ac:dyDescent="0.3">
      <c r="A294" s="1">
        <v>292</v>
      </c>
      <c r="B294" t="s">
        <v>10</v>
      </c>
      <c r="C294">
        <v>570</v>
      </c>
      <c r="D294">
        <v>6</v>
      </c>
      <c r="E294">
        <v>11</v>
      </c>
      <c r="F294" s="2">
        <v>1600</v>
      </c>
      <c r="G294" s="8">
        <v>1927.272727272727</v>
      </c>
      <c r="H294">
        <v>0.12</v>
      </c>
      <c r="I294">
        <v>1</v>
      </c>
      <c r="J294" s="3">
        <v>0.2045454545454545</v>
      </c>
      <c r="K294" t="s">
        <v>11</v>
      </c>
      <c r="L294" t="str">
        <f>Q294</f>
        <v/>
      </c>
      <c r="N294">
        <v>0.34</v>
      </c>
      <c r="O294">
        <f>EXP(Таблица1[[#This Row],[PD]])</f>
        <v>1.1274968515793757</v>
      </c>
      <c r="P294">
        <f t="shared" si="8"/>
        <v>0.38334892953698779</v>
      </c>
      <c r="Q294" t="str">
        <f t="shared" si="9"/>
        <v/>
      </c>
      <c r="S294" s="2">
        <f>IF(P294&gt;=1, Таблица1[[#This Row],[BeginQ]]*(1-Таблица1[[#This Row],[LGD]]), Таблица1[[#This Row],[EndQ]])</f>
        <v>1927.272727272727</v>
      </c>
    </row>
    <row r="295" spans="1:19" x14ac:dyDescent="0.3">
      <c r="A295" s="1">
        <v>293</v>
      </c>
      <c r="B295" t="s">
        <v>10</v>
      </c>
      <c r="C295">
        <v>571</v>
      </c>
      <c r="D295">
        <v>6</v>
      </c>
      <c r="E295">
        <v>11</v>
      </c>
      <c r="F295" s="2">
        <v>5400</v>
      </c>
      <c r="G295" s="8">
        <v>5817.5257731958764</v>
      </c>
      <c r="H295">
        <v>0.03</v>
      </c>
      <c r="I295">
        <v>0.5</v>
      </c>
      <c r="J295" s="3">
        <v>7.7319587628865982E-2</v>
      </c>
      <c r="K295" t="s">
        <v>11</v>
      </c>
      <c r="L295" t="str">
        <f>Q295</f>
        <v/>
      </c>
      <c r="N295">
        <v>0.74</v>
      </c>
      <c r="O295">
        <f>EXP(Таблица1[[#This Row],[PD]])</f>
        <v>1.0304545339535169</v>
      </c>
      <c r="P295">
        <f t="shared" si="8"/>
        <v>0.76253635512560247</v>
      </c>
      <c r="Q295" t="str">
        <f t="shared" si="9"/>
        <v/>
      </c>
      <c r="S295" s="2">
        <f>IF(P295&gt;=1, Таблица1[[#This Row],[BeginQ]]*(1-Таблица1[[#This Row],[LGD]]), Таблица1[[#This Row],[EndQ]])</f>
        <v>5817.5257731958764</v>
      </c>
    </row>
    <row r="296" spans="1:19" x14ac:dyDescent="0.3">
      <c r="A296" s="1">
        <v>294</v>
      </c>
      <c r="B296" t="s">
        <v>10</v>
      </c>
      <c r="C296">
        <v>572</v>
      </c>
      <c r="D296">
        <v>6</v>
      </c>
      <c r="E296">
        <v>11</v>
      </c>
      <c r="F296" s="2">
        <v>1600</v>
      </c>
      <c r="G296" s="8">
        <v>1787.826086956522</v>
      </c>
      <c r="H296">
        <v>0.08</v>
      </c>
      <c r="I296">
        <v>0.6</v>
      </c>
      <c r="J296" s="3">
        <v>0.1173913043478261</v>
      </c>
      <c r="K296" t="s">
        <v>11</v>
      </c>
      <c r="L296" t="str">
        <f>Q296</f>
        <v/>
      </c>
      <c r="N296">
        <v>0.71</v>
      </c>
      <c r="O296">
        <f>EXP(Таблица1[[#This Row],[PD]])</f>
        <v>1.0832870676749586</v>
      </c>
      <c r="P296">
        <f t="shared" si="8"/>
        <v>0.76913381804922054</v>
      </c>
      <c r="Q296" t="str">
        <f t="shared" si="9"/>
        <v/>
      </c>
      <c r="S296" s="2">
        <f>IF(P296&gt;=1, Таблица1[[#This Row],[BeginQ]]*(1-Таблица1[[#This Row],[LGD]]), Таблица1[[#This Row],[EndQ]])</f>
        <v>1787.826086956522</v>
      </c>
    </row>
    <row r="297" spans="1:19" x14ac:dyDescent="0.3">
      <c r="A297" s="1">
        <v>295</v>
      </c>
      <c r="B297" t="s">
        <v>10</v>
      </c>
      <c r="C297">
        <v>573</v>
      </c>
      <c r="D297">
        <v>6</v>
      </c>
      <c r="E297">
        <v>11</v>
      </c>
      <c r="F297" s="2">
        <v>9400</v>
      </c>
      <c r="G297" s="8">
        <v>11812.28915662651</v>
      </c>
      <c r="H297">
        <v>0.17</v>
      </c>
      <c r="I297">
        <v>0.9</v>
      </c>
      <c r="J297" s="3">
        <v>0.25662650602409642</v>
      </c>
      <c r="K297" t="s">
        <v>11</v>
      </c>
      <c r="L297" t="str">
        <f>Q297</f>
        <v/>
      </c>
      <c r="N297">
        <v>0.72</v>
      </c>
      <c r="O297">
        <f>EXP(Таблица1[[#This Row],[PD]])</f>
        <v>1.1853048513203654</v>
      </c>
      <c r="P297">
        <f t="shared" si="8"/>
        <v>0.85341949295066311</v>
      </c>
      <c r="Q297" t="str">
        <f t="shared" si="9"/>
        <v/>
      </c>
      <c r="S297" s="2">
        <f>IF(P297&gt;=1, Таблица1[[#This Row],[BeginQ]]*(1-Таблица1[[#This Row],[LGD]]), Таблица1[[#This Row],[EndQ]])</f>
        <v>11812.28915662651</v>
      </c>
    </row>
    <row r="298" spans="1:19" x14ac:dyDescent="0.3">
      <c r="A298" s="1">
        <v>296</v>
      </c>
      <c r="B298" t="s">
        <v>10</v>
      </c>
      <c r="C298">
        <v>574</v>
      </c>
      <c r="D298">
        <v>6</v>
      </c>
      <c r="E298">
        <v>11</v>
      </c>
      <c r="F298" s="2">
        <v>1000</v>
      </c>
      <c r="G298" s="8">
        <v>1153.932584269663</v>
      </c>
      <c r="H298">
        <v>0.11</v>
      </c>
      <c r="I298">
        <v>0.7</v>
      </c>
      <c r="J298" s="3">
        <v>0.15393258426966289</v>
      </c>
      <c r="K298" t="s">
        <v>11</v>
      </c>
      <c r="L298" t="str">
        <f>Q298</f>
        <v/>
      </c>
      <c r="N298">
        <v>0.15</v>
      </c>
      <c r="O298">
        <f>EXP(Таблица1[[#This Row],[PD]])</f>
        <v>1.1162780704588713</v>
      </c>
      <c r="P298">
        <f t="shared" si="8"/>
        <v>0.1674417105688307</v>
      </c>
      <c r="Q298" t="str">
        <f t="shared" si="9"/>
        <v/>
      </c>
      <c r="S298" s="2">
        <f>IF(P298&gt;=1, Таблица1[[#This Row],[BeginQ]]*(1-Таблица1[[#This Row],[LGD]]), Таблица1[[#This Row],[EndQ]])</f>
        <v>1153.932584269663</v>
      </c>
    </row>
    <row r="299" spans="1:19" x14ac:dyDescent="0.3">
      <c r="A299" s="1">
        <v>297</v>
      </c>
      <c r="B299" t="s">
        <v>10</v>
      </c>
      <c r="C299">
        <v>575</v>
      </c>
      <c r="D299">
        <v>6</v>
      </c>
      <c r="E299">
        <v>11</v>
      </c>
      <c r="F299" s="2">
        <v>6300</v>
      </c>
      <c r="G299" s="8">
        <v>6901.363636363636</v>
      </c>
      <c r="H299">
        <v>0.12</v>
      </c>
      <c r="I299">
        <v>0.2</v>
      </c>
      <c r="J299" s="3">
        <v>9.5454545454545445E-2</v>
      </c>
      <c r="K299" t="s">
        <v>11</v>
      </c>
      <c r="L299" t="str">
        <f>Q299</f>
        <v/>
      </c>
      <c r="N299">
        <v>0.78</v>
      </c>
      <c r="O299">
        <f>EXP(Таблица1[[#This Row],[PD]])</f>
        <v>1.1274968515793757</v>
      </c>
      <c r="P299">
        <f t="shared" si="8"/>
        <v>0.87944754423191307</v>
      </c>
      <c r="Q299" t="str">
        <f t="shared" si="9"/>
        <v/>
      </c>
      <c r="S299" s="2">
        <f>IF(P299&gt;=1, Таблица1[[#This Row],[BeginQ]]*(1-Таблица1[[#This Row],[LGD]]), Таблица1[[#This Row],[EndQ]])</f>
        <v>6901.363636363636</v>
      </c>
    </row>
    <row r="300" spans="1:19" x14ac:dyDescent="0.3">
      <c r="A300" s="1">
        <v>298</v>
      </c>
      <c r="B300" t="s">
        <v>10</v>
      </c>
      <c r="C300">
        <v>576</v>
      </c>
      <c r="D300">
        <v>6</v>
      </c>
      <c r="E300">
        <v>11</v>
      </c>
      <c r="F300" s="2">
        <v>700</v>
      </c>
      <c r="G300" s="8">
        <v>840</v>
      </c>
      <c r="H300">
        <v>0.2</v>
      </c>
      <c r="I300">
        <v>0.5</v>
      </c>
      <c r="J300" s="3">
        <v>0.2</v>
      </c>
      <c r="K300" t="s">
        <v>11</v>
      </c>
      <c r="L300" t="str">
        <f>Q300</f>
        <v/>
      </c>
      <c r="N300">
        <v>0.65</v>
      </c>
      <c r="O300">
        <f>EXP(Таблица1[[#This Row],[PD]])</f>
        <v>1.2214027581601699</v>
      </c>
      <c r="P300">
        <f t="shared" si="8"/>
        <v>0.79391179280411039</v>
      </c>
      <c r="Q300" t="str">
        <f t="shared" si="9"/>
        <v/>
      </c>
      <c r="S300" s="2">
        <f>IF(P300&gt;=1, Таблица1[[#This Row],[BeginQ]]*(1-Таблица1[[#This Row],[LGD]]), Таблица1[[#This Row],[EndQ]])</f>
        <v>840</v>
      </c>
    </row>
    <row r="301" spans="1:19" x14ac:dyDescent="0.3">
      <c r="A301" s="1">
        <v>299</v>
      </c>
      <c r="B301" t="s">
        <v>10</v>
      </c>
      <c r="C301">
        <v>577</v>
      </c>
      <c r="D301">
        <v>6</v>
      </c>
      <c r="E301">
        <v>11</v>
      </c>
      <c r="F301" s="2">
        <v>8500</v>
      </c>
      <c r="G301" s="8">
        <v>9112.3655913978491</v>
      </c>
      <c r="H301">
        <v>7.0000000000000007E-2</v>
      </c>
      <c r="I301">
        <v>0.1</v>
      </c>
      <c r="J301" s="3">
        <v>7.204301075268818E-2</v>
      </c>
      <c r="K301" t="s">
        <v>11</v>
      </c>
      <c r="L301" t="str">
        <f>Q301</f>
        <v>Дефолт!</v>
      </c>
      <c r="N301">
        <v>1</v>
      </c>
      <c r="O301">
        <f>EXP(Таблица1[[#This Row],[PD]])</f>
        <v>1.0725081812542165</v>
      </c>
      <c r="P301">
        <f t="shared" si="8"/>
        <v>1.0725081812542165</v>
      </c>
      <c r="Q301" t="str">
        <f t="shared" si="9"/>
        <v>Дефолт!</v>
      </c>
      <c r="S301" s="2">
        <f>IF(P301&gt;=1, Таблица1[[#This Row],[BeginQ]]*(1-Таблица1[[#This Row],[LGD]]), Таблица1[[#This Row],[EndQ]])</f>
        <v>7650</v>
      </c>
    </row>
    <row r="302" spans="1:19" x14ac:dyDescent="0.3">
      <c r="A302" s="1">
        <v>300</v>
      </c>
      <c r="B302" t="s">
        <v>10</v>
      </c>
      <c r="C302">
        <v>578</v>
      </c>
      <c r="D302">
        <v>6</v>
      </c>
      <c r="E302">
        <v>11</v>
      </c>
      <c r="F302" s="2">
        <v>9300</v>
      </c>
      <c r="G302" s="8">
        <v>10643.33333333333</v>
      </c>
      <c r="H302">
        <v>0.1</v>
      </c>
      <c r="I302">
        <v>0.7</v>
      </c>
      <c r="J302" s="3">
        <v>0.14444444444444449</v>
      </c>
      <c r="K302" t="s">
        <v>11</v>
      </c>
      <c r="L302" t="str">
        <f>Q302</f>
        <v>Дефолт!</v>
      </c>
      <c r="N302">
        <v>0.99</v>
      </c>
      <c r="O302">
        <f>EXP(Таблица1[[#This Row],[PD]])</f>
        <v>1.1051709180756477</v>
      </c>
      <c r="P302">
        <f t="shared" si="8"/>
        <v>1.0941192088948912</v>
      </c>
      <c r="Q302" t="str">
        <f t="shared" si="9"/>
        <v>Дефолт!</v>
      </c>
      <c r="S302" s="2">
        <f>IF(P302&gt;=1, Таблица1[[#This Row],[BeginQ]]*(1-Таблица1[[#This Row],[LGD]]), Таблица1[[#This Row],[EndQ]])</f>
        <v>2790.0000000000005</v>
      </c>
    </row>
    <row r="303" spans="1:19" x14ac:dyDescent="0.3">
      <c r="A303" s="1">
        <v>301</v>
      </c>
      <c r="B303" t="s">
        <v>10</v>
      </c>
      <c r="C303">
        <v>579</v>
      </c>
      <c r="D303">
        <v>6</v>
      </c>
      <c r="E303">
        <v>11</v>
      </c>
      <c r="F303" s="2">
        <v>7600</v>
      </c>
      <c r="G303" s="8">
        <v>8777.5824175824164</v>
      </c>
      <c r="H303">
        <v>0.09</v>
      </c>
      <c r="I303">
        <v>0.9</v>
      </c>
      <c r="J303" s="3">
        <v>0.15494505494505489</v>
      </c>
      <c r="K303" t="s">
        <v>11</v>
      </c>
      <c r="L303" t="str">
        <f>Q303</f>
        <v>Дефолт!</v>
      </c>
      <c r="N303">
        <v>0.95</v>
      </c>
      <c r="O303">
        <f>EXP(Таблица1[[#This Row],[PD]])</f>
        <v>1.0941742837052104</v>
      </c>
      <c r="P303">
        <f t="shared" si="8"/>
        <v>1.03946556951995</v>
      </c>
      <c r="Q303" t="str">
        <f t="shared" si="9"/>
        <v>Дефолт!</v>
      </c>
      <c r="S303" s="2">
        <f>IF(P303&gt;=1, Таблица1[[#This Row],[BeginQ]]*(1-Таблица1[[#This Row],[LGD]]), Таблица1[[#This Row],[EndQ]])</f>
        <v>759.99999999999989</v>
      </c>
    </row>
    <row r="304" spans="1:19" x14ac:dyDescent="0.3">
      <c r="A304" s="1">
        <v>302</v>
      </c>
      <c r="B304" t="s">
        <v>10</v>
      </c>
      <c r="C304">
        <v>580</v>
      </c>
      <c r="D304">
        <v>6</v>
      </c>
      <c r="E304">
        <v>11</v>
      </c>
      <c r="F304" s="2">
        <v>2600</v>
      </c>
      <c r="G304" s="8">
        <v>3096.363636363636</v>
      </c>
      <c r="H304">
        <v>0.12</v>
      </c>
      <c r="I304">
        <v>0.9</v>
      </c>
      <c r="J304" s="3">
        <v>0.19090909090909089</v>
      </c>
      <c r="K304" t="s">
        <v>11</v>
      </c>
      <c r="L304" t="str">
        <f>Q304</f>
        <v/>
      </c>
      <c r="N304">
        <v>0.42</v>
      </c>
      <c r="O304">
        <f>EXP(Таблица1[[#This Row],[PD]])</f>
        <v>1.1274968515793757</v>
      </c>
      <c r="P304">
        <f t="shared" si="8"/>
        <v>0.4735486776633378</v>
      </c>
      <c r="Q304" t="str">
        <f t="shared" si="9"/>
        <v/>
      </c>
      <c r="S304" s="2">
        <f>IF(P304&gt;=1, Таблица1[[#This Row],[BeginQ]]*(1-Таблица1[[#This Row],[LGD]]), Таблица1[[#This Row],[EndQ]])</f>
        <v>3096.363636363636</v>
      </c>
    </row>
    <row r="305" spans="1:19" x14ac:dyDescent="0.3">
      <c r="A305" s="1">
        <v>303</v>
      </c>
      <c r="B305" t="s">
        <v>10</v>
      </c>
      <c r="C305">
        <v>581</v>
      </c>
      <c r="D305">
        <v>6</v>
      </c>
      <c r="E305">
        <v>11</v>
      </c>
      <c r="F305" s="2">
        <v>7800</v>
      </c>
      <c r="G305" s="8">
        <v>8711.4606741573043</v>
      </c>
      <c r="H305">
        <v>0.11</v>
      </c>
      <c r="I305">
        <v>0.4</v>
      </c>
      <c r="J305" s="3">
        <v>0.1168539325842697</v>
      </c>
      <c r="K305" t="s">
        <v>11</v>
      </c>
      <c r="L305" t="str">
        <f>Q305</f>
        <v/>
      </c>
      <c r="N305">
        <v>0.66</v>
      </c>
      <c r="O305">
        <f>EXP(Таблица1[[#This Row],[PD]])</f>
        <v>1.1162780704588713</v>
      </c>
      <c r="P305">
        <f t="shared" si="8"/>
        <v>0.73674352650285513</v>
      </c>
      <c r="Q305" t="str">
        <f t="shared" si="9"/>
        <v/>
      </c>
      <c r="S305" s="2">
        <f>IF(P305&gt;=1, Таблица1[[#This Row],[BeginQ]]*(1-Таблица1[[#This Row],[LGD]]), Таблица1[[#This Row],[EndQ]])</f>
        <v>8711.4606741573043</v>
      </c>
    </row>
    <row r="306" spans="1:19" x14ac:dyDescent="0.3">
      <c r="A306" s="1">
        <v>304</v>
      </c>
      <c r="B306" t="s">
        <v>10</v>
      </c>
      <c r="C306">
        <v>582</v>
      </c>
      <c r="D306">
        <v>6</v>
      </c>
      <c r="E306">
        <v>11</v>
      </c>
      <c r="F306" s="2">
        <v>7100</v>
      </c>
      <c r="G306" s="8">
        <v>7780.416666666667</v>
      </c>
      <c r="H306">
        <v>0.04</v>
      </c>
      <c r="I306">
        <v>0.8</v>
      </c>
      <c r="J306" s="3">
        <v>9.583333333333334E-2</v>
      </c>
      <c r="K306" t="s">
        <v>11</v>
      </c>
      <c r="L306" t="str">
        <f>Q306</f>
        <v/>
      </c>
      <c r="N306">
        <v>0.05</v>
      </c>
      <c r="O306">
        <f>EXP(Таблица1[[#This Row],[PD]])</f>
        <v>1.0408107741923882</v>
      </c>
      <c r="P306">
        <f t="shared" si="8"/>
        <v>5.2040538709619416E-2</v>
      </c>
      <c r="Q306" t="str">
        <f t="shared" si="9"/>
        <v/>
      </c>
      <c r="S306" s="2">
        <f>IF(P306&gt;=1, Таблица1[[#This Row],[BeginQ]]*(1-Таблица1[[#This Row],[LGD]]), Таблица1[[#This Row],[EndQ]])</f>
        <v>7780.416666666667</v>
      </c>
    </row>
    <row r="307" spans="1:19" x14ac:dyDescent="0.3">
      <c r="A307" s="1">
        <v>305</v>
      </c>
      <c r="B307" t="s">
        <v>10</v>
      </c>
      <c r="C307">
        <v>583</v>
      </c>
      <c r="D307">
        <v>6</v>
      </c>
      <c r="E307">
        <v>11</v>
      </c>
      <c r="F307" s="2">
        <v>9100</v>
      </c>
      <c r="G307" s="8">
        <v>10203.617021276599</v>
      </c>
      <c r="H307">
        <v>0.06</v>
      </c>
      <c r="I307">
        <v>0.9</v>
      </c>
      <c r="J307" s="3">
        <v>0.1212765957446808</v>
      </c>
      <c r="K307" t="s">
        <v>11</v>
      </c>
      <c r="L307" t="str">
        <f>Q307</f>
        <v/>
      </c>
      <c r="N307">
        <v>0.06</v>
      </c>
      <c r="O307">
        <f>EXP(Таблица1[[#This Row],[PD]])</f>
        <v>1.0618365465453596</v>
      </c>
      <c r="P307">
        <f t="shared" si="8"/>
        <v>6.3710192792721582E-2</v>
      </c>
      <c r="Q307" t="str">
        <f t="shared" si="9"/>
        <v/>
      </c>
      <c r="S307" s="2">
        <f>IF(P307&gt;=1, Таблица1[[#This Row],[BeginQ]]*(1-Таблица1[[#This Row],[LGD]]), Таблица1[[#This Row],[EndQ]])</f>
        <v>10203.617021276599</v>
      </c>
    </row>
    <row r="308" spans="1:19" x14ac:dyDescent="0.3">
      <c r="A308" s="1">
        <v>306</v>
      </c>
      <c r="B308" t="s">
        <v>10</v>
      </c>
      <c r="C308">
        <v>584</v>
      </c>
      <c r="D308">
        <v>6</v>
      </c>
      <c r="E308">
        <v>11</v>
      </c>
      <c r="F308" s="2">
        <v>4300</v>
      </c>
      <c r="G308" s="8">
        <v>4825.5555555555557</v>
      </c>
      <c r="H308">
        <v>0.1</v>
      </c>
      <c r="I308">
        <v>0.5</v>
      </c>
      <c r="J308" s="3">
        <v>0.1222222222222222</v>
      </c>
      <c r="K308" t="s">
        <v>11</v>
      </c>
      <c r="L308" t="str">
        <f>Q308</f>
        <v/>
      </c>
      <c r="N308">
        <v>0.12</v>
      </c>
      <c r="O308">
        <f>EXP(Таблица1[[#This Row],[PD]])</f>
        <v>1.1051709180756477</v>
      </c>
      <c r="P308">
        <f t="shared" si="8"/>
        <v>0.13262051016907772</v>
      </c>
      <c r="Q308" t="str">
        <f t="shared" si="9"/>
        <v/>
      </c>
      <c r="S308" s="2">
        <f>IF(P308&gt;=1, Таблица1[[#This Row],[BeginQ]]*(1-Таблица1[[#This Row],[LGD]]), Таблица1[[#This Row],[EndQ]])</f>
        <v>4825.5555555555557</v>
      </c>
    </row>
    <row r="309" spans="1:19" x14ac:dyDescent="0.3">
      <c r="A309" s="1">
        <v>307</v>
      </c>
      <c r="B309" t="s">
        <v>10</v>
      </c>
      <c r="C309">
        <v>585</v>
      </c>
      <c r="D309">
        <v>6</v>
      </c>
      <c r="E309">
        <v>11</v>
      </c>
      <c r="F309" s="2">
        <v>8400</v>
      </c>
      <c r="G309" s="8">
        <v>10795.55555555556</v>
      </c>
      <c r="H309">
        <v>0.19</v>
      </c>
      <c r="I309">
        <v>0.9</v>
      </c>
      <c r="J309" s="3">
        <v>0.28518518518518521</v>
      </c>
      <c r="K309" t="s">
        <v>11</v>
      </c>
      <c r="L309" t="str">
        <f>Q309</f>
        <v/>
      </c>
      <c r="N309">
        <v>0.68</v>
      </c>
      <c r="O309">
        <f>EXP(Таблица1[[#This Row],[PD]])</f>
        <v>1.2092495976572515</v>
      </c>
      <c r="P309">
        <f t="shared" si="8"/>
        <v>0.8222897264069311</v>
      </c>
      <c r="Q309" t="str">
        <f t="shared" si="9"/>
        <v/>
      </c>
      <c r="S309" s="2">
        <f>IF(P309&gt;=1, Таблица1[[#This Row],[BeginQ]]*(1-Таблица1[[#This Row],[LGD]]), Таблица1[[#This Row],[EndQ]])</f>
        <v>10795.55555555556</v>
      </c>
    </row>
    <row r="310" spans="1:19" x14ac:dyDescent="0.3">
      <c r="A310" s="1">
        <v>308</v>
      </c>
      <c r="B310" t="s">
        <v>10</v>
      </c>
      <c r="C310">
        <v>586</v>
      </c>
      <c r="D310">
        <v>6</v>
      </c>
      <c r="E310">
        <v>11</v>
      </c>
      <c r="F310" s="2">
        <v>300</v>
      </c>
      <c r="G310" s="8">
        <v>357.40740740740739</v>
      </c>
      <c r="H310">
        <v>0.19</v>
      </c>
      <c r="I310">
        <v>0.5</v>
      </c>
      <c r="J310" s="3">
        <v>0.19135802469135799</v>
      </c>
      <c r="K310" t="s">
        <v>11</v>
      </c>
      <c r="L310" t="str">
        <f>Q310</f>
        <v>Дефолт!</v>
      </c>
      <c r="N310">
        <v>0.96</v>
      </c>
      <c r="O310">
        <f>EXP(Таблица1[[#This Row],[PD]])</f>
        <v>1.2092495976572515</v>
      </c>
      <c r="P310">
        <f t="shared" si="8"/>
        <v>1.1608796137509614</v>
      </c>
      <c r="Q310" t="str">
        <f t="shared" si="9"/>
        <v>Дефолт!</v>
      </c>
      <c r="S310" s="2">
        <f>IF(P310&gt;=1, Таблица1[[#This Row],[BeginQ]]*(1-Таблица1[[#This Row],[LGD]]), Таблица1[[#This Row],[EndQ]])</f>
        <v>150</v>
      </c>
    </row>
    <row r="311" spans="1:19" x14ac:dyDescent="0.3">
      <c r="A311" s="1">
        <v>309</v>
      </c>
      <c r="B311" t="s">
        <v>10</v>
      </c>
      <c r="C311">
        <v>673</v>
      </c>
      <c r="D311">
        <v>7</v>
      </c>
      <c r="E311">
        <v>12</v>
      </c>
      <c r="F311" s="2">
        <v>8500</v>
      </c>
      <c r="G311" s="8">
        <v>10240.476190476191</v>
      </c>
      <c r="H311">
        <v>0.16</v>
      </c>
      <c r="I311">
        <v>0.7</v>
      </c>
      <c r="J311" s="3">
        <v>0.20476190476190481</v>
      </c>
      <c r="K311" t="s">
        <v>11</v>
      </c>
      <c r="L311" t="str">
        <f>Q311</f>
        <v/>
      </c>
      <c r="N311">
        <v>0.24</v>
      </c>
      <c r="O311">
        <f>EXP(Таблица1[[#This Row],[PD]])</f>
        <v>1.1735108709918103</v>
      </c>
      <c r="P311">
        <f t="shared" si="8"/>
        <v>0.28164260903803445</v>
      </c>
      <c r="Q311" t="str">
        <f t="shared" si="9"/>
        <v/>
      </c>
      <c r="S311" s="2">
        <f>IF(P311&gt;=1, Таблица1[[#This Row],[BeginQ]]*(1-Таблица1[[#This Row],[LGD]]), Таблица1[[#This Row],[EndQ]])</f>
        <v>10240.476190476191</v>
      </c>
    </row>
    <row r="312" spans="1:19" x14ac:dyDescent="0.3">
      <c r="A312" s="1">
        <v>310</v>
      </c>
      <c r="B312" t="s">
        <v>10</v>
      </c>
      <c r="C312">
        <v>674</v>
      </c>
      <c r="D312">
        <v>7</v>
      </c>
      <c r="E312">
        <v>12</v>
      </c>
      <c r="F312" s="2">
        <v>8500</v>
      </c>
      <c r="G312" s="8">
        <v>10200</v>
      </c>
      <c r="H312">
        <v>0.14000000000000001</v>
      </c>
      <c r="I312">
        <v>0.8</v>
      </c>
      <c r="J312" s="3">
        <v>0.2</v>
      </c>
      <c r="K312" t="s">
        <v>11</v>
      </c>
      <c r="L312" t="str">
        <f>Q312</f>
        <v/>
      </c>
      <c r="N312">
        <v>0.57999999999999996</v>
      </c>
      <c r="O312">
        <f>EXP(Таблица1[[#This Row],[PD]])</f>
        <v>1.1502737988572274</v>
      </c>
      <c r="P312">
        <f t="shared" si="8"/>
        <v>0.6671588033371918</v>
      </c>
      <c r="Q312" t="str">
        <f t="shared" si="9"/>
        <v/>
      </c>
      <c r="S312" s="2">
        <f>IF(P312&gt;=1, Таблица1[[#This Row],[BeginQ]]*(1-Таблица1[[#This Row],[LGD]]), Таблица1[[#This Row],[EndQ]])</f>
        <v>10200</v>
      </c>
    </row>
    <row r="313" spans="1:19" x14ac:dyDescent="0.3">
      <c r="A313" s="1">
        <v>311</v>
      </c>
      <c r="B313" t="s">
        <v>10</v>
      </c>
      <c r="C313">
        <v>675</v>
      </c>
      <c r="D313">
        <v>7</v>
      </c>
      <c r="E313">
        <v>12</v>
      </c>
      <c r="F313" s="2">
        <v>100</v>
      </c>
      <c r="G313" s="8">
        <v>114.11764705882349</v>
      </c>
      <c r="H313">
        <v>0.15</v>
      </c>
      <c r="I313">
        <v>0.4</v>
      </c>
      <c r="J313" s="3">
        <v>0.14117647058823529</v>
      </c>
      <c r="K313" t="s">
        <v>11</v>
      </c>
      <c r="L313" t="str">
        <f>Q313</f>
        <v/>
      </c>
      <c r="N313">
        <v>0.84</v>
      </c>
      <c r="O313">
        <f>EXP(Таблица1[[#This Row],[PD]])</f>
        <v>1.1618342427282831</v>
      </c>
      <c r="P313">
        <f t="shared" si="8"/>
        <v>0.97594076389175777</v>
      </c>
      <c r="Q313" t="str">
        <f t="shared" si="9"/>
        <v/>
      </c>
      <c r="S313" s="2">
        <f>IF(P313&gt;=1, Таблица1[[#This Row],[BeginQ]]*(1-Таблица1[[#This Row],[LGD]]), Таблица1[[#This Row],[EndQ]])</f>
        <v>114.11764705882349</v>
      </c>
    </row>
    <row r="314" spans="1:19" x14ac:dyDescent="0.3">
      <c r="A314" s="1">
        <v>312</v>
      </c>
      <c r="B314" t="s">
        <v>10</v>
      </c>
      <c r="C314">
        <v>676</v>
      </c>
      <c r="D314">
        <v>7</v>
      </c>
      <c r="E314">
        <v>12</v>
      </c>
      <c r="F314" s="2">
        <v>500</v>
      </c>
      <c r="G314" s="8">
        <v>572.52747252747247</v>
      </c>
      <c r="H314">
        <v>0.09</v>
      </c>
      <c r="I314">
        <v>0.8</v>
      </c>
      <c r="J314" s="3">
        <v>0.14505494505494509</v>
      </c>
      <c r="K314" t="s">
        <v>11</v>
      </c>
      <c r="L314" t="str">
        <f>Q314</f>
        <v/>
      </c>
      <c r="N314">
        <v>0.44</v>
      </c>
      <c r="O314">
        <f>EXP(Таблица1[[#This Row],[PD]])</f>
        <v>1.0941742837052104</v>
      </c>
      <c r="P314">
        <f t="shared" si="8"/>
        <v>0.48143668483029256</v>
      </c>
      <c r="Q314" t="str">
        <f t="shared" si="9"/>
        <v/>
      </c>
      <c r="S314" s="2">
        <f>IF(P314&gt;=1, Таблица1[[#This Row],[BeginQ]]*(1-Таблица1[[#This Row],[LGD]]), Таблица1[[#This Row],[EndQ]])</f>
        <v>572.52747252747247</v>
      </c>
    </row>
    <row r="315" spans="1:19" x14ac:dyDescent="0.3">
      <c r="A315" s="1">
        <v>313</v>
      </c>
      <c r="B315" t="s">
        <v>10</v>
      </c>
      <c r="C315">
        <v>677</v>
      </c>
      <c r="D315">
        <v>7</v>
      </c>
      <c r="E315">
        <v>12</v>
      </c>
      <c r="F315" s="2">
        <v>2900</v>
      </c>
      <c r="G315" s="8">
        <v>3096.2626262626268</v>
      </c>
      <c r="H315">
        <v>0.01</v>
      </c>
      <c r="I315">
        <v>0.7</v>
      </c>
      <c r="J315" s="3">
        <v>6.7676767676767682E-2</v>
      </c>
      <c r="K315" t="s">
        <v>11</v>
      </c>
      <c r="L315" t="str">
        <f>Q315</f>
        <v/>
      </c>
      <c r="N315">
        <v>0.94</v>
      </c>
      <c r="O315">
        <f>EXP(Таблица1[[#This Row],[PD]])</f>
        <v>1.0100501670841679</v>
      </c>
      <c r="P315">
        <f t="shared" si="8"/>
        <v>0.94944715705911786</v>
      </c>
      <c r="Q315" t="str">
        <f t="shared" si="9"/>
        <v/>
      </c>
      <c r="S315" s="2">
        <f>IF(P315&gt;=1, Таблица1[[#This Row],[BeginQ]]*(1-Таблица1[[#This Row],[LGD]]), Таблица1[[#This Row],[EndQ]])</f>
        <v>3096.2626262626268</v>
      </c>
    </row>
    <row r="316" spans="1:19" x14ac:dyDescent="0.3">
      <c r="A316" s="1">
        <v>314</v>
      </c>
      <c r="B316" t="s">
        <v>10</v>
      </c>
      <c r="C316">
        <v>678</v>
      </c>
      <c r="D316">
        <v>7</v>
      </c>
      <c r="E316">
        <v>12</v>
      </c>
      <c r="F316" s="2">
        <v>4900</v>
      </c>
      <c r="G316" s="8">
        <v>5835.9550561797751</v>
      </c>
      <c r="H316">
        <v>0.11</v>
      </c>
      <c r="I316">
        <v>1</v>
      </c>
      <c r="J316" s="3">
        <v>0.19101123595505609</v>
      </c>
      <c r="K316" t="s">
        <v>11</v>
      </c>
      <c r="L316" t="str">
        <f>Q316</f>
        <v/>
      </c>
      <c r="N316">
        <v>0.41</v>
      </c>
      <c r="O316">
        <f>EXP(Таблица1[[#This Row],[PD]])</f>
        <v>1.1162780704588713</v>
      </c>
      <c r="P316">
        <f t="shared" si="8"/>
        <v>0.4576740088881372</v>
      </c>
      <c r="Q316" t="str">
        <f t="shared" si="9"/>
        <v/>
      </c>
      <c r="S316" s="2">
        <f>IF(P316&gt;=1, Таблица1[[#This Row],[BeginQ]]*(1-Таблица1[[#This Row],[LGD]]), Таблица1[[#This Row],[EndQ]])</f>
        <v>5835.9550561797751</v>
      </c>
    </row>
    <row r="317" spans="1:19" x14ac:dyDescent="0.3">
      <c r="A317" s="1">
        <v>315</v>
      </c>
      <c r="B317" t="s">
        <v>10</v>
      </c>
      <c r="C317">
        <v>679</v>
      </c>
      <c r="D317">
        <v>7</v>
      </c>
      <c r="E317">
        <v>12</v>
      </c>
      <c r="F317" s="2">
        <v>2700</v>
      </c>
      <c r="G317" s="8">
        <v>3343.333333333333</v>
      </c>
      <c r="H317">
        <v>0.19</v>
      </c>
      <c r="I317">
        <v>0.7</v>
      </c>
      <c r="J317" s="3">
        <v>0.2382716049382716</v>
      </c>
      <c r="K317" t="s">
        <v>11</v>
      </c>
      <c r="L317" t="str">
        <f>Q317</f>
        <v>Дефолт!</v>
      </c>
      <c r="N317">
        <v>0.9</v>
      </c>
      <c r="O317">
        <f>EXP(Таблица1[[#This Row],[PD]])</f>
        <v>1.2092495976572515</v>
      </c>
      <c r="P317">
        <f t="shared" si="8"/>
        <v>1.0883246378915263</v>
      </c>
      <c r="Q317" t="str">
        <f t="shared" si="9"/>
        <v>Дефолт!</v>
      </c>
      <c r="S317" s="2">
        <f>IF(P317&gt;=1, Таблица1[[#This Row],[BeginQ]]*(1-Таблица1[[#This Row],[LGD]]), Таблица1[[#This Row],[EndQ]])</f>
        <v>810.00000000000011</v>
      </c>
    </row>
    <row r="318" spans="1:19" x14ac:dyDescent="0.3">
      <c r="A318" s="1">
        <v>316</v>
      </c>
      <c r="B318" t="s">
        <v>10</v>
      </c>
      <c r="C318">
        <v>680</v>
      </c>
      <c r="D318">
        <v>7</v>
      </c>
      <c r="E318">
        <v>12</v>
      </c>
      <c r="F318" s="2">
        <v>8300</v>
      </c>
      <c r="G318" s="8">
        <v>10095.116279069771</v>
      </c>
      <c r="H318">
        <v>0.14000000000000001</v>
      </c>
      <c r="I318">
        <v>0.9</v>
      </c>
      <c r="J318" s="3">
        <v>0.21627906976744191</v>
      </c>
      <c r="K318" t="s">
        <v>11</v>
      </c>
      <c r="L318" t="str">
        <f>Q318</f>
        <v/>
      </c>
      <c r="N318">
        <v>0.43</v>
      </c>
      <c r="O318">
        <f>EXP(Таблица1[[#This Row],[PD]])</f>
        <v>1.1502737988572274</v>
      </c>
      <c r="P318">
        <f t="shared" si="8"/>
        <v>0.49461773350860777</v>
      </c>
      <c r="Q318" t="str">
        <f t="shared" si="9"/>
        <v/>
      </c>
      <c r="S318" s="2">
        <f>IF(P318&gt;=1, Таблица1[[#This Row],[BeginQ]]*(1-Таблица1[[#This Row],[LGD]]), Таблица1[[#This Row],[EndQ]])</f>
        <v>10095.116279069771</v>
      </c>
    </row>
    <row r="319" spans="1:19" x14ac:dyDescent="0.3">
      <c r="A319" s="1">
        <v>317</v>
      </c>
      <c r="B319" t="s">
        <v>10</v>
      </c>
      <c r="C319">
        <v>681</v>
      </c>
      <c r="D319">
        <v>7</v>
      </c>
      <c r="E319">
        <v>12</v>
      </c>
      <c r="F319" s="2">
        <v>5500</v>
      </c>
      <c r="G319" s="8">
        <v>5896.2365591397847</v>
      </c>
      <c r="H319">
        <v>7.0000000000000007E-2</v>
      </c>
      <c r="I319">
        <v>0.1</v>
      </c>
      <c r="J319" s="3">
        <v>7.204301075268818E-2</v>
      </c>
      <c r="K319" t="s">
        <v>11</v>
      </c>
      <c r="L319" t="str">
        <f>Q319</f>
        <v/>
      </c>
      <c r="N319">
        <v>0.06</v>
      </c>
      <c r="O319">
        <f>EXP(Таблица1[[#This Row],[PD]])</f>
        <v>1.0725081812542165</v>
      </c>
      <c r="P319">
        <f t="shared" si="8"/>
        <v>6.4350490875252991E-2</v>
      </c>
      <c r="Q319" t="str">
        <f t="shared" si="9"/>
        <v/>
      </c>
      <c r="S319" s="2">
        <f>IF(P319&gt;=1, Таблица1[[#This Row],[BeginQ]]*(1-Таблица1[[#This Row],[LGD]]), Таблица1[[#This Row],[EndQ]])</f>
        <v>5896.2365591397847</v>
      </c>
    </row>
    <row r="320" spans="1:19" x14ac:dyDescent="0.3">
      <c r="A320" s="1">
        <v>318</v>
      </c>
      <c r="B320" t="s">
        <v>10</v>
      </c>
      <c r="C320">
        <v>682</v>
      </c>
      <c r="D320">
        <v>7</v>
      </c>
      <c r="E320">
        <v>12</v>
      </c>
      <c r="F320" s="2">
        <v>3600</v>
      </c>
      <c r="G320" s="8">
        <v>3843.636363636364</v>
      </c>
      <c r="H320">
        <v>0.01</v>
      </c>
      <c r="I320">
        <v>0.7</v>
      </c>
      <c r="J320" s="3">
        <v>6.7676767676767682E-2</v>
      </c>
      <c r="K320" t="s">
        <v>11</v>
      </c>
      <c r="L320" t="str">
        <f>Q320</f>
        <v/>
      </c>
      <c r="N320">
        <v>0.67</v>
      </c>
      <c r="O320">
        <f>EXP(Таблица1[[#This Row],[PD]])</f>
        <v>1.0100501670841679</v>
      </c>
      <c r="P320">
        <f t="shared" si="8"/>
        <v>0.67673361194639259</v>
      </c>
      <c r="Q320" t="str">
        <f t="shared" si="9"/>
        <v/>
      </c>
      <c r="S320" s="2">
        <f>IF(P320&gt;=1, Таблица1[[#This Row],[BeginQ]]*(1-Таблица1[[#This Row],[LGD]]), Таблица1[[#This Row],[EndQ]])</f>
        <v>3843.636363636364</v>
      </c>
    </row>
    <row r="321" spans="1:19" x14ac:dyDescent="0.3">
      <c r="A321" s="1">
        <v>319</v>
      </c>
      <c r="B321" t="s">
        <v>10</v>
      </c>
      <c r="C321">
        <v>683</v>
      </c>
      <c r="D321">
        <v>7</v>
      </c>
      <c r="E321">
        <v>12</v>
      </c>
      <c r="F321" s="2">
        <v>5500</v>
      </c>
      <c r="G321" s="8">
        <v>6043.6781609195396</v>
      </c>
      <c r="H321">
        <v>0.13</v>
      </c>
      <c r="I321">
        <v>0.2</v>
      </c>
      <c r="J321" s="3">
        <v>9.8850574712643677E-2</v>
      </c>
      <c r="K321" t="s">
        <v>11</v>
      </c>
      <c r="L321" t="str">
        <f>Q321</f>
        <v/>
      </c>
      <c r="N321">
        <v>0.62</v>
      </c>
      <c r="O321">
        <f>EXP(Таблица1[[#This Row],[PD]])</f>
        <v>1.1388283833246218</v>
      </c>
      <c r="P321">
        <f t="shared" si="8"/>
        <v>0.70607359766126554</v>
      </c>
      <c r="Q321" t="str">
        <f t="shared" si="9"/>
        <v/>
      </c>
      <c r="S321" s="2">
        <f>IF(P321&gt;=1, Таблица1[[#This Row],[BeginQ]]*(1-Таблица1[[#This Row],[LGD]]), Таблица1[[#This Row],[EndQ]])</f>
        <v>6043.6781609195396</v>
      </c>
    </row>
    <row r="322" spans="1:19" x14ac:dyDescent="0.3">
      <c r="A322" s="1">
        <v>320</v>
      </c>
      <c r="B322" t="s">
        <v>10</v>
      </c>
      <c r="C322">
        <v>684</v>
      </c>
      <c r="D322">
        <v>7</v>
      </c>
      <c r="E322">
        <v>12</v>
      </c>
      <c r="F322" s="2">
        <v>6900</v>
      </c>
      <c r="G322" s="8">
        <v>7463.2653061224501</v>
      </c>
      <c r="H322">
        <v>0.02</v>
      </c>
      <c r="I322">
        <v>1</v>
      </c>
      <c r="J322" s="3">
        <v>8.1632653061224497E-2</v>
      </c>
      <c r="K322" t="s">
        <v>11</v>
      </c>
      <c r="L322" t="str">
        <f>Q322</f>
        <v/>
      </c>
      <c r="N322">
        <v>0.45</v>
      </c>
      <c r="O322">
        <f>EXP(Таблица1[[#This Row],[PD]])</f>
        <v>1.0202013400267558</v>
      </c>
      <c r="P322">
        <f t="shared" si="8"/>
        <v>0.45909060301204013</v>
      </c>
      <c r="Q322" t="str">
        <f t="shared" si="9"/>
        <v/>
      </c>
      <c r="S322" s="2">
        <f>IF(P322&gt;=1, Таблица1[[#This Row],[BeginQ]]*(1-Таблица1[[#This Row],[LGD]]), Таблица1[[#This Row],[EndQ]])</f>
        <v>7463.2653061224501</v>
      </c>
    </row>
    <row r="323" spans="1:19" x14ac:dyDescent="0.3">
      <c r="A323" s="1">
        <v>321</v>
      </c>
      <c r="B323" t="s">
        <v>10</v>
      </c>
      <c r="C323">
        <v>685</v>
      </c>
      <c r="D323">
        <v>7</v>
      </c>
      <c r="E323">
        <v>12</v>
      </c>
      <c r="F323" s="2">
        <v>4700</v>
      </c>
      <c r="G323" s="8">
        <v>5180</v>
      </c>
      <c r="H323">
        <v>0.06</v>
      </c>
      <c r="I323">
        <v>0.6</v>
      </c>
      <c r="J323" s="3">
        <v>0.10212765957446809</v>
      </c>
      <c r="K323" t="s">
        <v>11</v>
      </c>
      <c r="L323" t="str">
        <f>Q323</f>
        <v/>
      </c>
      <c r="N323">
        <v>0.85</v>
      </c>
      <c r="O323">
        <f>EXP(Таблица1[[#This Row],[PD]])</f>
        <v>1.0618365465453596</v>
      </c>
      <c r="P323">
        <f t="shared" ref="P323:P386" si="10">N323*O323</f>
        <v>0.90256106456355567</v>
      </c>
      <c r="Q323" t="str">
        <f t="shared" ref="Q323:Q386" si="11">IF(P323&gt;=1, "Дефолт!", "")</f>
        <v/>
      </c>
      <c r="S323" s="2">
        <f>IF(P323&gt;=1, Таблица1[[#This Row],[BeginQ]]*(1-Таблица1[[#This Row],[LGD]]), Таблица1[[#This Row],[EndQ]])</f>
        <v>5180</v>
      </c>
    </row>
    <row r="324" spans="1:19" x14ac:dyDescent="0.3">
      <c r="A324" s="1">
        <v>322</v>
      </c>
      <c r="B324" t="s">
        <v>10</v>
      </c>
      <c r="C324">
        <v>686</v>
      </c>
      <c r="D324">
        <v>7</v>
      </c>
      <c r="E324">
        <v>12</v>
      </c>
      <c r="F324" s="2">
        <v>1700</v>
      </c>
      <c r="G324" s="8">
        <v>1855.217391304348</v>
      </c>
      <c r="H324">
        <v>0.08</v>
      </c>
      <c r="I324">
        <v>0.3</v>
      </c>
      <c r="J324" s="3">
        <v>9.1304347826086943E-2</v>
      </c>
      <c r="K324" t="s">
        <v>11</v>
      </c>
      <c r="L324" t="str">
        <f>Q324</f>
        <v/>
      </c>
      <c r="N324">
        <v>0.11</v>
      </c>
      <c r="O324">
        <f>EXP(Таблица1[[#This Row],[PD]])</f>
        <v>1.0832870676749586</v>
      </c>
      <c r="P324">
        <f t="shared" si="10"/>
        <v>0.11916157744424545</v>
      </c>
      <c r="Q324" t="str">
        <f t="shared" si="11"/>
        <v/>
      </c>
      <c r="S324" s="2">
        <f>IF(P324&gt;=1, Таблица1[[#This Row],[BeginQ]]*(1-Таблица1[[#This Row],[LGD]]), Таблица1[[#This Row],[EndQ]])</f>
        <v>1855.217391304348</v>
      </c>
    </row>
    <row r="325" spans="1:19" x14ac:dyDescent="0.3">
      <c r="A325" s="1">
        <v>323</v>
      </c>
      <c r="B325" t="s">
        <v>10</v>
      </c>
      <c r="C325">
        <v>687</v>
      </c>
      <c r="D325">
        <v>7</v>
      </c>
      <c r="E325">
        <v>12</v>
      </c>
      <c r="F325" s="2">
        <v>3900</v>
      </c>
      <c r="G325" s="8">
        <v>4518.620689655173</v>
      </c>
      <c r="H325">
        <v>0.13</v>
      </c>
      <c r="I325">
        <v>0.6</v>
      </c>
      <c r="J325" s="3">
        <v>0.1586206896551724</v>
      </c>
      <c r="K325" t="s">
        <v>11</v>
      </c>
      <c r="L325" t="str">
        <f>Q325</f>
        <v/>
      </c>
      <c r="N325">
        <v>0.74</v>
      </c>
      <c r="O325">
        <f>EXP(Таблица1[[#This Row],[PD]])</f>
        <v>1.1388283833246218</v>
      </c>
      <c r="P325">
        <f t="shared" si="10"/>
        <v>0.84273300366022008</v>
      </c>
      <c r="Q325" t="str">
        <f t="shared" si="11"/>
        <v/>
      </c>
      <c r="S325" s="2">
        <f>IF(P325&gt;=1, Таблица1[[#This Row],[BeginQ]]*(1-Таблица1[[#This Row],[LGD]]), Таблица1[[#This Row],[EndQ]])</f>
        <v>4518.620689655173</v>
      </c>
    </row>
    <row r="326" spans="1:19" x14ac:dyDescent="0.3">
      <c r="A326" s="1">
        <v>324</v>
      </c>
      <c r="B326" t="s">
        <v>10</v>
      </c>
      <c r="C326">
        <v>688</v>
      </c>
      <c r="D326">
        <v>7</v>
      </c>
      <c r="E326">
        <v>12</v>
      </c>
      <c r="F326" s="2">
        <v>3200</v>
      </c>
      <c r="G326" s="8">
        <v>3468.5057471264358</v>
      </c>
      <c r="H326">
        <v>0.13</v>
      </c>
      <c r="I326">
        <v>0.1</v>
      </c>
      <c r="J326" s="3">
        <v>8.3908045977011486E-2</v>
      </c>
      <c r="K326" t="s">
        <v>11</v>
      </c>
      <c r="L326" t="str">
        <f>Q326</f>
        <v/>
      </c>
      <c r="N326">
        <v>0.02</v>
      </c>
      <c r="O326">
        <f>EXP(Таблица1[[#This Row],[PD]])</f>
        <v>1.1388283833246218</v>
      </c>
      <c r="P326">
        <f t="shared" si="10"/>
        <v>2.2776567666492435E-2</v>
      </c>
      <c r="Q326" t="str">
        <f t="shared" si="11"/>
        <v/>
      </c>
      <c r="S326" s="2">
        <f>IF(P326&gt;=1, Таблица1[[#This Row],[BeginQ]]*(1-Таблица1[[#This Row],[LGD]]), Таблица1[[#This Row],[EndQ]])</f>
        <v>3468.5057471264358</v>
      </c>
    </row>
    <row r="327" spans="1:19" x14ac:dyDescent="0.3">
      <c r="A327" s="1">
        <v>325</v>
      </c>
      <c r="B327" t="s">
        <v>10</v>
      </c>
      <c r="C327">
        <v>689</v>
      </c>
      <c r="D327">
        <v>7</v>
      </c>
      <c r="E327">
        <v>12</v>
      </c>
      <c r="F327" s="2">
        <v>7900</v>
      </c>
      <c r="G327" s="8">
        <v>8514.4444444444434</v>
      </c>
      <c r="H327">
        <v>0.1</v>
      </c>
      <c r="I327">
        <v>0.1</v>
      </c>
      <c r="J327" s="3">
        <v>7.7777777777777779E-2</v>
      </c>
      <c r="K327" t="s">
        <v>11</v>
      </c>
      <c r="L327" t="str">
        <f>Q327</f>
        <v/>
      </c>
      <c r="N327">
        <v>0.16</v>
      </c>
      <c r="O327">
        <f>EXP(Таблица1[[#This Row],[PD]])</f>
        <v>1.1051709180756477</v>
      </c>
      <c r="P327">
        <f t="shared" si="10"/>
        <v>0.17682734689210364</v>
      </c>
      <c r="Q327" t="str">
        <f t="shared" si="11"/>
        <v/>
      </c>
      <c r="S327" s="2">
        <f>IF(P327&gt;=1, Таблица1[[#This Row],[BeginQ]]*(1-Таблица1[[#This Row],[LGD]]), Таблица1[[#This Row],[EndQ]])</f>
        <v>8514.4444444444434</v>
      </c>
    </row>
    <row r="328" spans="1:19" x14ac:dyDescent="0.3">
      <c r="A328" s="1">
        <v>326</v>
      </c>
      <c r="B328" t="s">
        <v>10</v>
      </c>
      <c r="C328">
        <v>690</v>
      </c>
      <c r="D328">
        <v>7</v>
      </c>
      <c r="E328">
        <v>12</v>
      </c>
      <c r="F328" s="2">
        <v>800</v>
      </c>
      <c r="G328" s="8">
        <v>896.79012345679007</v>
      </c>
      <c r="H328">
        <v>0.19</v>
      </c>
      <c r="I328">
        <v>0.2</v>
      </c>
      <c r="J328" s="3">
        <v>0.12098765432098769</v>
      </c>
      <c r="K328" t="s">
        <v>11</v>
      </c>
      <c r="L328" t="str">
        <f>Q328</f>
        <v/>
      </c>
      <c r="N328">
        <v>0.79</v>
      </c>
      <c r="O328">
        <f>EXP(Таблица1[[#This Row],[PD]])</f>
        <v>1.2092495976572515</v>
      </c>
      <c r="P328">
        <f t="shared" si="10"/>
        <v>0.95530718214922872</v>
      </c>
      <c r="Q328" t="str">
        <f t="shared" si="11"/>
        <v/>
      </c>
      <c r="S328" s="2">
        <f>IF(P328&gt;=1, Таблица1[[#This Row],[BeginQ]]*(1-Таблица1[[#This Row],[LGD]]), Таблица1[[#This Row],[EndQ]])</f>
        <v>896.79012345679007</v>
      </c>
    </row>
    <row r="329" spans="1:19" x14ac:dyDescent="0.3">
      <c r="A329" s="1">
        <v>327</v>
      </c>
      <c r="B329" t="s">
        <v>10</v>
      </c>
      <c r="C329">
        <v>691</v>
      </c>
      <c r="D329">
        <v>7</v>
      </c>
      <c r="E329">
        <v>12</v>
      </c>
      <c r="F329" s="2">
        <v>8800</v>
      </c>
      <c r="G329" s="8">
        <v>10600</v>
      </c>
      <c r="H329">
        <v>0.12</v>
      </c>
      <c r="I329">
        <v>1</v>
      </c>
      <c r="J329" s="3">
        <v>0.2045454545454545</v>
      </c>
      <c r="K329" t="s">
        <v>11</v>
      </c>
      <c r="L329" t="str">
        <f>Q329</f>
        <v/>
      </c>
      <c r="N329">
        <v>0.27</v>
      </c>
      <c r="O329">
        <f>EXP(Таблица1[[#This Row],[PD]])</f>
        <v>1.1274968515793757</v>
      </c>
      <c r="P329">
        <f t="shared" si="10"/>
        <v>0.30442414992643146</v>
      </c>
      <c r="Q329" t="str">
        <f t="shared" si="11"/>
        <v/>
      </c>
      <c r="S329" s="2">
        <f>IF(P329&gt;=1, Таблица1[[#This Row],[BeginQ]]*(1-Таблица1[[#This Row],[LGD]]), Таблица1[[#This Row],[EndQ]])</f>
        <v>10600</v>
      </c>
    </row>
    <row r="330" spans="1:19" x14ac:dyDescent="0.3">
      <c r="A330" s="1">
        <v>328</v>
      </c>
      <c r="B330" t="s">
        <v>10</v>
      </c>
      <c r="C330">
        <v>692</v>
      </c>
      <c r="D330">
        <v>7</v>
      </c>
      <c r="E330">
        <v>12</v>
      </c>
      <c r="F330" s="2">
        <v>1300</v>
      </c>
      <c r="G330" s="8">
        <v>1473.8554216867469</v>
      </c>
      <c r="H330">
        <v>0.17</v>
      </c>
      <c r="I330">
        <v>0.3</v>
      </c>
      <c r="J330" s="3">
        <v>0.13373493975903619</v>
      </c>
      <c r="K330" t="s">
        <v>11</v>
      </c>
      <c r="L330" t="str">
        <f>Q330</f>
        <v/>
      </c>
      <c r="N330">
        <v>0.05</v>
      </c>
      <c r="O330">
        <f>EXP(Таблица1[[#This Row],[PD]])</f>
        <v>1.1853048513203654</v>
      </c>
      <c r="P330">
        <f t="shared" si="10"/>
        <v>5.9265242566018277E-2</v>
      </c>
      <c r="Q330" t="str">
        <f t="shared" si="11"/>
        <v/>
      </c>
      <c r="S330" s="2">
        <f>IF(P330&gt;=1, Таблица1[[#This Row],[BeginQ]]*(1-Таблица1[[#This Row],[LGD]]), Таблица1[[#This Row],[EndQ]])</f>
        <v>1473.8554216867469</v>
      </c>
    </row>
    <row r="331" spans="1:19" x14ac:dyDescent="0.3">
      <c r="A331" s="1">
        <v>329</v>
      </c>
      <c r="B331" t="s">
        <v>10</v>
      </c>
      <c r="C331">
        <v>693</v>
      </c>
      <c r="D331">
        <v>7</v>
      </c>
      <c r="E331">
        <v>12</v>
      </c>
      <c r="F331" s="2">
        <v>2200</v>
      </c>
      <c r="G331" s="8">
        <v>2496.744186046511</v>
      </c>
      <c r="H331">
        <v>0.14000000000000001</v>
      </c>
      <c r="I331">
        <v>0.4</v>
      </c>
      <c r="J331" s="3">
        <v>0.1348837209302326</v>
      </c>
      <c r="K331" t="s">
        <v>11</v>
      </c>
      <c r="L331" t="str">
        <f>Q331</f>
        <v/>
      </c>
      <c r="N331">
        <v>0.41</v>
      </c>
      <c r="O331">
        <f>EXP(Таблица1[[#This Row],[PD]])</f>
        <v>1.1502737988572274</v>
      </c>
      <c r="P331">
        <f t="shared" si="10"/>
        <v>0.47161225753146319</v>
      </c>
      <c r="Q331" t="str">
        <f t="shared" si="11"/>
        <v/>
      </c>
      <c r="S331" s="2">
        <f>IF(P331&gt;=1, Таблица1[[#This Row],[BeginQ]]*(1-Таблица1[[#This Row],[LGD]]), Таблица1[[#This Row],[EndQ]])</f>
        <v>2496.744186046511</v>
      </c>
    </row>
    <row r="332" spans="1:19" x14ac:dyDescent="0.3">
      <c r="A332" s="1">
        <v>330</v>
      </c>
      <c r="B332" t="s">
        <v>10</v>
      </c>
      <c r="C332">
        <v>694</v>
      </c>
      <c r="D332">
        <v>7</v>
      </c>
      <c r="E332">
        <v>12</v>
      </c>
      <c r="F332" s="2">
        <v>4200</v>
      </c>
      <c r="G332" s="8">
        <v>4767.6923076923076</v>
      </c>
      <c r="H332">
        <v>0.09</v>
      </c>
      <c r="I332">
        <v>0.7</v>
      </c>
      <c r="J332" s="3">
        <v>0.13516483516483521</v>
      </c>
      <c r="K332" t="s">
        <v>11</v>
      </c>
      <c r="L332" t="str">
        <f>Q332</f>
        <v/>
      </c>
      <c r="N332">
        <v>0.41</v>
      </c>
      <c r="O332">
        <f>EXP(Таблица1[[#This Row],[PD]])</f>
        <v>1.0941742837052104</v>
      </c>
      <c r="P332">
        <f t="shared" si="10"/>
        <v>0.44861145631913624</v>
      </c>
      <c r="Q332" t="str">
        <f t="shared" si="11"/>
        <v/>
      </c>
      <c r="S332" s="2">
        <f>IF(P332&gt;=1, Таблица1[[#This Row],[BeginQ]]*(1-Таблица1[[#This Row],[LGD]]), Таблица1[[#This Row],[EndQ]])</f>
        <v>4767.6923076923076</v>
      </c>
    </row>
    <row r="333" spans="1:19" x14ac:dyDescent="0.3">
      <c r="A333" s="1">
        <v>331</v>
      </c>
      <c r="B333" t="s">
        <v>10</v>
      </c>
      <c r="C333">
        <v>695</v>
      </c>
      <c r="D333">
        <v>7</v>
      </c>
      <c r="E333">
        <v>12</v>
      </c>
      <c r="F333" s="2">
        <v>3300</v>
      </c>
      <c r="G333" s="8">
        <v>3588.75</v>
      </c>
      <c r="H333">
        <v>0.04</v>
      </c>
      <c r="I333">
        <v>0.6</v>
      </c>
      <c r="J333" s="3">
        <v>8.7499999999999994E-2</v>
      </c>
      <c r="K333" t="s">
        <v>11</v>
      </c>
      <c r="L333" t="str">
        <f>Q333</f>
        <v/>
      </c>
      <c r="N333">
        <v>0.49</v>
      </c>
      <c r="O333">
        <f>EXP(Таблица1[[#This Row],[PD]])</f>
        <v>1.0408107741923882</v>
      </c>
      <c r="P333">
        <f t="shared" si="10"/>
        <v>0.50999727935427019</v>
      </c>
      <c r="Q333" t="str">
        <f t="shared" si="11"/>
        <v/>
      </c>
      <c r="S333" s="2">
        <f>IF(P333&gt;=1, Таблица1[[#This Row],[BeginQ]]*(1-Таблица1[[#This Row],[LGD]]), Таблица1[[#This Row],[EndQ]])</f>
        <v>3588.75</v>
      </c>
    </row>
    <row r="334" spans="1:19" x14ac:dyDescent="0.3">
      <c r="A334" s="1">
        <v>332</v>
      </c>
      <c r="B334" t="s">
        <v>10</v>
      </c>
      <c r="C334">
        <v>696</v>
      </c>
      <c r="D334">
        <v>7</v>
      </c>
      <c r="E334">
        <v>12</v>
      </c>
      <c r="F334" s="2">
        <v>2300</v>
      </c>
      <c r="G334" s="8">
        <v>2630.4597701149428</v>
      </c>
      <c r="H334">
        <v>0.13</v>
      </c>
      <c r="I334">
        <v>0.5</v>
      </c>
      <c r="J334" s="3">
        <v>0.14367816091954019</v>
      </c>
      <c r="K334" t="s">
        <v>11</v>
      </c>
      <c r="L334" t="str">
        <f>Q334</f>
        <v/>
      </c>
      <c r="N334">
        <v>0.66</v>
      </c>
      <c r="O334">
        <f>EXP(Таблица1[[#This Row],[PD]])</f>
        <v>1.1388283833246218</v>
      </c>
      <c r="P334">
        <f t="shared" si="10"/>
        <v>0.75162673299425042</v>
      </c>
      <c r="Q334" t="str">
        <f t="shared" si="11"/>
        <v/>
      </c>
      <c r="S334" s="2">
        <f>IF(P334&gt;=1, Таблица1[[#This Row],[BeginQ]]*(1-Таблица1[[#This Row],[LGD]]), Таблица1[[#This Row],[EndQ]])</f>
        <v>2630.4597701149428</v>
      </c>
    </row>
    <row r="335" spans="1:19" x14ac:dyDescent="0.3">
      <c r="A335" s="1">
        <v>333</v>
      </c>
      <c r="B335" t="s">
        <v>10</v>
      </c>
      <c r="C335">
        <v>697</v>
      </c>
      <c r="D335">
        <v>7</v>
      </c>
      <c r="E335">
        <v>12</v>
      </c>
      <c r="F335" s="2">
        <v>2900</v>
      </c>
      <c r="G335" s="8">
        <v>3366.8292682926831</v>
      </c>
      <c r="H335">
        <v>0.18</v>
      </c>
      <c r="I335">
        <v>0.4</v>
      </c>
      <c r="J335" s="3">
        <v>0.16097560975609759</v>
      </c>
      <c r="K335" t="s">
        <v>11</v>
      </c>
      <c r="L335" t="str">
        <f>Q335</f>
        <v/>
      </c>
      <c r="N335">
        <v>0.26</v>
      </c>
      <c r="O335">
        <f>EXP(Таблица1[[#This Row],[PD]])</f>
        <v>1.1972173631218102</v>
      </c>
      <c r="P335">
        <f t="shared" si="10"/>
        <v>0.31127651441167065</v>
      </c>
      <c r="Q335" t="str">
        <f t="shared" si="11"/>
        <v/>
      </c>
      <c r="S335" s="2">
        <f>IF(P335&gt;=1, Таблица1[[#This Row],[BeginQ]]*(1-Таблица1[[#This Row],[LGD]]), Таблица1[[#This Row],[EndQ]])</f>
        <v>3366.8292682926831</v>
      </c>
    </row>
    <row r="336" spans="1:19" x14ac:dyDescent="0.3">
      <c r="A336" s="1">
        <v>334</v>
      </c>
      <c r="B336" t="s">
        <v>10</v>
      </c>
      <c r="C336">
        <v>698</v>
      </c>
      <c r="D336">
        <v>7</v>
      </c>
      <c r="E336">
        <v>12</v>
      </c>
      <c r="F336" s="2">
        <v>1300</v>
      </c>
      <c r="G336" s="8">
        <v>1423.6585365853659</v>
      </c>
      <c r="H336">
        <v>0.18</v>
      </c>
      <c r="I336">
        <v>0.1</v>
      </c>
      <c r="J336" s="3">
        <v>9.5121951219512182E-2</v>
      </c>
      <c r="K336" t="s">
        <v>11</v>
      </c>
      <c r="L336" t="str">
        <f>Q336</f>
        <v/>
      </c>
      <c r="N336">
        <v>0.62</v>
      </c>
      <c r="O336">
        <f>EXP(Таблица1[[#This Row],[PD]])</f>
        <v>1.1972173631218102</v>
      </c>
      <c r="P336">
        <f t="shared" si="10"/>
        <v>0.74227476513552226</v>
      </c>
      <c r="Q336" t="str">
        <f t="shared" si="11"/>
        <v/>
      </c>
      <c r="S336" s="2">
        <f>IF(P336&gt;=1, Таблица1[[#This Row],[BeginQ]]*(1-Таблица1[[#This Row],[LGD]]), Таблица1[[#This Row],[EndQ]])</f>
        <v>1423.6585365853659</v>
      </c>
    </row>
    <row r="337" spans="1:19" x14ac:dyDescent="0.3">
      <c r="A337" s="1">
        <v>335</v>
      </c>
      <c r="B337" t="s">
        <v>10</v>
      </c>
      <c r="C337">
        <v>699</v>
      </c>
      <c r="D337">
        <v>7</v>
      </c>
      <c r="E337">
        <v>12</v>
      </c>
      <c r="F337" s="2">
        <v>2300</v>
      </c>
      <c r="G337" s="8">
        <v>2760</v>
      </c>
      <c r="H337">
        <v>0.2</v>
      </c>
      <c r="I337">
        <v>0.5</v>
      </c>
      <c r="J337" s="3">
        <v>0.2</v>
      </c>
      <c r="K337" t="s">
        <v>11</v>
      </c>
      <c r="L337" t="str">
        <f>Q337</f>
        <v>Дефолт!</v>
      </c>
      <c r="N337">
        <v>0.85</v>
      </c>
      <c r="O337">
        <f>EXP(Таблица1[[#This Row],[PD]])</f>
        <v>1.2214027581601699</v>
      </c>
      <c r="P337">
        <f t="shared" si="10"/>
        <v>1.0381923444361443</v>
      </c>
      <c r="Q337" t="str">
        <f t="shared" si="11"/>
        <v>Дефолт!</v>
      </c>
      <c r="S337" s="2">
        <f>IF(P337&gt;=1, Таблица1[[#This Row],[BeginQ]]*(1-Таблица1[[#This Row],[LGD]]), Таблица1[[#This Row],[EndQ]])</f>
        <v>1150</v>
      </c>
    </row>
    <row r="338" spans="1:19" x14ac:dyDescent="0.3">
      <c r="A338" s="1">
        <v>336</v>
      </c>
      <c r="B338" t="s">
        <v>10</v>
      </c>
      <c r="C338">
        <v>700</v>
      </c>
      <c r="D338">
        <v>7</v>
      </c>
      <c r="E338">
        <v>12</v>
      </c>
      <c r="F338" s="2">
        <v>1800</v>
      </c>
      <c r="G338" s="8">
        <v>2160</v>
      </c>
      <c r="H338">
        <v>0.2</v>
      </c>
      <c r="I338">
        <v>0.5</v>
      </c>
      <c r="J338" s="3">
        <v>0.2</v>
      </c>
      <c r="K338" t="s">
        <v>11</v>
      </c>
      <c r="L338" t="str">
        <f>Q338</f>
        <v/>
      </c>
      <c r="N338">
        <v>0.38</v>
      </c>
      <c r="O338">
        <f>EXP(Таблица1[[#This Row],[PD]])</f>
        <v>1.2214027581601699</v>
      </c>
      <c r="P338">
        <f t="shared" si="10"/>
        <v>0.46413304810086453</v>
      </c>
      <c r="Q338" t="str">
        <f t="shared" si="11"/>
        <v/>
      </c>
      <c r="S338" s="2">
        <f>IF(P338&gt;=1, Таблица1[[#This Row],[BeginQ]]*(1-Таблица1[[#This Row],[LGD]]), Таблица1[[#This Row],[EndQ]])</f>
        <v>2160</v>
      </c>
    </row>
    <row r="339" spans="1:19" x14ac:dyDescent="0.3">
      <c r="A339" s="1">
        <v>337</v>
      </c>
      <c r="B339" t="s">
        <v>10</v>
      </c>
      <c r="C339">
        <v>701</v>
      </c>
      <c r="D339">
        <v>7</v>
      </c>
      <c r="E339">
        <v>12</v>
      </c>
      <c r="F339" s="2">
        <v>700</v>
      </c>
      <c r="G339" s="8">
        <v>763.33333333333326</v>
      </c>
      <c r="H339">
        <v>0.16</v>
      </c>
      <c r="I339">
        <v>0.1</v>
      </c>
      <c r="J339" s="3">
        <v>9.0476190476190474E-2</v>
      </c>
      <c r="K339" t="s">
        <v>11</v>
      </c>
      <c r="L339" t="str">
        <f>Q339</f>
        <v/>
      </c>
      <c r="N339">
        <v>0.78</v>
      </c>
      <c r="O339">
        <f>EXP(Таблица1[[#This Row],[PD]])</f>
        <v>1.1735108709918103</v>
      </c>
      <c r="P339">
        <f t="shared" si="10"/>
        <v>0.91533847937361201</v>
      </c>
      <c r="Q339" t="str">
        <f t="shared" si="11"/>
        <v/>
      </c>
      <c r="S339" s="2">
        <f>IF(P339&gt;=1, Таблица1[[#This Row],[BeginQ]]*(1-Таблица1[[#This Row],[LGD]]), Таблица1[[#This Row],[EndQ]])</f>
        <v>763.33333333333326</v>
      </c>
    </row>
    <row r="340" spans="1:19" x14ac:dyDescent="0.3">
      <c r="A340" s="1">
        <v>338</v>
      </c>
      <c r="B340" t="s">
        <v>10</v>
      </c>
      <c r="C340">
        <v>732</v>
      </c>
      <c r="D340">
        <v>8</v>
      </c>
      <c r="E340">
        <v>13</v>
      </c>
      <c r="F340" s="2">
        <v>9800</v>
      </c>
      <c r="G340" s="8">
        <v>10686.66666666667</v>
      </c>
      <c r="H340">
        <v>0.16</v>
      </c>
      <c r="I340">
        <v>0.1</v>
      </c>
      <c r="J340" s="3">
        <v>9.0476190476190474E-2</v>
      </c>
      <c r="K340" t="s">
        <v>11</v>
      </c>
      <c r="L340" t="str">
        <f>Q340</f>
        <v/>
      </c>
      <c r="N340">
        <v>0.35</v>
      </c>
      <c r="O340">
        <f>EXP(Таблица1[[#This Row],[PD]])</f>
        <v>1.1735108709918103</v>
      </c>
      <c r="P340">
        <f t="shared" si="10"/>
        <v>0.41072880484713359</v>
      </c>
      <c r="Q340" t="str">
        <f t="shared" si="11"/>
        <v/>
      </c>
      <c r="S340" s="2">
        <f>IF(P340&gt;=1, Таблица1[[#This Row],[BeginQ]]*(1-Таблица1[[#This Row],[LGD]]), Таблица1[[#This Row],[EndQ]])</f>
        <v>10686.66666666667</v>
      </c>
    </row>
    <row r="341" spans="1:19" x14ac:dyDescent="0.3">
      <c r="A341" s="1">
        <v>339</v>
      </c>
      <c r="B341" t="s">
        <v>10</v>
      </c>
      <c r="C341">
        <v>733</v>
      </c>
      <c r="D341">
        <v>8</v>
      </c>
      <c r="E341">
        <v>13</v>
      </c>
      <c r="F341" s="2">
        <v>5900</v>
      </c>
      <c r="G341" s="8">
        <v>6367.083333333333</v>
      </c>
      <c r="H341">
        <v>0.04</v>
      </c>
      <c r="I341">
        <v>0.4</v>
      </c>
      <c r="J341" s="3">
        <v>7.9166666666666663E-2</v>
      </c>
      <c r="K341" t="s">
        <v>11</v>
      </c>
      <c r="L341" t="str">
        <f>Q341</f>
        <v>Дефолт!</v>
      </c>
      <c r="N341">
        <v>1</v>
      </c>
      <c r="O341">
        <f>EXP(Таблица1[[#This Row],[PD]])</f>
        <v>1.0408107741923882</v>
      </c>
      <c r="P341">
        <f t="shared" si="10"/>
        <v>1.0408107741923882</v>
      </c>
      <c r="Q341" t="str">
        <f t="shared" si="11"/>
        <v>Дефолт!</v>
      </c>
      <c r="S341" s="2">
        <f>IF(P341&gt;=1, Таблица1[[#This Row],[BeginQ]]*(1-Таблица1[[#This Row],[LGD]]), Таблица1[[#This Row],[EndQ]])</f>
        <v>3540</v>
      </c>
    </row>
    <row r="342" spans="1:19" x14ac:dyDescent="0.3">
      <c r="A342" s="1">
        <v>340</v>
      </c>
      <c r="B342" t="s">
        <v>10</v>
      </c>
      <c r="C342">
        <v>734</v>
      </c>
      <c r="D342">
        <v>8</v>
      </c>
      <c r="E342">
        <v>13</v>
      </c>
      <c r="F342" s="2">
        <v>4300</v>
      </c>
      <c r="G342" s="8">
        <v>4982.9411764705883</v>
      </c>
      <c r="H342">
        <v>0.15</v>
      </c>
      <c r="I342">
        <v>0.5</v>
      </c>
      <c r="J342" s="3">
        <v>0.1588235294117647</v>
      </c>
      <c r="K342" t="s">
        <v>11</v>
      </c>
      <c r="L342" t="str">
        <f>Q342</f>
        <v>Дефолт!</v>
      </c>
      <c r="N342">
        <v>0.89</v>
      </c>
      <c r="O342">
        <f>EXP(Таблица1[[#This Row],[PD]])</f>
        <v>1.1618342427282831</v>
      </c>
      <c r="P342">
        <f t="shared" si="10"/>
        <v>1.0340324760281718</v>
      </c>
      <c r="Q342" t="str">
        <f t="shared" si="11"/>
        <v>Дефолт!</v>
      </c>
      <c r="S342" s="2">
        <f>IF(P342&gt;=1, Таблица1[[#This Row],[BeginQ]]*(1-Таблица1[[#This Row],[LGD]]), Таблица1[[#This Row],[EndQ]])</f>
        <v>2150</v>
      </c>
    </row>
    <row r="343" spans="1:19" x14ac:dyDescent="0.3">
      <c r="A343" s="1">
        <v>341</v>
      </c>
      <c r="B343" t="s">
        <v>10</v>
      </c>
      <c r="C343">
        <v>735</v>
      </c>
      <c r="D343">
        <v>8</v>
      </c>
      <c r="E343">
        <v>13</v>
      </c>
      <c r="F343" s="2">
        <v>4400</v>
      </c>
      <c r="G343" s="8">
        <v>5060</v>
      </c>
      <c r="H343">
        <v>0.12</v>
      </c>
      <c r="I343">
        <v>0.6</v>
      </c>
      <c r="J343" s="3">
        <v>0.15</v>
      </c>
      <c r="K343" t="s">
        <v>11</v>
      </c>
      <c r="L343" t="str">
        <f>Q343</f>
        <v/>
      </c>
      <c r="N343">
        <v>0.32</v>
      </c>
      <c r="O343">
        <f>EXP(Таблица1[[#This Row],[PD]])</f>
        <v>1.1274968515793757</v>
      </c>
      <c r="P343">
        <f t="shared" si="10"/>
        <v>0.36079899250540026</v>
      </c>
      <c r="Q343" t="str">
        <f t="shared" si="11"/>
        <v/>
      </c>
      <c r="S343" s="2">
        <f>IF(P343&gt;=1, Таблица1[[#This Row],[BeginQ]]*(1-Таблица1[[#This Row],[LGD]]), Таблица1[[#This Row],[EndQ]])</f>
        <v>5060</v>
      </c>
    </row>
    <row r="344" spans="1:19" x14ac:dyDescent="0.3">
      <c r="A344" s="1">
        <v>342</v>
      </c>
      <c r="B344" t="s">
        <v>10</v>
      </c>
      <c r="C344">
        <v>736</v>
      </c>
      <c r="D344">
        <v>8</v>
      </c>
      <c r="E344">
        <v>13</v>
      </c>
      <c r="F344" s="2">
        <v>2900</v>
      </c>
      <c r="G344" s="8">
        <v>3318.8888888888891</v>
      </c>
      <c r="H344">
        <v>0.19</v>
      </c>
      <c r="I344">
        <v>0.3</v>
      </c>
      <c r="J344" s="3">
        <v>0.1444444444444444</v>
      </c>
      <c r="K344" t="s">
        <v>11</v>
      </c>
      <c r="L344" t="str">
        <f>Q344</f>
        <v/>
      </c>
      <c r="N344">
        <v>0.25</v>
      </c>
      <c r="O344">
        <f>EXP(Таблица1[[#This Row],[PD]])</f>
        <v>1.2092495976572515</v>
      </c>
      <c r="P344">
        <f t="shared" si="10"/>
        <v>0.30231239941431287</v>
      </c>
      <c r="Q344" t="str">
        <f t="shared" si="11"/>
        <v/>
      </c>
      <c r="S344" s="2">
        <f>IF(P344&gt;=1, Таблица1[[#This Row],[BeginQ]]*(1-Таблица1[[#This Row],[LGD]]), Таблица1[[#This Row],[EndQ]])</f>
        <v>3318.8888888888891</v>
      </c>
    </row>
    <row r="345" spans="1:19" x14ac:dyDescent="0.3">
      <c r="A345" s="1">
        <v>343</v>
      </c>
      <c r="B345" t="s">
        <v>10</v>
      </c>
      <c r="C345">
        <v>737</v>
      </c>
      <c r="D345">
        <v>8</v>
      </c>
      <c r="E345">
        <v>13</v>
      </c>
      <c r="F345" s="2">
        <v>7300</v>
      </c>
      <c r="G345" s="8">
        <v>8435.5555555555547</v>
      </c>
      <c r="H345">
        <v>0.1</v>
      </c>
      <c r="I345">
        <v>0.8</v>
      </c>
      <c r="J345" s="3">
        <v>0.15555555555555561</v>
      </c>
      <c r="K345" t="s">
        <v>11</v>
      </c>
      <c r="L345" t="str">
        <f>Q345</f>
        <v/>
      </c>
      <c r="N345">
        <v>0.8</v>
      </c>
      <c r="O345">
        <f>EXP(Таблица1[[#This Row],[PD]])</f>
        <v>1.1051709180756477</v>
      </c>
      <c r="P345">
        <f t="shared" si="10"/>
        <v>0.88413673446051821</v>
      </c>
      <c r="Q345" t="str">
        <f t="shared" si="11"/>
        <v/>
      </c>
      <c r="S345" s="2">
        <f>IF(P345&gt;=1, Таблица1[[#This Row],[BeginQ]]*(1-Таблица1[[#This Row],[LGD]]), Таблица1[[#This Row],[EndQ]])</f>
        <v>8435.5555555555547</v>
      </c>
    </row>
    <row r="346" spans="1:19" x14ac:dyDescent="0.3">
      <c r="A346" s="1">
        <v>344</v>
      </c>
      <c r="B346" t="s">
        <v>10</v>
      </c>
      <c r="C346">
        <v>738</v>
      </c>
      <c r="D346">
        <v>8</v>
      </c>
      <c r="E346">
        <v>13</v>
      </c>
      <c r="F346" s="2">
        <v>1100</v>
      </c>
      <c r="G346" s="8">
        <v>1224.5783132530121</v>
      </c>
      <c r="H346">
        <v>0.17</v>
      </c>
      <c r="I346">
        <v>0.2</v>
      </c>
      <c r="J346" s="3">
        <v>0.1132530120481928</v>
      </c>
      <c r="K346" t="s">
        <v>11</v>
      </c>
      <c r="L346" t="str">
        <f>Q346</f>
        <v>Дефолт!</v>
      </c>
      <c r="N346">
        <v>0.92</v>
      </c>
      <c r="O346">
        <f>EXP(Таблица1[[#This Row],[PD]])</f>
        <v>1.1853048513203654</v>
      </c>
      <c r="P346">
        <f t="shared" si="10"/>
        <v>1.0904804632147362</v>
      </c>
      <c r="Q346" t="str">
        <f t="shared" si="11"/>
        <v>Дефолт!</v>
      </c>
      <c r="S346" s="2">
        <f>IF(P346&gt;=1, Таблица1[[#This Row],[BeginQ]]*(1-Таблица1[[#This Row],[LGD]]), Таблица1[[#This Row],[EndQ]])</f>
        <v>880</v>
      </c>
    </row>
    <row r="347" spans="1:19" x14ac:dyDescent="0.3">
      <c r="A347" s="1">
        <v>345</v>
      </c>
      <c r="B347" t="s">
        <v>10</v>
      </c>
      <c r="C347">
        <v>739</v>
      </c>
      <c r="D347">
        <v>8</v>
      </c>
      <c r="E347">
        <v>13</v>
      </c>
      <c r="F347" s="2">
        <v>6600</v>
      </c>
      <c r="G347" s="8">
        <v>8580</v>
      </c>
      <c r="H347">
        <v>0.2</v>
      </c>
      <c r="I347">
        <v>0.9</v>
      </c>
      <c r="J347" s="3">
        <v>0.3</v>
      </c>
      <c r="K347" t="s">
        <v>11</v>
      </c>
      <c r="L347" t="str">
        <f>Q347</f>
        <v/>
      </c>
      <c r="N347">
        <v>0.75</v>
      </c>
      <c r="O347">
        <f>EXP(Таблица1[[#This Row],[PD]])</f>
        <v>1.2214027581601699</v>
      </c>
      <c r="P347">
        <f t="shared" si="10"/>
        <v>0.91605206862012745</v>
      </c>
      <c r="Q347" t="str">
        <f t="shared" si="11"/>
        <v/>
      </c>
      <c r="S347" s="2">
        <f>IF(P347&gt;=1, Таблица1[[#This Row],[BeginQ]]*(1-Таблица1[[#This Row],[LGD]]), Таблица1[[#This Row],[EndQ]])</f>
        <v>8580</v>
      </c>
    </row>
    <row r="348" spans="1:19" x14ac:dyDescent="0.3">
      <c r="A348" s="1">
        <v>346</v>
      </c>
      <c r="B348" t="s">
        <v>10</v>
      </c>
      <c r="C348">
        <v>740</v>
      </c>
      <c r="D348">
        <v>8</v>
      </c>
      <c r="E348">
        <v>13</v>
      </c>
      <c r="F348" s="2">
        <v>8300</v>
      </c>
      <c r="G348" s="8">
        <v>9750</v>
      </c>
      <c r="H348">
        <v>0.17</v>
      </c>
      <c r="I348">
        <v>0.5</v>
      </c>
      <c r="J348" s="3">
        <v>0.1746987951807229</v>
      </c>
      <c r="K348" t="s">
        <v>11</v>
      </c>
      <c r="L348" t="str">
        <f>Q348</f>
        <v/>
      </c>
      <c r="N348">
        <v>0.83</v>
      </c>
      <c r="O348">
        <f>EXP(Таблица1[[#This Row],[PD]])</f>
        <v>1.1853048513203654</v>
      </c>
      <c r="P348">
        <f t="shared" si="10"/>
        <v>0.98380302659590324</v>
      </c>
      <c r="Q348" t="str">
        <f t="shared" si="11"/>
        <v/>
      </c>
      <c r="S348" s="2">
        <f>IF(P348&gt;=1, Таблица1[[#This Row],[BeginQ]]*(1-Таблица1[[#This Row],[LGD]]), Таблица1[[#This Row],[EndQ]])</f>
        <v>9750</v>
      </c>
    </row>
    <row r="349" spans="1:19" x14ac:dyDescent="0.3">
      <c r="A349" s="1">
        <v>347</v>
      </c>
      <c r="B349" t="s">
        <v>10</v>
      </c>
      <c r="C349">
        <v>741</v>
      </c>
      <c r="D349">
        <v>8</v>
      </c>
      <c r="E349">
        <v>13</v>
      </c>
      <c r="F349" s="2">
        <v>7000</v>
      </c>
      <c r="G349" s="8">
        <v>8166.666666666667</v>
      </c>
      <c r="H349">
        <v>0.16</v>
      </c>
      <c r="I349">
        <v>0.5</v>
      </c>
      <c r="J349" s="3">
        <v>0.16666666666666671</v>
      </c>
      <c r="K349" t="s">
        <v>11</v>
      </c>
      <c r="L349" t="str">
        <f>Q349</f>
        <v/>
      </c>
      <c r="N349">
        <v>0.76</v>
      </c>
      <c r="O349">
        <f>EXP(Таблица1[[#This Row],[PD]])</f>
        <v>1.1735108709918103</v>
      </c>
      <c r="P349">
        <f t="shared" si="10"/>
        <v>0.89186826195377578</v>
      </c>
      <c r="Q349" t="str">
        <f t="shared" si="11"/>
        <v/>
      </c>
      <c r="S349" s="2">
        <f>IF(P349&gt;=1, Таблица1[[#This Row],[BeginQ]]*(1-Таблица1[[#This Row],[LGD]]), Таблица1[[#This Row],[EndQ]])</f>
        <v>8166.666666666667</v>
      </c>
    </row>
    <row r="350" spans="1:19" x14ac:dyDescent="0.3">
      <c r="A350" s="1">
        <v>348</v>
      </c>
      <c r="B350" t="s">
        <v>10</v>
      </c>
      <c r="C350">
        <v>742</v>
      </c>
      <c r="D350">
        <v>8</v>
      </c>
      <c r="E350">
        <v>13</v>
      </c>
      <c r="F350" s="2">
        <v>4100</v>
      </c>
      <c r="G350" s="8">
        <v>4426.3265306122448</v>
      </c>
      <c r="H350">
        <v>0.02</v>
      </c>
      <c r="I350">
        <v>0.9</v>
      </c>
      <c r="J350" s="3">
        <v>7.9591836734693874E-2</v>
      </c>
      <c r="K350" t="s">
        <v>11</v>
      </c>
      <c r="L350" t="str">
        <f>Q350</f>
        <v/>
      </c>
      <c r="N350">
        <v>0.44</v>
      </c>
      <c r="O350">
        <f>EXP(Таблица1[[#This Row],[PD]])</f>
        <v>1.0202013400267558</v>
      </c>
      <c r="P350">
        <f t="shared" si="10"/>
        <v>0.44888858961177253</v>
      </c>
      <c r="Q350" t="str">
        <f t="shared" si="11"/>
        <v/>
      </c>
      <c r="S350" s="2">
        <f>IF(P350&gt;=1, Таблица1[[#This Row],[BeginQ]]*(1-Таблица1[[#This Row],[LGD]]), Таблица1[[#This Row],[EndQ]])</f>
        <v>4426.3265306122448</v>
      </c>
    </row>
    <row r="351" spans="1:19" x14ac:dyDescent="0.3">
      <c r="A351" s="1">
        <v>349</v>
      </c>
      <c r="B351" t="s">
        <v>10</v>
      </c>
      <c r="C351">
        <v>743</v>
      </c>
      <c r="D351">
        <v>8</v>
      </c>
      <c r="E351">
        <v>13</v>
      </c>
      <c r="F351" s="2">
        <v>8700</v>
      </c>
      <c r="G351" s="8">
        <v>9774.7058823529405</v>
      </c>
      <c r="H351">
        <v>0.15</v>
      </c>
      <c r="I351">
        <v>0.3</v>
      </c>
      <c r="J351" s="3">
        <v>0.1235294117647059</v>
      </c>
      <c r="K351" t="s">
        <v>11</v>
      </c>
      <c r="L351" t="str">
        <f>Q351</f>
        <v/>
      </c>
      <c r="N351">
        <v>0.75</v>
      </c>
      <c r="O351">
        <f>EXP(Таблица1[[#This Row],[PD]])</f>
        <v>1.1618342427282831</v>
      </c>
      <c r="P351">
        <f t="shared" si="10"/>
        <v>0.8713756820462123</v>
      </c>
      <c r="Q351" t="str">
        <f t="shared" si="11"/>
        <v/>
      </c>
      <c r="S351" s="2">
        <f>IF(P351&gt;=1, Таблица1[[#This Row],[BeginQ]]*(1-Таблица1[[#This Row],[LGD]]), Таблица1[[#This Row],[EndQ]])</f>
        <v>9774.7058823529405</v>
      </c>
    </row>
    <row r="352" spans="1:19" x14ac:dyDescent="0.3">
      <c r="A352" s="1">
        <v>350</v>
      </c>
      <c r="B352" t="s">
        <v>10</v>
      </c>
      <c r="C352">
        <v>744</v>
      </c>
      <c r="D352">
        <v>8</v>
      </c>
      <c r="E352">
        <v>13</v>
      </c>
      <c r="F352" s="2">
        <v>6200</v>
      </c>
      <c r="G352" s="8">
        <v>7294.1176470588234</v>
      </c>
      <c r="H352">
        <v>0.15</v>
      </c>
      <c r="I352">
        <v>0.6</v>
      </c>
      <c r="J352" s="3">
        <v>0.1764705882352941</v>
      </c>
      <c r="K352" t="s">
        <v>11</v>
      </c>
      <c r="L352" t="str">
        <f>Q352</f>
        <v/>
      </c>
      <c r="N352">
        <v>0.7</v>
      </c>
      <c r="O352">
        <f>EXP(Таблица1[[#This Row],[PD]])</f>
        <v>1.1618342427282831</v>
      </c>
      <c r="P352">
        <f t="shared" si="10"/>
        <v>0.81328396990979812</v>
      </c>
      <c r="Q352" t="str">
        <f t="shared" si="11"/>
        <v/>
      </c>
      <c r="S352" s="2">
        <f>IF(P352&gt;=1, Таблица1[[#This Row],[BeginQ]]*(1-Таблица1[[#This Row],[LGD]]), Таблица1[[#This Row],[EndQ]])</f>
        <v>7294.1176470588234</v>
      </c>
    </row>
    <row r="353" spans="1:19" x14ac:dyDescent="0.3">
      <c r="A353" s="1">
        <v>351</v>
      </c>
      <c r="B353" t="s">
        <v>10</v>
      </c>
      <c r="C353">
        <v>745</v>
      </c>
      <c r="D353">
        <v>8</v>
      </c>
      <c r="E353">
        <v>13</v>
      </c>
      <c r="F353" s="2">
        <v>9400</v>
      </c>
      <c r="G353" s="8">
        <v>10155.876288659791</v>
      </c>
      <c r="H353">
        <v>0.03</v>
      </c>
      <c r="I353">
        <v>0.6</v>
      </c>
      <c r="J353" s="3">
        <v>8.0412371134020624E-2</v>
      </c>
      <c r="K353" t="s">
        <v>11</v>
      </c>
      <c r="L353" t="str">
        <f>Q353</f>
        <v/>
      </c>
      <c r="N353">
        <v>0.65</v>
      </c>
      <c r="O353">
        <f>EXP(Таблица1[[#This Row],[PD]])</f>
        <v>1.0304545339535169</v>
      </c>
      <c r="P353">
        <f t="shared" si="10"/>
        <v>0.669795447069786</v>
      </c>
      <c r="Q353" t="str">
        <f t="shared" si="11"/>
        <v/>
      </c>
      <c r="S353" s="2">
        <f>IF(P353&gt;=1, Таблица1[[#This Row],[BeginQ]]*(1-Таблица1[[#This Row],[LGD]]), Таблица1[[#This Row],[EndQ]])</f>
        <v>10155.876288659791</v>
      </c>
    </row>
    <row r="354" spans="1:19" x14ac:dyDescent="0.3">
      <c r="A354" s="1">
        <v>352</v>
      </c>
      <c r="B354" t="s">
        <v>10</v>
      </c>
      <c r="C354">
        <v>746</v>
      </c>
      <c r="D354">
        <v>8</v>
      </c>
      <c r="E354">
        <v>13</v>
      </c>
      <c r="F354" s="2">
        <v>1800</v>
      </c>
      <c r="G354" s="8">
        <v>2017.7777777777781</v>
      </c>
      <c r="H354">
        <v>0.19</v>
      </c>
      <c r="I354">
        <v>0.2</v>
      </c>
      <c r="J354" s="3">
        <v>0.12098765432098769</v>
      </c>
      <c r="K354" t="s">
        <v>11</v>
      </c>
      <c r="L354" t="str">
        <f>Q354</f>
        <v>Дефолт!</v>
      </c>
      <c r="N354">
        <v>0.84</v>
      </c>
      <c r="O354">
        <f>EXP(Таблица1[[#This Row],[PD]])</f>
        <v>1.2092495976572515</v>
      </c>
      <c r="P354">
        <f t="shared" si="10"/>
        <v>1.0157696620320913</v>
      </c>
      <c r="Q354" t="str">
        <f t="shared" si="11"/>
        <v>Дефолт!</v>
      </c>
      <c r="S354" s="2">
        <f>IF(P354&gt;=1, Таблица1[[#This Row],[BeginQ]]*(1-Таблица1[[#This Row],[LGD]]), Таблица1[[#This Row],[EndQ]])</f>
        <v>1440</v>
      </c>
    </row>
    <row r="355" spans="1:19" x14ac:dyDescent="0.3">
      <c r="A355" s="1">
        <v>353</v>
      </c>
      <c r="B355" t="s">
        <v>10</v>
      </c>
      <c r="C355">
        <v>747</v>
      </c>
      <c r="D355">
        <v>8</v>
      </c>
      <c r="E355">
        <v>13</v>
      </c>
      <c r="F355" s="2">
        <v>8600</v>
      </c>
      <c r="G355" s="8">
        <v>9555.5555555555566</v>
      </c>
      <c r="H355">
        <v>0.1</v>
      </c>
      <c r="I355">
        <v>0.4</v>
      </c>
      <c r="J355" s="3">
        <v>0.1111111111111111</v>
      </c>
      <c r="K355" t="s">
        <v>11</v>
      </c>
      <c r="L355" t="str">
        <f>Q355</f>
        <v/>
      </c>
      <c r="N355">
        <v>0.25</v>
      </c>
      <c r="O355">
        <f>EXP(Таблица1[[#This Row],[PD]])</f>
        <v>1.1051709180756477</v>
      </c>
      <c r="P355">
        <f t="shared" si="10"/>
        <v>0.27629272951891193</v>
      </c>
      <c r="Q355" t="str">
        <f t="shared" si="11"/>
        <v/>
      </c>
      <c r="S355" s="2">
        <f>IF(P355&gt;=1, Таблица1[[#This Row],[BeginQ]]*(1-Таблица1[[#This Row],[LGD]]), Таблица1[[#This Row],[EndQ]])</f>
        <v>9555.5555555555566</v>
      </c>
    </row>
    <row r="356" spans="1:19" x14ac:dyDescent="0.3">
      <c r="A356" s="1">
        <v>354</v>
      </c>
      <c r="B356" t="s">
        <v>10</v>
      </c>
      <c r="C356">
        <v>748</v>
      </c>
      <c r="D356">
        <v>8</v>
      </c>
      <c r="E356">
        <v>13</v>
      </c>
      <c r="F356" s="2">
        <v>3000</v>
      </c>
      <c r="G356" s="8">
        <v>3316.4835164835172</v>
      </c>
      <c r="H356">
        <v>0.09</v>
      </c>
      <c r="I356">
        <v>0.4</v>
      </c>
      <c r="J356" s="3">
        <v>0.10549450549450549</v>
      </c>
      <c r="K356" t="s">
        <v>11</v>
      </c>
      <c r="L356" t="str">
        <f>Q356</f>
        <v/>
      </c>
      <c r="N356">
        <v>0.47</v>
      </c>
      <c r="O356">
        <f>EXP(Таблица1[[#This Row],[PD]])</f>
        <v>1.0941742837052104</v>
      </c>
      <c r="P356">
        <f t="shared" si="10"/>
        <v>0.51426191334144888</v>
      </c>
      <c r="Q356" t="str">
        <f t="shared" si="11"/>
        <v/>
      </c>
      <c r="S356" s="2">
        <f>IF(P356&gt;=1, Таблица1[[#This Row],[BeginQ]]*(1-Таблица1[[#This Row],[LGD]]), Таблица1[[#This Row],[EndQ]])</f>
        <v>3316.4835164835172</v>
      </c>
    </row>
    <row r="357" spans="1:19" x14ac:dyDescent="0.3">
      <c r="A357" s="1">
        <v>355</v>
      </c>
      <c r="B357" t="s">
        <v>10</v>
      </c>
      <c r="C357">
        <v>749</v>
      </c>
      <c r="D357">
        <v>8</v>
      </c>
      <c r="E357">
        <v>13</v>
      </c>
      <c r="F357" s="2">
        <v>9700</v>
      </c>
      <c r="G357" s="8">
        <v>12466.296296296299</v>
      </c>
      <c r="H357">
        <v>0.19</v>
      </c>
      <c r="I357">
        <v>0.9</v>
      </c>
      <c r="J357" s="3">
        <v>0.28518518518518521</v>
      </c>
      <c r="K357" t="s">
        <v>11</v>
      </c>
      <c r="L357" t="str">
        <f>Q357</f>
        <v/>
      </c>
      <c r="N357">
        <v>7.0000000000000007E-2</v>
      </c>
      <c r="O357">
        <f>EXP(Таблица1[[#This Row],[PD]])</f>
        <v>1.2092495976572515</v>
      </c>
      <c r="P357">
        <f t="shared" si="10"/>
        <v>8.4647471836007612E-2</v>
      </c>
      <c r="Q357" t="str">
        <f t="shared" si="11"/>
        <v/>
      </c>
      <c r="S357" s="2">
        <f>IF(P357&gt;=1, Таблица1[[#This Row],[BeginQ]]*(1-Таблица1[[#This Row],[LGD]]), Таблица1[[#This Row],[EndQ]])</f>
        <v>12466.296296296299</v>
      </c>
    </row>
    <row r="358" spans="1:19" x14ac:dyDescent="0.3">
      <c r="A358" s="1">
        <v>356</v>
      </c>
      <c r="B358" t="s">
        <v>10</v>
      </c>
      <c r="C358">
        <v>750</v>
      </c>
      <c r="D358">
        <v>8</v>
      </c>
      <c r="E358">
        <v>13</v>
      </c>
      <c r="F358" s="2">
        <v>6200</v>
      </c>
      <c r="G358" s="8">
        <v>6693.4693877551026</v>
      </c>
      <c r="H358">
        <v>0.02</v>
      </c>
      <c r="I358">
        <v>0.9</v>
      </c>
      <c r="J358" s="3">
        <v>7.9591836734693874E-2</v>
      </c>
      <c r="K358" t="s">
        <v>11</v>
      </c>
      <c r="L358" t="str">
        <f>Q358</f>
        <v/>
      </c>
      <c r="N358">
        <v>0.26</v>
      </c>
      <c r="O358">
        <f>EXP(Таблица1[[#This Row],[PD]])</f>
        <v>1.0202013400267558</v>
      </c>
      <c r="P358">
        <f t="shared" si="10"/>
        <v>0.2652523484069565</v>
      </c>
      <c r="Q358" t="str">
        <f t="shared" si="11"/>
        <v/>
      </c>
      <c r="S358" s="2">
        <f>IF(P358&gt;=1, Таблица1[[#This Row],[BeginQ]]*(1-Таблица1[[#This Row],[LGD]]), Таблица1[[#This Row],[EndQ]])</f>
        <v>6693.4693877551026</v>
      </c>
    </row>
    <row r="359" spans="1:19" x14ac:dyDescent="0.3">
      <c r="A359" s="1">
        <v>357</v>
      </c>
      <c r="B359" t="s">
        <v>10</v>
      </c>
      <c r="C359">
        <v>751</v>
      </c>
      <c r="D359">
        <v>8</v>
      </c>
      <c r="E359">
        <v>13</v>
      </c>
      <c r="F359" s="2">
        <v>5400</v>
      </c>
      <c r="G359" s="8">
        <v>6033.913043478261</v>
      </c>
      <c r="H359">
        <v>0.08</v>
      </c>
      <c r="I359">
        <v>0.6</v>
      </c>
      <c r="J359" s="3">
        <v>0.1173913043478261</v>
      </c>
      <c r="K359" t="s">
        <v>11</v>
      </c>
      <c r="L359" t="str">
        <f>Q359</f>
        <v/>
      </c>
      <c r="N359">
        <v>0.33</v>
      </c>
      <c r="O359">
        <f>EXP(Таблица1[[#This Row],[PD]])</f>
        <v>1.0832870676749586</v>
      </c>
      <c r="P359">
        <f t="shared" si="10"/>
        <v>0.35748473233273637</v>
      </c>
      <c r="Q359" t="str">
        <f t="shared" si="11"/>
        <v/>
      </c>
      <c r="S359" s="2">
        <f>IF(P359&gt;=1, Таблица1[[#This Row],[BeginQ]]*(1-Таблица1[[#This Row],[LGD]]), Таблица1[[#This Row],[EndQ]])</f>
        <v>6033.913043478261</v>
      </c>
    </row>
    <row r="360" spans="1:19" x14ac:dyDescent="0.3">
      <c r="A360" s="1">
        <v>358</v>
      </c>
      <c r="B360" t="s">
        <v>10</v>
      </c>
      <c r="C360">
        <v>752</v>
      </c>
      <c r="D360">
        <v>8</v>
      </c>
      <c r="E360">
        <v>13</v>
      </c>
      <c r="F360" s="2">
        <v>1200</v>
      </c>
      <c r="G360" s="8">
        <v>1400</v>
      </c>
      <c r="H360">
        <v>0.1</v>
      </c>
      <c r="I360">
        <v>0.9</v>
      </c>
      <c r="J360" s="3">
        <v>0.16666666666666671</v>
      </c>
      <c r="K360" t="s">
        <v>11</v>
      </c>
      <c r="L360" t="str">
        <f>Q360</f>
        <v/>
      </c>
      <c r="N360">
        <v>0.6</v>
      </c>
      <c r="O360">
        <f>EXP(Таблица1[[#This Row],[PD]])</f>
        <v>1.1051709180756477</v>
      </c>
      <c r="P360">
        <f t="shared" si="10"/>
        <v>0.66310255084538861</v>
      </c>
      <c r="Q360" t="str">
        <f t="shared" si="11"/>
        <v/>
      </c>
      <c r="S360" s="2">
        <f>IF(P360&gt;=1, Таблица1[[#This Row],[BeginQ]]*(1-Таблица1[[#This Row],[LGD]]), Таблица1[[#This Row],[EndQ]])</f>
        <v>1400</v>
      </c>
    </row>
    <row r="361" spans="1:19" x14ac:dyDescent="0.3">
      <c r="A361" s="1">
        <v>359</v>
      </c>
      <c r="B361" t="s">
        <v>10</v>
      </c>
      <c r="C361">
        <v>753</v>
      </c>
      <c r="D361">
        <v>8</v>
      </c>
      <c r="E361">
        <v>13</v>
      </c>
      <c r="F361" s="2">
        <v>100</v>
      </c>
      <c r="G361" s="8">
        <v>114.4444444444444</v>
      </c>
      <c r="H361">
        <v>0.1</v>
      </c>
      <c r="I361">
        <v>0.7</v>
      </c>
      <c r="J361" s="3">
        <v>0.14444444444444449</v>
      </c>
      <c r="K361" t="s">
        <v>11</v>
      </c>
      <c r="L361" t="str">
        <f>Q361</f>
        <v/>
      </c>
      <c r="N361">
        <v>0.12</v>
      </c>
      <c r="O361">
        <f>EXP(Таблица1[[#This Row],[PD]])</f>
        <v>1.1051709180756477</v>
      </c>
      <c r="P361">
        <f t="shared" si="10"/>
        <v>0.13262051016907772</v>
      </c>
      <c r="Q361" t="str">
        <f t="shared" si="11"/>
        <v/>
      </c>
      <c r="S361" s="2">
        <f>IF(P361&gt;=1, Таблица1[[#This Row],[BeginQ]]*(1-Таблица1[[#This Row],[LGD]]), Таблица1[[#This Row],[EndQ]])</f>
        <v>114.4444444444444</v>
      </c>
    </row>
    <row r="362" spans="1:19" x14ac:dyDescent="0.3">
      <c r="A362" s="1">
        <v>360</v>
      </c>
      <c r="B362" t="s">
        <v>10</v>
      </c>
      <c r="C362">
        <v>754</v>
      </c>
      <c r="D362">
        <v>8</v>
      </c>
      <c r="E362">
        <v>13</v>
      </c>
      <c r="F362" s="2">
        <v>2200</v>
      </c>
      <c r="G362" s="8">
        <v>2496.521739130435</v>
      </c>
      <c r="H362">
        <v>0.08</v>
      </c>
      <c r="I362">
        <v>0.8</v>
      </c>
      <c r="J362" s="3">
        <v>0.1347826086956522</v>
      </c>
      <c r="K362" t="s">
        <v>11</v>
      </c>
      <c r="L362" t="str">
        <f>Q362</f>
        <v/>
      </c>
      <c r="N362">
        <v>0.03</v>
      </c>
      <c r="O362">
        <f>EXP(Таблица1[[#This Row],[PD]])</f>
        <v>1.0832870676749586</v>
      </c>
      <c r="P362">
        <f t="shared" si="10"/>
        <v>3.2498612030248758E-2</v>
      </c>
      <c r="Q362" t="str">
        <f t="shared" si="11"/>
        <v/>
      </c>
      <c r="S362" s="2">
        <f>IF(P362&gt;=1, Таблица1[[#This Row],[BeginQ]]*(1-Таблица1[[#This Row],[LGD]]), Таблица1[[#This Row],[EndQ]])</f>
        <v>2496.521739130435</v>
      </c>
    </row>
    <row r="363" spans="1:19" x14ac:dyDescent="0.3">
      <c r="A363" s="1">
        <v>361</v>
      </c>
      <c r="B363" t="s">
        <v>10</v>
      </c>
      <c r="C363">
        <v>755</v>
      </c>
      <c r="D363">
        <v>8</v>
      </c>
      <c r="E363">
        <v>13</v>
      </c>
      <c r="F363" s="2">
        <v>2500</v>
      </c>
      <c r="G363" s="8">
        <v>2761.23595505618</v>
      </c>
      <c r="H363">
        <v>0.11</v>
      </c>
      <c r="I363">
        <v>0.3</v>
      </c>
      <c r="J363" s="3">
        <v>0.1044943820224719</v>
      </c>
      <c r="K363" t="s">
        <v>11</v>
      </c>
      <c r="L363" t="str">
        <f>Q363</f>
        <v/>
      </c>
      <c r="N363">
        <v>0.02</v>
      </c>
      <c r="O363">
        <f>EXP(Таблица1[[#This Row],[PD]])</f>
        <v>1.1162780704588713</v>
      </c>
      <c r="P363">
        <f t="shared" si="10"/>
        <v>2.2325561409177425E-2</v>
      </c>
      <c r="Q363" t="str">
        <f t="shared" si="11"/>
        <v/>
      </c>
      <c r="S363" s="2">
        <f>IF(P363&gt;=1, Таблица1[[#This Row],[BeginQ]]*(1-Таблица1[[#This Row],[LGD]]), Таблица1[[#This Row],[EndQ]])</f>
        <v>2761.23595505618</v>
      </c>
    </row>
    <row r="364" spans="1:19" x14ac:dyDescent="0.3">
      <c r="A364" s="1">
        <v>362</v>
      </c>
      <c r="B364" t="s">
        <v>10</v>
      </c>
      <c r="C364">
        <v>756</v>
      </c>
      <c r="D364">
        <v>8</v>
      </c>
      <c r="E364">
        <v>13</v>
      </c>
      <c r="F364" s="2">
        <v>8100</v>
      </c>
      <c r="G364" s="8">
        <v>9588.1395348837214</v>
      </c>
      <c r="H364">
        <v>0.14000000000000001</v>
      </c>
      <c r="I364">
        <v>0.7</v>
      </c>
      <c r="J364" s="3">
        <v>0.18372093023255809</v>
      </c>
      <c r="K364" t="s">
        <v>11</v>
      </c>
      <c r="L364" t="str">
        <f>Q364</f>
        <v>Дефолт!</v>
      </c>
      <c r="N364">
        <v>0.88</v>
      </c>
      <c r="O364">
        <f>EXP(Таблица1[[#This Row],[PD]])</f>
        <v>1.1502737988572274</v>
      </c>
      <c r="P364">
        <f t="shared" si="10"/>
        <v>1.0122409429943602</v>
      </c>
      <c r="Q364" t="str">
        <f t="shared" si="11"/>
        <v>Дефолт!</v>
      </c>
      <c r="S364" s="2">
        <f>IF(P364&gt;=1, Таблица1[[#This Row],[BeginQ]]*(1-Таблица1[[#This Row],[LGD]]), Таблица1[[#This Row],[EndQ]])</f>
        <v>2430.0000000000005</v>
      </c>
    </row>
    <row r="365" spans="1:19" x14ac:dyDescent="0.3">
      <c r="A365" s="1">
        <v>363</v>
      </c>
      <c r="B365" t="s">
        <v>10</v>
      </c>
      <c r="C365">
        <v>757</v>
      </c>
      <c r="D365">
        <v>8</v>
      </c>
      <c r="E365">
        <v>13</v>
      </c>
      <c r="F365" s="2">
        <v>1200</v>
      </c>
      <c r="G365" s="8">
        <v>1384.7191011235959</v>
      </c>
      <c r="H365">
        <v>0.11</v>
      </c>
      <c r="I365">
        <v>0.7</v>
      </c>
      <c r="J365" s="3">
        <v>0.15393258426966289</v>
      </c>
      <c r="K365" t="s">
        <v>11</v>
      </c>
      <c r="L365" t="str">
        <f>Q365</f>
        <v/>
      </c>
      <c r="N365">
        <v>0.6</v>
      </c>
      <c r="O365">
        <f>EXP(Таблица1[[#This Row],[PD]])</f>
        <v>1.1162780704588713</v>
      </c>
      <c r="P365">
        <f t="shared" si="10"/>
        <v>0.66976684227532279</v>
      </c>
      <c r="Q365" t="str">
        <f t="shared" si="11"/>
        <v/>
      </c>
      <c r="S365" s="2">
        <f>IF(P365&gt;=1, Таблица1[[#This Row],[BeginQ]]*(1-Таблица1[[#This Row],[LGD]]), Таблица1[[#This Row],[EndQ]])</f>
        <v>1384.7191011235959</v>
      </c>
    </row>
    <row r="366" spans="1:19" x14ac:dyDescent="0.3">
      <c r="A366" s="1">
        <v>364</v>
      </c>
      <c r="B366" t="s">
        <v>10</v>
      </c>
      <c r="C366">
        <v>758</v>
      </c>
      <c r="D366">
        <v>8</v>
      </c>
      <c r="E366">
        <v>13</v>
      </c>
      <c r="F366" s="2">
        <v>2900</v>
      </c>
      <c r="G366" s="8">
        <v>3239.8924731182801</v>
      </c>
      <c r="H366">
        <v>7.0000000000000007E-2</v>
      </c>
      <c r="I366">
        <v>0.7</v>
      </c>
      <c r="J366" s="3">
        <v>0.1172043010752688</v>
      </c>
      <c r="K366" t="s">
        <v>11</v>
      </c>
      <c r="L366" t="str">
        <f>Q366</f>
        <v/>
      </c>
      <c r="N366">
        <v>0.43</v>
      </c>
      <c r="O366">
        <f>EXP(Таблица1[[#This Row],[PD]])</f>
        <v>1.0725081812542165</v>
      </c>
      <c r="P366">
        <f t="shared" si="10"/>
        <v>0.46117851793931308</v>
      </c>
      <c r="Q366" t="str">
        <f t="shared" si="11"/>
        <v/>
      </c>
      <c r="S366" s="2">
        <f>IF(P366&gt;=1, Таблица1[[#This Row],[BeginQ]]*(1-Таблица1[[#This Row],[LGD]]), Таблица1[[#This Row],[EndQ]])</f>
        <v>3239.8924731182801</v>
      </c>
    </row>
    <row r="367" spans="1:19" x14ac:dyDescent="0.3">
      <c r="A367" s="1">
        <v>365</v>
      </c>
      <c r="B367" t="s">
        <v>10</v>
      </c>
      <c r="C367">
        <v>759</v>
      </c>
      <c r="D367">
        <v>8</v>
      </c>
      <c r="E367">
        <v>13</v>
      </c>
      <c r="F367" s="2">
        <v>3800</v>
      </c>
      <c r="G367" s="8">
        <v>4853.0120481927706</v>
      </c>
      <c r="H367">
        <v>0.17</v>
      </c>
      <c r="I367">
        <v>1</v>
      </c>
      <c r="J367" s="3">
        <v>0.27710843373493982</v>
      </c>
      <c r="K367" t="s">
        <v>11</v>
      </c>
      <c r="L367" t="str">
        <f>Q367</f>
        <v/>
      </c>
      <c r="N367">
        <v>0.62</v>
      </c>
      <c r="O367">
        <f>EXP(Таблица1[[#This Row],[PD]])</f>
        <v>1.1853048513203654</v>
      </c>
      <c r="P367">
        <f t="shared" si="10"/>
        <v>0.73488900781862654</v>
      </c>
      <c r="Q367" t="str">
        <f t="shared" si="11"/>
        <v/>
      </c>
      <c r="S367" s="2">
        <f>IF(P367&gt;=1, Таблица1[[#This Row],[BeginQ]]*(1-Таблица1[[#This Row],[LGD]]), Таблица1[[#This Row],[EndQ]])</f>
        <v>4853.0120481927706</v>
      </c>
    </row>
    <row r="368" spans="1:19" x14ac:dyDescent="0.3">
      <c r="A368" s="1">
        <v>366</v>
      </c>
      <c r="B368" t="s">
        <v>10</v>
      </c>
      <c r="C368">
        <v>760</v>
      </c>
      <c r="D368">
        <v>8</v>
      </c>
      <c r="E368">
        <v>13</v>
      </c>
      <c r="F368" s="2">
        <v>9400</v>
      </c>
      <c r="G368" s="8">
        <v>10480</v>
      </c>
      <c r="H368">
        <v>0.06</v>
      </c>
      <c r="I368">
        <v>0.8</v>
      </c>
      <c r="J368" s="3">
        <v>0.1148936170212766</v>
      </c>
      <c r="K368" t="s">
        <v>11</v>
      </c>
      <c r="L368" t="str">
        <f>Q368</f>
        <v/>
      </c>
      <c r="N368">
        <v>0.48</v>
      </c>
      <c r="O368">
        <f>EXP(Таблица1[[#This Row],[PD]])</f>
        <v>1.0618365465453596</v>
      </c>
      <c r="P368">
        <f t="shared" si="10"/>
        <v>0.50968154234177265</v>
      </c>
      <c r="Q368" t="str">
        <f t="shared" si="11"/>
        <v/>
      </c>
      <c r="S368" s="2">
        <f>IF(P368&gt;=1, Таблица1[[#This Row],[BeginQ]]*(1-Таблица1[[#This Row],[LGD]]), Таблица1[[#This Row],[EndQ]])</f>
        <v>10480</v>
      </c>
    </row>
    <row r="369" spans="1:19" x14ac:dyDescent="0.3">
      <c r="A369" s="1">
        <v>367</v>
      </c>
      <c r="B369" t="s">
        <v>10</v>
      </c>
      <c r="C369">
        <v>761</v>
      </c>
      <c r="D369">
        <v>8</v>
      </c>
      <c r="E369">
        <v>13</v>
      </c>
      <c r="F369" s="2">
        <v>7600</v>
      </c>
      <c r="G369" s="8">
        <v>8616.3855421686749</v>
      </c>
      <c r="H369">
        <v>0.17</v>
      </c>
      <c r="I369">
        <v>0.3</v>
      </c>
      <c r="J369" s="3">
        <v>0.13373493975903619</v>
      </c>
      <c r="K369" t="s">
        <v>11</v>
      </c>
      <c r="L369" t="str">
        <f>Q369</f>
        <v/>
      </c>
      <c r="N369">
        <v>0.41</v>
      </c>
      <c r="O369">
        <f>EXP(Таблица1[[#This Row],[PD]])</f>
        <v>1.1853048513203654</v>
      </c>
      <c r="P369">
        <f t="shared" si="10"/>
        <v>0.48597498904134978</v>
      </c>
      <c r="Q369" t="str">
        <f t="shared" si="11"/>
        <v/>
      </c>
      <c r="S369" s="2">
        <f>IF(P369&gt;=1, Таблица1[[#This Row],[BeginQ]]*(1-Таблица1[[#This Row],[LGD]]), Таблица1[[#This Row],[EndQ]])</f>
        <v>8616.3855421686749</v>
      </c>
    </row>
    <row r="370" spans="1:19" x14ac:dyDescent="0.3">
      <c r="A370" s="1">
        <v>368</v>
      </c>
      <c r="B370" t="s">
        <v>10</v>
      </c>
      <c r="C370">
        <v>762</v>
      </c>
      <c r="D370">
        <v>8</v>
      </c>
      <c r="E370">
        <v>13</v>
      </c>
      <c r="F370" s="2">
        <v>7700</v>
      </c>
      <c r="G370" s="8">
        <v>8515.2941176470595</v>
      </c>
      <c r="H370">
        <v>0.15</v>
      </c>
      <c r="I370">
        <v>0.2</v>
      </c>
      <c r="J370" s="3">
        <v>0.1058823529411765</v>
      </c>
      <c r="K370" t="s">
        <v>11</v>
      </c>
      <c r="L370" t="str">
        <f>Q370</f>
        <v/>
      </c>
      <c r="N370">
        <v>0.84</v>
      </c>
      <c r="O370">
        <f>EXP(Таблица1[[#This Row],[PD]])</f>
        <v>1.1618342427282831</v>
      </c>
      <c r="P370">
        <f t="shared" si="10"/>
        <v>0.97594076389175777</v>
      </c>
      <c r="Q370" t="str">
        <f t="shared" si="11"/>
        <v/>
      </c>
      <c r="S370" s="2">
        <f>IF(P370&gt;=1, Таблица1[[#This Row],[BeginQ]]*(1-Таблица1[[#This Row],[LGD]]), Таблица1[[#This Row],[EndQ]])</f>
        <v>8515.2941176470595</v>
      </c>
    </row>
    <row r="371" spans="1:19" x14ac:dyDescent="0.3">
      <c r="A371" s="1">
        <v>369</v>
      </c>
      <c r="B371" t="s">
        <v>10</v>
      </c>
      <c r="C371">
        <v>763</v>
      </c>
      <c r="D371">
        <v>8</v>
      </c>
      <c r="E371">
        <v>13</v>
      </c>
      <c r="F371" s="2">
        <v>5200</v>
      </c>
      <c r="G371" s="8">
        <v>5810.434782608696</v>
      </c>
      <c r="H371">
        <v>0.08</v>
      </c>
      <c r="I371">
        <v>0.6</v>
      </c>
      <c r="J371" s="3">
        <v>0.1173913043478261</v>
      </c>
      <c r="K371" t="s">
        <v>11</v>
      </c>
      <c r="L371" t="str">
        <f>Q371</f>
        <v/>
      </c>
      <c r="N371">
        <v>0.04</v>
      </c>
      <c r="O371">
        <f>EXP(Таблица1[[#This Row],[PD]])</f>
        <v>1.0832870676749586</v>
      </c>
      <c r="P371">
        <f t="shared" si="10"/>
        <v>4.3331482706998346E-2</v>
      </c>
      <c r="Q371" t="str">
        <f t="shared" si="11"/>
        <v/>
      </c>
      <c r="S371" s="2">
        <f>IF(P371&gt;=1, Таблица1[[#This Row],[BeginQ]]*(1-Таблица1[[#This Row],[LGD]]), Таблица1[[#This Row],[EndQ]])</f>
        <v>5810.434782608696</v>
      </c>
    </row>
    <row r="372" spans="1:19" x14ac:dyDescent="0.3">
      <c r="A372" s="1">
        <v>370</v>
      </c>
      <c r="B372" t="s">
        <v>10</v>
      </c>
      <c r="C372">
        <v>764</v>
      </c>
      <c r="D372">
        <v>8</v>
      </c>
      <c r="E372">
        <v>13</v>
      </c>
      <c r="F372" s="2">
        <v>2400</v>
      </c>
      <c r="G372" s="8">
        <v>2629.7872340425529</v>
      </c>
      <c r="H372">
        <v>0.06</v>
      </c>
      <c r="I372">
        <v>0.5</v>
      </c>
      <c r="J372" s="3">
        <v>9.5744680851063829E-2</v>
      </c>
      <c r="K372" t="s">
        <v>11</v>
      </c>
      <c r="L372" t="str">
        <f>Q372</f>
        <v/>
      </c>
      <c r="N372">
        <v>0.5</v>
      </c>
      <c r="O372">
        <f>EXP(Таблица1[[#This Row],[PD]])</f>
        <v>1.0618365465453596</v>
      </c>
      <c r="P372">
        <f t="shared" si="10"/>
        <v>0.53091827327267982</v>
      </c>
      <c r="Q372" t="str">
        <f t="shared" si="11"/>
        <v/>
      </c>
      <c r="S372" s="2">
        <f>IF(P372&gt;=1, Таблица1[[#This Row],[BeginQ]]*(1-Таблица1[[#This Row],[LGD]]), Таблица1[[#This Row],[EndQ]])</f>
        <v>2629.7872340425529</v>
      </c>
    </row>
    <row r="373" spans="1:19" x14ac:dyDescent="0.3">
      <c r="A373" s="1">
        <v>371</v>
      </c>
      <c r="B373" t="s">
        <v>10</v>
      </c>
      <c r="C373">
        <v>765</v>
      </c>
      <c r="D373">
        <v>8</v>
      </c>
      <c r="E373">
        <v>13</v>
      </c>
      <c r="F373" s="2">
        <v>5300</v>
      </c>
      <c r="G373" s="8">
        <v>6618.5365853658541</v>
      </c>
      <c r="H373">
        <v>0.18</v>
      </c>
      <c r="I373">
        <v>0.8</v>
      </c>
      <c r="J373" s="3">
        <v>0.24878048780487799</v>
      </c>
      <c r="K373" t="s">
        <v>11</v>
      </c>
      <c r="L373" t="str">
        <f>Q373</f>
        <v>Дефолт!</v>
      </c>
      <c r="N373">
        <v>0.96</v>
      </c>
      <c r="O373">
        <f>EXP(Таблица1[[#This Row],[PD]])</f>
        <v>1.1972173631218102</v>
      </c>
      <c r="P373">
        <f t="shared" si="10"/>
        <v>1.1493286685969377</v>
      </c>
      <c r="Q373" t="str">
        <f t="shared" si="11"/>
        <v>Дефолт!</v>
      </c>
      <c r="S373" s="2">
        <f>IF(P373&gt;=1, Таблица1[[#This Row],[BeginQ]]*(1-Таблица1[[#This Row],[LGD]]), Таблица1[[#This Row],[EndQ]])</f>
        <v>1059.9999999999998</v>
      </c>
    </row>
    <row r="374" spans="1:19" x14ac:dyDescent="0.3">
      <c r="A374" s="1">
        <v>372</v>
      </c>
      <c r="B374" t="s">
        <v>10</v>
      </c>
      <c r="C374">
        <v>766</v>
      </c>
      <c r="D374">
        <v>8</v>
      </c>
      <c r="E374">
        <v>13</v>
      </c>
      <c r="F374" s="2">
        <v>8700</v>
      </c>
      <c r="G374" s="8">
        <v>9621.176470588236</v>
      </c>
      <c r="H374">
        <v>0.15</v>
      </c>
      <c r="I374">
        <v>0.2</v>
      </c>
      <c r="J374" s="3">
        <v>0.1058823529411765</v>
      </c>
      <c r="K374" t="s">
        <v>11</v>
      </c>
      <c r="L374" t="str">
        <f>Q374</f>
        <v/>
      </c>
      <c r="N374">
        <v>0.57999999999999996</v>
      </c>
      <c r="O374">
        <f>EXP(Таблица1[[#This Row],[PD]])</f>
        <v>1.1618342427282831</v>
      </c>
      <c r="P374">
        <f t="shared" si="10"/>
        <v>0.67386386078240412</v>
      </c>
      <c r="Q374" t="str">
        <f t="shared" si="11"/>
        <v/>
      </c>
      <c r="S374" s="2">
        <f>IF(P374&gt;=1, Таблица1[[#This Row],[BeginQ]]*(1-Таблица1[[#This Row],[LGD]]), Таблица1[[#This Row],[EndQ]])</f>
        <v>9621.176470588236</v>
      </c>
    </row>
    <row r="375" spans="1:19" x14ac:dyDescent="0.3">
      <c r="A375" s="1">
        <v>373</v>
      </c>
      <c r="B375" t="s">
        <v>10</v>
      </c>
      <c r="C375">
        <v>767</v>
      </c>
      <c r="D375">
        <v>8</v>
      </c>
      <c r="E375">
        <v>13</v>
      </c>
      <c r="F375" s="2">
        <v>5600</v>
      </c>
      <c r="G375" s="8">
        <v>7280</v>
      </c>
      <c r="H375">
        <v>0.2</v>
      </c>
      <c r="I375">
        <v>0.9</v>
      </c>
      <c r="J375" s="3">
        <v>0.3</v>
      </c>
      <c r="K375" t="s">
        <v>11</v>
      </c>
      <c r="L375" t="str">
        <f>Q375</f>
        <v/>
      </c>
      <c r="N375">
        <v>0.23</v>
      </c>
      <c r="O375">
        <f>EXP(Таблица1[[#This Row],[PD]])</f>
        <v>1.2214027581601699</v>
      </c>
      <c r="P375">
        <f t="shared" si="10"/>
        <v>0.28092263437683906</v>
      </c>
      <c r="Q375" t="str">
        <f t="shared" si="11"/>
        <v/>
      </c>
      <c r="S375" s="2">
        <f>IF(P375&gt;=1, Таблица1[[#This Row],[BeginQ]]*(1-Таблица1[[#This Row],[LGD]]), Таблица1[[#This Row],[EndQ]])</f>
        <v>7280</v>
      </c>
    </row>
    <row r="376" spans="1:19" x14ac:dyDescent="0.3">
      <c r="A376" s="1">
        <v>374</v>
      </c>
      <c r="B376" t="s">
        <v>10</v>
      </c>
      <c r="C376">
        <v>768</v>
      </c>
      <c r="D376">
        <v>8</v>
      </c>
      <c r="E376">
        <v>13</v>
      </c>
      <c r="F376" s="2">
        <v>4000</v>
      </c>
      <c r="G376" s="8">
        <v>5108.4337349397583</v>
      </c>
      <c r="H376">
        <v>0.17</v>
      </c>
      <c r="I376">
        <v>1</v>
      </c>
      <c r="J376" s="3">
        <v>0.27710843373493982</v>
      </c>
      <c r="K376" t="s">
        <v>11</v>
      </c>
      <c r="L376" t="str">
        <f>Q376</f>
        <v/>
      </c>
      <c r="N376">
        <v>0.34</v>
      </c>
      <c r="O376">
        <f>EXP(Таблица1[[#This Row],[PD]])</f>
        <v>1.1853048513203654</v>
      </c>
      <c r="P376">
        <f t="shared" si="10"/>
        <v>0.40300364944892431</v>
      </c>
      <c r="Q376" t="str">
        <f t="shared" si="11"/>
        <v/>
      </c>
      <c r="S376" s="2">
        <f>IF(P376&gt;=1, Таблица1[[#This Row],[BeginQ]]*(1-Таблица1[[#This Row],[LGD]]), Таблица1[[#This Row],[EndQ]])</f>
        <v>5108.4337349397583</v>
      </c>
    </row>
    <row r="377" spans="1:19" x14ac:dyDescent="0.3">
      <c r="A377" s="1">
        <v>375</v>
      </c>
      <c r="B377" t="s">
        <v>10</v>
      </c>
      <c r="C377">
        <v>769</v>
      </c>
      <c r="D377">
        <v>8</v>
      </c>
      <c r="E377">
        <v>13</v>
      </c>
      <c r="F377" s="2">
        <v>600</v>
      </c>
      <c r="G377" s="8">
        <v>673.33333333333337</v>
      </c>
      <c r="H377">
        <v>0.1</v>
      </c>
      <c r="I377">
        <v>0.5</v>
      </c>
      <c r="J377" s="3">
        <v>0.1222222222222222</v>
      </c>
      <c r="K377" t="s">
        <v>11</v>
      </c>
      <c r="L377" t="str">
        <f>Q377</f>
        <v/>
      </c>
      <c r="N377">
        <v>0.85</v>
      </c>
      <c r="O377">
        <f>EXP(Таблица1[[#This Row],[PD]])</f>
        <v>1.1051709180756477</v>
      </c>
      <c r="P377">
        <f t="shared" si="10"/>
        <v>0.93939528036430053</v>
      </c>
      <c r="Q377" t="str">
        <f t="shared" si="11"/>
        <v/>
      </c>
      <c r="S377" s="2">
        <f>IF(P377&gt;=1, Таблица1[[#This Row],[BeginQ]]*(1-Таблица1[[#This Row],[LGD]]), Таблица1[[#This Row],[EndQ]])</f>
        <v>673.33333333333337</v>
      </c>
    </row>
    <row r="378" spans="1:19" x14ac:dyDescent="0.3">
      <c r="A378" s="1">
        <v>376</v>
      </c>
      <c r="B378" t="s">
        <v>10</v>
      </c>
      <c r="C378">
        <v>770</v>
      </c>
      <c r="D378">
        <v>8</v>
      </c>
      <c r="E378">
        <v>13</v>
      </c>
      <c r="F378" s="2">
        <v>4200</v>
      </c>
      <c r="G378" s="8">
        <v>4475.757575757576</v>
      </c>
      <c r="H378">
        <v>0.01</v>
      </c>
      <c r="I378">
        <v>0.5</v>
      </c>
      <c r="J378" s="3">
        <v>6.5656565656565663E-2</v>
      </c>
      <c r="K378" t="s">
        <v>11</v>
      </c>
      <c r="L378" t="str">
        <f>Q378</f>
        <v/>
      </c>
      <c r="N378">
        <v>0.56999999999999995</v>
      </c>
      <c r="O378">
        <f>EXP(Таблица1[[#This Row],[PD]])</f>
        <v>1.0100501670841679</v>
      </c>
      <c r="P378">
        <f t="shared" si="10"/>
        <v>0.5757285952379757</v>
      </c>
      <c r="Q378" t="str">
        <f t="shared" si="11"/>
        <v/>
      </c>
      <c r="S378" s="2">
        <f>IF(P378&gt;=1, Таблица1[[#This Row],[BeginQ]]*(1-Таблица1[[#This Row],[LGD]]), Таблица1[[#This Row],[EndQ]])</f>
        <v>4475.757575757576</v>
      </c>
    </row>
    <row r="379" spans="1:19" x14ac:dyDescent="0.3">
      <c r="A379" s="1">
        <v>377</v>
      </c>
      <c r="B379" t="s">
        <v>10</v>
      </c>
      <c r="C379">
        <v>771</v>
      </c>
      <c r="D379">
        <v>8</v>
      </c>
      <c r="E379">
        <v>13</v>
      </c>
      <c r="F379" s="2">
        <v>4300</v>
      </c>
      <c r="G379" s="8">
        <v>4660.8045977011489</v>
      </c>
      <c r="H379">
        <v>0.13</v>
      </c>
      <c r="I379">
        <v>0.1</v>
      </c>
      <c r="J379" s="3">
        <v>8.3908045977011486E-2</v>
      </c>
      <c r="K379" t="s">
        <v>11</v>
      </c>
      <c r="L379" t="str">
        <f>Q379</f>
        <v/>
      </c>
      <c r="N379">
        <v>0.01</v>
      </c>
      <c r="O379">
        <f>EXP(Таблица1[[#This Row],[PD]])</f>
        <v>1.1388283833246218</v>
      </c>
      <c r="P379">
        <f t="shared" si="10"/>
        <v>1.1388283833246218E-2</v>
      </c>
      <c r="Q379" t="str">
        <f t="shared" si="11"/>
        <v/>
      </c>
      <c r="S379" s="2">
        <f>IF(P379&gt;=1, Таблица1[[#This Row],[BeginQ]]*(1-Таблица1[[#This Row],[LGD]]), Таблица1[[#This Row],[EndQ]])</f>
        <v>4660.8045977011489</v>
      </c>
    </row>
    <row r="380" spans="1:19" x14ac:dyDescent="0.3">
      <c r="A380" s="1">
        <v>378</v>
      </c>
      <c r="B380" t="s">
        <v>10</v>
      </c>
      <c r="C380">
        <v>772</v>
      </c>
      <c r="D380">
        <v>8</v>
      </c>
      <c r="E380">
        <v>13</v>
      </c>
      <c r="F380" s="2">
        <v>400</v>
      </c>
      <c r="G380" s="8">
        <v>448.39506172839498</v>
      </c>
      <c r="H380">
        <v>0.19</v>
      </c>
      <c r="I380">
        <v>0.2</v>
      </c>
      <c r="J380" s="3">
        <v>0.12098765432098769</v>
      </c>
      <c r="K380" t="s">
        <v>11</v>
      </c>
      <c r="L380" t="str">
        <f>Q380</f>
        <v/>
      </c>
      <c r="N380">
        <v>0</v>
      </c>
      <c r="O380">
        <f>EXP(Таблица1[[#This Row],[PD]])</f>
        <v>1.2092495976572515</v>
      </c>
      <c r="P380">
        <f t="shared" si="10"/>
        <v>0</v>
      </c>
      <c r="Q380" t="str">
        <f t="shared" si="11"/>
        <v/>
      </c>
      <c r="S380" s="2">
        <f>IF(P380&gt;=1, Таблица1[[#This Row],[BeginQ]]*(1-Таблица1[[#This Row],[LGD]]), Таблица1[[#This Row],[EndQ]])</f>
        <v>448.39506172839498</v>
      </c>
    </row>
    <row r="381" spans="1:19" x14ac:dyDescent="0.3">
      <c r="A381" s="1">
        <v>379</v>
      </c>
      <c r="B381" t="s">
        <v>10</v>
      </c>
      <c r="C381">
        <v>773</v>
      </c>
      <c r="D381">
        <v>8</v>
      </c>
      <c r="E381">
        <v>13</v>
      </c>
      <c r="F381" s="2">
        <v>2300</v>
      </c>
      <c r="G381" s="8">
        <v>2469.4736842105258</v>
      </c>
      <c r="H381">
        <v>0.05</v>
      </c>
      <c r="I381">
        <v>0.2</v>
      </c>
      <c r="J381" s="3">
        <v>7.3684210526315796E-2</v>
      </c>
      <c r="K381" t="s">
        <v>11</v>
      </c>
      <c r="L381" t="str">
        <f>Q381</f>
        <v/>
      </c>
      <c r="N381">
        <v>0.09</v>
      </c>
      <c r="O381">
        <f>EXP(Таблица1[[#This Row],[PD]])</f>
        <v>1.0512710963760241</v>
      </c>
      <c r="P381">
        <f t="shared" si="10"/>
        <v>9.4614398673842165E-2</v>
      </c>
      <c r="Q381" t="str">
        <f t="shared" si="11"/>
        <v/>
      </c>
      <c r="S381" s="2">
        <f>IF(P381&gt;=1, Таблица1[[#This Row],[BeginQ]]*(1-Таблица1[[#This Row],[LGD]]), Таблица1[[#This Row],[EndQ]])</f>
        <v>2469.4736842105258</v>
      </c>
    </row>
    <row r="382" spans="1:19" x14ac:dyDescent="0.3">
      <c r="A382" s="1">
        <v>380</v>
      </c>
      <c r="B382" t="s">
        <v>10</v>
      </c>
      <c r="C382">
        <v>774</v>
      </c>
      <c r="D382">
        <v>8</v>
      </c>
      <c r="E382">
        <v>13</v>
      </c>
      <c r="F382" s="2">
        <v>8700</v>
      </c>
      <c r="G382" s="8">
        <v>9654.1935483870966</v>
      </c>
      <c r="H382">
        <v>7.0000000000000007E-2</v>
      </c>
      <c r="I382">
        <v>0.6</v>
      </c>
      <c r="J382" s="3">
        <v>0.1096774193548387</v>
      </c>
      <c r="K382" t="s">
        <v>11</v>
      </c>
      <c r="L382" t="str">
        <f>Q382</f>
        <v/>
      </c>
      <c r="N382">
        <v>0.03</v>
      </c>
      <c r="O382">
        <f>EXP(Таблица1[[#This Row],[PD]])</f>
        <v>1.0725081812542165</v>
      </c>
      <c r="P382">
        <f t="shared" si="10"/>
        <v>3.2175245437626496E-2</v>
      </c>
      <c r="Q382" t="str">
        <f t="shared" si="11"/>
        <v/>
      </c>
      <c r="S382" s="2">
        <f>IF(P382&gt;=1, Таблица1[[#This Row],[BeginQ]]*(1-Таблица1[[#This Row],[LGD]]), Таблица1[[#This Row],[EndQ]])</f>
        <v>9654.1935483870966</v>
      </c>
    </row>
    <row r="383" spans="1:19" x14ac:dyDescent="0.3">
      <c r="A383" s="1">
        <v>381</v>
      </c>
      <c r="B383" t="s">
        <v>10</v>
      </c>
      <c r="C383">
        <v>775</v>
      </c>
      <c r="D383">
        <v>8</v>
      </c>
      <c r="E383">
        <v>13</v>
      </c>
      <c r="F383" s="2">
        <v>10000</v>
      </c>
      <c r="G383" s="8">
        <v>11648.351648351651</v>
      </c>
      <c r="H383">
        <v>0.09</v>
      </c>
      <c r="I383">
        <v>1</v>
      </c>
      <c r="J383" s="3">
        <v>0.1648351648351648</v>
      </c>
      <c r="K383" t="s">
        <v>11</v>
      </c>
      <c r="L383" t="str">
        <f>Q383</f>
        <v/>
      </c>
      <c r="N383">
        <v>0.76</v>
      </c>
      <c r="O383">
        <f>EXP(Таблица1[[#This Row],[PD]])</f>
        <v>1.0941742837052104</v>
      </c>
      <c r="P383">
        <f t="shared" si="10"/>
        <v>0.83157245561595994</v>
      </c>
      <c r="Q383" t="str">
        <f t="shared" si="11"/>
        <v/>
      </c>
      <c r="S383" s="2">
        <f>IF(P383&gt;=1, Таблица1[[#This Row],[BeginQ]]*(1-Таблица1[[#This Row],[LGD]]), Таблица1[[#This Row],[EndQ]])</f>
        <v>11648.351648351651</v>
      </c>
    </row>
    <row r="384" spans="1:19" x14ac:dyDescent="0.3">
      <c r="A384" s="1">
        <v>382</v>
      </c>
      <c r="B384" t="s">
        <v>10</v>
      </c>
      <c r="C384">
        <v>776</v>
      </c>
      <c r="D384">
        <v>8</v>
      </c>
      <c r="E384">
        <v>13</v>
      </c>
      <c r="F384" s="2">
        <v>900</v>
      </c>
      <c r="G384" s="8">
        <v>968.93617021276589</v>
      </c>
      <c r="H384">
        <v>0.06</v>
      </c>
      <c r="I384">
        <v>0.2</v>
      </c>
      <c r="J384" s="3">
        <v>7.6595744680851063E-2</v>
      </c>
      <c r="K384" t="s">
        <v>11</v>
      </c>
      <c r="L384" t="str">
        <f>Q384</f>
        <v/>
      </c>
      <c r="N384">
        <v>0.3</v>
      </c>
      <c r="O384">
        <f>EXP(Таблица1[[#This Row],[PD]])</f>
        <v>1.0618365465453596</v>
      </c>
      <c r="P384">
        <f t="shared" si="10"/>
        <v>0.31855096396360788</v>
      </c>
      <c r="Q384" t="str">
        <f t="shared" si="11"/>
        <v/>
      </c>
      <c r="S384" s="2">
        <f>IF(P384&gt;=1, Таблица1[[#This Row],[BeginQ]]*(1-Таблица1[[#This Row],[LGD]]), Таблица1[[#This Row],[EndQ]])</f>
        <v>968.93617021276589</v>
      </c>
    </row>
    <row r="385" spans="1:19" x14ac:dyDescent="0.3">
      <c r="A385" s="1">
        <v>383</v>
      </c>
      <c r="B385" t="s">
        <v>10</v>
      </c>
      <c r="C385">
        <v>777</v>
      </c>
      <c r="D385">
        <v>8</v>
      </c>
      <c r="E385">
        <v>13</v>
      </c>
      <c r="F385" s="2">
        <v>600</v>
      </c>
      <c r="G385" s="8">
        <v>647.75510204081638</v>
      </c>
      <c r="H385">
        <v>0.02</v>
      </c>
      <c r="I385">
        <v>0.9</v>
      </c>
      <c r="J385" s="3">
        <v>7.9591836734693874E-2</v>
      </c>
      <c r="K385" t="s">
        <v>11</v>
      </c>
      <c r="L385" t="str">
        <f>Q385</f>
        <v>Дефолт!</v>
      </c>
      <c r="N385">
        <v>1</v>
      </c>
      <c r="O385">
        <f>EXP(Таблица1[[#This Row],[PD]])</f>
        <v>1.0202013400267558</v>
      </c>
      <c r="P385">
        <f t="shared" si="10"/>
        <v>1.0202013400267558</v>
      </c>
      <c r="Q385" t="str">
        <f t="shared" si="11"/>
        <v>Дефолт!</v>
      </c>
      <c r="S385" s="2">
        <f>IF(P385&gt;=1, Таблица1[[#This Row],[BeginQ]]*(1-Таблица1[[#This Row],[LGD]]), Таблица1[[#This Row],[EndQ]])</f>
        <v>59.999999999999986</v>
      </c>
    </row>
    <row r="386" spans="1:19" x14ac:dyDescent="0.3">
      <c r="A386" s="1">
        <v>384</v>
      </c>
      <c r="B386" t="s">
        <v>10</v>
      </c>
      <c r="C386">
        <v>822</v>
      </c>
      <c r="D386">
        <v>9</v>
      </c>
      <c r="E386">
        <v>14</v>
      </c>
      <c r="F386" s="2">
        <v>6700</v>
      </c>
      <c r="G386" s="8">
        <v>7494.6511627906984</v>
      </c>
      <c r="H386">
        <v>0.14000000000000001</v>
      </c>
      <c r="I386">
        <v>0.3</v>
      </c>
      <c r="J386" s="3">
        <v>0.1186046511627907</v>
      </c>
      <c r="K386" t="s">
        <v>11</v>
      </c>
      <c r="L386" t="str">
        <f>Q386</f>
        <v>Дефолт!</v>
      </c>
      <c r="N386">
        <v>0.92</v>
      </c>
      <c r="O386">
        <f>EXP(Таблица1[[#This Row],[PD]])</f>
        <v>1.1502737988572274</v>
      </c>
      <c r="P386">
        <f t="shared" si="10"/>
        <v>1.0582518949486492</v>
      </c>
      <c r="Q386" t="str">
        <f t="shared" si="11"/>
        <v>Дефолт!</v>
      </c>
      <c r="S386" s="2">
        <f>IF(P386&gt;=1, Таблица1[[#This Row],[BeginQ]]*(1-Таблица1[[#This Row],[LGD]]), Таблица1[[#This Row],[EndQ]])</f>
        <v>4690</v>
      </c>
    </row>
    <row r="387" spans="1:19" x14ac:dyDescent="0.3">
      <c r="A387" s="1">
        <v>385</v>
      </c>
      <c r="B387" t="s">
        <v>10</v>
      </c>
      <c r="C387">
        <v>823</v>
      </c>
      <c r="D387">
        <v>9</v>
      </c>
      <c r="E387">
        <v>14</v>
      </c>
      <c r="F387" s="2">
        <v>4800</v>
      </c>
      <c r="G387" s="8">
        <v>5163.9560439560437</v>
      </c>
      <c r="H387">
        <v>0.09</v>
      </c>
      <c r="I387">
        <v>0.1</v>
      </c>
      <c r="J387" s="3">
        <v>7.5824175824175818E-2</v>
      </c>
      <c r="K387" t="s">
        <v>11</v>
      </c>
      <c r="L387" t="str">
        <f>Q387</f>
        <v/>
      </c>
      <c r="N387">
        <v>0.18</v>
      </c>
      <c r="O387">
        <f>EXP(Таблица1[[#This Row],[PD]])</f>
        <v>1.0941742837052104</v>
      </c>
      <c r="P387">
        <f t="shared" ref="P387:P450" si="12">N387*O387</f>
        <v>0.19695137106693786</v>
      </c>
      <c r="Q387" t="str">
        <f t="shared" ref="Q387:Q450" si="13">IF(P387&gt;=1, "Дефолт!", "")</f>
        <v/>
      </c>
      <c r="S387" s="2">
        <f>IF(P387&gt;=1, Таблица1[[#This Row],[BeginQ]]*(1-Таблица1[[#This Row],[LGD]]), Таблица1[[#This Row],[EndQ]])</f>
        <v>5163.9560439560437</v>
      </c>
    </row>
    <row r="388" spans="1:19" x14ac:dyDescent="0.3">
      <c r="A388" s="1">
        <v>386</v>
      </c>
      <c r="B388" t="s">
        <v>10</v>
      </c>
      <c r="C388">
        <v>824</v>
      </c>
      <c r="D388">
        <v>9</v>
      </c>
      <c r="E388">
        <v>14</v>
      </c>
      <c r="F388" s="2">
        <v>8400</v>
      </c>
      <c r="G388" s="8">
        <v>8989.7872340425529</v>
      </c>
      <c r="H388">
        <v>0.06</v>
      </c>
      <c r="I388">
        <v>0.1</v>
      </c>
      <c r="J388" s="3">
        <v>7.0212765957446813E-2</v>
      </c>
      <c r="K388" t="s">
        <v>11</v>
      </c>
      <c r="L388" t="str">
        <f>Q388</f>
        <v/>
      </c>
      <c r="N388">
        <v>0.21</v>
      </c>
      <c r="O388">
        <f>EXP(Таблица1[[#This Row],[PD]])</f>
        <v>1.0618365465453596</v>
      </c>
      <c r="P388">
        <f t="shared" si="12"/>
        <v>0.22298567477452552</v>
      </c>
      <c r="Q388" t="str">
        <f t="shared" si="13"/>
        <v/>
      </c>
      <c r="S388" s="2">
        <f>IF(P388&gt;=1, Таблица1[[#This Row],[BeginQ]]*(1-Таблица1[[#This Row],[LGD]]), Таблица1[[#This Row],[EndQ]])</f>
        <v>8989.7872340425529</v>
      </c>
    </row>
    <row r="389" spans="1:19" x14ac:dyDescent="0.3">
      <c r="A389" s="1">
        <v>387</v>
      </c>
      <c r="B389" t="s">
        <v>10</v>
      </c>
      <c r="C389">
        <v>825</v>
      </c>
      <c r="D389">
        <v>9</v>
      </c>
      <c r="E389">
        <v>14</v>
      </c>
      <c r="F389" s="2">
        <v>100</v>
      </c>
      <c r="G389" s="8">
        <v>107.9775280898876</v>
      </c>
      <c r="H389">
        <v>0.11</v>
      </c>
      <c r="I389">
        <v>0.1</v>
      </c>
      <c r="J389" s="3">
        <v>7.9775280898876394E-2</v>
      </c>
      <c r="K389" t="s">
        <v>11</v>
      </c>
      <c r="L389" t="str">
        <f>Q389</f>
        <v/>
      </c>
      <c r="N389">
        <v>0.36</v>
      </c>
      <c r="O389">
        <f>EXP(Таблица1[[#This Row],[PD]])</f>
        <v>1.1162780704588713</v>
      </c>
      <c r="P389">
        <f t="shared" si="12"/>
        <v>0.40186010536519362</v>
      </c>
      <c r="Q389" t="str">
        <f t="shared" si="13"/>
        <v/>
      </c>
      <c r="S389" s="2">
        <f>IF(P389&gt;=1, Таблица1[[#This Row],[BeginQ]]*(1-Таблица1[[#This Row],[LGD]]), Таблица1[[#This Row],[EndQ]])</f>
        <v>107.9775280898876</v>
      </c>
    </row>
    <row r="390" spans="1:19" x14ac:dyDescent="0.3">
      <c r="A390" s="1">
        <v>388</v>
      </c>
      <c r="B390" t="s">
        <v>10</v>
      </c>
      <c r="C390">
        <v>826</v>
      </c>
      <c r="D390">
        <v>9</v>
      </c>
      <c r="E390">
        <v>14</v>
      </c>
      <c r="F390" s="2">
        <v>3000</v>
      </c>
      <c r="G390" s="8">
        <v>3646.9879518072289</v>
      </c>
      <c r="H390">
        <v>0.17</v>
      </c>
      <c r="I390">
        <v>0.7</v>
      </c>
      <c r="J390" s="3">
        <v>0.21566265060240961</v>
      </c>
      <c r="K390" t="s">
        <v>11</v>
      </c>
      <c r="L390" t="str">
        <f>Q390</f>
        <v/>
      </c>
      <c r="N390">
        <v>0.83</v>
      </c>
      <c r="O390">
        <f>EXP(Таблица1[[#This Row],[PD]])</f>
        <v>1.1853048513203654</v>
      </c>
      <c r="P390">
        <f t="shared" si="12"/>
        <v>0.98380302659590324</v>
      </c>
      <c r="Q390" t="str">
        <f t="shared" si="13"/>
        <v/>
      </c>
      <c r="S390" s="2">
        <f>IF(P390&gt;=1, Таблица1[[#This Row],[BeginQ]]*(1-Таблица1[[#This Row],[LGD]]), Таблица1[[#This Row],[EndQ]])</f>
        <v>3646.9879518072289</v>
      </c>
    </row>
    <row r="391" spans="1:19" x14ac:dyDescent="0.3">
      <c r="A391" s="1">
        <v>389</v>
      </c>
      <c r="B391" t="s">
        <v>10</v>
      </c>
      <c r="C391">
        <v>827</v>
      </c>
      <c r="D391">
        <v>9</v>
      </c>
      <c r="E391">
        <v>14</v>
      </c>
      <c r="F391" s="2">
        <v>1700</v>
      </c>
      <c r="G391" s="8">
        <v>1851.9148936170211</v>
      </c>
      <c r="H391">
        <v>0.06</v>
      </c>
      <c r="I391">
        <v>0.4</v>
      </c>
      <c r="J391" s="3">
        <v>8.9361702127659565E-2</v>
      </c>
      <c r="K391" t="s">
        <v>11</v>
      </c>
      <c r="L391" t="str">
        <f>Q391</f>
        <v/>
      </c>
      <c r="N391">
        <v>0.2</v>
      </c>
      <c r="O391">
        <f>EXP(Таблица1[[#This Row],[PD]])</f>
        <v>1.0618365465453596</v>
      </c>
      <c r="P391">
        <f t="shared" si="12"/>
        <v>0.21236730930907194</v>
      </c>
      <c r="Q391" t="str">
        <f t="shared" si="13"/>
        <v/>
      </c>
      <c r="S391" s="2">
        <f>IF(P391&gt;=1, Таблица1[[#This Row],[BeginQ]]*(1-Таблица1[[#This Row],[LGD]]), Таблица1[[#This Row],[EndQ]])</f>
        <v>1851.9148936170211</v>
      </c>
    </row>
    <row r="392" spans="1:19" x14ac:dyDescent="0.3">
      <c r="A392" s="1">
        <v>390</v>
      </c>
      <c r="B392" t="s">
        <v>10</v>
      </c>
      <c r="C392">
        <v>828</v>
      </c>
      <c r="D392">
        <v>9</v>
      </c>
      <c r="E392">
        <v>14</v>
      </c>
      <c r="F392" s="2">
        <v>9200</v>
      </c>
      <c r="G392" s="8">
        <v>10032.38095238095</v>
      </c>
      <c r="H392">
        <v>0.16</v>
      </c>
      <c r="I392">
        <v>0.1</v>
      </c>
      <c r="J392" s="3">
        <v>9.0476190476190474E-2</v>
      </c>
      <c r="K392" t="s">
        <v>11</v>
      </c>
      <c r="L392" t="str">
        <f>Q392</f>
        <v/>
      </c>
      <c r="N392">
        <v>0.06</v>
      </c>
      <c r="O392">
        <f>EXP(Таблица1[[#This Row],[PD]])</f>
        <v>1.1735108709918103</v>
      </c>
      <c r="P392">
        <f t="shared" si="12"/>
        <v>7.0410652259508613E-2</v>
      </c>
      <c r="Q392" t="str">
        <f t="shared" si="13"/>
        <v/>
      </c>
      <c r="S392" s="2">
        <f>IF(P392&gt;=1, Таблица1[[#This Row],[BeginQ]]*(1-Таблица1[[#This Row],[LGD]]), Таблица1[[#This Row],[EndQ]])</f>
        <v>10032.38095238095</v>
      </c>
    </row>
    <row r="393" spans="1:19" x14ac:dyDescent="0.3">
      <c r="A393" s="1">
        <v>391</v>
      </c>
      <c r="B393" t="s">
        <v>10</v>
      </c>
      <c r="C393">
        <v>829</v>
      </c>
      <c r="D393">
        <v>9</v>
      </c>
      <c r="E393">
        <v>14</v>
      </c>
      <c r="F393" s="2">
        <v>5800</v>
      </c>
      <c r="G393" s="8">
        <v>6157.3737373737376</v>
      </c>
      <c r="H393">
        <v>0.01</v>
      </c>
      <c r="I393">
        <v>0.1</v>
      </c>
      <c r="J393" s="3">
        <v>6.1616161616161617E-2</v>
      </c>
      <c r="K393" t="s">
        <v>11</v>
      </c>
      <c r="L393" t="str">
        <f>Q393</f>
        <v/>
      </c>
      <c r="N393">
        <v>0.3</v>
      </c>
      <c r="O393">
        <f>EXP(Таблица1[[#This Row],[PD]])</f>
        <v>1.0100501670841679</v>
      </c>
      <c r="P393">
        <f t="shared" si="12"/>
        <v>0.30301505012525037</v>
      </c>
      <c r="Q393" t="str">
        <f t="shared" si="13"/>
        <v/>
      </c>
      <c r="S393" s="2">
        <f>IF(P393&gt;=1, Таблица1[[#This Row],[BeginQ]]*(1-Таблица1[[#This Row],[LGD]]), Таблица1[[#This Row],[EndQ]])</f>
        <v>6157.3737373737376</v>
      </c>
    </row>
    <row r="394" spans="1:19" x14ac:dyDescent="0.3">
      <c r="A394" s="1">
        <v>392</v>
      </c>
      <c r="B394" t="s">
        <v>10</v>
      </c>
      <c r="C394">
        <v>830</v>
      </c>
      <c r="D394">
        <v>9</v>
      </c>
      <c r="E394">
        <v>14</v>
      </c>
      <c r="F394" s="2">
        <v>9300</v>
      </c>
      <c r="G394" s="8">
        <v>9990.3092783505144</v>
      </c>
      <c r="H394">
        <v>0.03</v>
      </c>
      <c r="I394">
        <v>0.4</v>
      </c>
      <c r="J394" s="3">
        <v>7.422680412371134E-2</v>
      </c>
      <c r="K394" t="s">
        <v>11</v>
      </c>
      <c r="L394" t="str">
        <f>Q394</f>
        <v/>
      </c>
      <c r="N394">
        <v>0.93</v>
      </c>
      <c r="O394">
        <f>EXP(Таблица1[[#This Row],[PD]])</f>
        <v>1.0304545339535169</v>
      </c>
      <c r="P394">
        <f t="shared" si="12"/>
        <v>0.95832271657677082</v>
      </c>
      <c r="Q394" t="str">
        <f t="shared" si="13"/>
        <v/>
      </c>
      <c r="S394" s="2">
        <f>IF(P394&gt;=1, Таблица1[[#This Row],[BeginQ]]*(1-Таблица1[[#This Row],[LGD]]), Таблица1[[#This Row],[EndQ]])</f>
        <v>9990.3092783505144</v>
      </c>
    </row>
    <row r="395" spans="1:19" x14ac:dyDescent="0.3">
      <c r="A395" s="1">
        <v>393</v>
      </c>
      <c r="B395" t="s">
        <v>10</v>
      </c>
      <c r="C395">
        <v>831</v>
      </c>
      <c r="D395">
        <v>9</v>
      </c>
      <c r="E395">
        <v>14</v>
      </c>
      <c r="F395" s="2">
        <v>9200</v>
      </c>
      <c r="G395" s="8">
        <v>10740.465116279071</v>
      </c>
      <c r="H395">
        <v>0.14000000000000001</v>
      </c>
      <c r="I395">
        <v>0.6</v>
      </c>
      <c r="J395" s="3">
        <v>0.1674418604651163</v>
      </c>
      <c r="K395" t="s">
        <v>11</v>
      </c>
      <c r="L395" t="str">
        <f>Q395</f>
        <v>Дефолт!</v>
      </c>
      <c r="N395">
        <v>0.99</v>
      </c>
      <c r="O395">
        <f>EXP(Таблица1[[#This Row],[PD]])</f>
        <v>1.1502737988572274</v>
      </c>
      <c r="P395">
        <f t="shared" si="12"/>
        <v>1.138771060868655</v>
      </c>
      <c r="Q395" t="str">
        <f t="shared" si="13"/>
        <v>Дефолт!</v>
      </c>
      <c r="S395" s="2">
        <f>IF(P395&gt;=1, Таблица1[[#This Row],[BeginQ]]*(1-Таблица1[[#This Row],[LGD]]), Таблица1[[#This Row],[EndQ]])</f>
        <v>3680</v>
      </c>
    </row>
    <row r="396" spans="1:19" x14ac:dyDescent="0.3">
      <c r="A396" s="1">
        <v>394</v>
      </c>
      <c r="B396" t="s">
        <v>10</v>
      </c>
      <c r="C396">
        <v>832</v>
      </c>
      <c r="D396">
        <v>9</v>
      </c>
      <c r="E396">
        <v>14</v>
      </c>
      <c r="F396" s="2">
        <v>9200</v>
      </c>
      <c r="G396" s="8">
        <v>11560.963855421691</v>
      </c>
      <c r="H396">
        <v>0.17</v>
      </c>
      <c r="I396">
        <v>0.9</v>
      </c>
      <c r="J396" s="3">
        <v>0.25662650602409642</v>
      </c>
      <c r="K396" t="s">
        <v>11</v>
      </c>
      <c r="L396" t="str">
        <f>Q396</f>
        <v/>
      </c>
      <c r="N396">
        <v>0.75</v>
      </c>
      <c r="O396">
        <f>EXP(Таблица1[[#This Row],[PD]])</f>
        <v>1.1853048513203654</v>
      </c>
      <c r="P396">
        <f t="shared" si="12"/>
        <v>0.88897863849027403</v>
      </c>
      <c r="Q396" t="str">
        <f t="shared" si="13"/>
        <v/>
      </c>
      <c r="S396" s="2">
        <f>IF(P396&gt;=1, Таблица1[[#This Row],[BeginQ]]*(1-Таблица1[[#This Row],[LGD]]), Таблица1[[#This Row],[EndQ]])</f>
        <v>11560.963855421691</v>
      </c>
    </row>
    <row r="397" spans="1:19" x14ac:dyDescent="0.3">
      <c r="A397" s="1">
        <v>395</v>
      </c>
      <c r="B397" t="s">
        <v>10</v>
      </c>
      <c r="C397">
        <v>833</v>
      </c>
      <c r="D397">
        <v>9</v>
      </c>
      <c r="E397">
        <v>14</v>
      </c>
      <c r="F397" s="2">
        <v>7700</v>
      </c>
      <c r="G397" s="8">
        <v>8502.0833333333339</v>
      </c>
      <c r="H397">
        <v>0.04</v>
      </c>
      <c r="I397">
        <v>1</v>
      </c>
      <c r="J397" s="3">
        <v>0.1041666666666667</v>
      </c>
      <c r="K397" t="s">
        <v>11</v>
      </c>
      <c r="L397" t="str">
        <f>Q397</f>
        <v/>
      </c>
      <c r="N397">
        <v>0.76</v>
      </c>
      <c r="O397">
        <f>EXP(Таблица1[[#This Row],[PD]])</f>
        <v>1.0408107741923882</v>
      </c>
      <c r="P397">
        <f t="shared" si="12"/>
        <v>0.79101618838621501</v>
      </c>
      <c r="Q397" t="str">
        <f t="shared" si="13"/>
        <v/>
      </c>
      <c r="S397" s="2">
        <f>IF(P397&gt;=1, Таблица1[[#This Row],[BeginQ]]*(1-Таблица1[[#This Row],[LGD]]), Таблица1[[#This Row],[EndQ]])</f>
        <v>8502.0833333333339</v>
      </c>
    </row>
    <row r="398" spans="1:19" x14ac:dyDescent="0.3">
      <c r="A398" s="1">
        <v>396</v>
      </c>
      <c r="B398" t="s">
        <v>10</v>
      </c>
      <c r="C398">
        <v>834</v>
      </c>
      <c r="D398">
        <v>9</v>
      </c>
      <c r="E398">
        <v>14</v>
      </c>
      <c r="F398" s="2">
        <v>1100</v>
      </c>
      <c r="G398" s="8">
        <v>1245.483870967742</v>
      </c>
      <c r="H398">
        <v>7.0000000000000007E-2</v>
      </c>
      <c r="I398">
        <v>0.9</v>
      </c>
      <c r="J398" s="3">
        <v>0.13225806451612909</v>
      </c>
      <c r="K398" t="s">
        <v>11</v>
      </c>
      <c r="L398" t="str">
        <f>Q398</f>
        <v/>
      </c>
      <c r="N398">
        <v>0.06</v>
      </c>
      <c r="O398">
        <f>EXP(Таблица1[[#This Row],[PD]])</f>
        <v>1.0725081812542165</v>
      </c>
      <c r="P398">
        <f t="shared" si="12"/>
        <v>6.4350490875252991E-2</v>
      </c>
      <c r="Q398" t="str">
        <f t="shared" si="13"/>
        <v/>
      </c>
      <c r="S398" s="2">
        <f>IF(P398&gt;=1, Таблица1[[#This Row],[BeginQ]]*(1-Таблица1[[#This Row],[LGD]]), Таблица1[[#This Row],[EndQ]])</f>
        <v>1245.483870967742</v>
      </c>
    </row>
    <row r="399" spans="1:19" x14ac:dyDescent="0.3">
      <c r="A399" s="1">
        <v>397</v>
      </c>
      <c r="B399" t="s">
        <v>10</v>
      </c>
      <c r="C399">
        <v>835</v>
      </c>
      <c r="D399">
        <v>9</v>
      </c>
      <c r="E399">
        <v>14</v>
      </c>
      <c r="F399" s="2">
        <v>9300</v>
      </c>
      <c r="G399" s="8">
        <v>10187.72727272727</v>
      </c>
      <c r="H399">
        <v>0.12</v>
      </c>
      <c r="I399">
        <v>0.2</v>
      </c>
      <c r="J399" s="3">
        <v>9.5454545454545445E-2</v>
      </c>
      <c r="K399" t="s">
        <v>11</v>
      </c>
      <c r="L399" t="str">
        <f>Q399</f>
        <v/>
      </c>
      <c r="N399">
        <v>0.52</v>
      </c>
      <c r="O399">
        <f>EXP(Таблица1[[#This Row],[PD]])</f>
        <v>1.1274968515793757</v>
      </c>
      <c r="P399">
        <f t="shared" si="12"/>
        <v>0.58629836282127545</v>
      </c>
      <c r="Q399" t="str">
        <f t="shared" si="13"/>
        <v/>
      </c>
      <c r="S399" s="2">
        <f>IF(P399&gt;=1, Таблица1[[#This Row],[BeginQ]]*(1-Таблица1[[#This Row],[LGD]]), Таблица1[[#This Row],[EndQ]])</f>
        <v>10187.72727272727</v>
      </c>
    </row>
    <row r="400" spans="1:19" x14ac:dyDescent="0.3">
      <c r="A400" s="1">
        <v>398</v>
      </c>
      <c r="B400" t="s">
        <v>10</v>
      </c>
      <c r="C400">
        <v>836</v>
      </c>
      <c r="D400">
        <v>9</v>
      </c>
      <c r="E400">
        <v>14</v>
      </c>
      <c r="F400" s="2">
        <v>8200</v>
      </c>
      <c r="G400" s="8">
        <v>9099.3548387096762</v>
      </c>
      <c r="H400">
        <v>7.0000000000000007E-2</v>
      </c>
      <c r="I400">
        <v>0.6</v>
      </c>
      <c r="J400" s="3">
        <v>0.1096774193548387</v>
      </c>
      <c r="K400" t="s">
        <v>11</v>
      </c>
      <c r="L400" t="str">
        <f>Q400</f>
        <v/>
      </c>
      <c r="N400">
        <v>0.69</v>
      </c>
      <c r="O400">
        <f>EXP(Таблица1[[#This Row],[PD]])</f>
        <v>1.0725081812542165</v>
      </c>
      <c r="P400">
        <f t="shared" si="12"/>
        <v>0.74003064506540939</v>
      </c>
      <c r="Q400" t="str">
        <f t="shared" si="13"/>
        <v/>
      </c>
      <c r="S400" s="2">
        <f>IF(P400&gt;=1, Таблица1[[#This Row],[BeginQ]]*(1-Таблица1[[#This Row],[LGD]]), Таблица1[[#This Row],[EndQ]])</f>
        <v>9099.3548387096762</v>
      </c>
    </row>
    <row r="401" spans="1:19" x14ac:dyDescent="0.3">
      <c r="A401" s="1">
        <v>399</v>
      </c>
      <c r="B401" t="s">
        <v>10</v>
      </c>
      <c r="C401">
        <v>837</v>
      </c>
      <c r="D401">
        <v>9</v>
      </c>
      <c r="E401">
        <v>14</v>
      </c>
      <c r="F401" s="2">
        <v>1500</v>
      </c>
      <c r="G401" s="8">
        <v>1639.1566265060239</v>
      </c>
      <c r="H401">
        <v>0.17</v>
      </c>
      <c r="I401">
        <v>0.1</v>
      </c>
      <c r="J401" s="3">
        <v>9.2771084337349402E-2</v>
      </c>
      <c r="K401" t="s">
        <v>11</v>
      </c>
      <c r="L401" t="str">
        <f>Q401</f>
        <v/>
      </c>
      <c r="N401">
        <v>0.02</v>
      </c>
      <c r="O401">
        <f>EXP(Таблица1[[#This Row],[PD]])</f>
        <v>1.1853048513203654</v>
      </c>
      <c r="P401">
        <f t="shared" si="12"/>
        <v>2.3706097026407309E-2</v>
      </c>
      <c r="Q401" t="str">
        <f t="shared" si="13"/>
        <v/>
      </c>
      <c r="S401" s="2">
        <f>IF(P401&gt;=1, Таблица1[[#This Row],[BeginQ]]*(1-Таблица1[[#This Row],[LGD]]), Таблица1[[#This Row],[EndQ]])</f>
        <v>1639.1566265060239</v>
      </c>
    </row>
    <row r="402" spans="1:19" x14ac:dyDescent="0.3">
      <c r="A402" s="1">
        <v>400</v>
      </c>
      <c r="B402" t="s">
        <v>10</v>
      </c>
      <c r="C402">
        <v>838</v>
      </c>
      <c r="D402">
        <v>9</v>
      </c>
      <c r="E402">
        <v>14</v>
      </c>
      <c r="F402" s="2">
        <v>3400</v>
      </c>
      <c r="G402" s="8">
        <v>3777.7777777777778</v>
      </c>
      <c r="H402">
        <v>0.1</v>
      </c>
      <c r="I402">
        <v>0.4</v>
      </c>
      <c r="J402" s="3">
        <v>0.1111111111111111</v>
      </c>
      <c r="K402" t="s">
        <v>11</v>
      </c>
      <c r="L402" t="str">
        <f>Q402</f>
        <v/>
      </c>
      <c r="N402">
        <v>0.72</v>
      </c>
      <c r="O402">
        <f>EXP(Таблица1[[#This Row],[PD]])</f>
        <v>1.1051709180756477</v>
      </c>
      <c r="P402">
        <f t="shared" si="12"/>
        <v>0.79572306101446633</v>
      </c>
      <c r="Q402" t="str">
        <f t="shared" si="13"/>
        <v/>
      </c>
      <c r="S402" s="2">
        <f>IF(P402&gt;=1, Таблица1[[#This Row],[BeginQ]]*(1-Таблица1[[#This Row],[LGD]]), Таблица1[[#This Row],[EndQ]])</f>
        <v>3777.7777777777778</v>
      </c>
    </row>
    <row r="403" spans="1:19" x14ac:dyDescent="0.3">
      <c r="A403" s="1">
        <v>401</v>
      </c>
      <c r="B403" t="s">
        <v>10</v>
      </c>
      <c r="C403">
        <v>839</v>
      </c>
      <c r="D403">
        <v>9</v>
      </c>
      <c r="E403">
        <v>14</v>
      </c>
      <c r="F403" s="2">
        <v>3800</v>
      </c>
      <c r="G403" s="8">
        <v>4386.0240963855422</v>
      </c>
      <c r="H403">
        <v>0.17</v>
      </c>
      <c r="I403">
        <v>0.4</v>
      </c>
      <c r="J403" s="3">
        <v>0.1542168674698795</v>
      </c>
      <c r="K403" t="s">
        <v>11</v>
      </c>
      <c r="L403" t="str">
        <f>Q403</f>
        <v/>
      </c>
      <c r="N403">
        <v>0.73</v>
      </c>
      <c r="O403">
        <f>EXP(Таблица1[[#This Row],[PD]])</f>
        <v>1.1853048513203654</v>
      </c>
      <c r="P403">
        <f t="shared" si="12"/>
        <v>0.86527254146386678</v>
      </c>
      <c r="Q403" t="str">
        <f t="shared" si="13"/>
        <v/>
      </c>
      <c r="S403" s="2">
        <f>IF(P403&gt;=1, Таблица1[[#This Row],[BeginQ]]*(1-Таблица1[[#This Row],[LGD]]), Таблица1[[#This Row],[EndQ]])</f>
        <v>4386.0240963855422</v>
      </c>
    </row>
    <row r="404" spans="1:19" x14ac:dyDescent="0.3">
      <c r="A404" s="1">
        <v>402</v>
      </c>
      <c r="B404" t="s">
        <v>10</v>
      </c>
      <c r="C404">
        <v>840</v>
      </c>
      <c r="D404">
        <v>9</v>
      </c>
      <c r="E404">
        <v>14</v>
      </c>
      <c r="F404" s="2">
        <v>6700</v>
      </c>
      <c r="G404" s="8">
        <v>7262.1839080459768</v>
      </c>
      <c r="H404">
        <v>0.13</v>
      </c>
      <c r="I404">
        <v>0.1</v>
      </c>
      <c r="J404" s="3">
        <v>8.3908045977011486E-2</v>
      </c>
      <c r="K404" t="s">
        <v>11</v>
      </c>
      <c r="L404" t="str">
        <f>Q404</f>
        <v/>
      </c>
      <c r="N404">
        <v>0.33</v>
      </c>
      <c r="O404">
        <f>EXP(Таблица1[[#This Row],[PD]])</f>
        <v>1.1388283833246218</v>
      </c>
      <c r="P404">
        <f t="shared" si="12"/>
        <v>0.37581336649712521</v>
      </c>
      <c r="Q404" t="str">
        <f t="shared" si="13"/>
        <v/>
      </c>
      <c r="S404" s="2">
        <f>IF(P404&gt;=1, Таблица1[[#This Row],[BeginQ]]*(1-Таблица1[[#This Row],[LGD]]), Таблица1[[#This Row],[EndQ]])</f>
        <v>7262.1839080459768</v>
      </c>
    </row>
    <row r="405" spans="1:19" x14ac:dyDescent="0.3">
      <c r="A405" s="1">
        <v>403</v>
      </c>
      <c r="B405" t="s">
        <v>10</v>
      </c>
      <c r="C405">
        <v>841</v>
      </c>
      <c r="D405">
        <v>9</v>
      </c>
      <c r="E405">
        <v>14</v>
      </c>
      <c r="F405" s="2">
        <v>5800</v>
      </c>
      <c r="G405" s="8">
        <v>6766.666666666667</v>
      </c>
      <c r="H405">
        <v>0.16</v>
      </c>
      <c r="I405">
        <v>0.5</v>
      </c>
      <c r="J405" s="3">
        <v>0.16666666666666671</v>
      </c>
      <c r="K405" t="s">
        <v>11</v>
      </c>
      <c r="L405" t="str">
        <f>Q405</f>
        <v/>
      </c>
      <c r="N405">
        <v>0.77</v>
      </c>
      <c r="O405">
        <f>EXP(Таблица1[[#This Row],[PD]])</f>
        <v>1.1735108709918103</v>
      </c>
      <c r="P405">
        <f t="shared" si="12"/>
        <v>0.90360337066369389</v>
      </c>
      <c r="Q405" t="str">
        <f t="shared" si="13"/>
        <v/>
      </c>
      <c r="S405" s="2">
        <f>IF(P405&gt;=1, Таблица1[[#This Row],[BeginQ]]*(1-Таблица1[[#This Row],[LGD]]), Таблица1[[#This Row],[EndQ]])</f>
        <v>6766.666666666667</v>
      </c>
    </row>
    <row r="406" spans="1:19" x14ac:dyDescent="0.3">
      <c r="A406" s="1">
        <v>404</v>
      </c>
      <c r="B406" t="s">
        <v>10</v>
      </c>
      <c r="C406">
        <v>842</v>
      </c>
      <c r="D406">
        <v>9</v>
      </c>
      <c r="E406">
        <v>14</v>
      </c>
      <c r="F406" s="2">
        <v>5700</v>
      </c>
      <c r="G406" s="8">
        <v>6496.7741935483873</v>
      </c>
      <c r="H406">
        <v>7.0000000000000007E-2</v>
      </c>
      <c r="I406">
        <v>1</v>
      </c>
      <c r="J406" s="3">
        <v>0.13978494623655921</v>
      </c>
      <c r="K406" t="s">
        <v>11</v>
      </c>
      <c r="L406" t="str">
        <f>Q406</f>
        <v/>
      </c>
      <c r="N406">
        <v>0.76</v>
      </c>
      <c r="O406">
        <f>EXP(Таблица1[[#This Row],[PD]])</f>
        <v>1.0725081812542165</v>
      </c>
      <c r="P406">
        <f t="shared" si="12"/>
        <v>0.81510621775320458</v>
      </c>
      <c r="Q406" t="str">
        <f t="shared" si="13"/>
        <v/>
      </c>
      <c r="S406" s="2">
        <f>IF(P406&gt;=1, Таблица1[[#This Row],[BeginQ]]*(1-Таблица1[[#This Row],[LGD]]), Таблица1[[#This Row],[EndQ]])</f>
        <v>6496.7741935483873</v>
      </c>
    </row>
    <row r="407" spans="1:19" x14ac:dyDescent="0.3">
      <c r="A407" s="1">
        <v>405</v>
      </c>
      <c r="B407" t="s">
        <v>10</v>
      </c>
      <c r="C407">
        <v>843</v>
      </c>
      <c r="D407">
        <v>9</v>
      </c>
      <c r="E407">
        <v>14</v>
      </c>
      <c r="F407" s="2">
        <v>6500</v>
      </c>
      <c r="G407" s="8">
        <v>8202.3809523809523</v>
      </c>
      <c r="H407">
        <v>0.16</v>
      </c>
      <c r="I407">
        <v>1</v>
      </c>
      <c r="J407" s="3">
        <v>0.26190476190476192</v>
      </c>
      <c r="K407" t="s">
        <v>11</v>
      </c>
      <c r="L407" t="str">
        <f>Q407</f>
        <v/>
      </c>
      <c r="N407">
        <v>0.14000000000000001</v>
      </c>
      <c r="O407">
        <f>EXP(Таблица1[[#This Row],[PD]])</f>
        <v>1.1735108709918103</v>
      </c>
      <c r="P407">
        <f t="shared" si="12"/>
        <v>0.16429152193885346</v>
      </c>
      <c r="Q407" t="str">
        <f t="shared" si="13"/>
        <v/>
      </c>
      <c r="S407" s="2">
        <f>IF(P407&gt;=1, Таблица1[[#This Row],[BeginQ]]*(1-Таблица1[[#This Row],[LGD]]), Таблица1[[#This Row],[EndQ]])</f>
        <v>8202.3809523809523</v>
      </c>
    </row>
    <row r="408" spans="1:19" x14ac:dyDescent="0.3">
      <c r="A408" s="1">
        <v>406</v>
      </c>
      <c r="B408" t="s">
        <v>10</v>
      </c>
      <c r="C408">
        <v>844</v>
      </c>
      <c r="D408">
        <v>9</v>
      </c>
      <c r="E408">
        <v>14</v>
      </c>
      <c r="F408" s="2">
        <v>1800</v>
      </c>
      <c r="G408" s="8">
        <v>2089.7560975609749</v>
      </c>
      <c r="H408">
        <v>0.18</v>
      </c>
      <c r="I408">
        <v>0.4</v>
      </c>
      <c r="J408" s="3">
        <v>0.16097560975609759</v>
      </c>
      <c r="K408" t="s">
        <v>11</v>
      </c>
      <c r="L408" t="str">
        <f>Q408</f>
        <v/>
      </c>
      <c r="N408">
        <v>0.67</v>
      </c>
      <c r="O408">
        <f>EXP(Таблица1[[#This Row],[PD]])</f>
        <v>1.1972173631218102</v>
      </c>
      <c r="P408">
        <f t="shared" si="12"/>
        <v>0.80213563329161286</v>
      </c>
      <c r="Q408" t="str">
        <f t="shared" si="13"/>
        <v/>
      </c>
      <c r="S408" s="2">
        <f>IF(P408&gt;=1, Таблица1[[#This Row],[BeginQ]]*(1-Таблица1[[#This Row],[LGD]]), Таблица1[[#This Row],[EndQ]])</f>
        <v>2089.7560975609749</v>
      </c>
    </row>
    <row r="409" spans="1:19" x14ac:dyDescent="0.3">
      <c r="A409" s="1">
        <v>407</v>
      </c>
      <c r="B409" t="s">
        <v>10</v>
      </c>
      <c r="C409">
        <v>845</v>
      </c>
      <c r="D409">
        <v>9</v>
      </c>
      <c r="E409">
        <v>14</v>
      </c>
      <c r="F409" s="2">
        <v>1500</v>
      </c>
      <c r="G409" s="8">
        <v>1629.06976744186</v>
      </c>
      <c r="H409">
        <v>0.14000000000000001</v>
      </c>
      <c r="I409">
        <v>0.1</v>
      </c>
      <c r="J409" s="3">
        <v>8.6046511627906969E-2</v>
      </c>
      <c r="K409" t="s">
        <v>11</v>
      </c>
      <c r="L409" t="str">
        <f>Q409</f>
        <v/>
      </c>
      <c r="N409">
        <v>0.28999999999999998</v>
      </c>
      <c r="O409">
        <f>EXP(Таблица1[[#This Row],[PD]])</f>
        <v>1.1502737988572274</v>
      </c>
      <c r="P409">
        <f t="shared" si="12"/>
        <v>0.3335794016685959</v>
      </c>
      <c r="Q409" t="str">
        <f t="shared" si="13"/>
        <v/>
      </c>
      <c r="S409" s="2">
        <f>IF(P409&gt;=1, Таблица1[[#This Row],[BeginQ]]*(1-Таблица1[[#This Row],[LGD]]), Таблица1[[#This Row],[EndQ]])</f>
        <v>1629.06976744186</v>
      </c>
    </row>
    <row r="410" spans="1:19" x14ac:dyDescent="0.3">
      <c r="A410" s="1">
        <v>408</v>
      </c>
      <c r="B410" t="s">
        <v>10</v>
      </c>
      <c r="C410">
        <v>846</v>
      </c>
      <c r="D410">
        <v>9</v>
      </c>
      <c r="E410">
        <v>14</v>
      </c>
      <c r="F410" s="2">
        <v>1600</v>
      </c>
      <c r="G410" s="8">
        <v>1822.439024390244</v>
      </c>
      <c r="H410">
        <v>0.18</v>
      </c>
      <c r="I410">
        <v>0.3</v>
      </c>
      <c r="J410" s="3">
        <v>0.1390243902439024</v>
      </c>
      <c r="K410" t="s">
        <v>11</v>
      </c>
      <c r="L410" t="str">
        <f>Q410</f>
        <v/>
      </c>
      <c r="N410">
        <v>0.83</v>
      </c>
      <c r="O410">
        <f>EXP(Таблица1[[#This Row],[PD]])</f>
        <v>1.1972173631218102</v>
      </c>
      <c r="P410">
        <f t="shared" si="12"/>
        <v>0.99369041139110237</v>
      </c>
      <c r="Q410" t="str">
        <f t="shared" si="13"/>
        <v/>
      </c>
      <c r="S410" s="2">
        <f>IF(P410&gt;=1, Таблица1[[#This Row],[BeginQ]]*(1-Таблица1[[#This Row],[LGD]]), Таблица1[[#This Row],[EndQ]])</f>
        <v>1822.439024390244</v>
      </c>
    </row>
    <row r="411" spans="1:19" x14ac:dyDescent="0.3">
      <c r="A411" s="1">
        <v>409</v>
      </c>
      <c r="B411" t="s">
        <v>10</v>
      </c>
      <c r="C411">
        <v>847</v>
      </c>
      <c r="D411">
        <v>9</v>
      </c>
      <c r="E411">
        <v>14</v>
      </c>
      <c r="F411" s="2">
        <v>9700</v>
      </c>
      <c r="G411" s="8">
        <v>10646.04938271605</v>
      </c>
      <c r="H411">
        <v>0.19</v>
      </c>
      <c r="I411">
        <v>0.1</v>
      </c>
      <c r="J411" s="3">
        <v>9.7530864197530862E-2</v>
      </c>
      <c r="K411" t="s">
        <v>11</v>
      </c>
      <c r="L411" t="str">
        <f>Q411</f>
        <v>Дефолт!</v>
      </c>
      <c r="N411">
        <v>0.94</v>
      </c>
      <c r="O411">
        <f>EXP(Таблица1[[#This Row],[PD]])</f>
        <v>1.2092495976572515</v>
      </c>
      <c r="P411">
        <f t="shared" si="12"/>
        <v>1.1366946217978164</v>
      </c>
      <c r="Q411" t="str">
        <f t="shared" si="13"/>
        <v>Дефолт!</v>
      </c>
      <c r="S411" s="2">
        <f>IF(P411&gt;=1, Таблица1[[#This Row],[BeginQ]]*(1-Таблица1[[#This Row],[LGD]]), Таблица1[[#This Row],[EndQ]])</f>
        <v>8730</v>
      </c>
    </row>
    <row r="412" spans="1:19" x14ac:dyDescent="0.3">
      <c r="A412" s="1">
        <v>410</v>
      </c>
      <c r="B412" t="s">
        <v>10</v>
      </c>
      <c r="C412">
        <v>848</v>
      </c>
      <c r="D412">
        <v>9</v>
      </c>
      <c r="E412">
        <v>14</v>
      </c>
      <c r="F412" s="2">
        <v>300</v>
      </c>
      <c r="G412" s="8">
        <v>325.97938144329902</v>
      </c>
      <c r="H412">
        <v>0.03</v>
      </c>
      <c r="I412">
        <v>0.8</v>
      </c>
      <c r="J412" s="3">
        <v>8.6597938144329895E-2</v>
      </c>
      <c r="K412" t="s">
        <v>11</v>
      </c>
      <c r="L412" t="str">
        <f>Q412</f>
        <v/>
      </c>
      <c r="N412">
        <v>0.1</v>
      </c>
      <c r="O412">
        <f>EXP(Таблица1[[#This Row],[PD]])</f>
        <v>1.0304545339535169</v>
      </c>
      <c r="P412">
        <f t="shared" si="12"/>
        <v>0.1030454533953517</v>
      </c>
      <c r="Q412" t="str">
        <f t="shared" si="13"/>
        <v/>
      </c>
      <c r="S412" s="2">
        <f>IF(P412&gt;=1, Таблица1[[#This Row],[BeginQ]]*(1-Таблица1[[#This Row],[LGD]]), Таблица1[[#This Row],[EndQ]])</f>
        <v>325.97938144329902</v>
      </c>
    </row>
    <row r="413" spans="1:19" x14ac:dyDescent="0.3">
      <c r="A413" s="1">
        <v>411</v>
      </c>
      <c r="B413" t="s">
        <v>10</v>
      </c>
      <c r="C413">
        <v>849</v>
      </c>
      <c r="D413">
        <v>9</v>
      </c>
      <c r="E413">
        <v>14</v>
      </c>
      <c r="F413" s="2">
        <v>500</v>
      </c>
      <c r="G413" s="8">
        <v>546.38554216867476</v>
      </c>
      <c r="H413">
        <v>0.17</v>
      </c>
      <c r="I413">
        <v>0.1</v>
      </c>
      <c r="J413" s="3">
        <v>9.2771084337349402E-2</v>
      </c>
      <c r="K413" t="s">
        <v>11</v>
      </c>
      <c r="L413" t="str">
        <f>Q413</f>
        <v>Дефолт!</v>
      </c>
      <c r="N413">
        <v>0.99</v>
      </c>
      <c r="O413">
        <f>EXP(Таблица1[[#This Row],[PD]])</f>
        <v>1.1853048513203654</v>
      </c>
      <c r="P413">
        <f t="shared" si="12"/>
        <v>1.1734518028071619</v>
      </c>
      <c r="Q413" t="str">
        <f t="shared" si="13"/>
        <v>Дефолт!</v>
      </c>
      <c r="S413" s="2">
        <f>IF(P413&gt;=1, Таблица1[[#This Row],[BeginQ]]*(1-Таблица1[[#This Row],[LGD]]), Таблица1[[#This Row],[EndQ]])</f>
        <v>450</v>
      </c>
    </row>
    <row r="414" spans="1:19" x14ac:dyDescent="0.3">
      <c r="A414" s="1">
        <v>412</v>
      </c>
      <c r="B414" t="s">
        <v>10</v>
      </c>
      <c r="C414">
        <v>850</v>
      </c>
      <c r="D414">
        <v>9</v>
      </c>
      <c r="E414">
        <v>14</v>
      </c>
      <c r="F414" s="2">
        <v>1700</v>
      </c>
      <c r="G414" s="8">
        <v>2125</v>
      </c>
      <c r="H414">
        <v>0.2</v>
      </c>
      <c r="I414">
        <v>0.7</v>
      </c>
      <c r="J414" s="3">
        <v>0.25</v>
      </c>
      <c r="K414" t="s">
        <v>11</v>
      </c>
      <c r="L414" t="str">
        <f>Q414</f>
        <v>Дефолт!</v>
      </c>
      <c r="N414">
        <v>0.83</v>
      </c>
      <c r="O414">
        <f>EXP(Таблица1[[#This Row],[PD]])</f>
        <v>1.2214027581601699</v>
      </c>
      <c r="P414">
        <f t="shared" si="12"/>
        <v>1.0137642892729408</v>
      </c>
      <c r="Q414" t="str">
        <f t="shared" si="13"/>
        <v>Дефолт!</v>
      </c>
      <c r="S414" s="2">
        <f>IF(P414&gt;=1, Таблица1[[#This Row],[BeginQ]]*(1-Таблица1[[#This Row],[LGD]]), Таблица1[[#This Row],[EndQ]])</f>
        <v>510.00000000000006</v>
      </c>
    </row>
    <row r="415" spans="1:19" x14ac:dyDescent="0.3">
      <c r="A415" s="1">
        <v>413</v>
      </c>
      <c r="B415" t="s">
        <v>10</v>
      </c>
      <c r="C415">
        <v>889</v>
      </c>
      <c r="D415">
        <v>10</v>
      </c>
      <c r="E415">
        <v>15</v>
      </c>
      <c r="F415" s="2">
        <v>5800</v>
      </c>
      <c r="G415" s="8">
        <v>7066.666666666667</v>
      </c>
      <c r="H415">
        <v>0.13</v>
      </c>
      <c r="I415">
        <v>1</v>
      </c>
      <c r="J415" s="3">
        <v>0.21839080459770119</v>
      </c>
      <c r="K415" t="s">
        <v>11</v>
      </c>
      <c r="L415" t="str">
        <f>Q415</f>
        <v/>
      </c>
      <c r="N415">
        <v>0.49</v>
      </c>
      <c r="O415">
        <f>EXP(Таблица1[[#This Row],[PD]])</f>
        <v>1.1388283833246218</v>
      </c>
      <c r="P415">
        <f t="shared" si="12"/>
        <v>0.55802590782906469</v>
      </c>
      <c r="Q415" t="str">
        <f t="shared" si="13"/>
        <v/>
      </c>
      <c r="S415" s="2">
        <f>IF(P415&gt;=1, Таблица1[[#This Row],[BeginQ]]*(1-Таблица1[[#This Row],[LGD]]), Таблица1[[#This Row],[EndQ]])</f>
        <v>7066.666666666667</v>
      </c>
    </row>
    <row r="416" spans="1:19" x14ac:dyDescent="0.3">
      <c r="A416" s="1">
        <v>414</v>
      </c>
      <c r="B416" t="s">
        <v>10</v>
      </c>
      <c r="C416">
        <v>890</v>
      </c>
      <c r="D416">
        <v>10</v>
      </c>
      <c r="E416">
        <v>15</v>
      </c>
      <c r="F416" s="2">
        <v>7000</v>
      </c>
      <c r="G416" s="8">
        <v>7530.7692307692296</v>
      </c>
      <c r="H416">
        <v>0.09</v>
      </c>
      <c r="I416">
        <v>0.1</v>
      </c>
      <c r="J416" s="3">
        <v>7.5824175824175818E-2</v>
      </c>
      <c r="K416" t="s">
        <v>11</v>
      </c>
      <c r="L416" t="str">
        <f>Q416</f>
        <v>Дефолт!</v>
      </c>
      <c r="N416">
        <v>0.92</v>
      </c>
      <c r="O416">
        <f>EXP(Таблица1[[#This Row],[PD]])</f>
        <v>1.0941742837052104</v>
      </c>
      <c r="P416">
        <f t="shared" si="12"/>
        <v>1.0066403410087936</v>
      </c>
      <c r="Q416" t="str">
        <f t="shared" si="13"/>
        <v>Дефолт!</v>
      </c>
      <c r="S416" s="2">
        <f>IF(P416&gt;=1, Таблица1[[#This Row],[BeginQ]]*(1-Таблица1[[#This Row],[LGD]]), Таблица1[[#This Row],[EndQ]])</f>
        <v>6300</v>
      </c>
    </row>
    <row r="417" spans="1:19" x14ac:dyDescent="0.3">
      <c r="A417" s="1">
        <v>415</v>
      </c>
      <c r="B417" t="s">
        <v>10</v>
      </c>
      <c r="C417">
        <v>891</v>
      </c>
      <c r="D417">
        <v>10</v>
      </c>
      <c r="E417">
        <v>15</v>
      </c>
      <c r="F417" s="2">
        <v>7200</v>
      </c>
      <c r="G417" s="8">
        <v>7827.0967741935492</v>
      </c>
      <c r="H417">
        <v>7.0000000000000007E-2</v>
      </c>
      <c r="I417">
        <v>0.3</v>
      </c>
      <c r="J417" s="3">
        <v>8.7096774193548401E-2</v>
      </c>
      <c r="K417" t="s">
        <v>11</v>
      </c>
      <c r="L417" t="str">
        <f>Q417</f>
        <v/>
      </c>
      <c r="N417">
        <v>0.93</v>
      </c>
      <c r="O417">
        <f>EXP(Таблица1[[#This Row],[PD]])</f>
        <v>1.0725081812542165</v>
      </c>
      <c r="P417">
        <f t="shared" si="12"/>
        <v>0.99743260856642146</v>
      </c>
      <c r="Q417" t="str">
        <f t="shared" si="13"/>
        <v/>
      </c>
      <c r="S417" s="2">
        <f>IF(P417&gt;=1, Таблица1[[#This Row],[BeginQ]]*(1-Таблица1[[#This Row],[LGD]]), Таблица1[[#This Row],[EndQ]])</f>
        <v>7827.0967741935492</v>
      </c>
    </row>
    <row r="418" spans="1:19" x14ac:dyDescent="0.3">
      <c r="A418" s="1">
        <v>416</v>
      </c>
      <c r="B418" t="s">
        <v>10</v>
      </c>
      <c r="C418">
        <v>892</v>
      </c>
      <c r="D418">
        <v>10</v>
      </c>
      <c r="E418">
        <v>15</v>
      </c>
      <c r="F418" s="2">
        <v>7300</v>
      </c>
      <c r="G418" s="8">
        <v>7801.4141414141413</v>
      </c>
      <c r="H418">
        <v>0.01</v>
      </c>
      <c r="I418">
        <v>0.8</v>
      </c>
      <c r="J418" s="3">
        <v>6.8686868686868699E-2</v>
      </c>
      <c r="K418" t="s">
        <v>11</v>
      </c>
      <c r="L418" t="str">
        <f>Q418</f>
        <v/>
      </c>
      <c r="N418">
        <v>0.91</v>
      </c>
      <c r="O418">
        <f>EXP(Таблица1[[#This Row],[PD]])</f>
        <v>1.0100501670841679</v>
      </c>
      <c r="P418">
        <f t="shared" si="12"/>
        <v>0.91914565204659282</v>
      </c>
      <c r="Q418" t="str">
        <f t="shared" si="13"/>
        <v/>
      </c>
      <c r="S418" s="2">
        <f>IF(P418&gt;=1, Таблица1[[#This Row],[BeginQ]]*(1-Таблица1[[#This Row],[LGD]]), Таблица1[[#This Row],[EndQ]])</f>
        <v>7801.4141414141413</v>
      </c>
    </row>
    <row r="419" spans="1:19" x14ac:dyDescent="0.3">
      <c r="A419" s="1">
        <v>417</v>
      </c>
      <c r="B419" t="s">
        <v>10</v>
      </c>
      <c r="C419">
        <v>893</v>
      </c>
      <c r="D419">
        <v>10</v>
      </c>
      <c r="E419">
        <v>15</v>
      </c>
      <c r="F419" s="2">
        <v>1800</v>
      </c>
      <c r="G419" s="8">
        <v>2160</v>
      </c>
      <c r="H419">
        <v>0.14000000000000001</v>
      </c>
      <c r="I419">
        <v>0.8</v>
      </c>
      <c r="J419" s="3">
        <v>0.2</v>
      </c>
      <c r="K419" t="s">
        <v>11</v>
      </c>
      <c r="L419" t="str">
        <f>Q419</f>
        <v/>
      </c>
      <c r="N419">
        <v>0.28000000000000003</v>
      </c>
      <c r="O419">
        <f>EXP(Таблица1[[#This Row],[PD]])</f>
        <v>1.1502737988572274</v>
      </c>
      <c r="P419">
        <f t="shared" si="12"/>
        <v>0.32207666368002369</v>
      </c>
      <c r="Q419" t="str">
        <f t="shared" si="13"/>
        <v/>
      </c>
      <c r="S419" s="2">
        <f>IF(P419&gt;=1, Таблица1[[#This Row],[BeginQ]]*(1-Таблица1[[#This Row],[LGD]]), Таблица1[[#This Row],[EndQ]])</f>
        <v>2160</v>
      </c>
    </row>
    <row r="420" spans="1:19" x14ac:dyDescent="0.3">
      <c r="A420" s="1">
        <v>418</v>
      </c>
      <c r="B420" t="s">
        <v>10</v>
      </c>
      <c r="C420">
        <v>894</v>
      </c>
      <c r="D420">
        <v>10</v>
      </c>
      <c r="E420">
        <v>15</v>
      </c>
      <c r="F420" s="2">
        <v>3300</v>
      </c>
      <c r="G420" s="8">
        <v>3525.78947368421</v>
      </c>
      <c r="H420">
        <v>0.05</v>
      </c>
      <c r="I420">
        <v>0.1</v>
      </c>
      <c r="J420" s="3">
        <v>6.8421052631578952E-2</v>
      </c>
      <c r="K420" t="s">
        <v>11</v>
      </c>
      <c r="L420" t="str">
        <f>Q420</f>
        <v/>
      </c>
      <c r="N420">
        <v>0.22</v>
      </c>
      <c r="O420">
        <f>EXP(Таблица1[[#This Row],[PD]])</f>
        <v>1.0512710963760241</v>
      </c>
      <c r="P420">
        <f t="shared" si="12"/>
        <v>0.23127964120272532</v>
      </c>
      <c r="Q420" t="str">
        <f t="shared" si="13"/>
        <v/>
      </c>
      <c r="S420" s="2">
        <f>IF(P420&gt;=1, Таблица1[[#This Row],[BeginQ]]*(1-Таблица1[[#This Row],[LGD]]), Таблица1[[#This Row],[EndQ]])</f>
        <v>3525.78947368421</v>
      </c>
    </row>
    <row r="421" spans="1:19" x14ac:dyDescent="0.3">
      <c r="A421" s="1">
        <v>419</v>
      </c>
      <c r="B421" t="s">
        <v>10</v>
      </c>
      <c r="C421">
        <v>895</v>
      </c>
      <c r="D421">
        <v>10</v>
      </c>
      <c r="E421">
        <v>15</v>
      </c>
      <c r="F421" s="2">
        <v>1700</v>
      </c>
      <c r="G421" s="8">
        <v>2003.707865168539</v>
      </c>
      <c r="H421">
        <v>0.11</v>
      </c>
      <c r="I421">
        <v>0.9</v>
      </c>
      <c r="J421" s="3">
        <v>0.1786516853932584</v>
      </c>
      <c r="K421" t="s">
        <v>11</v>
      </c>
      <c r="L421" t="str">
        <f>Q421</f>
        <v/>
      </c>
      <c r="N421">
        <v>0.3</v>
      </c>
      <c r="O421">
        <f>EXP(Таблица1[[#This Row],[PD]])</f>
        <v>1.1162780704588713</v>
      </c>
      <c r="P421">
        <f t="shared" si="12"/>
        <v>0.3348834211376614</v>
      </c>
      <c r="Q421" t="str">
        <f t="shared" si="13"/>
        <v/>
      </c>
      <c r="S421" s="2">
        <f>IF(P421&gt;=1, Таблица1[[#This Row],[BeginQ]]*(1-Таблица1[[#This Row],[LGD]]), Таблица1[[#This Row],[EndQ]])</f>
        <v>2003.707865168539</v>
      </c>
    </row>
    <row r="422" spans="1:19" x14ac:dyDescent="0.3">
      <c r="A422" s="1">
        <v>420</v>
      </c>
      <c r="B422" t="s">
        <v>10</v>
      </c>
      <c r="C422">
        <v>896</v>
      </c>
      <c r="D422">
        <v>10</v>
      </c>
      <c r="E422">
        <v>15</v>
      </c>
      <c r="F422" s="2">
        <v>300</v>
      </c>
      <c r="G422" s="8">
        <v>320</v>
      </c>
      <c r="H422">
        <v>0.04</v>
      </c>
      <c r="I422">
        <v>0.1</v>
      </c>
      <c r="J422" s="3">
        <v>6.6666666666666666E-2</v>
      </c>
      <c r="K422" t="s">
        <v>11</v>
      </c>
      <c r="L422" t="str">
        <f>Q422</f>
        <v>Дефолт!</v>
      </c>
      <c r="N422">
        <v>1</v>
      </c>
      <c r="O422">
        <f>EXP(Таблица1[[#This Row],[PD]])</f>
        <v>1.0408107741923882</v>
      </c>
      <c r="P422">
        <f t="shared" si="12"/>
        <v>1.0408107741923882</v>
      </c>
      <c r="Q422" t="str">
        <f t="shared" si="13"/>
        <v>Дефолт!</v>
      </c>
      <c r="S422" s="2">
        <f>IF(P422&gt;=1, Таблица1[[#This Row],[BeginQ]]*(1-Таблица1[[#This Row],[LGD]]), Таблица1[[#This Row],[EndQ]])</f>
        <v>270</v>
      </c>
    </row>
    <row r="423" spans="1:19" x14ac:dyDescent="0.3">
      <c r="A423" s="1">
        <v>421</v>
      </c>
      <c r="B423" t="s">
        <v>10</v>
      </c>
      <c r="C423">
        <v>897</v>
      </c>
      <c r="D423">
        <v>10</v>
      </c>
      <c r="E423">
        <v>15</v>
      </c>
      <c r="F423" s="2">
        <v>700</v>
      </c>
      <c r="G423" s="8">
        <v>755.41666666666663</v>
      </c>
      <c r="H423">
        <v>0.04</v>
      </c>
      <c r="I423">
        <v>0.4</v>
      </c>
      <c r="J423" s="3">
        <v>7.9166666666666663E-2</v>
      </c>
      <c r="K423" t="s">
        <v>11</v>
      </c>
      <c r="L423" t="str">
        <f>Q423</f>
        <v/>
      </c>
      <c r="N423">
        <v>0.56999999999999995</v>
      </c>
      <c r="O423">
        <f>EXP(Таблица1[[#This Row],[PD]])</f>
        <v>1.0408107741923882</v>
      </c>
      <c r="P423">
        <f t="shared" si="12"/>
        <v>0.59326214128966126</v>
      </c>
      <c r="Q423" t="str">
        <f t="shared" si="13"/>
        <v/>
      </c>
      <c r="S423" s="2">
        <f>IF(P423&gt;=1, Таблица1[[#This Row],[BeginQ]]*(1-Таблица1[[#This Row],[LGD]]), Таблица1[[#This Row],[EndQ]])</f>
        <v>755.41666666666663</v>
      </c>
    </row>
    <row r="424" spans="1:19" x14ac:dyDescent="0.3">
      <c r="A424" s="1">
        <v>422</v>
      </c>
      <c r="B424" t="s">
        <v>10</v>
      </c>
      <c r="C424">
        <v>898</v>
      </c>
      <c r="D424">
        <v>10</v>
      </c>
      <c r="E424">
        <v>15</v>
      </c>
      <c r="F424" s="2">
        <v>5300</v>
      </c>
      <c r="G424" s="8">
        <v>5711.0204081632664</v>
      </c>
      <c r="H424">
        <v>0.02</v>
      </c>
      <c r="I424">
        <v>0.8</v>
      </c>
      <c r="J424" s="3">
        <v>7.7551020408163265E-2</v>
      </c>
      <c r="K424" t="s">
        <v>11</v>
      </c>
      <c r="L424" t="str">
        <f>Q424</f>
        <v/>
      </c>
      <c r="N424">
        <v>0.88</v>
      </c>
      <c r="O424">
        <f>EXP(Таблица1[[#This Row],[PD]])</f>
        <v>1.0202013400267558</v>
      </c>
      <c r="P424">
        <f t="shared" si="12"/>
        <v>0.89777717922354505</v>
      </c>
      <c r="Q424" t="str">
        <f t="shared" si="13"/>
        <v/>
      </c>
      <c r="S424" s="2">
        <f>IF(P424&gt;=1, Таблица1[[#This Row],[BeginQ]]*(1-Таблица1[[#This Row],[LGD]]), Таблица1[[#This Row],[EndQ]])</f>
        <v>5711.0204081632664</v>
      </c>
    </row>
    <row r="425" spans="1:19" x14ac:dyDescent="0.3">
      <c r="A425" s="1">
        <v>423</v>
      </c>
      <c r="B425" t="s">
        <v>10</v>
      </c>
      <c r="C425">
        <v>899</v>
      </c>
      <c r="D425">
        <v>10</v>
      </c>
      <c r="E425">
        <v>15</v>
      </c>
      <c r="F425" s="2">
        <v>3200</v>
      </c>
      <c r="G425" s="8">
        <v>3592.727272727273</v>
      </c>
      <c r="H425">
        <v>0.12</v>
      </c>
      <c r="I425">
        <v>0.4</v>
      </c>
      <c r="J425" s="3">
        <v>0.1227272727272727</v>
      </c>
      <c r="K425" t="s">
        <v>11</v>
      </c>
      <c r="L425" t="str">
        <f>Q425</f>
        <v/>
      </c>
      <c r="N425">
        <v>0.52</v>
      </c>
      <c r="O425">
        <f>EXP(Таблица1[[#This Row],[PD]])</f>
        <v>1.1274968515793757</v>
      </c>
      <c r="P425">
        <f t="shared" si="12"/>
        <v>0.58629836282127545</v>
      </c>
      <c r="Q425" t="str">
        <f t="shared" si="13"/>
        <v/>
      </c>
      <c r="S425" s="2">
        <f>IF(P425&gt;=1, Таблица1[[#This Row],[BeginQ]]*(1-Таблица1[[#This Row],[LGD]]), Таблица1[[#This Row],[EndQ]])</f>
        <v>3592.727272727273</v>
      </c>
    </row>
    <row r="426" spans="1:19" x14ac:dyDescent="0.3">
      <c r="A426" s="1">
        <v>424</v>
      </c>
      <c r="B426" t="s">
        <v>10</v>
      </c>
      <c r="C426">
        <v>900</v>
      </c>
      <c r="D426">
        <v>10</v>
      </c>
      <c r="E426">
        <v>15</v>
      </c>
      <c r="F426" s="2">
        <v>7300</v>
      </c>
      <c r="G426" s="8">
        <v>8760</v>
      </c>
      <c r="H426">
        <v>0.14000000000000001</v>
      </c>
      <c r="I426">
        <v>0.8</v>
      </c>
      <c r="J426" s="3">
        <v>0.2</v>
      </c>
      <c r="K426" t="s">
        <v>11</v>
      </c>
      <c r="L426" t="str">
        <f>Q426</f>
        <v/>
      </c>
      <c r="N426">
        <v>0.75</v>
      </c>
      <c r="O426">
        <f>EXP(Таблица1[[#This Row],[PD]])</f>
        <v>1.1502737988572274</v>
      </c>
      <c r="P426">
        <f t="shared" si="12"/>
        <v>0.86270534914292052</v>
      </c>
      <c r="Q426" t="str">
        <f t="shared" si="13"/>
        <v/>
      </c>
      <c r="S426" s="2">
        <f>IF(P426&gt;=1, Таблица1[[#This Row],[BeginQ]]*(1-Таблица1[[#This Row],[LGD]]), Таблица1[[#This Row],[EndQ]])</f>
        <v>8760</v>
      </c>
    </row>
    <row r="427" spans="1:19" x14ac:dyDescent="0.3">
      <c r="A427" s="1">
        <v>425</v>
      </c>
      <c r="B427" t="s">
        <v>10</v>
      </c>
      <c r="C427">
        <v>901</v>
      </c>
      <c r="D427">
        <v>10</v>
      </c>
      <c r="E427">
        <v>15</v>
      </c>
      <c r="F427" s="2">
        <v>6600</v>
      </c>
      <c r="G427" s="8">
        <v>7844.1379310344837</v>
      </c>
      <c r="H427">
        <v>0.13</v>
      </c>
      <c r="I427">
        <v>0.8</v>
      </c>
      <c r="J427" s="3">
        <v>0.18850574712643681</v>
      </c>
      <c r="K427" t="s">
        <v>11</v>
      </c>
      <c r="L427" t="str">
        <f>Q427</f>
        <v/>
      </c>
      <c r="N427">
        <v>0.49</v>
      </c>
      <c r="O427">
        <f>EXP(Таблица1[[#This Row],[PD]])</f>
        <v>1.1388283833246218</v>
      </c>
      <c r="P427">
        <f t="shared" si="12"/>
        <v>0.55802590782906469</v>
      </c>
      <c r="Q427" t="str">
        <f t="shared" si="13"/>
        <v/>
      </c>
      <c r="S427" s="2">
        <f>IF(P427&gt;=1, Таблица1[[#This Row],[BeginQ]]*(1-Таблица1[[#This Row],[LGD]]), Таблица1[[#This Row],[EndQ]])</f>
        <v>7844.1379310344837</v>
      </c>
    </row>
    <row r="428" spans="1:19" x14ac:dyDescent="0.3">
      <c r="A428" s="1">
        <v>426</v>
      </c>
      <c r="B428" t="s">
        <v>10</v>
      </c>
      <c r="C428">
        <v>902</v>
      </c>
      <c r="D428">
        <v>10</v>
      </c>
      <c r="E428">
        <v>15</v>
      </c>
      <c r="F428" s="2">
        <v>5800</v>
      </c>
      <c r="G428" s="8">
        <v>7208.5714285714284</v>
      </c>
      <c r="H428">
        <v>0.16</v>
      </c>
      <c r="I428">
        <v>0.9</v>
      </c>
      <c r="J428" s="3">
        <v>0.24285714285714291</v>
      </c>
      <c r="K428" t="s">
        <v>11</v>
      </c>
      <c r="L428" t="str">
        <f>Q428</f>
        <v/>
      </c>
      <c r="N428">
        <v>0.41</v>
      </c>
      <c r="O428">
        <f>EXP(Таблица1[[#This Row],[PD]])</f>
        <v>1.1735108709918103</v>
      </c>
      <c r="P428">
        <f t="shared" si="12"/>
        <v>0.48113945710664219</v>
      </c>
      <c r="Q428" t="str">
        <f t="shared" si="13"/>
        <v/>
      </c>
      <c r="S428" s="2">
        <f>IF(P428&gt;=1, Таблица1[[#This Row],[BeginQ]]*(1-Таблица1[[#This Row],[LGD]]), Таблица1[[#This Row],[EndQ]])</f>
        <v>7208.5714285714284</v>
      </c>
    </row>
    <row r="429" spans="1:19" x14ac:dyDescent="0.3">
      <c r="A429" s="1">
        <v>427</v>
      </c>
      <c r="B429" t="s">
        <v>10</v>
      </c>
      <c r="C429">
        <v>903</v>
      </c>
      <c r="D429">
        <v>10</v>
      </c>
      <c r="E429">
        <v>15</v>
      </c>
      <c r="F429" s="2">
        <v>8800</v>
      </c>
      <c r="G429" s="8">
        <v>10360</v>
      </c>
      <c r="H429">
        <v>0.12</v>
      </c>
      <c r="I429">
        <v>0.8</v>
      </c>
      <c r="J429" s="3">
        <v>0.1772727272727273</v>
      </c>
      <c r="K429" t="s">
        <v>11</v>
      </c>
      <c r="L429" t="str">
        <f>Q429</f>
        <v/>
      </c>
      <c r="N429">
        <v>0.59</v>
      </c>
      <c r="O429">
        <f>EXP(Таблица1[[#This Row],[PD]])</f>
        <v>1.1274968515793757</v>
      </c>
      <c r="P429">
        <f t="shared" si="12"/>
        <v>0.66522314243183167</v>
      </c>
      <c r="Q429" t="str">
        <f t="shared" si="13"/>
        <v/>
      </c>
      <c r="S429" s="2">
        <f>IF(P429&gt;=1, Таблица1[[#This Row],[BeginQ]]*(1-Таблица1[[#This Row],[LGD]]), Таблица1[[#This Row],[EndQ]])</f>
        <v>10360</v>
      </c>
    </row>
    <row r="430" spans="1:19" x14ac:dyDescent="0.3">
      <c r="A430" s="1">
        <v>428</v>
      </c>
      <c r="B430" t="s">
        <v>10</v>
      </c>
      <c r="C430">
        <v>904</v>
      </c>
      <c r="D430">
        <v>10</v>
      </c>
      <c r="E430">
        <v>15</v>
      </c>
      <c r="F430" s="2">
        <v>5200</v>
      </c>
      <c r="G430" s="8">
        <v>5530.909090909091</v>
      </c>
      <c r="H430">
        <v>0.01</v>
      </c>
      <c r="I430">
        <v>0.3</v>
      </c>
      <c r="J430" s="3">
        <v>6.3636363636363644E-2</v>
      </c>
      <c r="K430" t="s">
        <v>11</v>
      </c>
      <c r="L430" t="str">
        <f>Q430</f>
        <v/>
      </c>
      <c r="N430">
        <v>0.63</v>
      </c>
      <c r="O430">
        <f>EXP(Таблица1[[#This Row],[PD]])</f>
        <v>1.0100501670841679</v>
      </c>
      <c r="P430">
        <f t="shared" si="12"/>
        <v>0.63633160526302579</v>
      </c>
      <c r="Q430" t="str">
        <f t="shared" si="13"/>
        <v/>
      </c>
      <c r="S430" s="2">
        <f>IF(P430&gt;=1, Таблица1[[#This Row],[BeginQ]]*(1-Таблица1[[#This Row],[LGD]]), Таблица1[[#This Row],[EndQ]])</f>
        <v>5530.909090909091</v>
      </c>
    </row>
    <row r="431" spans="1:19" x14ac:dyDescent="0.3">
      <c r="A431" s="1">
        <v>429</v>
      </c>
      <c r="B431" t="s">
        <v>10</v>
      </c>
      <c r="C431">
        <v>905</v>
      </c>
      <c r="D431">
        <v>10</v>
      </c>
      <c r="E431">
        <v>15</v>
      </c>
      <c r="F431" s="2">
        <v>4400</v>
      </c>
      <c r="G431" s="8">
        <v>4751.0112359550558</v>
      </c>
      <c r="H431">
        <v>0.11</v>
      </c>
      <c r="I431">
        <v>0.1</v>
      </c>
      <c r="J431" s="3">
        <v>7.9775280898876394E-2</v>
      </c>
      <c r="K431" t="s">
        <v>11</v>
      </c>
      <c r="L431" t="str">
        <f>Q431</f>
        <v/>
      </c>
      <c r="N431">
        <v>0.5</v>
      </c>
      <c r="O431">
        <f>EXP(Таблица1[[#This Row],[PD]])</f>
        <v>1.1162780704588713</v>
      </c>
      <c r="P431">
        <f t="shared" si="12"/>
        <v>0.55813903522943564</v>
      </c>
      <c r="Q431" t="str">
        <f t="shared" si="13"/>
        <v/>
      </c>
      <c r="S431" s="2">
        <f>IF(P431&gt;=1, Таблица1[[#This Row],[BeginQ]]*(1-Таблица1[[#This Row],[LGD]]), Таблица1[[#This Row],[EndQ]])</f>
        <v>4751.0112359550558</v>
      </c>
    </row>
    <row r="432" spans="1:19" x14ac:dyDescent="0.3">
      <c r="A432" s="1">
        <v>430</v>
      </c>
      <c r="B432" t="s">
        <v>10</v>
      </c>
      <c r="C432">
        <v>906</v>
      </c>
      <c r="D432">
        <v>10</v>
      </c>
      <c r="E432">
        <v>15</v>
      </c>
      <c r="F432" s="2">
        <v>6500</v>
      </c>
      <c r="G432" s="8">
        <v>6900.5050505050513</v>
      </c>
      <c r="H432">
        <v>0.01</v>
      </c>
      <c r="I432">
        <v>0.1</v>
      </c>
      <c r="J432" s="3">
        <v>6.1616161616161617E-2</v>
      </c>
      <c r="K432" t="s">
        <v>11</v>
      </c>
      <c r="L432" t="str">
        <f>Q432</f>
        <v/>
      </c>
      <c r="N432">
        <v>0.89</v>
      </c>
      <c r="O432">
        <f>EXP(Таблица1[[#This Row],[PD]])</f>
        <v>1.0100501670841679</v>
      </c>
      <c r="P432">
        <f t="shared" si="12"/>
        <v>0.89894464870490953</v>
      </c>
      <c r="Q432" t="str">
        <f t="shared" si="13"/>
        <v/>
      </c>
      <c r="S432" s="2">
        <f>IF(P432&gt;=1, Таблица1[[#This Row],[BeginQ]]*(1-Таблица1[[#This Row],[LGD]]), Таблица1[[#This Row],[EndQ]])</f>
        <v>6900.5050505050513</v>
      </c>
    </row>
    <row r="433" spans="1:19" x14ac:dyDescent="0.3">
      <c r="A433" s="1">
        <v>431</v>
      </c>
      <c r="B433" t="s">
        <v>10</v>
      </c>
      <c r="C433">
        <v>907</v>
      </c>
      <c r="D433">
        <v>10</v>
      </c>
      <c r="E433">
        <v>15</v>
      </c>
      <c r="F433" s="2">
        <v>8700</v>
      </c>
      <c r="G433" s="8">
        <v>10242.27272727273</v>
      </c>
      <c r="H433">
        <v>0.12</v>
      </c>
      <c r="I433">
        <v>0.8</v>
      </c>
      <c r="J433" s="3">
        <v>0.1772727272727273</v>
      </c>
      <c r="K433" t="s">
        <v>11</v>
      </c>
      <c r="L433" t="str">
        <f>Q433</f>
        <v/>
      </c>
      <c r="N433">
        <v>0.3</v>
      </c>
      <c r="O433">
        <f>EXP(Таблица1[[#This Row],[PD]])</f>
        <v>1.1274968515793757</v>
      </c>
      <c r="P433">
        <f t="shared" si="12"/>
        <v>0.33824905547381273</v>
      </c>
      <c r="Q433" t="str">
        <f t="shared" si="13"/>
        <v/>
      </c>
      <c r="S433" s="2">
        <f>IF(P433&gt;=1, Таблица1[[#This Row],[BeginQ]]*(1-Таблица1[[#This Row],[LGD]]), Таблица1[[#This Row],[EndQ]])</f>
        <v>10242.27272727273</v>
      </c>
    </row>
    <row r="434" spans="1:19" x14ac:dyDescent="0.3">
      <c r="A434" s="1">
        <v>432</v>
      </c>
      <c r="B434" t="s">
        <v>10</v>
      </c>
      <c r="C434">
        <v>908</v>
      </c>
      <c r="D434">
        <v>10</v>
      </c>
      <c r="E434">
        <v>15</v>
      </c>
      <c r="F434" s="2">
        <v>6800</v>
      </c>
      <c r="G434" s="8">
        <v>7444.21052631579</v>
      </c>
      <c r="H434">
        <v>0.05</v>
      </c>
      <c r="I434">
        <v>0.6</v>
      </c>
      <c r="J434" s="3">
        <v>9.4736842105263161E-2</v>
      </c>
      <c r="K434" t="s">
        <v>11</v>
      </c>
      <c r="L434" t="str">
        <f>Q434</f>
        <v/>
      </c>
      <c r="N434">
        <v>0.91</v>
      </c>
      <c r="O434">
        <f>EXP(Таблица1[[#This Row],[PD]])</f>
        <v>1.0512710963760241</v>
      </c>
      <c r="P434">
        <f t="shared" si="12"/>
        <v>0.95665669770218198</v>
      </c>
      <c r="Q434" t="str">
        <f t="shared" si="13"/>
        <v/>
      </c>
      <c r="S434" s="2">
        <f>IF(P434&gt;=1, Таблица1[[#This Row],[BeginQ]]*(1-Таблица1[[#This Row],[LGD]]), Таблица1[[#This Row],[EndQ]])</f>
        <v>7444.21052631579</v>
      </c>
    </row>
    <row r="435" spans="1:19" x14ac:dyDescent="0.3">
      <c r="A435" s="1">
        <v>433</v>
      </c>
      <c r="B435" t="s">
        <v>10</v>
      </c>
      <c r="C435">
        <v>909</v>
      </c>
      <c r="D435">
        <v>10</v>
      </c>
      <c r="E435">
        <v>15</v>
      </c>
      <c r="F435" s="2">
        <v>7100</v>
      </c>
      <c r="G435" s="8">
        <v>7771.8279569892484</v>
      </c>
      <c r="H435">
        <v>7.0000000000000007E-2</v>
      </c>
      <c r="I435">
        <v>0.4</v>
      </c>
      <c r="J435" s="3">
        <v>9.4623655913978491E-2</v>
      </c>
      <c r="K435" t="s">
        <v>11</v>
      </c>
      <c r="L435" t="str">
        <f>Q435</f>
        <v/>
      </c>
      <c r="N435">
        <v>0.84</v>
      </c>
      <c r="O435">
        <f>EXP(Таблица1[[#This Row],[PD]])</f>
        <v>1.0725081812542165</v>
      </c>
      <c r="P435">
        <f t="shared" si="12"/>
        <v>0.90090687225354182</v>
      </c>
      <c r="Q435" t="str">
        <f t="shared" si="13"/>
        <v/>
      </c>
      <c r="S435" s="2">
        <f>IF(P435&gt;=1, Таблица1[[#This Row],[BeginQ]]*(1-Таблица1[[#This Row],[LGD]]), Таблица1[[#This Row],[EndQ]])</f>
        <v>7771.8279569892484</v>
      </c>
    </row>
    <row r="436" spans="1:19" x14ac:dyDescent="0.3">
      <c r="A436" s="1">
        <v>434</v>
      </c>
      <c r="B436" t="s">
        <v>10</v>
      </c>
      <c r="C436">
        <v>910</v>
      </c>
      <c r="D436">
        <v>10</v>
      </c>
      <c r="E436">
        <v>15</v>
      </c>
      <c r="F436" s="2">
        <v>9500</v>
      </c>
      <c r="G436" s="8">
        <v>10426.54320987654</v>
      </c>
      <c r="H436">
        <v>0.19</v>
      </c>
      <c r="I436">
        <v>0.1</v>
      </c>
      <c r="J436" s="3">
        <v>9.7530864197530862E-2</v>
      </c>
      <c r="K436" t="s">
        <v>11</v>
      </c>
      <c r="L436" t="str">
        <f>Q436</f>
        <v/>
      </c>
      <c r="N436">
        <v>0.82</v>
      </c>
      <c r="O436">
        <f>EXP(Таблица1[[#This Row],[PD]])</f>
        <v>1.2092495976572515</v>
      </c>
      <c r="P436">
        <f t="shared" si="12"/>
        <v>0.99158467007894613</v>
      </c>
      <c r="Q436" t="str">
        <f t="shared" si="13"/>
        <v/>
      </c>
      <c r="S436" s="2">
        <f>IF(P436&gt;=1, Таблица1[[#This Row],[BeginQ]]*(1-Таблица1[[#This Row],[LGD]]), Таблица1[[#This Row],[EndQ]])</f>
        <v>10426.54320987654</v>
      </c>
    </row>
    <row r="437" spans="1:19" x14ac:dyDescent="0.3">
      <c r="A437" s="1">
        <v>435</v>
      </c>
      <c r="B437" t="s">
        <v>10</v>
      </c>
      <c r="C437">
        <v>911</v>
      </c>
      <c r="D437">
        <v>10</v>
      </c>
      <c r="E437">
        <v>15</v>
      </c>
      <c r="F437" s="2">
        <v>4200</v>
      </c>
      <c r="G437" s="8">
        <v>4488.484848484848</v>
      </c>
      <c r="H437">
        <v>0.01</v>
      </c>
      <c r="I437">
        <v>0.8</v>
      </c>
      <c r="J437" s="3">
        <v>6.8686868686868699E-2</v>
      </c>
      <c r="K437" t="s">
        <v>11</v>
      </c>
      <c r="L437" t="str">
        <f>Q437</f>
        <v/>
      </c>
      <c r="N437">
        <v>7.0000000000000007E-2</v>
      </c>
      <c r="O437">
        <f>EXP(Таблица1[[#This Row],[PD]])</f>
        <v>1.0100501670841679</v>
      </c>
      <c r="P437">
        <f t="shared" si="12"/>
        <v>7.0703511695891758E-2</v>
      </c>
      <c r="Q437" t="str">
        <f t="shared" si="13"/>
        <v/>
      </c>
      <c r="S437" s="2">
        <f>IF(P437&gt;=1, Таблица1[[#This Row],[BeginQ]]*(1-Таблица1[[#This Row],[LGD]]), Таблица1[[#This Row],[EndQ]])</f>
        <v>4488.484848484848</v>
      </c>
    </row>
    <row r="438" spans="1:19" x14ac:dyDescent="0.3">
      <c r="A438" s="1">
        <v>436</v>
      </c>
      <c r="B438" t="s">
        <v>10</v>
      </c>
      <c r="C438">
        <v>912</v>
      </c>
      <c r="D438">
        <v>10</v>
      </c>
      <c r="E438">
        <v>15</v>
      </c>
      <c r="F438" s="2">
        <v>6500</v>
      </c>
      <c r="G438" s="8">
        <v>7831.7073170731701</v>
      </c>
      <c r="H438">
        <v>0.18</v>
      </c>
      <c r="I438">
        <v>0.6</v>
      </c>
      <c r="J438" s="3">
        <v>0.20487804878048779</v>
      </c>
      <c r="K438" t="s">
        <v>11</v>
      </c>
      <c r="L438" t="str">
        <f>Q438</f>
        <v/>
      </c>
      <c r="N438">
        <v>0.67</v>
      </c>
      <c r="O438">
        <f>EXP(Таблица1[[#This Row],[PD]])</f>
        <v>1.1972173631218102</v>
      </c>
      <c r="P438">
        <f t="shared" si="12"/>
        <v>0.80213563329161286</v>
      </c>
      <c r="Q438" t="str">
        <f t="shared" si="13"/>
        <v/>
      </c>
      <c r="S438" s="2">
        <f>IF(P438&gt;=1, Таблица1[[#This Row],[BeginQ]]*(1-Таблица1[[#This Row],[LGD]]), Таблица1[[#This Row],[EndQ]])</f>
        <v>7831.7073170731701</v>
      </c>
    </row>
    <row r="439" spans="1:19" x14ac:dyDescent="0.3">
      <c r="A439" s="1">
        <v>437</v>
      </c>
      <c r="B439" t="s">
        <v>10</v>
      </c>
      <c r="C439">
        <v>913</v>
      </c>
      <c r="D439">
        <v>10</v>
      </c>
      <c r="E439">
        <v>15</v>
      </c>
      <c r="F439" s="2">
        <v>8900</v>
      </c>
      <c r="G439" s="8">
        <v>10113.63636363636</v>
      </c>
      <c r="H439">
        <v>0.12</v>
      </c>
      <c r="I439">
        <v>0.5</v>
      </c>
      <c r="J439" s="3">
        <v>0.13636363636363641</v>
      </c>
      <c r="K439" t="s">
        <v>11</v>
      </c>
      <c r="L439" t="str">
        <f>Q439</f>
        <v/>
      </c>
      <c r="N439">
        <v>0.4</v>
      </c>
      <c r="O439">
        <f>EXP(Таблица1[[#This Row],[PD]])</f>
        <v>1.1274968515793757</v>
      </c>
      <c r="P439">
        <f t="shared" si="12"/>
        <v>0.45099874063175033</v>
      </c>
      <c r="Q439" t="str">
        <f t="shared" si="13"/>
        <v/>
      </c>
      <c r="S439" s="2">
        <f>IF(P439&gt;=1, Таблица1[[#This Row],[BeginQ]]*(1-Таблица1[[#This Row],[LGD]]), Таблица1[[#This Row],[EndQ]])</f>
        <v>10113.63636363636</v>
      </c>
    </row>
    <row r="440" spans="1:19" x14ac:dyDescent="0.3">
      <c r="A440" s="1">
        <v>438</v>
      </c>
      <c r="B440" t="s">
        <v>10</v>
      </c>
      <c r="C440">
        <v>914</v>
      </c>
      <c r="D440">
        <v>10</v>
      </c>
      <c r="E440">
        <v>15</v>
      </c>
      <c r="F440" s="2">
        <v>6300</v>
      </c>
      <c r="G440" s="8">
        <v>6700.909090909091</v>
      </c>
      <c r="H440">
        <v>0.01</v>
      </c>
      <c r="I440">
        <v>0.3</v>
      </c>
      <c r="J440" s="3">
        <v>6.3636363636363644E-2</v>
      </c>
      <c r="K440" t="s">
        <v>11</v>
      </c>
      <c r="L440" t="str">
        <f>Q440</f>
        <v/>
      </c>
      <c r="N440">
        <v>0.99</v>
      </c>
      <c r="O440">
        <f>EXP(Таблица1[[#This Row],[PD]])</f>
        <v>1.0100501670841679</v>
      </c>
      <c r="P440">
        <f t="shared" si="12"/>
        <v>0.99994966541332631</v>
      </c>
      <c r="Q440" t="str">
        <f t="shared" si="13"/>
        <v/>
      </c>
      <c r="S440" s="2">
        <f>IF(P440&gt;=1, Таблица1[[#This Row],[BeginQ]]*(1-Таблица1[[#This Row],[LGD]]), Таблица1[[#This Row],[EndQ]])</f>
        <v>6700.909090909091</v>
      </c>
    </row>
    <row r="441" spans="1:19" x14ac:dyDescent="0.3">
      <c r="A441" s="1">
        <v>439</v>
      </c>
      <c r="B441" t="s">
        <v>10</v>
      </c>
      <c r="C441">
        <v>915</v>
      </c>
      <c r="D441">
        <v>10</v>
      </c>
      <c r="E441">
        <v>15</v>
      </c>
      <c r="F441" s="2">
        <v>400</v>
      </c>
      <c r="G441" s="8">
        <v>459.99999999999989</v>
      </c>
      <c r="H441">
        <v>0.12</v>
      </c>
      <c r="I441">
        <v>0.6</v>
      </c>
      <c r="J441" s="3">
        <v>0.15</v>
      </c>
      <c r="K441" t="s">
        <v>11</v>
      </c>
      <c r="L441" t="str">
        <f>Q441</f>
        <v/>
      </c>
      <c r="N441">
        <v>0.3</v>
      </c>
      <c r="O441">
        <f>EXP(Таблица1[[#This Row],[PD]])</f>
        <v>1.1274968515793757</v>
      </c>
      <c r="P441">
        <f t="shared" si="12"/>
        <v>0.33824905547381273</v>
      </c>
      <c r="Q441" t="str">
        <f t="shared" si="13"/>
        <v/>
      </c>
      <c r="S441" s="2">
        <f>IF(P441&gt;=1, Таблица1[[#This Row],[BeginQ]]*(1-Таблица1[[#This Row],[LGD]]), Таблица1[[#This Row],[EndQ]])</f>
        <v>459.99999999999989</v>
      </c>
    </row>
    <row r="442" spans="1:19" x14ac:dyDescent="0.3">
      <c r="A442" s="1">
        <v>440</v>
      </c>
      <c r="B442" t="s">
        <v>10</v>
      </c>
      <c r="C442">
        <v>916</v>
      </c>
      <c r="D442">
        <v>10</v>
      </c>
      <c r="E442">
        <v>15</v>
      </c>
      <c r="F442" s="2">
        <v>2100</v>
      </c>
      <c r="G442" s="8">
        <v>2581.7647058823532</v>
      </c>
      <c r="H442">
        <v>0.15</v>
      </c>
      <c r="I442">
        <v>0.9</v>
      </c>
      <c r="J442" s="3">
        <v>0.2294117647058824</v>
      </c>
      <c r="K442" t="s">
        <v>11</v>
      </c>
      <c r="L442" t="str">
        <f>Q442</f>
        <v/>
      </c>
      <c r="N442">
        <v>0.78</v>
      </c>
      <c r="O442">
        <f>EXP(Таблица1[[#This Row],[PD]])</f>
        <v>1.1618342427282831</v>
      </c>
      <c r="P442">
        <f t="shared" si="12"/>
        <v>0.90623070932806082</v>
      </c>
      <c r="Q442" t="str">
        <f t="shared" si="13"/>
        <v/>
      </c>
      <c r="S442" s="2">
        <f>IF(P442&gt;=1, Таблица1[[#This Row],[BeginQ]]*(1-Таблица1[[#This Row],[LGD]]), Таблица1[[#This Row],[EndQ]])</f>
        <v>2581.7647058823532</v>
      </c>
    </row>
    <row r="443" spans="1:19" x14ac:dyDescent="0.3">
      <c r="A443" s="1">
        <v>441</v>
      </c>
      <c r="B443" t="s">
        <v>10</v>
      </c>
      <c r="C443">
        <v>917</v>
      </c>
      <c r="D443">
        <v>10</v>
      </c>
      <c r="E443">
        <v>15</v>
      </c>
      <c r="F443" s="2">
        <v>8500</v>
      </c>
      <c r="G443" s="8">
        <v>10924.074074074069</v>
      </c>
      <c r="H443">
        <v>0.19</v>
      </c>
      <c r="I443">
        <v>0.9</v>
      </c>
      <c r="J443" s="3">
        <v>0.28518518518518521</v>
      </c>
      <c r="K443" t="s">
        <v>11</v>
      </c>
      <c r="L443" t="str">
        <f>Q443</f>
        <v/>
      </c>
      <c r="N443">
        <v>0.25</v>
      </c>
      <c r="O443">
        <f>EXP(Таблица1[[#This Row],[PD]])</f>
        <v>1.2092495976572515</v>
      </c>
      <c r="P443">
        <f t="shared" si="12"/>
        <v>0.30231239941431287</v>
      </c>
      <c r="Q443" t="str">
        <f t="shared" si="13"/>
        <v/>
      </c>
      <c r="S443" s="2">
        <f>IF(P443&gt;=1, Таблица1[[#This Row],[BeginQ]]*(1-Таблица1[[#This Row],[LGD]]), Таблица1[[#This Row],[EndQ]])</f>
        <v>10924.074074074069</v>
      </c>
    </row>
    <row r="444" spans="1:19" x14ac:dyDescent="0.3">
      <c r="A444" s="1">
        <v>442</v>
      </c>
      <c r="B444" t="s">
        <v>10</v>
      </c>
      <c r="C444">
        <v>918</v>
      </c>
      <c r="D444">
        <v>10</v>
      </c>
      <c r="E444">
        <v>15</v>
      </c>
      <c r="F444" s="2">
        <v>6300</v>
      </c>
      <c r="G444" s="8">
        <v>6788.5714285714284</v>
      </c>
      <c r="H444">
        <v>0.02</v>
      </c>
      <c r="I444">
        <v>0.8</v>
      </c>
      <c r="J444" s="3">
        <v>7.7551020408163265E-2</v>
      </c>
      <c r="K444" t="s">
        <v>11</v>
      </c>
      <c r="L444" t="str">
        <f>Q444</f>
        <v/>
      </c>
      <c r="N444">
        <v>0.03</v>
      </c>
      <c r="O444">
        <f>EXP(Таблица1[[#This Row],[PD]])</f>
        <v>1.0202013400267558</v>
      </c>
      <c r="P444">
        <f t="shared" si="12"/>
        <v>3.0606040200802671E-2</v>
      </c>
      <c r="Q444" t="str">
        <f t="shared" si="13"/>
        <v/>
      </c>
      <c r="S444" s="2">
        <f>IF(P444&gt;=1, Таблица1[[#This Row],[BeginQ]]*(1-Таблица1[[#This Row],[LGD]]), Таблица1[[#This Row],[EndQ]])</f>
        <v>6788.5714285714284</v>
      </c>
    </row>
    <row r="445" spans="1:19" x14ac:dyDescent="0.3">
      <c r="A445" s="1">
        <v>443</v>
      </c>
      <c r="B445" t="s">
        <v>10</v>
      </c>
      <c r="C445">
        <v>919</v>
      </c>
      <c r="D445">
        <v>10</v>
      </c>
      <c r="E445">
        <v>15</v>
      </c>
      <c r="F445" s="2">
        <v>5700</v>
      </c>
      <c r="G445" s="8">
        <v>6605.2941176470586</v>
      </c>
      <c r="H445">
        <v>0.15</v>
      </c>
      <c r="I445">
        <v>0.5</v>
      </c>
      <c r="J445" s="3">
        <v>0.1588235294117647</v>
      </c>
      <c r="K445" t="s">
        <v>11</v>
      </c>
      <c r="L445" t="str">
        <f>Q445</f>
        <v/>
      </c>
      <c r="N445">
        <v>0.28999999999999998</v>
      </c>
      <c r="O445">
        <f>EXP(Таблица1[[#This Row],[PD]])</f>
        <v>1.1618342427282831</v>
      </c>
      <c r="P445">
        <f t="shared" si="12"/>
        <v>0.33693193039120206</v>
      </c>
      <c r="Q445" t="str">
        <f t="shared" si="13"/>
        <v/>
      </c>
      <c r="S445" s="2">
        <f>IF(P445&gt;=1, Таблица1[[#This Row],[BeginQ]]*(1-Таблица1[[#This Row],[LGD]]), Таблица1[[#This Row],[EndQ]])</f>
        <v>6605.2941176470586</v>
      </c>
    </row>
    <row r="446" spans="1:19" x14ac:dyDescent="0.3">
      <c r="A446" s="1">
        <v>444</v>
      </c>
      <c r="B446" t="s">
        <v>10</v>
      </c>
      <c r="C446">
        <v>920</v>
      </c>
      <c r="D446">
        <v>10</v>
      </c>
      <c r="E446">
        <v>15</v>
      </c>
      <c r="F446" s="2">
        <v>5000</v>
      </c>
      <c r="G446" s="8">
        <v>5606.3829787234044</v>
      </c>
      <c r="H446">
        <v>0.06</v>
      </c>
      <c r="I446">
        <v>0.9</v>
      </c>
      <c r="J446" s="3">
        <v>0.1212765957446808</v>
      </c>
      <c r="K446" t="s">
        <v>11</v>
      </c>
      <c r="L446" t="str">
        <f>Q446</f>
        <v/>
      </c>
      <c r="N446">
        <v>0.56999999999999995</v>
      </c>
      <c r="O446">
        <f>EXP(Таблица1[[#This Row],[PD]])</f>
        <v>1.0618365465453596</v>
      </c>
      <c r="P446">
        <f t="shared" si="12"/>
        <v>0.6052468315308549</v>
      </c>
      <c r="Q446" t="str">
        <f t="shared" si="13"/>
        <v/>
      </c>
      <c r="S446" s="2">
        <f>IF(P446&gt;=1, Таблица1[[#This Row],[BeginQ]]*(1-Таблица1[[#This Row],[LGD]]), Таблица1[[#This Row],[EndQ]])</f>
        <v>5606.3829787234044</v>
      </c>
    </row>
    <row r="447" spans="1:19" x14ac:dyDescent="0.3">
      <c r="A447" s="1">
        <v>445</v>
      </c>
      <c r="B447" t="s">
        <v>10</v>
      </c>
      <c r="C447">
        <v>921</v>
      </c>
      <c r="D447">
        <v>10</v>
      </c>
      <c r="E447">
        <v>15</v>
      </c>
      <c r="F447" s="2">
        <v>6100</v>
      </c>
      <c r="G447" s="8">
        <v>6494.3434343434337</v>
      </c>
      <c r="H447">
        <v>0.01</v>
      </c>
      <c r="I447">
        <v>0.4</v>
      </c>
      <c r="J447" s="3">
        <v>6.4646464646464646E-2</v>
      </c>
      <c r="K447" t="s">
        <v>11</v>
      </c>
      <c r="L447" t="str">
        <f>Q447</f>
        <v/>
      </c>
      <c r="N447">
        <v>0.57999999999999996</v>
      </c>
      <c r="O447">
        <f>EXP(Таблица1[[#This Row],[PD]])</f>
        <v>1.0100501670841679</v>
      </c>
      <c r="P447">
        <f t="shared" si="12"/>
        <v>0.58582909690881735</v>
      </c>
      <c r="Q447" t="str">
        <f t="shared" si="13"/>
        <v/>
      </c>
      <c r="S447" s="2">
        <f>IF(P447&gt;=1, Таблица1[[#This Row],[BeginQ]]*(1-Таблица1[[#This Row],[LGD]]), Таблица1[[#This Row],[EndQ]])</f>
        <v>6494.3434343434337</v>
      </c>
    </row>
    <row r="448" spans="1:19" x14ac:dyDescent="0.3">
      <c r="A448" s="1">
        <v>446</v>
      </c>
      <c r="B448" t="s">
        <v>10</v>
      </c>
      <c r="C448">
        <v>922</v>
      </c>
      <c r="D448">
        <v>10</v>
      </c>
      <c r="E448">
        <v>15</v>
      </c>
      <c r="F448" s="2">
        <v>2300</v>
      </c>
      <c r="G448" s="8">
        <v>2560.4819277108431</v>
      </c>
      <c r="H448">
        <v>0.17</v>
      </c>
      <c r="I448">
        <v>0.2</v>
      </c>
      <c r="J448" s="3">
        <v>0.1132530120481928</v>
      </c>
      <c r="K448" t="s">
        <v>11</v>
      </c>
      <c r="L448" t="str">
        <f>Q448</f>
        <v>Дефолт!</v>
      </c>
      <c r="N448">
        <v>0.93</v>
      </c>
      <c r="O448">
        <f>EXP(Таблица1[[#This Row],[PD]])</f>
        <v>1.1853048513203654</v>
      </c>
      <c r="P448">
        <f t="shared" si="12"/>
        <v>1.10233351172794</v>
      </c>
      <c r="Q448" t="str">
        <f t="shared" si="13"/>
        <v>Дефолт!</v>
      </c>
      <c r="S448" s="2">
        <f>IF(P448&gt;=1, Таблица1[[#This Row],[BeginQ]]*(1-Таблица1[[#This Row],[LGD]]), Таблица1[[#This Row],[EndQ]])</f>
        <v>1840</v>
      </c>
    </row>
    <row r="449" spans="1:19" x14ac:dyDescent="0.3">
      <c r="A449" s="1">
        <v>447</v>
      </c>
      <c r="B449" t="s">
        <v>10</v>
      </c>
      <c r="C449">
        <v>923</v>
      </c>
      <c r="D449">
        <v>10</v>
      </c>
      <c r="E449">
        <v>15</v>
      </c>
      <c r="F449" s="2">
        <v>1300</v>
      </c>
      <c r="G449" s="8">
        <v>1432.765957446808</v>
      </c>
      <c r="H449">
        <v>0.06</v>
      </c>
      <c r="I449">
        <v>0.6</v>
      </c>
      <c r="J449" s="3">
        <v>0.10212765957446809</v>
      </c>
      <c r="K449" t="s">
        <v>11</v>
      </c>
      <c r="L449" t="str">
        <f>Q449</f>
        <v/>
      </c>
      <c r="N449">
        <v>0.18</v>
      </c>
      <c r="O449">
        <f>EXP(Таблица1[[#This Row],[PD]])</f>
        <v>1.0618365465453596</v>
      </c>
      <c r="P449">
        <f t="shared" si="12"/>
        <v>0.19113057837816472</v>
      </c>
      <c r="Q449" t="str">
        <f t="shared" si="13"/>
        <v/>
      </c>
      <c r="S449" s="2">
        <f>IF(P449&gt;=1, Таблица1[[#This Row],[BeginQ]]*(1-Таблица1[[#This Row],[LGD]]), Таблица1[[#This Row],[EndQ]])</f>
        <v>1432.765957446808</v>
      </c>
    </row>
    <row r="450" spans="1:19" x14ac:dyDescent="0.3">
      <c r="A450" s="1">
        <v>448</v>
      </c>
      <c r="B450" t="s">
        <v>10</v>
      </c>
      <c r="C450">
        <v>924</v>
      </c>
      <c r="D450">
        <v>10</v>
      </c>
      <c r="E450">
        <v>15</v>
      </c>
      <c r="F450" s="2">
        <v>800</v>
      </c>
      <c r="G450" s="8">
        <v>863.82022471910102</v>
      </c>
      <c r="H450">
        <v>0.11</v>
      </c>
      <c r="I450">
        <v>0.1</v>
      </c>
      <c r="J450" s="3">
        <v>7.9775280898876394E-2</v>
      </c>
      <c r="K450" t="s">
        <v>11</v>
      </c>
      <c r="L450" t="str">
        <f>Q450</f>
        <v/>
      </c>
      <c r="N450">
        <v>0.02</v>
      </c>
      <c r="O450">
        <f>EXP(Таблица1[[#This Row],[PD]])</f>
        <v>1.1162780704588713</v>
      </c>
      <c r="P450">
        <f t="shared" si="12"/>
        <v>2.2325561409177425E-2</v>
      </c>
      <c r="Q450" t="str">
        <f t="shared" si="13"/>
        <v/>
      </c>
      <c r="S450" s="2">
        <f>IF(P450&gt;=1, Таблица1[[#This Row],[BeginQ]]*(1-Таблица1[[#This Row],[LGD]]), Таблица1[[#This Row],[EndQ]])</f>
        <v>863.82022471910102</v>
      </c>
    </row>
    <row r="451" spans="1:19" x14ac:dyDescent="0.3">
      <c r="A451" s="1">
        <v>449</v>
      </c>
      <c r="B451" t="s">
        <v>10</v>
      </c>
      <c r="C451">
        <v>977</v>
      </c>
      <c r="D451">
        <v>11</v>
      </c>
      <c r="E451">
        <v>16</v>
      </c>
      <c r="F451" s="2">
        <v>5700</v>
      </c>
      <c r="G451" s="8">
        <v>6812.530120481928</v>
      </c>
      <c r="H451">
        <v>0.17</v>
      </c>
      <c r="I451">
        <v>0.6</v>
      </c>
      <c r="J451" s="3">
        <v>0.19518072289156629</v>
      </c>
      <c r="K451" t="s">
        <v>11</v>
      </c>
      <c r="L451" t="str">
        <f>Q451</f>
        <v/>
      </c>
      <c r="N451">
        <v>0.35</v>
      </c>
      <c r="O451">
        <f>EXP(Таблица1[[#This Row],[PD]])</f>
        <v>1.1853048513203654</v>
      </c>
      <c r="P451">
        <f t="shared" ref="P451:P514" si="14">N451*O451</f>
        <v>0.41485669796212787</v>
      </c>
      <c r="Q451" t="str">
        <f t="shared" ref="Q451:Q514" si="15">IF(P451&gt;=1, "Дефолт!", "")</f>
        <v/>
      </c>
      <c r="S451" s="2">
        <f>IF(P451&gt;=1, Таблица1[[#This Row],[BeginQ]]*(1-Таблица1[[#This Row],[LGD]]), Таблица1[[#This Row],[EndQ]])</f>
        <v>6812.530120481928</v>
      </c>
    </row>
    <row r="452" spans="1:19" x14ac:dyDescent="0.3">
      <c r="A452" s="1">
        <v>450</v>
      </c>
      <c r="B452" t="s">
        <v>10</v>
      </c>
      <c r="C452">
        <v>978</v>
      </c>
      <c r="D452">
        <v>11</v>
      </c>
      <c r="E452">
        <v>16</v>
      </c>
      <c r="F452" s="2">
        <v>8500</v>
      </c>
      <c r="G452" s="8">
        <v>9350</v>
      </c>
      <c r="H452">
        <v>0.04</v>
      </c>
      <c r="I452">
        <v>0.9</v>
      </c>
      <c r="J452" s="3">
        <v>0.1</v>
      </c>
      <c r="K452" t="s">
        <v>11</v>
      </c>
      <c r="L452" t="str">
        <f>Q452</f>
        <v/>
      </c>
      <c r="N452">
        <v>0.09</v>
      </c>
      <c r="O452">
        <f>EXP(Таблица1[[#This Row],[PD]])</f>
        <v>1.0408107741923882</v>
      </c>
      <c r="P452">
        <f t="shared" si="14"/>
        <v>9.3672969677314935E-2</v>
      </c>
      <c r="Q452" t="str">
        <f t="shared" si="15"/>
        <v/>
      </c>
      <c r="S452" s="2">
        <f>IF(P452&gt;=1, Таблица1[[#This Row],[BeginQ]]*(1-Таблица1[[#This Row],[LGD]]), Таблица1[[#This Row],[EndQ]])</f>
        <v>9350</v>
      </c>
    </row>
    <row r="453" spans="1:19" x14ac:dyDescent="0.3">
      <c r="A453" s="1">
        <v>451</v>
      </c>
      <c r="B453" t="s">
        <v>10</v>
      </c>
      <c r="C453">
        <v>979</v>
      </c>
      <c r="D453">
        <v>11</v>
      </c>
      <c r="E453">
        <v>16</v>
      </c>
      <c r="F453" s="2">
        <v>2100</v>
      </c>
      <c r="G453" s="8">
        <v>2370.344827586207</v>
      </c>
      <c r="H453">
        <v>0.13</v>
      </c>
      <c r="I453">
        <v>0.4</v>
      </c>
      <c r="J453" s="3">
        <v>0.12873563218390799</v>
      </c>
      <c r="K453" t="s">
        <v>11</v>
      </c>
      <c r="L453" t="str">
        <f>Q453</f>
        <v/>
      </c>
      <c r="N453">
        <v>0.71</v>
      </c>
      <c r="O453">
        <f>EXP(Таблица1[[#This Row],[PD]])</f>
        <v>1.1388283833246218</v>
      </c>
      <c r="P453">
        <f t="shared" si="14"/>
        <v>0.80856815216048139</v>
      </c>
      <c r="Q453" t="str">
        <f t="shared" si="15"/>
        <v/>
      </c>
      <c r="S453" s="2">
        <f>IF(P453&gt;=1, Таблица1[[#This Row],[BeginQ]]*(1-Таблица1[[#This Row],[LGD]]), Таблица1[[#This Row],[EndQ]])</f>
        <v>2370.344827586207</v>
      </c>
    </row>
    <row r="454" spans="1:19" x14ac:dyDescent="0.3">
      <c r="A454" s="1">
        <v>452</v>
      </c>
      <c r="B454" t="s">
        <v>10</v>
      </c>
      <c r="C454">
        <v>980</v>
      </c>
      <c r="D454">
        <v>11</v>
      </c>
      <c r="E454">
        <v>16</v>
      </c>
      <c r="F454" s="2">
        <v>5100</v>
      </c>
      <c r="G454" s="8">
        <v>5809.0243902439024</v>
      </c>
      <c r="H454">
        <v>0.18</v>
      </c>
      <c r="I454">
        <v>0.3</v>
      </c>
      <c r="J454" s="3">
        <v>0.1390243902439024</v>
      </c>
      <c r="K454" t="s">
        <v>11</v>
      </c>
      <c r="L454" t="str">
        <f>Q454</f>
        <v/>
      </c>
      <c r="N454">
        <v>0.79</v>
      </c>
      <c r="O454">
        <f>EXP(Таблица1[[#This Row],[PD]])</f>
        <v>1.1972173631218102</v>
      </c>
      <c r="P454">
        <f t="shared" si="14"/>
        <v>0.94580171686623005</v>
      </c>
      <c r="Q454" t="str">
        <f t="shared" si="15"/>
        <v/>
      </c>
      <c r="S454" s="2">
        <f>IF(P454&gt;=1, Таблица1[[#This Row],[BeginQ]]*(1-Таблица1[[#This Row],[LGD]]), Таблица1[[#This Row],[EndQ]])</f>
        <v>5809.0243902439024</v>
      </c>
    </row>
    <row r="455" spans="1:19" x14ac:dyDescent="0.3">
      <c r="A455" s="1">
        <v>453</v>
      </c>
      <c r="B455" t="s">
        <v>10</v>
      </c>
      <c r="C455">
        <v>981</v>
      </c>
      <c r="D455">
        <v>11</v>
      </c>
      <c r="E455">
        <v>16</v>
      </c>
      <c r="F455" s="2">
        <v>7800</v>
      </c>
      <c r="G455" s="8">
        <v>8580</v>
      </c>
      <c r="H455">
        <v>0.05</v>
      </c>
      <c r="I455">
        <v>0.7</v>
      </c>
      <c r="J455" s="3">
        <v>0.1</v>
      </c>
      <c r="K455" t="s">
        <v>11</v>
      </c>
      <c r="L455" t="str">
        <f>Q455</f>
        <v/>
      </c>
      <c r="N455">
        <v>0.14000000000000001</v>
      </c>
      <c r="O455">
        <f>EXP(Таблица1[[#This Row],[PD]])</f>
        <v>1.0512710963760241</v>
      </c>
      <c r="P455">
        <f t="shared" si="14"/>
        <v>0.1471779534926434</v>
      </c>
      <c r="Q455" t="str">
        <f t="shared" si="15"/>
        <v/>
      </c>
      <c r="S455" s="2">
        <f>IF(P455&gt;=1, Таблица1[[#This Row],[BeginQ]]*(1-Таблица1[[#This Row],[LGD]]), Таблица1[[#This Row],[EndQ]])</f>
        <v>8580</v>
      </c>
    </row>
    <row r="456" spans="1:19" x14ac:dyDescent="0.3">
      <c r="A456" s="1">
        <v>454</v>
      </c>
      <c r="B456" t="s">
        <v>10</v>
      </c>
      <c r="C456">
        <v>982</v>
      </c>
      <c r="D456">
        <v>11</v>
      </c>
      <c r="E456">
        <v>16</v>
      </c>
      <c r="F456" s="2">
        <v>7000</v>
      </c>
      <c r="G456" s="8">
        <v>7571.4285714285716</v>
      </c>
      <c r="H456">
        <v>0.02</v>
      </c>
      <c r="I456">
        <v>1</v>
      </c>
      <c r="J456" s="3">
        <v>8.1632653061224497E-2</v>
      </c>
      <c r="K456" t="s">
        <v>11</v>
      </c>
      <c r="L456" t="str">
        <f>Q456</f>
        <v/>
      </c>
      <c r="N456">
        <v>0.13</v>
      </c>
      <c r="O456">
        <f>EXP(Таблица1[[#This Row],[PD]])</f>
        <v>1.0202013400267558</v>
      </c>
      <c r="P456">
        <f t="shared" si="14"/>
        <v>0.13262617420347825</v>
      </c>
      <c r="Q456" t="str">
        <f t="shared" si="15"/>
        <v/>
      </c>
      <c r="S456" s="2">
        <f>IF(P456&gt;=1, Таблица1[[#This Row],[BeginQ]]*(1-Таблица1[[#This Row],[LGD]]), Таблица1[[#This Row],[EndQ]])</f>
        <v>7571.4285714285716</v>
      </c>
    </row>
    <row r="457" spans="1:19" x14ac:dyDescent="0.3">
      <c r="A457" s="1">
        <v>455</v>
      </c>
      <c r="B457" t="s">
        <v>10</v>
      </c>
      <c r="C457">
        <v>983</v>
      </c>
      <c r="D457">
        <v>11</v>
      </c>
      <c r="E457">
        <v>16</v>
      </c>
      <c r="F457" s="2">
        <v>9800</v>
      </c>
      <c r="G457" s="8">
        <v>10453.33333333333</v>
      </c>
      <c r="H457">
        <v>0.04</v>
      </c>
      <c r="I457">
        <v>0.1</v>
      </c>
      <c r="J457" s="3">
        <v>6.6666666666666666E-2</v>
      </c>
      <c r="K457" t="s">
        <v>11</v>
      </c>
      <c r="L457" t="str">
        <f>Q457</f>
        <v/>
      </c>
      <c r="N457">
        <v>0.7</v>
      </c>
      <c r="O457">
        <f>EXP(Таблица1[[#This Row],[PD]])</f>
        <v>1.0408107741923882</v>
      </c>
      <c r="P457">
        <f t="shared" si="14"/>
        <v>0.72856754193467166</v>
      </c>
      <c r="Q457" t="str">
        <f t="shared" si="15"/>
        <v/>
      </c>
      <c r="S457" s="2">
        <f>IF(P457&gt;=1, Таблица1[[#This Row],[BeginQ]]*(1-Таблица1[[#This Row],[LGD]]), Таблица1[[#This Row],[EndQ]])</f>
        <v>10453.33333333333</v>
      </c>
    </row>
    <row r="458" spans="1:19" x14ac:dyDescent="0.3">
      <c r="A458" s="1">
        <v>456</v>
      </c>
      <c r="B458" t="s">
        <v>10</v>
      </c>
      <c r="C458">
        <v>984</v>
      </c>
      <c r="D458">
        <v>11</v>
      </c>
      <c r="E458">
        <v>16</v>
      </c>
      <c r="F458" s="2">
        <v>2500</v>
      </c>
      <c r="G458" s="8">
        <v>2821.8390804597698</v>
      </c>
      <c r="H458">
        <v>0.13</v>
      </c>
      <c r="I458">
        <v>0.4</v>
      </c>
      <c r="J458" s="3">
        <v>0.12873563218390799</v>
      </c>
      <c r="K458" t="s">
        <v>11</v>
      </c>
      <c r="L458" t="str">
        <f>Q458</f>
        <v>Дефолт!</v>
      </c>
      <c r="N458">
        <v>0.94</v>
      </c>
      <c r="O458">
        <f>EXP(Таблица1[[#This Row],[PD]])</f>
        <v>1.1388283833246218</v>
      </c>
      <c r="P458">
        <f t="shared" si="14"/>
        <v>1.0704986803251444</v>
      </c>
      <c r="Q458" t="str">
        <f t="shared" si="15"/>
        <v>Дефолт!</v>
      </c>
      <c r="S458" s="2">
        <f>IF(P458&gt;=1, Таблица1[[#This Row],[BeginQ]]*(1-Таблица1[[#This Row],[LGD]]), Таблица1[[#This Row],[EndQ]])</f>
        <v>1500</v>
      </c>
    </row>
    <row r="459" spans="1:19" x14ac:dyDescent="0.3">
      <c r="A459" s="1">
        <v>457</v>
      </c>
      <c r="B459" t="s">
        <v>10</v>
      </c>
      <c r="C459">
        <v>985</v>
      </c>
      <c r="D459">
        <v>11</v>
      </c>
      <c r="E459">
        <v>16</v>
      </c>
      <c r="F459" s="2">
        <v>4800</v>
      </c>
      <c r="G459" s="8">
        <v>5300</v>
      </c>
      <c r="H459">
        <v>0.04</v>
      </c>
      <c r="I459">
        <v>1</v>
      </c>
      <c r="J459" s="3">
        <v>0.1041666666666667</v>
      </c>
      <c r="K459" t="s">
        <v>11</v>
      </c>
      <c r="L459" t="str">
        <f>Q459</f>
        <v/>
      </c>
      <c r="N459">
        <v>0.5</v>
      </c>
      <c r="O459">
        <f>EXP(Таблица1[[#This Row],[PD]])</f>
        <v>1.0408107741923882</v>
      </c>
      <c r="P459">
        <f t="shared" si="14"/>
        <v>0.52040538709619411</v>
      </c>
      <c r="Q459" t="str">
        <f t="shared" si="15"/>
        <v/>
      </c>
      <c r="S459" s="2">
        <f>IF(P459&gt;=1, Таблица1[[#This Row],[BeginQ]]*(1-Таблица1[[#This Row],[LGD]]), Таблица1[[#This Row],[EndQ]])</f>
        <v>5300</v>
      </c>
    </row>
    <row r="460" spans="1:19" x14ac:dyDescent="0.3">
      <c r="A460" s="1">
        <v>458</v>
      </c>
      <c r="B460" t="s">
        <v>10</v>
      </c>
      <c r="C460">
        <v>986</v>
      </c>
      <c r="D460">
        <v>11</v>
      </c>
      <c r="E460">
        <v>16</v>
      </c>
      <c r="F460" s="2">
        <v>5500</v>
      </c>
      <c r="G460" s="8">
        <v>6074.7191011235946</v>
      </c>
      <c r="H460">
        <v>0.11</v>
      </c>
      <c r="I460">
        <v>0.3</v>
      </c>
      <c r="J460" s="3">
        <v>0.1044943820224719</v>
      </c>
      <c r="K460" t="s">
        <v>11</v>
      </c>
      <c r="L460" t="str">
        <f>Q460</f>
        <v>Дефолт!</v>
      </c>
      <c r="N460">
        <v>0.93</v>
      </c>
      <c r="O460">
        <f>EXP(Таблица1[[#This Row],[PD]])</f>
        <v>1.1162780704588713</v>
      </c>
      <c r="P460">
        <f t="shared" si="14"/>
        <v>1.0381386055267503</v>
      </c>
      <c r="Q460" t="str">
        <f t="shared" si="15"/>
        <v>Дефолт!</v>
      </c>
      <c r="S460" s="2">
        <f>IF(P460&gt;=1, Таблица1[[#This Row],[BeginQ]]*(1-Таблица1[[#This Row],[LGD]]), Таблица1[[#This Row],[EndQ]])</f>
        <v>3849.9999999999995</v>
      </c>
    </row>
    <row r="461" spans="1:19" x14ac:dyDescent="0.3">
      <c r="A461" s="1">
        <v>459</v>
      </c>
      <c r="B461" t="s">
        <v>10</v>
      </c>
      <c r="C461">
        <v>987</v>
      </c>
      <c r="D461">
        <v>11</v>
      </c>
      <c r="E461">
        <v>16</v>
      </c>
      <c r="F461" s="2">
        <v>8500</v>
      </c>
      <c r="G461" s="8">
        <v>9636.7469879518067</v>
      </c>
      <c r="H461">
        <v>0.17</v>
      </c>
      <c r="I461">
        <v>0.3</v>
      </c>
      <c r="J461" s="3">
        <v>0.13373493975903619</v>
      </c>
      <c r="K461" t="s">
        <v>11</v>
      </c>
      <c r="L461" t="str">
        <f>Q461</f>
        <v/>
      </c>
      <c r="N461">
        <v>0.04</v>
      </c>
      <c r="O461">
        <f>EXP(Таблица1[[#This Row],[PD]])</f>
        <v>1.1853048513203654</v>
      </c>
      <c r="P461">
        <f t="shared" si="14"/>
        <v>4.7412194052814619E-2</v>
      </c>
      <c r="Q461" t="str">
        <f t="shared" si="15"/>
        <v/>
      </c>
      <c r="S461" s="2">
        <f>IF(P461&gt;=1, Таблица1[[#This Row],[BeginQ]]*(1-Таблица1[[#This Row],[LGD]]), Таблица1[[#This Row],[EndQ]])</f>
        <v>9636.7469879518067</v>
      </c>
    </row>
    <row r="462" spans="1:19" x14ac:dyDescent="0.3">
      <c r="A462" s="1">
        <v>460</v>
      </c>
      <c r="B462" t="s">
        <v>10</v>
      </c>
      <c r="C462">
        <v>988</v>
      </c>
      <c r="D462">
        <v>11</v>
      </c>
      <c r="E462">
        <v>16</v>
      </c>
      <c r="F462" s="2">
        <v>9700</v>
      </c>
      <c r="G462" s="8">
        <v>11432.92134831461</v>
      </c>
      <c r="H462">
        <v>0.11</v>
      </c>
      <c r="I462">
        <v>0.9</v>
      </c>
      <c r="J462" s="3">
        <v>0.1786516853932584</v>
      </c>
      <c r="K462" t="s">
        <v>11</v>
      </c>
      <c r="L462" t="str">
        <f>Q462</f>
        <v/>
      </c>
      <c r="N462">
        <v>0.25</v>
      </c>
      <c r="O462">
        <f>EXP(Таблица1[[#This Row],[PD]])</f>
        <v>1.1162780704588713</v>
      </c>
      <c r="P462">
        <f t="shared" si="14"/>
        <v>0.27906951761471782</v>
      </c>
      <c r="Q462" t="str">
        <f t="shared" si="15"/>
        <v/>
      </c>
      <c r="S462" s="2">
        <f>IF(P462&gt;=1, Таблица1[[#This Row],[BeginQ]]*(1-Таблица1[[#This Row],[LGD]]), Таблица1[[#This Row],[EndQ]])</f>
        <v>11432.92134831461</v>
      </c>
    </row>
    <row r="463" spans="1:19" x14ac:dyDescent="0.3">
      <c r="A463" s="1">
        <v>461</v>
      </c>
      <c r="B463" t="s">
        <v>10</v>
      </c>
      <c r="C463">
        <v>989</v>
      </c>
      <c r="D463">
        <v>11</v>
      </c>
      <c r="E463">
        <v>16</v>
      </c>
      <c r="F463" s="2">
        <v>2000</v>
      </c>
      <c r="G463" s="8">
        <v>2234.4086021505382</v>
      </c>
      <c r="H463">
        <v>7.0000000000000007E-2</v>
      </c>
      <c r="I463">
        <v>0.7</v>
      </c>
      <c r="J463" s="3">
        <v>0.1172043010752688</v>
      </c>
      <c r="K463" t="s">
        <v>11</v>
      </c>
      <c r="L463" t="str">
        <f>Q463</f>
        <v/>
      </c>
      <c r="N463">
        <v>0.41</v>
      </c>
      <c r="O463">
        <f>EXP(Таблица1[[#This Row],[PD]])</f>
        <v>1.0725081812542165</v>
      </c>
      <c r="P463">
        <f t="shared" si="14"/>
        <v>0.43972835431422874</v>
      </c>
      <c r="Q463" t="str">
        <f t="shared" si="15"/>
        <v/>
      </c>
      <c r="S463" s="2">
        <f>IF(P463&gt;=1, Таблица1[[#This Row],[BeginQ]]*(1-Таблица1[[#This Row],[LGD]]), Таблица1[[#This Row],[EndQ]])</f>
        <v>2234.4086021505382</v>
      </c>
    </row>
    <row r="464" spans="1:19" x14ac:dyDescent="0.3">
      <c r="A464" s="1">
        <v>462</v>
      </c>
      <c r="B464" t="s">
        <v>10</v>
      </c>
      <c r="C464">
        <v>990</v>
      </c>
      <c r="D464">
        <v>11</v>
      </c>
      <c r="E464">
        <v>16</v>
      </c>
      <c r="F464" s="2">
        <v>6700</v>
      </c>
      <c r="G464" s="8">
        <v>8040</v>
      </c>
      <c r="H464">
        <v>0.14000000000000001</v>
      </c>
      <c r="I464">
        <v>0.8</v>
      </c>
      <c r="J464" s="3">
        <v>0.2</v>
      </c>
      <c r="K464" t="s">
        <v>11</v>
      </c>
      <c r="L464" t="str">
        <f>Q464</f>
        <v/>
      </c>
      <c r="N464">
        <v>0.2</v>
      </c>
      <c r="O464">
        <f>EXP(Таблица1[[#This Row],[PD]])</f>
        <v>1.1502737988572274</v>
      </c>
      <c r="P464">
        <f t="shared" si="14"/>
        <v>0.23005475977144549</v>
      </c>
      <c r="Q464" t="str">
        <f t="shared" si="15"/>
        <v/>
      </c>
      <c r="S464" s="2">
        <f>IF(P464&gt;=1, Таблица1[[#This Row],[BeginQ]]*(1-Таблица1[[#This Row],[LGD]]), Таблица1[[#This Row],[EndQ]])</f>
        <v>8040</v>
      </c>
    </row>
    <row r="465" spans="1:19" x14ac:dyDescent="0.3">
      <c r="A465" s="1">
        <v>463</v>
      </c>
      <c r="B465" t="s">
        <v>10</v>
      </c>
      <c r="C465">
        <v>991</v>
      </c>
      <c r="D465">
        <v>11</v>
      </c>
      <c r="E465">
        <v>16</v>
      </c>
      <c r="F465" s="2">
        <v>6200</v>
      </c>
      <c r="G465" s="8">
        <v>6670.1098901098894</v>
      </c>
      <c r="H465">
        <v>0.09</v>
      </c>
      <c r="I465">
        <v>0.1</v>
      </c>
      <c r="J465" s="3">
        <v>7.5824175824175818E-2</v>
      </c>
      <c r="K465" t="s">
        <v>11</v>
      </c>
      <c r="L465" t="str">
        <f>Q465</f>
        <v/>
      </c>
      <c r="N465">
        <v>0.41</v>
      </c>
      <c r="O465">
        <f>EXP(Таблица1[[#This Row],[PD]])</f>
        <v>1.0941742837052104</v>
      </c>
      <c r="P465">
        <f t="shared" si="14"/>
        <v>0.44861145631913624</v>
      </c>
      <c r="Q465" t="str">
        <f t="shared" si="15"/>
        <v/>
      </c>
      <c r="S465" s="2">
        <f>IF(P465&gt;=1, Таблица1[[#This Row],[BeginQ]]*(1-Таблица1[[#This Row],[LGD]]), Таблица1[[#This Row],[EndQ]])</f>
        <v>6670.1098901098894</v>
      </c>
    </row>
    <row r="466" spans="1:19" x14ac:dyDescent="0.3">
      <c r="A466" s="1">
        <v>464</v>
      </c>
      <c r="B466" t="s">
        <v>10</v>
      </c>
      <c r="C466">
        <v>992</v>
      </c>
      <c r="D466">
        <v>11</v>
      </c>
      <c r="E466">
        <v>16</v>
      </c>
      <c r="F466" s="2">
        <v>300</v>
      </c>
      <c r="G466" s="8">
        <v>346.66666666666657</v>
      </c>
      <c r="H466">
        <v>0.1</v>
      </c>
      <c r="I466">
        <v>0.8</v>
      </c>
      <c r="J466" s="3">
        <v>0.15555555555555561</v>
      </c>
      <c r="K466" t="s">
        <v>11</v>
      </c>
      <c r="L466" t="str">
        <f>Q466</f>
        <v/>
      </c>
      <c r="N466">
        <v>0.23</v>
      </c>
      <c r="O466">
        <f>EXP(Таблица1[[#This Row],[PD]])</f>
        <v>1.1051709180756477</v>
      </c>
      <c r="P466">
        <f t="shared" si="14"/>
        <v>0.25418931115739901</v>
      </c>
      <c r="Q466" t="str">
        <f t="shared" si="15"/>
        <v/>
      </c>
      <c r="S466" s="2">
        <f>IF(P466&gt;=1, Таблица1[[#This Row],[BeginQ]]*(1-Таблица1[[#This Row],[LGD]]), Таблица1[[#This Row],[EndQ]])</f>
        <v>346.66666666666657</v>
      </c>
    </row>
    <row r="467" spans="1:19" x14ac:dyDescent="0.3">
      <c r="A467" s="1">
        <v>465</v>
      </c>
      <c r="B467" t="s">
        <v>10</v>
      </c>
      <c r="C467">
        <v>993</v>
      </c>
      <c r="D467">
        <v>11</v>
      </c>
      <c r="E467">
        <v>16</v>
      </c>
      <c r="F467" s="2">
        <v>3400</v>
      </c>
      <c r="G467" s="8">
        <v>4095.454545454545</v>
      </c>
      <c r="H467">
        <v>0.12</v>
      </c>
      <c r="I467">
        <v>1</v>
      </c>
      <c r="J467" s="3">
        <v>0.2045454545454545</v>
      </c>
      <c r="K467" t="s">
        <v>11</v>
      </c>
      <c r="L467" t="str">
        <f>Q467</f>
        <v/>
      </c>
      <c r="N467">
        <v>0.38</v>
      </c>
      <c r="O467">
        <f>EXP(Таблица1[[#This Row],[PD]])</f>
        <v>1.1274968515793757</v>
      </c>
      <c r="P467">
        <f t="shared" si="14"/>
        <v>0.4284488036001628</v>
      </c>
      <c r="Q467" t="str">
        <f t="shared" si="15"/>
        <v/>
      </c>
      <c r="S467" s="2">
        <f>IF(P467&gt;=1, Таблица1[[#This Row],[BeginQ]]*(1-Таблица1[[#This Row],[LGD]]), Таблица1[[#This Row],[EndQ]])</f>
        <v>4095.454545454545</v>
      </c>
    </row>
    <row r="468" spans="1:19" x14ac:dyDescent="0.3">
      <c r="A468" s="1">
        <v>466</v>
      </c>
      <c r="B468" t="s">
        <v>10</v>
      </c>
      <c r="C468">
        <v>994</v>
      </c>
      <c r="D468">
        <v>11</v>
      </c>
      <c r="E468">
        <v>16</v>
      </c>
      <c r="F468" s="2">
        <v>3700</v>
      </c>
      <c r="G468" s="8">
        <v>3987.7777777777769</v>
      </c>
      <c r="H468">
        <v>0.1</v>
      </c>
      <c r="I468">
        <v>0.1</v>
      </c>
      <c r="J468" s="3">
        <v>7.7777777777777779E-2</v>
      </c>
      <c r="K468" t="s">
        <v>11</v>
      </c>
      <c r="L468" t="str">
        <f>Q468</f>
        <v/>
      </c>
      <c r="N468">
        <v>0.55000000000000004</v>
      </c>
      <c r="O468">
        <f>EXP(Таблица1[[#This Row],[PD]])</f>
        <v>1.1051709180756477</v>
      </c>
      <c r="P468">
        <f t="shared" si="14"/>
        <v>0.60784400494160629</v>
      </c>
      <c r="Q468" t="str">
        <f t="shared" si="15"/>
        <v/>
      </c>
      <c r="S468" s="2">
        <f>IF(P468&gt;=1, Таблица1[[#This Row],[BeginQ]]*(1-Таблица1[[#This Row],[LGD]]), Таблица1[[#This Row],[EndQ]])</f>
        <v>3987.7777777777769</v>
      </c>
    </row>
    <row r="469" spans="1:19" x14ac:dyDescent="0.3">
      <c r="A469" s="1">
        <v>467</v>
      </c>
      <c r="B469" t="s">
        <v>10</v>
      </c>
      <c r="C469">
        <v>995</v>
      </c>
      <c r="D469">
        <v>11</v>
      </c>
      <c r="E469">
        <v>16</v>
      </c>
      <c r="F469" s="2">
        <v>2500</v>
      </c>
      <c r="G469" s="8">
        <v>2977.272727272727</v>
      </c>
      <c r="H469">
        <v>0.12</v>
      </c>
      <c r="I469">
        <v>0.9</v>
      </c>
      <c r="J469" s="3">
        <v>0.19090909090909089</v>
      </c>
      <c r="K469" t="s">
        <v>11</v>
      </c>
      <c r="L469" t="str">
        <f>Q469</f>
        <v/>
      </c>
      <c r="N469">
        <v>0.35</v>
      </c>
      <c r="O469">
        <f>EXP(Таблица1[[#This Row],[PD]])</f>
        <v>1.1274968515793757</v>
      </c>
      <c r="P469">
        <f t="shared" si="14"/>
        <v>0.39462389805278147</v>
      </c>
      <c r="Q469" t="str">
        <f t="shared" si="15"/>
        <v/>
      </c>
      <c r="S469" s="2">
        <f>IF(P469&gt;=1, Таблица1[[#This Row],[BeginQ]]*(1-Таблица1[[#This Row],[LGD]]), Таблица1[[#This Row],[EndQ]])</f>
        <v>2977.272727272727</v>
      </c>
    </row>
    <row r="470" spans="1:19" x14ac:dyDescent="0.3">
      <c r="A470" s="1">
        <v>468</v>
      </c>
      <c r="B470" t="s">
        <v>10</v>
      </c>
      <c r="C470">
        <v>996</v>
      </c>
      <c r="D470">
        <v>11</v>
      </c>
      <c r="E470">
        <v>16</v>
      </c>
      <c r="F470" s="2">
        <v>7900</v>
      </c>
      <c r="G470" s="8">
        <v>9118.3132530120492</v>
      </c>
      <c r="H470">
        <v>0.17</v>
      </c>
      <c r="I470">
        <v>0.4</v>
      </c>
      <c r="J470" s="3">
        <v>0.1542168674698795</v>
      </c>
      <c r="K470" t="s">
        <v>11</v>
      </c>
      <c r="L470" t="str">
        <f>Q470</f>
        <v/>
      </c>
      <c r="N470">
        <v>0.12</v>
      </c>
      <c r="O470">
        <f>EXP(Таблица1[[#This Row],[PD]])</f>
        <v>1.1853048513203654</v>
      </c>
      <c r="P470">
        <f t="shared" si="14"/>
        <v>0.14223658215844384</v>
      </c>
      <c r="Q470" t="str">
        <f t="shared" si="15"/>
        <v/>
      </c>
      <c r="S470" s="2">
        <f>IF(P470&gt;=1, Таблица1[[#This Row],[BeginQ]]*(1-Таблица1[[#This Row],[LGD]]), Таблица1[[#This Row],[EndQ]])</f>
        <v>9118.3132530120492</v>
      </c>
    </row>
    <row r="471" spans="1:19" x14ac:dyDescent="0.3">
      <c r="A471" s="1">
        <v>469</v>
      </c>
      <c r="B471" t="s">
        <v>10</v>
      </c>
      <c r="C471">
        <v>997</v>
      </c>
      <c r="D471">
        <v>11</v>
      </c>
      <c r="E471">
        <v>16</v>
      </c>
      <c r="F471" s="2">
        <v>3200</v>
      </c>
      <c r="G471" s="8">
        <v>3402.4489795918371</v>
      </c>
      <c r="H471">
        <v>0.02</v>
      </c>
      <c r="I471">
        <v>0.1</v>
      </c>
      <c r="J471" s="3">
        <v>6.3265306122448975E-2</v>
      </c>
      <c r="K471" t="s">
        <v>11</v>
      </c>
      <c r="L471" t="str">
        <f>Q471</f>
        <v/>
      </c>
      <c r="N471">
        <v>0.63</v>
      </c>
      <c r="O471">
        <f>EXP(Таблица1[[#This Row],[PD]])</f>
        <v>1.0202013400267558</v>
      </c>
      <c r="P471">
        <f t="shared" si="14"/>
        <v>0.64272684421685611</v>
      </c>
      <c r="Q471" t="str">
        <f t="shared" si="15"/>
        <v/>
      </c>
      <c r="S471" s="2">
        <f>IF(P471&gt;=1, Таблица1[[#This Row],[BeginQ]]*(1-Таблица1[[#This Row],[LGD]]), Таблица1[[#This Row],[EndQ]])</f>
        <v>3402.4489795918371</v>
      </c>
    </row>
    <row r="472" spans="1:19" x14ac:dyDescent="0.3">
      <c r="A472" s="1">
        <v>470</v>
      </c>
      <c r="B472" t="s">
        <v>10</v>
      </c>
      <c r="C472">
        <v>998</v>
      </c>
      <c r="D472">
        <v>11</v>
      </c>
      <c r="E472">
        <v>16</v>
      </c>
      <c r="F472" s="2">
        <v>2500</v>
      </c>
      <c r="G472" s="8">
        <v>2959.302325581396</v>
      </c>
      <c r="H472">
        <v>0.14000000000000001</v>
      </c>
      <c r="I472">
        <v>0.7</v>
      </c>
      <c r="J472" s="3">
        <v>0.18372093023255809</v>
      </c>
      <c r="K472" t="s">
        <v>11</v>
      </c>
      <c r="L472" t="str">
        <f>Q472</f>
        <v/>
      </c>
      <c r="N472">
        <v>0.54</v>
      </c>
      <c r="O472">
        <f>EXP(Таблица1[[#This Row],[PD]])</f>
        <v>1.1502737988572274</v>
      </c>
      <c r="P472">
        <f t="shared" si="14"/>
        <v>0.62114785138290285</v>
      </c>
      <c r="Q472" t="str">
        <f t="shared" si="15"/>
        <v/>
      </c>
      <c r="S472" s="2">
        <f>IF(P472&gt;=1, Таблица1[[#This Row],[BeginQ]]*(1-Таблица1[[#This Row],[LGD]]), Таблица1[[#This Row],[EndQ]])</f>
        <v>2959.302325581396</v>
      </c>
    </row>
    <row r="473" spans="1:19" x14ac:dyDescent="0.3">
      <c r="A473" s="1">
        <v>471</v>
      </c>
      <c r="B473" t="s">
        <v>10</v>
      </c>
      <c r="C473">
        <v>999</v>
      </c>
      <c r="D473">
        <v>11</v>
      </c>
      <c r="E473">
        <v>16</v>
      </c>
      <c r="F473" s="2">
        <v>7300</v>
      </c>
      <c r="G473" s="8">
        <v>9436.585365853658</v>
      </c>
      <c r="H473">
        <v>0.18</v>
      </c>
      <c r="I473">
        <v>1</v>
      </c>
      <c r="J473" s="3">
        <v>0.29268292682926828</v>
      </c>
      <c r="K473" t="s">
        <v>11</v>
      </c>
      <c r="L473" t="str">
        <f>Q473</f>
        <v/>
      </c>
      <c r="N473">
        <v>0.18</v>
      </c>
      <c r="O473">
        <f>EXP(Таблица1[[#This Row],[PD]])</f>
        <v>1.1972173631218102</v>
      </c>
      <c r="P473">
        <f t="shared" si="14"/>
        <v>0.21549912536192581</v>
      </c>
      <c r="Q473" t="str">
        <f t="shared" si="15"/>
        <v/>
      </c>
      <c r="S473" s="2">
        <f>IF(P473&gt;=1, Таблица1[[#This Row],[BeginQ]]*(1-Таблица1[[#This Row],[LGD]]), Таблица1[[#This Row],[EndQ]])</f>
        <v>9436.585365853658</v>
      </c>
    </row>
    <row r="474" spans="1:19" x14ac:dyDescent="0.3">
      <c r="A474" s="1">
        <v>472</v>
      </c>
      <c r="B474" t="s">
        <v>10</v>
      </c>
      <c r="C474">
        <v>1000</v>
      </c>
      <c r="D474">
        <v>11</v>
      </c>
      <c r="E474">
        <v>16</v>
      </c>
      <c r="F474" s="2">
        <v>5300</v>
      </c>
      <c r="G474" s="8">
        <v>5830.0000000000009</v>
      </c>
      <c r="H474">
        <v>0.2</v>
      </c>
      <c r="I474">
        <v>0.1</v>
      </c>
      <c r="J474" s="3">
        <v>9.9999999999999992E-2</v>
      </c>
      <c r="K474" t="s">
        <v>11</v>
      </c>
      <c r="L474" t="str">
        <f>Q474</f>
        <v/>
      </c>
      <c r="N474">
        <v>0.74</v>
      </c>
      <c r="O474">
        <f>EXP(Таблица1[[#This Row],[PD]])</f>
        <v>1.2214027581601699</v>
      </c>
      <c r="P474">
        <f t="shared" si="14"/>
        <v>0.90383804103852572</v>
      </c>
      <c r="Q474" t="str">
        <f t="shared" si="15"/>
        <v/>
      </c>
      <c r="S474" s="2">
        <f>IF(P474&gt;=1, Таблица1[[#This Row],[BeginQ]]*(1-Таблица1[[#This Row],[LGD]]), Таблица1[[#This Row],[EndQ]])</f>
        <v>5830.0000000000009</v>
      </c>
    </row>
    <row r="475" spans="1:19" x14ac:dyDescent="0.3">
      <c r="A475" s="1">
        <v>473</v>
      </c>
      <c r="B475" t="s">
        <v>10</v>
      </c>
      <c r="C475">
        <v>1001</v>
      </c>
      <c r="D475">
        <v>11</v>
      </c>
      <c r="E475">
        <v>16</v>
      </c>
      <c r="F475" s="2">
        <v>8200</v>
      </c>
      <c r="G475" s="8">
        <v>9346.2365591397866</v>
      </c>
      <c r="H475">
        <v>7.0000000000000007E-2</v>
      </c>
      <c r="I475">
        <v>1</v>
      </c>
      <c r="J475" s="3">
        <v>0.13978494623655921</v>
      </c>
      <c r="K475" t="s">
        <v>11</v>
      </c>
      <c r="L475" t="str">
        <f>Q475</f>
        <v/>
      </c>
      <c r="N475">
        <v>0.93</v>
      </c>
      <c r="O475">
        <f>EXP(Таблица1[[#This Row],[PD]])</f>
        <v>1.0725081812542165</v>
      </c>
      <c r="P475">
        <f t="shared" si="14"/>
        <v>0.99743260856642146</v>
      </c>
      <c r="Q475" t="str">
        <f t="shared" si="15"/>
        <v/>
      </c>
      <c r="S475" s="2">
        <f>IF(P475&gt;=1, Таблица1[[#This Row],[BeginQ]]*(1-Таблица1[[#This Row],[LGD]]), Таблица1[[#This Row],[EndQ]])</f>
        <v>9346.2365591397866</v>
      </c>
    </row>
    <row r="476" spans="1:19" x14ac:dyDescent="0.3">
      <c r="A476" s="1">
        <v>474</v>
      </c>
      <c r="B476" t="s">
        <v>10</v>
      </c>
      <c r="C476">
        <v>1002</v>
      </c>
      <c r="D476">
        <v>11</v>
      </c>
      <c r="E476">
        <v>16</v>
      </c>
      <c r="F476" s="2">
        <v>6100</v>
      </c>
      <c r="G476" s="8">
        <v>6645.7894736842109</v>
      </c>
      <c r="H476">
        <v>0.05</v>
      </c>
      <c r="I476">
        <v>0.5</v>
      </c>
      <c r="J476" s="3">
        <v>8.9473684210526316E-2</v>
      </c>
      <c r="K476" t="s">
        <v>11</v>
      </c>
      <c r="L476" t="str">
        <f>Q476</f>
        <v/>
      </c>
      <c r="N476">
        <v>0.54</v>
      </c>
      <c r="O476">
        <f>EXP(Таблица1[[#This Row],[PD]])</f>
        <v>1.0512710963760241</v>
      </c>
      <c r="P476">
        <f t="shared" si="14"/>
        <v>0.56768639204305305</v>
      </c>
      <c r="Q476" t="str">
        <f t="shared" si="15"/>
        <v/>
      </c>
      <c r="S476" s="2">
        <f>IF(P476&gt;=1, Таблица1[[#This Row],[BeginQ]]*(1-Таблица1[[#This Row],[LGD]]), Таблица1[[#This Row],[EndQ]])</f>
        <v>6645.7894736842109</v>
      </c>
    </row>
    <row r="477" spans="1:19" x14ac:dyDescent="0.3">
      <c r="A477" s="1">
        <v>475</v>
      </c>
      <c r="B477" t="s">
        <v>10</v>
      </c>
      <c r="C477">
        <v>1003</v>
      </c>
      <c r="D477">
        <v>11</v>
      </c>
      <c r="E477">
        <v>16</v>
      </c>
      <c r="F477" s="2">
        <v>4300</v>
      </c>
      <c r="G477" s="8">
        <v>4730</v>
      </c>
      <c r="H477">
        <v>0.2</v>
      </c>
      <c r="I477">
        <v>0.1</v>
      </c>
      <c r="J477" s="3">
        <v>9.9999999999999992E-2</v>
      </c>
      <c r="K477" t="s">
        <v>11</v>
      </c>
      <c r="L477" t="str">
        <f>Q477</f>
        <v/>
      </c>
      <c r="N477">
        <v>0.79</v>
      </c>
      <c r="O477">
        <f>EXP(Таблица1[[#This Row],[PD]])</f>
        <v>1.2214027581601699</v>
      </c>
      <c r="P477">
        <f t="shared" si="14"/>
        <v>0.96490817894653425</v>
      </c>
      <c r="Q477" t="str">
        <f t="shared" si="15"/>
        <v/>
      </c>
      <c r="S477" s="2">
        <f>IF(P477&gt;=1, Таблица1[[#This Row],[BeginQ]]*(1-Таблица1[[#This Row],[LGD]]), Таблица1[[#This Row],[EndQ]])</f>
        <v>4730</v>
      </c>
    </row>
    <row r="478" spans="1:19" x14ac:dyDescent="0.3">
      <c r="A478" s="1">
        <v>476</v>
      </c>
      <c r="B478" t="s">
        <v>10</v>
      </c>
      <c r="C478">
        <v>1004</v>
      </c>
      <c r="D478">
        <v>11</v>
      </c>
      <c r="E478">
        <v>16</v>
      </c>
      <c r="F478" s="2">
        <v>2000</v>
      </c>
      <c r="G478" s="8">
        <v>2182.608695652174</v>
      </c>
      <c r="H478">
        <v>0.08</v>
      </c>
      <c r="I478">
        <v>0.3</v>
      </c>
      <c r="J478" s="3">
        <v>9.1304347826086943E-2</v>
      </c>
      <c r="K478" t="s">
        <v>11</v>
      </c>
      <c r="L478" t="str">
        <f>Q478</f>
        <v/>
      </c>
      <c r="N478">
        <v>0.72</v>
      </c>
      <c r="O478">
        <f>EXP(Таблица1[[#This Row],[PD]])</f>
        <v>1.0832870676749586</v>
      </c>
      <c r="P478">
        <f t="shared" si="14"/>
        <v>0.77996668872597019</v>
      </c>
      <c r="Q478" t="str">
        <f t="shared" si="15"/>
        <v/>
      </c>
      <c r="S478" s="2">
        <f>IF(P478&gt;=1, Таблица1[[#This Row],[BeginQ]]*(1-Таблица1[[#This Row],[LGD]]), Таблица1[[#This Row],[EndQ]])</f>
        <v>2182.608695652174</v>
      </c>
    </row>
    <row r="479" spans="1:19" x14ac:dyDescent="0.3">
      <c r="A479" s="1">
        <v>477</v>
      </c>
      <c r="B479" t="s">
        <v>10</v>
      </c>
      <c r="C479">
        <v>1005</v>
      </c>
      <c r="D479">
        <v>11</v>
      </c>
      <c r="E479">
        <v>16</v>
      </c>
      <c r="F479" s="2">
        <v>4600</v>
      </c>
      <c r="G479" s="8">
        <v>5329.6551724137926</v>
      </c>
      <c r="H479">
        <v>0.13</v>
      </c>
      <c r="I479">
        <v>0.6</v>
      </c>
      <c r="J479" s="3">
        <v>0.1586206896551724</v>
      </c>
      <c r="K479" t="s">
        <v>11</v>
      </c>
      <c r="L479" t="str">
        <f>Q479</f>
        <v/>
      </c>
      <c r="N479">
        <v>0.84</v>
      </c>
      <c r="O479">
        <f>EXP(Таблица1[[#This Row],[PD]])</f>
        <v>1.1388283833246218</v>
      </c>
      <c r="P479">
        <f t="shared" si="14"/>
        <v>0.95661584199268224</v>
      </c>
      <c r="Q479" t="str">
        <f t="shared" si="15"/>
        <v/>
      </c>
      <c r="S479" s="2">
        <f>IF(P479&gt;=1, Таблица1[[#This Row],[BeginQ]]*(1-Таблица1[[#This Row],[LGD]]), Таблица1[[#This Row],[EndQ]])</f>
        <v>5329.6551724137926</v>
      </c>
    </row>
    <row r="480" spans="1:19" x14ac:dyDescent="0.3">
      <c r="A480" s="1">
        <v>478</v>
      </c>
      <c r="B480" t="s">
        <v>10</v>
      </c>
      <c r="C480">
        <v>1006</v>
      </c>
      <c r="D480">
        <v>11</v>
      </c>
      <c r="E480">
        <v>16</v>
      </c>
      <c r="F480" s="2">
        <v>3700</v>
      </c>
      <c r="G480" s="8">
        <v>4376.8292682926831</v>
      </c>
      <c r="H480">
        <v>0.18</v>
      </c>
      <c r="I480">
        <v>0.5</v>
      </c>
      <c r="J480" s="3">
        <v>0.18292682926829271</v>
      </c>
      <c r="K480" t="s">
        <v>11</v>
      </c>
      <c r="L480" t="str">
        <f>Q480</f>
        <v/>
      </c>
      <c r="N480">
        <v>0.62</v>
      </c>
      <c r="O480">
        <f>EXP(Таблица1[[#This Row],[PD]])</f>
        <v>1.1972173631218102</v>
      </c>
      <c r="P480">
        <f t="shared" si="14"/>
        <v>0.74227476513552226</v>
      </c>
      <c r="Q480" t="str">
        <f t="shared" si="15"/>
        <v/>
      </c>
      <c r="S480" s="2">
        <f>IF(P480&gt;=1, Таблица1[[#This Row],[BeginQ]]*(1-Таблица1[[#This Row],[LGD]]), Таблица1[[#This Row],[EndQ]])</f>
        <v>4376.8292682926831</v>
      </c>
    </row>
    <row r="481" spans="1:19" x14ac:dyDescent="0.3">
      <c r="A481" s="1">
        <v>479</v>
      </c>
      <c r="B481" t="s">
        <v>10</v>
      </c>
      <c r="C481">
        <v>1007</v>
      </c>
      <c r="D481">
        <v>11</v>
      </c>
      <c r="E481">
        <v>16</v>
      </c>
      <c r="F481" s="2">
        <v>300</v>
      </c>
      <c r="G481" s="8">
        <v>322.0408163265306</v>
      </c>
      <c r="H481">
        <v>0.02</v>
      </c>
      <c r="I481">
        <v>0.6</v>
      </c>
      <c r="J481" s="3">
        <v>7.3469387755102034E-2</v>
      </c>
      <c r="K481" t="s">
        <v>11</v>
      </c>
      <c r="L481" t="str">
        <f>Q481</f>
        <v/>
      </c>
      <c r="N481">
        <v>0.28999999999999998</v>
      </c>
      <c r="O481">
        <f>EXP(Таблица1[[#This Row],[PD]])</f>
        <v>1.0202013400267558</v>
      </c>
      <c r="P481">
        <f t="shared" si="14"/>
        <v>0.29585838860775915</v>
      </c>
      <c r="Q481" t="str">
        <f t="shared" si="15"/>
        <v/>
      </c>
      <c r="S481" s="2">
        <f>IF(P481&gt;=1, Таблица1[[#This Row],[BeginQ]]*(1-Таблица1[[#This Row],[LGD]]), Таблица1[[#This Row],[EndQ]])</f>
        <v>322.0408163265306</v>
      </c>
    </row>
    <row r="482" spans="1:19" x14ac:dyDescent="0.3">
      <c r="A482" s="1">
        <v>480</v>
      </c>
      <c r="B482" t="s">
        <v>10</v>
      </c>
      <c r="C482">
        <v>1008</v>
      </c>
      <c r="D482">
        <v>11</v>
      </c>
      <c r="E482">
        <v>16</v>
      </c>
      <c r="F482" s="2">
        <v>4500</v>
      </c>
      <c r="G482" s="8">
        <v>4960.4651162790697</v>
      </c>
      <c r="H482">
        <v>0.14000000000000001</v>
      </c>
      <c r="I482">
        <v>0.2</v>
      </c>
      <c r="J482" s="3">
        <v>0.10232558139534879</v>
      </c>
      <c r="K482" t="s">
        <v>11</v>
      </c>
      <c r="L482" t="str">
        <f>Q482</f>
        <v/>
      </c>
      <c r="N482">
        <v>0.24</v>
      </c>
      <c r="O482">
        <f>EXP(Таблица1[[#This Row],[PD]])</f>
        <v>1.1502737988572274</v>
      </c>
      <c r="P482">
        <f t="shared" si="14"/>
        <v>0.27606571172573457</v>
      </c>
      <c r="Q482" t="str">
        <f t="shared" si="15"/>
        <v/>
      </c>
      <c r="S482" s="2">
        <f>IF(P482&gt;=1, Таблица1[[#This Row],[BeginQ]]*(1-Таблица1[[#This Row],[LGD]]), Таблица1[[#This Row],[EndQ]])</f>
        <v>4960.4651162790697</v>
      </c>
    </row>
    <row r="483" spans="1:19" x14ac:dyDescent="0.3">
      <c r="A483" s="1">
        <v>481</v>
      </c>
      <c r="B483" t="s">
        <v>10</v>
      </c>
      <c r="C483">
        <v>1009</v>
      </c>
      <c r="D483">
        <v>11</v>
      </c>
      <c r="E483">
        <v>16</v>
      </c>
      <c r="F483" s="2">
        <v>6100</v>
      </c>
      <c r="G483" s="8">
        <v>7105.4945054945056</v>
      </c>
      <c r="H483">
        <v>0.09</v>
      </c>
      <c r="I483">
        <v>1</v>
      </c>
      <c r="J483" s="3">
        <v>0.1648351648351648</v>
      </c>
      <c r="K483" t="s">
        <v>11</v>
      </c>
      <c r="L483" t="str">
        <f>Q483</f>
        <v/>
      </c>
      <c r="N483">
        <v>0.32</v>
      </c>
      <c r="O483">
        <f>EXP(Таблица1[[#This Row],[PD]])</f>
        <v>1.0941742837052104</v>
      </c>
      <c r="P483">
        <f t="shared" si="14"/>
        <v>0.35013577078566732</v>
      </c>
      <c r="Q483" t="str">
        <f t="shared" si="15"/>
        <v/>
      </c>
      <c r="S483" s="2">
        <f>IF(P483&gt;=1, Таблица1[[#This Row],[BeginQ]]*(1-Таблица1[[#This Row],[LGD]]), Таблица1[[#This Row],[EndQ]])</f>
        <v>7105.4945054945056</v>
      </c>
    </row>
    <row r="484" spans="1:19" x14ac:dyDescent="0.3">
      <c r="A484" s="1">
        <v>482</v>
      </c>
      <c r="B484" t="s">
        <v>10</v>
      </c>
      <c r="C484">
        <v>1010</v>
      </c>
      <c r="D484">
        <v>11</v>
      </c>
      <c r="E484">
        <v>16</v>
      </c>
      <c r="F484" s="2">
        <v>7900</v>
      </c>
      <c r="G484" s="8">
        <v>9345.1219512195112</v>
      </c>
      <c r="H484">
        <v>0.18</v>
      </c>
      <c r="I484">
        <v>0.5</v>
      </c>
      <c r="J484" s="3">
        <v>0.18292682926829271</v>
      </c>
      <c r="K484" t="s">
        <v>11</v>
      </c>
      <c r="L484" t="str">
        <f>Q484</f>
        <v/>
      </c>
      <c r="N484">
        <v>0.64</v>
      </c>
      <c r="O484">
        <f>EXP(Таблица1[[#This Row],[PD]])</f>
        <v>1.1972173631218102</v>
      </c>
      <c r="P484">
        <f t="shared" si="14"/>
        <v>0.76621911239795848</v>
      </c>
      <c r="Q484" t="str">
        <f t="shared" si="15"/>
        <v/>
      </c>
      <c r="S484" s="2">
        <f>IF(P484&gt;=1, Таблица1[[#This Row],[BeginQ]]*(1-Таблица1[[#This Row],[LGD]]), Таблица1[[#This Row],[EndQ]])</f>
        <v>9345.1219512195112</v>
      </c>
    </row>
    <row r="485" spans="1:19" x14ac:dyDescent="0.3">
      <c r="A485" s="1">
        <v>483</v>
      </c>
      <c r="B485" t="s">
        <v>10</v>
      </c>
      <c r="C485">
        <v>1011</v>
      </c>
      <c r="D485">
        <v>11</v>
      </c>
      <c r="E485">
        <v>16</v>
      </c>
      <c r="F485" s="2">
        <v>2000</v>
      </c>
      <c r="G485" s="8">
        <v>2178.7234042553191</v>
      </c>
      <c r="H485">
        <v>0.06</v>
      </c>
      <c r="I485">
        <v>0.4</v>
      </c>
      <c r="J485" s="3">
        <v>8.9361702127659565E-2</v>
      </c>
      <c r="K485" t="s">
        <v>11</v>
      </c>
      <c r="L485" t="str">
        <f>Q485</f>
        <v/>
      </c>
      <c r="N485">
        <v>0.05</v>
      </c>
      <c r="O485">
        <f>EXP(Таблица1[[#This Row],[PD]])</f>
        <v>1.0618365465453596</v>
      </c>
      <c r="P485">
        <f t="shared" si="14"/>
        <v>5.3091827327267985E-2</v>
      </c>
      <c r="Q485" t="str">
        <f t="shared" si="15"/>
        <v/>
      </c>
      <c r="S485" s="2">
        <f>IF(P485&gt;=1, Таблица1[[#This Row],[BeginQ]]*(1-Таблица1[[#This Row],[LGD]]), Таблица1[[#This Row],[EndQ]])</f>
        <v>2178.7234042553191</v>
      </c>
    </row>
    <row r="486" spans="1:19" x14ac:dyDescent="0.3">
      <c r="A486" s="1">
        <v>484</v>
      </c>
      <c r="B486" t="s">
        <v>10</v>
      </c>
      <c r="C486">
        <v>1012</v>
      </c>
      <c r="D486">
        <v>11</v>
      </c>
      <c r="E486">
        <v>16</v>
      </c>
      <c r="F486" s="2">
        <v>1200</v>
      </c>
      <c r="G486" s="8">
        <v>1362.197802197802</v>
      </c>
      <c r="H486">
        <v>0.09</v>
      </c>
      <c r="I486">
        <v>0.7</v>
      </c>
      <c r="J486" s="3">
        <v>0.13516483516483521</v>
      </c>
      <c r="K486" t="s">
        <v>11</v>
      </c>
      <c r="L486" t="str">
        <f>Q486</f>
        <v>Дефолт!</v>
      </c>
      <c r="N486">
        <v>1</v>
      </c>
      <c r="O486">
        <f>EXP(Таблица1[[#This Row],[PD]])</f>
        <v>1.0941742837052104</v>
      </c>
      <c r="P486">
        <f t="shared" si="14"/>
        <v>1.0941742837052104</v>
      </c>
      <c r="Q486" t="str">
        <f t="shared" si="15"/>
        <v>Дефолт!</v>
      </c>
      <c r="S486" s="2">
        <f>IF(P486&gt;=1, Таблица1[[#This Row],[BeginQ]]*(1-Таблица1[[#This Row],[LGD]]), Таблица1[[#This Row],[EndQ]])</f>
        <v>360.00000000000006</v>
      </c>
    </row>
    <row r="487" spans="1:19" x14ac:dyDescent="0.3">
      <c r="A487" s="1">
        <v>485</v>
      </c>
      <c r="B487" t="s">
        <v>10</v>
      </c>
      <c r="C487">
        <v>1013</v>
      </c>
      <c r="D487">
        <v>11</v>
      </c>
      <c r="E487">
        <v>16</v>
      </c>
      <c r="F487" s="2">
        <v>2200</v>
      </c>
      <c r="G487" s="8">
        <v>2348.8888888888891</v>
      </c>
      <c r="H487">
        <v>0.01</v>
      </c>
      <c r="I487">
        <v>0.7</v>
      </c>
      <c r="J487" s="3">
        <v>6.7676767676767682E-2</v>
      </c>
      <c r="K487" t="s">
        <v>11</v>
      </c>
      <c r="L487" t="str">
        <f>Q487</f>
        <v/>
      </c>
      <c r="N487">
        <v>0.6</v>
      </c>
      <c r="O487">
        <f>EXP(Таблица1[[#This Row],[PD]])</f>
        <v>1.0100501670841679</v>
      </c>
      <c r="P487">
        <f t="shared" si="14"/>
        <v>0.60603010025050075</v>
      </c>
      <c r="Q487" t="str">
        <f t="shared" si="15"/>
        <v/>
      </c>
      <c r="S487" s="2">
        <f>IF(P487&gt;=1, Таблица1[[#This Row],[BeginQ]]*(1-Таблица1[[#This Row],[LGD]]), Таблица1[[#This Row],[EndQ]])</f>
        <v>2348.8888888888891</v>
      </c>
    </row>
    <row r="488" spans="1:19" x14ac:dyDescent="0.3">
      <c r="A488" s="1">
        <v>486</v>
      </c>
      <c r="B488" t="s">
        <v>10</v>
      </c>
      <c r="C488">
        <v>1014</v>
      </c>
      <c r="D488">
        <v>11</v>
      </c>
      <c r="E488">
        <v>16</v>
      </c>
      <c r="F488" s="2">
        <v>1900</v>
      </c>
      <c r="G488" s="8">
        <v>2414.3902439024391</v>
      </c>
      <c r="H488">
        <v>0.18</v>
      </c>
      <c r="I488">
        <v>0.9</v>
      </c>
      <c r="J488" s="3">
        <v>0.27073170731707308</v>
      </c>
      <c r="K488" t="s">
        <v>11</v>
      </c>
      <c r="L488" t="str">
        <f>Q488</f>
        <v/>
      </c>
      <c r="N488">
        <v>0.14000000000000001</v>
      </c>
      <c r="O488">
        <f>EXP(Таблица1[[#This Row],[PD]])</f>
        <v>1.1972173631218102</v>
      </c>
      <c r="P488">
        <f t="shared" si="14"/>
        <v>0.16761043083705343</v>
      </c>
      <c r="Q488" t="str">
        <f t="shared" si="15"/>
        <v/>
      </c>
      <c r="S488" s="2">
        <f>IF(P488&gt;=1, Таблица1[[#This Row],[BeginQ]]*(1-Таблица1[[#This Row],[LGD]]), Таблица1[[#This Row],[EndQ]])</f>
        <v>2414.3902439024391</v>
      </c>
    </row>
    <row r="489" spans="1:19" x14ac:dyDescent="0.3">
      <c r="A489" s="1">
        <v>487</v>
      </c>
      <c r="B489" t="s">
        <v>10</v>
      </c>
      <c r="C489">
        <v>1015</v>
      </c>
      <c r="D489">
        <v>11</v>
      </c>
      <c r="E489">
        <v>16</v>
      </c>
      <c r="F489" s="2">
        <v>9700</v>
      </c>
      <c r="G489" s="8">
        <v>11328.641975308639</v>
      </c>
      <c r="H489">
        <v>0.19</v>
      </c>
      <c r="I489">
        <v>0.4</v>
      </c>
      <c r="J489" s="3">
        <v>0.16790123456790121</v>
      </c>
      <c r="K489" t="s">
        <v>11</v>
      </c>
      <c r="L489" t="str">
        <f>Q489</f>
        <v/>
      </c>
      <c r="N489">
        <v>0.71</v>
      </c>
      <c r="O489">
        <f>EXP(Таблица1[[#This Row],[PD]])</f>
        <v>1.2092495976572515</v>
      </c>
      <c r="P489">
        <f t="shared" si="14"/>
        <v>0.85856721433664851</v>
      </c>
      <c r="Q489" t="str">
        <f t="shared" si="15"/>
        <v/>
      </c>
      <c r="S489" s="2">
        <f>IF(P489&gt;=1, Таблица1[[#This Row],[BeginQ]]*(1-Таблица1[[#This Row],[LGD]]), Таблица1[[#This Row],[EndQ]])</f>
        <v>11328.641975308639</v>
      </c>
    </row>
    <row r="490" spans="1:19" x14ac:dyDescent="0.3">
      <c r="A490" s="1">
        <v>488</v>
      </c>
      <c r="B490" t="s">
        <v>10</v>
      </c>
      <c r="C490">
        <v>1016</v>
      </c>
      <c r="D490">
        <v>11</v>
      </c>
      <c r="E490">
        <v>16</v>
      </c>
      <c r="F490" s="2">
        <v>3700</v>
      </c>
      <c r="G490" s="8">
        <v>3974.6391752577319</v>
      </c>
      <c r="H490">
        <v>0.03</v>
      </c>
      <c r="I490">
        <v>0.4</v>
      </c>
      <c r="J490" s="3">
        <v>7.422680412371134E-2</v>
      </c>
      <c r="K490" t="s">
        <v>11</v>
      </c>
      <c r="L490" t="str">
        <f>Q490</f>
        <v/>
      </c>
      <c r="N490">
        <v>7.0000000000000007E-2</v>
      </c>
      <c r="O490">
        <f>EXP(Таблица1[[#This Row],[PD]])</f>
        <v>1.0304545339535169</v>
      </c>
      <c r="P490">
        <f t="shared" si="14"/>
        <v>7.2131817376746191E-2</v>
      </c>
      <c r="Q490" t="str">
        <f t="shared" si="15"/>
        <v/>
      </c>
      <c r="S490" s="2">
        <f>IF(P490&gt;=1, Таблица1[[#This Row],[BeginQ]]*(1-Таблица1[[#This Row],[LGD]]), Таблица1[[#This Row],[EndQ]])</f>
        <v>3974.6391752577319</v>
      </c>
    </row>
    <row r="491" spans="1:19" x14ac:dyDescent="0.3">
      <c r="A491" s="1">
        <v>489</v>
      </c>
      <c r="B491" t="s">
        <v>10</v>
      </c>
      <c r="C491">
        <v>1017</v>
      </c>
      <c r="D491">
        <v>11</v>
      </c>
      <c r="E491">
        <v>16</v>
      </c>
      <c r="F491" s="2">
        <v>400</v>
      </c>
      <c r="G491" s="8">
        <v>431.83673469387759</v>
      </c>
      <c r="H491">
        <v>0.02</v>
      </c>
      <c r="I491">
        <v>0.9</v>
      </c>
      <c r="J491" s="3">
        <v>7.9591836734693874E-2</v>
      </c>
      <c r="K491" t="s">
        <v>11</v>
      </c>
      <c r="L491" t="str">
        <f>Q491</f>
        <v/>
      </c>
      <c r="N491">
        <v>0.21</v>
      </c>
      <c r="O491">
        <f>EXP(Таблица1[[#This Row],[PD]])</f>
        <v>1.0202013400267558</v>
      </c>
      <c r="P491">
        <f t="shared" si="14"/>
        <v>0.21424228140561871</v>
      </c>
      <c r="Q491" t="str">
        <f t="shared" si="15"/>
        <v/>
      </c>
      <c r="S491" s="2">
        <f>IF(P491&gt;=1, Таблица1[[#This Row],[BeginQ]]*(1-Таблица1[[#This Row],[LGD]]), Таблица1[[#This Row],[EndQ]])</f>
        <v>431.83673469387759</v>
      </c>
    </row>
    <row r="492" spans="1:19" x14ac:dyDescent="0.3">
      <c r="A492" s="1">
        <v>490</v>
      </c>
      <c r="B492" t="s">
        <v>10</v>
      </c>
      <c r="C492">
        <v>1018</v>
      </c>
      <c r="D492">
        <v>11</v>
      </c>
      <c r="E492">
        <v>16</v>
      </c>
      <c r="F492" s="2">
        <v>4000</v>
      </c>
      <c r="G492" s="8">
        <v>4468.2926829268299</v>
      </c>
      <c r="H492">
        <v>0.18</v>
      </c>
      <c r="I492">
        <v>0.2</v>
      </c>
      <c r="J492" s="3">
        <v>0.1170731707317073</v>
      </c>
      <c r="K492" t="s">
        <v>11</v>
      </c>
      <c r="L492" t="str">
        <f>Q492</f>
        <v/>
      </c>
      <c r="N492">
        <v>0.25</v>
      </c>
      <c r="O492">
        <f>EXP(Таблица1[[#This Row],[PD]])</f>
        <v>1.1972173631218102</v>
      </c>
      <c r="P492">
        <f t="shared" si="14"/>
        <v>0.29930434078045254</v>
      </c>
      <c r="Q492" t="str">
        <f t="shared" si="15"/>
        <v/>
      </c>
      <c r="S492" s="2">
        <f>IF(P492&gt;=1, Таблица1[[#This Row],[BeginQ]]*(1-Таблица1[[#This Row],[LGD]]), Таблица1[[#This Row],[EndQ]])</f>
        <v>4468.2926829268299</v>
      </c>
    </row>
    <row r="493" spans="1:19" x14ac:dyDescent="0.3">
      <c r="A493" s="1">
        <v>491</v>
      </c>
      <c r="B493" t="s">
        <v>10</v>
      </c>
      <c r="C493">
        <v>1019</v>
      </c>
      <c r="D493">
        <v>11</v>
      </c>
      <c r="E493">
        <v>16</v>
      </c>
      <c r="F493" s="2">
        <v>10000</v>
      </c>
      <c r="G493" s="8">
        <v>11885.05747126437</v>
      </c>
      <c r="H493">
        <v>0.13</v>
      </c>
      <c r="I493">
        <v>0.8</v>
      </c>
      <c r="J493" s="3">
        <v>0.18850574712643681</v>
      </c>
      <c r="K493" t="s">
        <v>11</v>
      </c>
      <c r="L493" t="str">
        <f>Q493</f>
        <v/>
      </c>
      <c r="N493">
        <v>0.13</v>
      </c>
      <c r="O493">
        <f>EXP(Таблица1[[#This Row],[PD]])</f>
        <v>1.1388283833246218</v>
      </c>
      <c r="P493">
        <f t="shared" si="14"/>
        <v>0.14804768983220085</v>
      </c>
      <c r="Q493" t="str">
        <f t="shared" si="15"/>
        <v/>
      </c>
      <c r="S493" s="2">
        <f>IF(P493&gt;=1, Таблица1[[#This Row],[BeginQ]]*(1-Таблица1[[#This Row],[LGD]]), Таблица1[[#This Row],[EndQ]])</f>
        <v>11885.05747126437</v>
      </c>
    </row>
    <row r="494" spans="1:19" x14ac:dyDescent="0.3">
      <c r="A494" s="1">
        <v>492</v>
      </c>
      <c r="B494" t="s">
        <v>10</v>
      </c>
      <c r="C494">
        <v>1020</v>
      </c>
      <c r="D494">
        <v>11</v>
      </c>
      <c r="E494">
        <v>16</v>
      </c>
      <c r="F494" s="2">
        <v>7900</v>
      </c>
      <c r="G494" s="8">
        <v>8426.6666666666661</v>
      </c>
      <c r="H494">
        <v>0.01</v>
      </c>
      <c r="I494">
        <v>0.6</v>
      </c>
      <c r="J494" s="3">
        <v>6.6666666666666666E-2</v>
      </c>
      <c r="K494" t="s">
        <v>11</v>
      </c>
      <c r="L494" t="str">
        <f>Q494</f>
        <v/>
      </c>
      <c r="N494">
        <v>0.32</v>
      </c>
      <c r="O494">
        <f>EXP(Таблица1[[#This Row],[PD]])</f>
        <v>1.0100501670841679</v>
      </c>
      <c r="P494">
        <f t="shared" si="14"/>
        <v>0.32321605346693377</v>
      </c>
      <c r="Q494" t="str">
        <f t="shared" si="15"/>
        <v/>
      </c>
      <c r="S494" s="2">
        <f>IF(P494&gt;=1, Таблица1[[#This Row],[BeginQ]]*(1-Таблица1[[#This Row],[LGD]]), Таблица1[[#This Row],[EndQ]])</f>
        <v>8426.6666666666661</v>
      </c>
    </row>
    <row r="495" spans="1:19" x14ac:dyDescent="0.3">
      <c r="A495" s="1">
        <v>493</v>
      </c>
      <c r="B495" t="s">
        <v>10</v>
      </c>
      <c r="C495">
        <v>1067</v>
      </c>
      <c r="D495">
        <v>12</v>
      </c>
      <c r="E495">
        <v>17</v>
      </c>
      <c r="F495" s="2">
        <v>2100</v>
      </c>
      <c r="G495" s="8">
        <v>2438.0487804878048</v>
      </c>
      <c r="H495">
        <v>0.18</v>
      </c>
      <c r="I495">
        <v>0.4</v>
      </c>
      <c r="J495" s="3">
        <v>0.16097560975609759</v>
      </c>
      <c r="K495" t="s">
        <v>11</v>
      </c>
      <c r="L495" t="str">
        <f>Q495</f>
        <v/>
      </c>
      <c r="N495">
        <v>0.77</v>
      </c>
      <c r="O495">
        <f>EXP(Таблица1[[#This Row],[PD]])</f>
        <v>1.1972173631218102</v>
      </c>
      <c r="P495">
        <f t="shared" si="14"/>
        <v>0.92185736960379383</v>
      </c>
      <c r="Q495" t="str">
        <f t="shared" si="15"/>
        <v/>
      </c>
      <c r="S495" s="2">
        <f>IF(P495&gt;=1, Таблица1[[#This Row],[BeginQ]]*(1-Таблица1[[#This Row],[LGD]]), Таблица1[[#This Row],[EndQ]])</f>
        <v>2438.0487804878048</v>
      </c>
    </row>
    <row r="496" spans="1:19" x14ac:dyDescent="0.3">
      <c r="A496" s="1">
        <v>494</v>
      </c>
      <c r="B496" t="s">
        <v>10</v>
      </c>
      <c r="C496">
        <v>1068</v>
      </c>
      <c r="D496">
        <v>12</v>
      </c>
      <c r="E496">
        <v>17</v>
      </c>
      <c r="F496" s="2">
        <v>8200</v>
      </c>
      <c r="G496" s="8">
        <v>9389.4505494505484</v>
      </c>
      <c r="H496">
        <v>0.09</v>
      </c>
      <c r="I496">
        <v>0.8</v>
      </c>
      <c r="J496" s="3">
        <v>0.14505494505494509</v>
      </c>
      <c r="K496" t="s">
        <v>11</v>
      </c>
      <c r="L496" t="str">
        <f>Q496</f>
        <v/>
      </c>
      <c r="N496">
        <v>0.83</v>
      </c>
      <c r="O496">
        <f>EXP(Таблица1[[#This Row],[PD]])</f>
        <v>1.0941742837052104</v>
      </c>
      <c r="P496">
        <f t="shared" si="14"/>
        <v>0.90816465547532466</v>
      </c>
      <c r="Q496" t="str">
        <f t="shared" si="15"/>
        <v/>
      </c>
      <c r="S496" s="2">
        <f>IF(P496&gt;=1, Таблица1[[#This Row],[BeginQ]]*(1-Таблица1[[#This Row],[LGD]]), Таблица1[[#This Row],[EndQ]])</f>
        <v>9389.4505494505484</v>
      </c>
    </row>
    <row r="497" spans="1:19" x14ac:dyDescent="0.3">
      <c r="A497" s="1">
        <v>495</v>
      </c>
      <c r="B497" t="s">
        <v>10</v>
      </c>
      <c r="C497">
        <v>1069</v>
      </c>
      <c r="D497">
        <v>12</v>
      </c>
      <c r="E497">
        <v>17</v>
      </c>
      <c r="F497" s="2">
        <v>4500</v>
      </c>
      <c r="G497" s="8">
        <v>4897.0588235294117</v>
      </c>
      <c r="H497">
        <v>0.15</v>
      </c>
      <c r="I497">
        <v>0.1</v>
      </c>
      <c r="J497" s="3">
        <v>8.8235294117647065E-2</v>
      </c>
      <c r="K497" t="s">
        <v>11</v>
      </c>
      <c r="L497" t="str">
        <f>Q497</f>
        <v/>
      </c>
      <c r="N497">
        <v>0.06</v>
      </c>
      <c r="O497">
        <f>EXP(Таблица1[[#This Row],[PD]])</f>
        <v>1.1618342427282831</v>
      </c>
      <c r="P497">
        <f t="shared" si="14"/>
        <v>6.9710054563696985E-2</v>
      </c>
      <c r="Q497" t="str">
        <f t="shared" si="15"/>
        <v/>
      </c>
      <c r="S497" s="2">
        <f>IF(P497&gt;=1, Таблица1[[#This Row],[BeginQ]]*(1-Таблица1[[#This Row],[LGD]]), Таблица1[[#This Row],[EndQ]])</f>
        <v>4897.0588235294117</v>
      </c>
    </row>
    <row r="498" spans="1:19" x14ac:dyDescent="0.3">
      <c r="A498" s="1">
        <v>496</v>
      </c>
      <c r="B498" t="s">
        <v>10</v>
      </c>
      <c r="C498">
        <v>1070</v>
      </c>
      <c r="D498">
        <v>12</v>
      </c>
      <c r="E498">
        <v>17</v>
      </c>
      <c r="F498" s="2">
        <v>9900</v>
      </c>
      <c r="G498" s="8">
        <v>11322.413793103449</v>
      </c>
      <c r="H498">
        <v>0.13</v>
      </c>
      <c r="I498">
        <v>0.5</v>
      </c>
      <c r="J498" s="3">
        <v>0.14367816091954019</v>
      </c>
      <c r="K498" t="s">
        <v>11</v>
      </c>
      <c r="L498" t="str">
        <f>Q498</f>
        <v>Дефолт!</v>
      </c>
      <c r="N498">
        <v>0.97</v>
      </c>
      <c r="O498">
        <f>EXP(Таблица1[[#This Row],[PD]])</f>
        <v>1.1388283833246218</v>
      </c>
      <c r="P498">
        <f t="shared" si="14"/>
        <v>1.1046635318248832</v>
      </c>
      <c r="Q498" t="str">
        <f t="shared" si="15"/>
        <v>Дефолт!</v>
      </c>
      <c r="S498" s="2">
        <f>IF(P498&gt;=1, Таблица1[[#This Row],[BeginQ]]*(1-Таблица1[[#This Row],[LGD]]), Таблица1[[#This Row],[EndQ]])</f>
        <v>4950</v>
      </c>
    </row>
    <row r="499" spans="1:19" x14ac:dyDescent="0.3">
      <c r="A499" s="1">
        <v>497</v>
      </c>
      <c r="B499" t="s">
        <v>10</v>
      </c>
      <c r="C499">
        <v>1071</v>
      </c>
      <c r="D499">
        <v>12</v>
      </c>
      <c r="E499">
        <v>17</v>
      </c>
      <c r="F499" s="2">
        <v>1300</v>
      </c>
      <c r="G499" s="8">
        <v>1467.3563218390809</v>
      </c>
      <c r="H499">
        <v>0.13</v>
      </c>
      <c r="I499">
        <v>0.4</v>
      </c>
      <c r="J499" s="3">
        <v>0.12873563218390799</v>
      </c>
      <c r="K499" t="s">
        <v>11</v>
      </c>
      <c r="L499" t="str">
        <f>Q499</f>
        <v/>
      </c>
      <c r="N499">
        <v>0.12</v>
      </c>
      <c r="O499">
        <f>EXP(Таблица1[[#This Row],[PD]])</f>
        <v>1.1388283833246218</v>
      </c>
      <c r="P499">
        <f t="shared" si="14"/>
        <v>0.1366594059989546</v>
      </c>
      <c r="Q499" t="str">
        <f t="shared" si="15"/>
        <v/>
      </c>
      <c r="S499" s="2">
        <f>IF(P499&gt;=1, Таблица1[[#This Row],[BeginQ]]*(1-Таблица1[[#This Row],[LGD]]), Таблица1[[#This Row],[EndQ]])</f>
        <v>1467.3563218390809</v>
      </c>
    </row>
    <row r="500" spans="1:19" x14ac:dyDescent="0.3">
      <c r="A500" s="1">
        <v>498</v>
      </c>
      <c r="B500" t="s">
        <v>10</v>
      </c>
      <c r="C500">
        <v>1072</v>
      </c>
      <c r="D500">
        <v>12</v>
      </c>
      <c r="E500">
        <v>17</v>
      </c>
      <c r="F500" s="2">
        <v>1700</v>
      </c>
      <c r="G500" s="8">
        <v>1821.4285714285711</v>
      </c>
      <c r="H500">
        <v>0.02</v>
      </c>
      <c r="I500">
        <v>0.5</v>
      </c>
      <c r="J500" s="3">
        <v>7.1428571428571425E-2</v>
      </c>
      <c r="K500" t="s">
        <v>11</v>
      </c>
      <c r="L500" t="str">
        <f>Q500</f>
        <v/>
      </c>
      <c r="N500">
        <v>0.84</v>
      </c>
      <c r="O500">
        <f>EXP(Таблица1[[#This Row],[PD]])</f>
        <v>1.0202013400267558</v>
      </c>
      <c r="P500">
        <f t="shared" si="14"/>
        <v>0.85696912562247485</v>
      </c>
      <c r="Q500" t="str">
        <f t="shared" si="15"/>
        <v/>
      </c>
      <c r="S500" s="2">
        <f>IF(P500&gt;=1, Таблица1[[#This Row],[BeginQ]]*(1-Таблица1[[#This Row],[LGD]]), Таблица1[[#This Row],[EndQ]])</f>
        <v>1821.4285714285711</v>
      </c>
    </row>
    <row r="501" spans="1:19" x14ac:dyDescent="0.3">
      <c r="A501" s="1">
        <v>499</v>
      </c>
      <c r="B501" t="s">
        <v>10</v>
      </c>
      <c r="C501">
        <v>1073</v>
      </c>
      <c r="D501">
        <v>12</v>
      </c>
      <c r="E501">
        <v>17</v>
      </c>
      <c r="F501" s="2">
        <v>6600</v>
      </c>
      <c r="G501" s="8">
        <v>7553.333333333333</v>
      </c>
      <c r="H501">
        <v>0.1</v>
      </c>
      <c r="I501">
        <v>0.7</v>
      </c>
      <c r="J501" s="3">
        <v>0.14444444444444449</v>
      </c>
      <c r="K501" t="s">
        <v>11</v>
      </c>
      <c r="L501" t="str">
        <f>Q501</f>
        <v/>
      </c>
      <c r="N501">
        <v>0.84</v>
      </c>
      <c r="O501">
        <f>EXP(Таблица1[[#This Row],[PD]])</f>
        <v>1.1051709180756477</v>
      </c>
      <c r="P501">
        <f t="shared" si="14"/>
        <v>0.92834357118354405</v>
      </c>
      <c r="Q501" t="str">
        <f t="shared" si="15"/>
        <v/>
      </c>
      <c r="S501" s="2">
        <f>IF(P501&gt;=1, Таблица1[[#This Row],[BeginQ]]*(1-Таблица1[[#This Row],[LGD]]), Таблица1[[#This Row],[EndQ]])</f>
        <v>7553.333333333333</v>
      </c>
    </row>
    <row r="502" spans="1:19" x14ac:dyDescent="0.3">
      <c r="A502" s="1">
        <v>500</v>
      </c>
      <c r="B502" t="s">
        <v>10</v>
      </c>
      <c r="C502">
        <v>1074</v>
      </c>
      <c r="D502">
        <v>12</v>
      </c>
      <c r="E502">
        <v>17</v>
      </c>
      <c r="F502" s="2">
        <v>9900</v>
      </c>
      <c r="G502" s="8">
        <v>10865.555555555549</v>
      </c>
      <c r="H502">
        <v>0.19</v>
      </c>
      <c r="I502">
        <v>0.1</v>
      </c>
      <c r="J502" s="3">
        <v>9.7530864197530862E-2</v>
      </c>
      <c r="K502" t="s">
        <v>11</v>
      </c>
      <c r="L502" t="str">
        <f>Q502</f>
        <v/>
      </c>
      <c r="N502">
        <v>0.31</v>
      </c>
      <c r="O502">
        <f>EXP(Таблица1[[#This Row],[PD]])</f>
        <v>1.2092495976572515</v>
      </c>
      <c r="P502">
        <f t="shared" si="14"/>
        <v>0.37486737527374797</v>
      </c>
      <c r="Q502" t="str">
        <f t="shared" si="15"/>
        <v/>
      </c>
      <c r="S502" s="2">
        <f>IF(P502&gt;=1, Таблица1[[#This Row],[BeginQ]]*(1-Таблица1[[#This Row],[LGD]]), Таблица1[[#This Row],[EndQ]])</f>
        <v>10865.555555555549</v>
      </c>
    </row>
    <row r="503" spans="1:19" x14ac:dyDescent="0.3">
      <c r="A503" s="1">
        <v>501</v>
      </c>
      <c r="B503" t="s">
        <v>10</v>
      </c>
      <c r="C503">
        <v>1075</v>
      </c>
      <c r="D503">
        <v>12</v>
      </c>
      <c r="E503">
        <v>17</v>
      </c>
      <c r="F503" s="2">
        <v>5200</v>
      </c>
      <c r="G503" s="8">
        <v>5594.2857142857138</v>
      </c>
      <c r="H503">
        <v>0.09</v>
      </c>
      <c r="I503">
        <v>0.1</v>
      </c>
      <c r="J503" s="3">
        <v>7.5824175824175818E-2</v>
      </c>
      <c r="K503" t="s">
        <v>11</v>
      </c>
      <c r="L503" t="str">
        <f>Q503</f>
        <v/>
      </c>
      <c r="N503">
        <v>0.6</v>
      </c>
      <c r="O503">
        <f>EXP(Таблица1[[#This Row],[PD]])</f>
        <v>1.0941742837052104</v>
      </c>
      <c r="P503">
        <f t="shared" si="14"/>
        <v>0.65650457022312625</v>
      </c>
      <c r="Q503" t="str">
        <f t="shared" si="15"/>
        <v/>
      </c>
      <c r="S503" s="2">
        <f>IF(P503&gt;=1, Таблица1[[#This Row],[BeginQ]]*(1-Таблица1[[#This Row],[LGD]]), Таблица1[[#This Row],[EndQ]])</f>
        <v>5594.2857142857138</v>
      </c>
    </row>
    <row r="504" spans="1:19" x14ac:dyDescent="0.3">
      <c r="A504" s="1">
        <v>502</v>
      </c>
      <c r="B504" t="s">
        <v>10</v>
      </c>
      <c r="C504">
        <v>1076</v>
      </c>
      <c r="D504">
        <v>12</v>
      </c>
      <c r="E504">
        <v>17</v>
      </c>
      <c r="F504" s="2">
        <v>1400</v>
      </c>
      <c r="G504" s="8">
        <v>1562.105263157895</v>
      </c>
      <c r="H504">
        <v>0.05</v>
      </c>
      <c r="I504">
        <v>1</v>
      </c>
      <c r="J504" s="3">
        <v>0.1157894736842105</v>
      </c>
      <c r="K504" t="s">
        <v>11</v>
      </c>
      <c r="L504" t="str">
        <f>Q504</f>
        <v/>
      </c>
      <c r="N504">
        <v>0.51</v>
      </c>
      <c r="O504">
        <f>EXP(Таблица1[[#This Row],[PD]])</f>
        <v>1.0512710963760241</v>
      </c>
      <c r="P504">
        <f t="shared" si="14"/>
        <v>0.53614825915177233</v>
      </c>
      <c r="Q504" t="str">
        <f t="shared" si="15"/>
        <v/>
      </c>
      <c r="S504" s="2">
        <f>IF(P504&gt;=1, Таблица1[[#This Row],[BeginQ]]*(1-Таблица1[[#This Row],[LGD]]), Таблица1[[#This Row],[EndQ]])</f>
        <v>1562.105263157895</v>
      </c>
    </row>
    <row r="505" spans="1:19" x14ac:dyDescent="0.3">
      <c r="A505" s="1">
        <v>503</v>
      </c>
      <c r="B505" t="s">
        <v>10</v>
      </c>
      <c r="C505">
        <v>1077</v>
      </c>
      <c r="D505">
        <v>12</v>
      </c>
      <c r="E505">
        <v>17</v>
      </c>
      <c r="F505" s="2">
        <v>7300</v>
      </c>
      <c r="G505" s="8">
        <v>7935.8064516129034</v>
      </c>
      <c r="H505">
        <v>7.0000000000000007E-2</v>
      </c>
      <c r="I505">
        <v>0.3</v>
      </c>
      <c r="J505" s="3">
        <v>8.7096774193548401E-2</v>
      </c>
      <c r="K505" t="s">
        <v>11</v>
      </c>
      <c r="L505" t="str">
        <f>Q505</f>
        <v/>
      </c>
      <c r="N505">
        <v>0.02</v>
      </c>
      <c r="O505">
        <f>EXP(Таблица1[[#This Row],[PD]])</f>
        <v>1.0725081812542165</v>
      </c>
      <c r="P505">
        <f t="shared" si="14"/>
        <v>2.1450163625084333E-2</v>
      </c>
      <c r="Q505" t="str">
        <f t="shared" si="15"/>
        <v/>
      </c>
      <c r="S505" s="2">
        <f>IF(P505&gt;=1, Таблица1[[#This Row],[BeginQ]]*(1-Таблица1[[#This Row],[LGD]]), Таблица1[[#This Row],[EndQ]])</f>
        <v>7935.8064516129034</v>
      </c>
    </row>
    <row r="506" spans="1:19" x14ac:dyDescent="0.3">
      <c r="A506" s="1">
        <v>504</v>
      </c>
      <c r="B506" t="s">
        <v>10</v>
      </c>
      <c r="C506">
        <v>1078</v>
      </c>
      <c r="D506">
        <v>12</v>
      </c>
      <c r="E506">
        <v>17</v>
      </c>
      <c r="F506" s="2">
        <v>3300</v>
      </c>
      <c r="G506" s="8">
        <v>4125</v>
      </c>
      <c r="H506">
        <v>0.2</v>
      </c>
      <c r="I506">
        <v>0.7</v>
      </c>
      <c r="J506" s="3">
        <v>0.25</v>
      </c>
      <c r="K506" t="s">
        <v>11</v>
      </c>
      <c r="L506" t="str">
        <f>Q506</f>
        <v/>
      </c>
      <c r="N506">
        <v>0.23</v>
      </c>
      <c r="O506">
        <f>EXP(Таблица1[[#This Row],[PD]])</f>
        <v>1.2214027581601699</v>
      </c>
      <c r="P506">
        <f t="shared" si="14"/>
        <v>0.28092263437683906</v>
      </c>
      <c r="Q506" t="str">
        <f t="shared" si="15"/>
        <v/>
      </c>
      <c r="S506" s="2">
        <f>IF(P506&gt;=1, Таблица1[[#This Row],[BeginQ]]*(1-Таблица1[[#This Row],[LGD]]), Таблица1[[#This Row],[EndQ]])</f>
        <v>4125</v>
      </c>
    </row>
    <row r="507" spans="1:19" x14ac:dyDescent="0.3">
      <c r="A507" s="1">
        <v>505</v>
      </c>
      <c r="B507" t="s">
        <v>10</v>
      </c>
      <c r="C507">
        <v>1079</v>
      </c>
      <c r="D507">
        <v>12</v>
      </c>
      <c r="E507">
        <v>17</v>
      </c>
      <c r="F507" s="2">
        <v>9500</v>
      </c>
      <c r="G507" s="8">
        <v>10902.38095238095</v>
      </c>
      <c r="H507">
        <v>0.16</v>
      </c>
      <c r="I507">
        <v>0.4</v>
      </c>
      <c r="J507" s="3">
        <v>0.14761904761904759</v>
      </c>
      <c r="K507" t="s">
        <v>11</v>
      </c>
      <c r="L507" t="str">
        <f>Q507</f>
        <v/>
      </c>
      <c r="N507">
        <v>0.28000000000000003</v>
      </c>
      <c r="O507">
        <f>EXP(Таблица1[[#This Row],[PD]])</f>
        <v>1.1735108709918103</v>
      </c>
      <c r="P507">
        <f t="shared" si="14"/>
        <v>0.32858304387770693</v>
      </c>
      <c r="Q507" t="str">
        <f t="shared" si="15"/>
        <v/>
      </c>
      <c r="S507" s="2">
        <f>IF(P507&gt;=1, Таблица1[[#This Row],[BeginQ]]*(1-Таблица1[[#This Row],[LGD]]), Таблица1[[#This Row],[EndQ]])</f>
        <v>10902.38095238095</v>
      </c>
    </row>
    <row r="508" spans="1:19" x14ac:dyDescent="0.3">
      <c r="A508" s="1">
        <v>506</v>
      </c>
      <c r="B508" t="s">
        <v>10</v>
      </c>
      <c r="C508">
        <v>1080</v>
      </c>
      <c r="D508">
        <v>12</v>
      </c>
      <c r="E508">
        <v>17</v>
      </c>
      <c r="F508" s="2">
        <v>8300</v>
      </c>
      <c r="G508" s="8">
        <v>8825.1020408163276</v>
      </c>
      <c r="H508">
        <v>0.02</v>
      </c>
      <c r="I508">
        <v>0.1</v>
      </c>
      <c r="J508" s="3">
        <v>6.3265306122448975E-2</v>
      </c>
      <c r="K508" t="s">
        <v>11</v>
      </c>
      <c r="L508" t="str">
        <f>Q508</f>
        <v/>
      </c>
      <c r="N508">
        <v>0.1</v>
      </c>
      <c r="O508">
        <f>EXP(Таблица1[[#This Row],[PD]])</f>
        <v>1.0202013400267558</v>
      </c>
      <c r="P508">
        <f t="shared" si="14"/>
        <v>0.10202013400267558</v>
      </c>
      <c r="Q508" t="str">
        <f t="shared" si="15"/>
        <v/>
      </c>
      <c r="S508" s="2">
        <f>IF(P508&gt;=1, Таблица1[[#This Row],[BeginQ]]*(1-Таблица1[[#This Row],[LGD]]), Таблица1[[#This Row],[EndQ]])</f>
        <v>8825.1020408163276</v>
      </c>
    </row>
    <row r="509" spans="1:19" x14ac:dyDescent="0.3">
      <c r="A509" s="1">
        <v>507</v>
      </c>
      <c r="B509" t="s">
        <v>10</v>
      </c>
      <c r="C509">
        <v>1081</v>
      </c>
      <c r="D509">
        <v>12</v>
      </c>
      <c r="E509">
        <v>17</v>
      </c>
      <c r="F509" s="2">
        <v>8600</v>
      </c>
      <c r="G509" s="8">
        <v>10965</v>
      </c>
      <c r="H509">
        <v>0.2</v>
      </c>
      <c r="I509">
        <v>0.8</v>
      </c>
      <c r="J509" s="3">
        <v>0.27500000000000002</v>
      </c>
      <c r="K509" t="s">
        <v>11</v>
      </c>
      <c r="L509" t="str">
        <f>Q509</f>
        <v/>
      </c>
      <c r="N509">
        <v>0.66</v>
      </c>
      <c r="O509">
        <f>EXP(Таблица1[[#This Row],[PD]])</f>
        <v>1.2214027581601699</v>
      </c>
      <c r="P509">
        <f t="shared" si="14"/>
        <v>0.80612582038571212</v>
      </c>
      <c r="Q509" t="str">
        <f t="shared" si="15"/>
        <v/>
      </c>
      <c r="S509" s="2">
        <f>IF(P509&gt;=1, Таблица1[[#This Row],[BeginQ]]*(1-Таблица1[[#This Row],[LGD]]), Таблица1[[#This Row],[EndQ]])</f>
        <v>10965</v>
      </c>
    </row>
    <row r="510" spans="1:19" x14ac:dyDescent="0.3">
      <c r="A510" s="1">
        <v>508</v>
      </c>
      <c r="B510" t="s">
        <v>10</v>
      </c>
      <c r="C510">
        <v>1082</v>
      </c>
      <c r="D510">
        <v>12</v>
      </c>
      <c r="E510">
        <v>17</v>
      </c>
      <c r="F510" s="2">
        <v>6600</v>
      </c>
      <c r="G510" s="8">
        <v>7260.0000000000009</v>
      </c>
      <c r="H510">
        <v>0.05</v>
      </c>
      <c r="I510">
        <v>0.7</v>
      </c>
      <c r="J510" s="3">
        <v>0.1</v>
      </c>
      <c r="K510" t="s">
        <v>11</v>
      </c>
      <c r="L510" t="str">
        <f>Q510</f>
        <v/>
      </c>
      <c r="N510">
        <v>0.08</v>
      </c>
      <c r="O510">
        <f>EXP(Таблица1[[#This Row],[PD]])</f>
        <v>1.0512710963760241</v>
      </c>
      <c r="P510">
        <f t="shared" si="14"/>
        <v>8.4101687710081932E-2</v>
      </c>
      <c r="Q510" t="str">
        <f t="shared" si="15"/>
        <v/>
      </c>
      <c r="S510" s="2">
        <f>IF(P510&gt;=1, Таблица1[[#This Row],[BeginQ]]*(1-Таблица1[[#This Row],[LGD]]), Таблица1[[#This Row],[EndQ]])</f>
        <v>7260.0000000000009</v>
      </c>
    </row>
    <row r="511" spans="1:19" x14ac:dyDescent="0.3">
      <c r="A511" s="1">
        <v>509</v>
      </c>
      <c r="B511" t="s">
        <v>10</v>
      </c>
      <c r="C511">
        <v>1083</v>
      </c>
      <c r="D511">
        <v>12</v>
      </c>
      <c r="E511">
        <v>17</v>
      </c>
      <c r="F511" s="2">
        <v>3700</v>
      </c>
      <c r="G511" s="8">
        <v>4054.255319148936</v>
      </c>
      <c r="H511">
        <v>0.06</v>
      </c>
      <c r="I511">
        <v>0.5</v>
      </c>
      <c r="J511" s="3">
        <v>9.5744680851063829E-2</v>
      </c>
      <c r="K511" t="s">
        <v>11</v>
      </c>
      <c r="L511" t="str">
        <f>Q511</f>
        <v/>
      </c>
      <c r="N511">
        <v>0.91</v>
      </c>
      <c r="O511">
        <f>EXP(Таблица1[[#This Row],[PD]])</f>
        <v>1.0618365465453596</v>
      </c>
      <c r="P511">
        <f t="shared" si="14"/>
        <v>0.96627125735627728</v>
      </c>
      <c r="Q511" t="str">
        <f t="shared" si="15"/>
        <v/>
      </c>
      <c r="S511" s="2">
        <f>IF(P511&gt;=1, Таблица1[[#This Row],[BeginQ]]*(1-Таблица1[[#This Row],[LGD]]), Таблица1[[#This Row],[EndQ]])</f>
        <v>4054.255319148936</v>
      </c>
    </row>
    <row r="512" spans="1:19" x14ac:dyDescent="0.3">
      <c r="A512" s="1">
        <v>510</v>
      </c>
      <c r="B512" t="s">
        <v>10</v>
      </c>
      <c r="C512">
        <v>1084</v>
      </c>
      <c r="D512">
        <v>12</v>
      </c>
      <c r="E512">
        <v>17</v>
      </c>
      <c r="F512" s="2">
        <v>9700</v>
      </c>
      <c r="G512" s="8">
        <v>10548.75</v>
      </c>
      <c r="H512">
        <v>0.04</v>
      </c>
      <c r="I512">
        <v>0.6</v>
      </c>
      <c r="J512" s="3">
        <v>8.7499999999999994E-2</v>
      </c>
      <c r="K512" t="s">
        <v>11</v>
      </c>
      <c r="L512" t="str">
        <f>Q512</f>
        <v/>
      </c>
      <c r="N512">
        <v>0.82</v>
      </c>
      <c r="O512">
        <f>EXP(Таблица1[[#This Row],[PD]])</f>
        <v>1.0408107741923882</v>
      </c>
      <c r="P512">
        <f t="shared" si="14"/>
        <v>0.85346483483775826</v>
      </c>
      <c r="Q512" t="str">
        <f t="shared" si="15"/>
        <v/>
      </c>
      <c r="S512" s="2">
        <f>IF(P512&gt;=1, Таблица1[[#This Row],[BeginQ]]*(1-Таблица1[[#This Row],[LGD]]), Таблица1[[#This Row],[EndQ]])</f>
        <v>10548.75</v>
      </c>
    </row>
    <row r="513" spans="1:19" x14ac:dyDescent="0.3">
      <c r="A513" s="1">
        <v>511</v>
      </c>
      <c r="B513" t="s">
        <v>10</v>
      </c>
      <c r="C513">
        <v>1085</v>
      </c>
      <c r="D513">
        <v>12</v>
      </c>
      <c r="E513">
        <v>17</v>
      </c>
      <c r="F513" s="2">
        <v>7100</v>
      </c>
      <c r="G513" s="8">
        <v>7826.5116279069762</v>
      </c>
      <c r="H513">
        <v>0.14000000000000001</v>
      </c>
      <c r="I513">
        <v>0.2</v>
      </c>
      <c r="J513" s="3">
        <v>0.10232558139534879</v>
      </c>
      <c r="K513" t="s">
        <v>11</v>
      </c>
      <c r="L513" t="str">
        <f>Q513</f>
        <v>Дефолт!</v>
      </c>
      <c r="N513">
        <v>0.99</v>
      </c>
      <c r="O513">
        <f>EXP(Таблица1[[#This Row],[PD]])</f>
        <v>1.1502737988572274</v>
      </c>
      <c r="P513">
        <f t="shared" si="14"/>
        <v>1.138771060868655</v>
      </c>
      <c r="Q513" t="str">
        <f t="shared" si="15"/>
        <v>Дефолт!</v>
      </c>
      <c r="S513" s="2">
        <f>IF(P513&gt;=1, Таблица1[[#This Row],[BeginQ]]*(1-Таблица1[[#This Row],[LGD]]), Таблица1[[#This Row],[EndQ]])</f>
        <v>5680</v>
      </c>
    </row>
    <row r="514" spans="1:19" x14ac:dyDescent="0.3">
      <c r="A514" s="1">
        <v>512</v>
      </c>
      <c r="B514" t="s">
        <v>10</v>
      </c>
      <c r="C514">
        <v>1086</v>
      </c>
      <c r="D514">
        <v>12</v>
      </c>
      <c r="E514">
        <v>17</v>
      </c>
      <c r="F514" s="2">
        <v>5900</v>
      </c>
      <c r="G514" s="8">
        <v>6413.8709677419356</v>
      </c>
      <c r="H514">
        <v>7.0000000000000007E-2</v>
      </c>
      <c r="I514">
        <v>0.3</v>
      </c>
      <c r="J514" s="3">
        <v>8.7096774193548401E-2</v>
      </c>
      <c r="K514" t="s">
        <v>11</v>
      </c>
      <c r="L514" t="str">
        <f>Q514</f>
        <v/>
      </c>
      <c r="N514">
        <v>0.77</v>
      </c>
      <c r="O514">
        <f>EXP(Таблица1[[#This Row],[PD]])</f>
        <v>1.0725081812542165</v>
      </c>
      <c r="P514">
        <f t="shared" si="14"/>
        <v>0.82583129956574675</v>
      </c>
      <c r="Q514" t="str">
        <f t="shared" si="15"/>
        <v/>
      </c>
      <c r="S514" s="2">
        <f>IF(P514&gt;=1, Таблица1[[#This Row],[BeginQ]]*(1-Таблица1[[#This Row],[LGD]]), Таблица1[[#This Row],[EndQ]])</f>
        <v>6413.8709677419356</v>
      </c>
    </row>
    <row r="515" spans="1:19" x14ac:dyDescent="0.3">
      <c r="A515" s="1">
        <v>513</v>
      </c>
      <c r="B515" t="s">
        <v>10</v>
      </c>
      <c r="C515">
        <v>1087</v>
      </c>
      <c r="D515">
        <v>12</v>
      </c>
      <c r="E515">
        <v>17</v>
      </c>
      <c r="F515" s="2">
        <v>1600</v>
      </c>
      <c r="G515" s="8">
        <v>1832.0879120879119</v>
      </c>
      <c r="H515">
        <v>0.09</v>
      </c>
      <c r="I515">
        <v>0.8</v>
      </c>
      <c r="J515" s="3">
        <v>0.14505494505494509</v>
      </c>
      <c r="K515" t="s">
        <v>11</v>
      </c>
      <c r="L515" t="str">
        <f>Q515</f>
        <v/>
      </c>
      <c r="N515">
        <v>0.41</v>
      </c>
      <c r="O515">
        <f>EXP(Таблица1[[#This Row],[PD]])</f>
        <v>1.0941742837052104</v>
      </c>
      <c r="P515">
        <f t="shared" ref="P515:P578" si="16">N515*O515</f>
        <v>0.44861145631913624</v>
      </c>
      <c r="Q515" t="str">
        <f t="shared" ref="Q515:Q578" si="17">IF(P515&gt;=1, "Дефолт!", "")</f>
        <v/>
      </c>
      <c r="S515" s="2">
        <f>IF(P515&gt;=1, Таблица1[[#This Row],[BeginQ]]*(1-Таблица1[[#This Row],[LGD]]), Таблица1[[#This Row],[EndQ]])</f>
        <v>1832.0879120879119</v>
      </c>
    </row>
    <row r="516" spans="1:19" x14ac:dyDescent="0.3">
      <c r="A516" s="1">
        <v>514</v>
      </c>
      <c r="B516" t="s">
        <v>10</v>
      </c>
      <c r="C516">
        <v>1088</v>
      </c>
      <c r="D516">
        <v>12</v>
      </c>
      <c r="E516">
        <v>17</v>
      </c>
      <c r="F516" s="2">
        <v>6700</v>
      </c>
      <c r="G516" s="8">
        <v>8000.5882352941171</v>
      </c>
      <c r="H516">
        <v>0.15</v>
      </c>
      <c r="I516">
        <v>0.7</v>
      </c>
      <c r="J516" s="3">
        <v>0.19411764705882351</v>
      </c>
      <c r="K516" t="s">
        <v>11</v>
      </c>
      <c r="L516" t="str">
        <f>Q516</f>
        <v>Дефолт!</v>
      </c>
      <c r="N516">
        <v>0.99</v>
      </c>
      <c r="O516">
        <f>EXP(Таблица1[[#This Row],[PD]])</f>
        <v>1.1618342427282831</v>
      </c>
      <c r="P516">
        <f t="shared" si="16"/>
        <v>1.1502159003010002</v>
      </c>
      <c r="Q516" t="str">
        <f t="shared" si="17"/>
        <v>Дефолт!</v>
      </c>
      <c r="S516" s="2">
        <f>IF(P516&gt;=1, Таблица1[[#This Row],[BeginQ]]*(1-Таблица1[[#This Row],[LGD]]), Таблица1[[#This Row],[EndQ]])</f>
        <v>2010.0000000000002</v>
      </c>
    </row>
    <row r="517" spans="1:19" x14ac:dyDescent="0.3">
      <c r="A517" s="1">
        <v>515</v>
      </c>
      <c r="B517" t="s">
        <v>10</v>
      </c>
      <c r="C517">
        <v>1089</v>
      </c>
      <c r="D517">
        <v>12</v>
      </c>
      <c r="E517">
        <v>17</v>
      </c>
      <c r="F517" s="2">
        <v>3800</v>
      </c>
      <c r="G517" s="8">
        <v>4312.173913043478</v>
      </c>
      <c r="H517">
        <v>0.08</v>
      </c>
      <c r="I517">
        <v>0.8</v>
      </c>
      <c r="J517" s="3">
        <v>0.1347826086956522</v>
      </c>
      <c r="K517" t="s">
        <v>11</v>
      </c>
      <c r="L517" t="str">
        <f>Q517</f>
        <v/>
      </c>
      <c r="N517">
        <v>0.17</v>
      </c>
      <c r="O517">
        <f>EXP(Таблица1[[#This Row],[PD]])</f>
        <v>1.0832870676749586</v>
      </c>
      <c r="P517">
        <f t="shared" si="16"/>
        <v>0.18415880150474298</v>
      </c>
      <c r="Q517" t="str">
        <f t="shared" si="17"/>
        <v/>
      </c>
      <c r="S517" s="2">
        <f>IF(P517&gt;=1, Таблица1[[#This Row],[BeginQ]]*(1-Таблица1[[#This Row],[LGD]]), Таблица1[[#This Row],[EndQ]])</f>
        <v>4312.173913043478</v>
      </c>
    </row>
    <row r="518" spans="1:19" x14ac:dyDescent="0.3">
      <c r="A518" s="1">
        <v>516</v>
      </c>
      <c r="B518" t="s">
        <v>10</v>
      </c>
      <c r="C518">
        <v>1090</v>
      </c>
      <c r="D518">
        <v>12</v>
      </c>
      <c r="E518">
        <v>17</v>
      </c>
      <c r="F518" s="2">
        <v>7900</v>
      </c>
      <c r="G518" s="8">
        <v>8814.7368421052633</v>
      </c>
      <c r="H518">
        <v>0.05</v>
      </c>
      <c r="I518">
        <v>1</v>
      </c>
      <c r="J518" s="3">
        <v>0.1157894736842105</v>
      </c>
      <c r="K518" t="s">
        <v>11</v>
      </c>
      <c r="L518" t="str">
        <f>Q518</f>
        <v/>
      </c>
      <c r="N518">
        <v>0.35</v>
      </c>
      <c r="O518">
        <f>EXP(Таблица1[[#This Row],[PD]])</f>
        <v>1.0512710963760241</v>
      </c>
      <c r="P518">
        <f t="shared" si="16"/>
        <v>0.36794488373160844</v>
      </c>
      <c r="Q518" t="str">
        <f t="shared" si="17"/>
        <v/>
      </c>
      <c r="S518" s="2">
        <f>IF(P518&gt;=1, Таблица1[[#This Row],[BeginQ]]*(1-Таблица1[[#This Row],[LGD]]), Таблица1[[#This Row],[EndQ]])</f>
        <v>8814.7368421052633</v>
      </c>
    </row>
    <row r="519" spans="1:19" x14ac:dyDescent="0.3">
      <c r="A519" s="1">
        <v>517</v>
      </c>
      <c r="B519" t="s">
        <v>10</v>
      </c>
      <c r="C519">
        <v>1091</v>
      </c>
      <c r="D519">
        <v>12</v>
      </c>
      <c r="E519">
        <v>17</v>
      </c>
      <c r="F519" s="2">
        <v>1500</v>
      </c>
      <c r="G519" s="8">
        <v>1835.714285714286</v>
      </c>
      <c r="H519">
        <v>0.16</v>
      </c>
      <c r="I519">
        <v>0.8</v>
      </c>
      <c r="J519" s="3">
        <v>0.22380952380952379</v>
      </c>
      <c r="K519" t="s">
        <v>11</v>
      </c>
      <c r="L519" t="str">
        <f>Q519</f>
        <v/>
      </c>
      <c r="N519">
        <v>0.75</v>
      </c>
      <c r="O519">
        <f>EXP(Таблица1[[#This Row],[PD]])</f>
        <v>1.1735108709918103</v>
      </c>
      <c r="P519">
        <f t="shared" si="16"/>
        <v>0.88013315324385766</v>
      </c>
      <c r="Q519" t="str">
        <f t="shared" si="17"/>
        <v/>
      </c>
      <c r="S519" s="2">
        <f>IF(P519&gt;=1, Таблица1[[#This Row],[BeginQ]]*(1-Таблица1[[#This Row],[LGD]]), Таблица1[[#This Row],[EndQ]])</f>
        <v>1835.714285714286</v>
      </c>
    </row>
    <row r="520" spans="1:19" x14ac:dyDescent="0.3">
      <c r="A520" s="1">
        <v>518</v>
      </c>
      <c r="B520" t="s">
        <v>10</v>
      </c>
      <c r="C520">
        <v>1092</v>
      </c>
      <c r="D520">
        <v>12</v>
      </c>
      <c r="E520">
        <v>17</v>
      </c>
      <c r="F520" s="2">
        <v>5300</v>
      </c>
      <c r="G520" s="8">
        <v>6050.3370786516853</v>
      </c>
      <c r="H520">
        <v>0.11</v>
      </c>
      <c r="I520">
        <v>0.6</v>
      </c>
      <c r="J520" s="3">
        <v>0.1415730337078652</v>
      </c>
      <c r="K520" t="s">
        <v>11</v>
      </c>
      <c r="L520" t="str">
        <f>Q520</f>
        <v/>
      </c>
      <c r="N520">
        <v>0.52</v>
      </c>
      <c r="O520">
        <f>EXP(Таблица1[[#This Row],[PD]])</f>
        <v>1.1162780704588713</v>
      </c>
      <c r="P520">
        <f t="shared" si="16"/>
        <v>0.58046459663861305</v>
      </c>
      <c r="Q520" t="str">
        <f t="shared" si="17"/>
        <v/>
      </c>
      <c r="S520" s="2">
        <f>IF(P520&gt;=1, Таблица1[[#This Row],[BeginQ]]*(1-Таблица1[[#This Row],[LGD]]), Таблица1[[#This Row],[EndQ]])</f>
        <v>6050.3370786516853</v>
      </c>
    </row>
    <row r="521" spans="1:19" x14ac:dyDescent="0.3">
      <c r="A521" s="1">
        <v>519</v>
      </c>
      <c r="B521" t="s">
        <v>10</v>
      </c>
      <c r="C521">
        <v>1093</v>
      </c>
      <c r="D521">
        <v>12</v>
      </c>
      <c r="E521">
        <v>17</v>
      </c>
      <c r="F521" s="2">
        <v>2000</v>
      </c>
      <c r="G521" s="8">
        <v>2249.4623655913979</v>
      </c>
      <c r="H521">
        <v>7.0000000000000007E-2</v>
      </c>
      <c r="I521">
        <v>0.8</v>
      </c>
      <c r="J521" s="3">
        <v>0.12473118279569891</v>
      </c>
      <c r="K521" t="s">
        <v>11</v>
      </c>
      <c r="L521" t="str">
        <f>Q521</f>
        <v/>
      </c>
      <c r="N521">
        <v>0.08</v>
      </c>
      <c r="O521">
        <f>EXP(Таблица1[[#This Row],[PD]])</f>
        <v>1.0725081812542165</v>
      </c>
      <c r="P521">
        <f t="shared" si="16"/>
        <v>8.5800654500337331E-2</v>
      </c>
      <c r="Q521" t="str">
        <f t="shared" si="17"/>
        <v/>
      </c>
      <c r="S521" s="2">
        <f>IF(P521&gt;=1, Таблица1[[#This Row],[BeginQ]]*(1-Таблица1[[#This Row],[LGD]]), Таблица1[[#This Row],[EndQ]])</f>
        <v>2249.4623655913979</v>
      </c>
    </row>
    <row r="522" spans="1:19" x14ac:dyDescent="0.3">
      <c r="A522" s="1">
        <v>520</v>
      </c>
      <c r="B522" t="s">
        <v>10</v>
      </c>
      <c r="C522">
        <v>1094</v>
      </c>
      <c r="D522">
        <v>12</v>
      </c>
      <c r="E522">
        <v>17</v>
      </c>
      <c r="F522" s="2">
        <v>900</v>
      </c>
      <c r="G522" s="8">
        <v>977.44186046511629</v>
      </c>
      <c r="H522">
        <v>0.14000000000000001</v>
      </c>
      <c r="I522">
        <v>0.1</v>
      </c>
      <c r="J522" s="3">
        <v>8.6046511627906969E-2</v>
      </c>
      <c r="K522" t="s">
        <v>11</v>
      </c>
      <c r="L522" t="str">
        <f>Q522</f>
        <v/>
      </c>
      <c r="N522">
        <v>0.57999999999999996</v>
      </c>
      <c r="O522">
        <f>EXP(Таблица1[[#This Row],[PD]])</f>
        <v>1.1502737988572274</v>
      </c>
      <c r="P522">
        <f t="shared" si="16"/>
        <v>0.6671588033371918</v>
      </c>
      <c r="Q522" t="str">
        <f t="shared" si="17"/>
        <v/>
      </c>
      <c r="S522" s="2">
        <f>IF(P522&gt;=1, Таблица1[[#This Row],[BeginQ]]*(1-Таблица1[[#This Row],[LGD]]), Таблица1[[#This Row],[EndQ]])</f>
        <v>977.44186046511629</v>
      </c>
    </row>
    <row r="523" spans="1:19" x14ac:dyDescent="0.3">
      <c r="A523" s="1">
        <v>521</v>
      </c>
      <c r="B523" t="s">
        <v>10</v>
      </c>
      <c r="C523">
        <v>1095</v>
      </c>
      <c r="D523">
        <v>12</v>
      </c>
      <c r="E523">
        <v>17</v>
      </c>
      <c r="F523" s="2">
        <v>1100</v>
      </c>
      <c r="G523" s="8">
        <v>1367.1428571428571</v>
      </c>
      <c r="H523">
        <v>0.16</v>
      </c>
      <c r="I523">
        <v>0.9</v>
      </c>
      <c r="J523" s="3">
        <v>0.24285714285714291</v>
      </c>
      <c r="K523" t="s">
        <v>11</v>
      </c>
      <c r="L523" t="str">
        <f>Q523</f>
        <v>Дефолт!</v>
      </c>
      <c r="N523">
        <v>0.91</v>
      </c>
      <c r="O523">
        <f>EXP(Таблица1[[#This Row],[PD]])</f>
        <v>1.1735108709918103</v>
      </c>
      <c r="P523">
        <f t="shared" si="16"/>
        <v>1.0678948926025473</v>
      </c>
      <c r="Q523" t="str">
        <f t="shared" si="17"/>
        <v>Дефолт!</v>
      </c>
      <c r="S523" s="2">
        <f>IF(P523&gt;=1, Таблица1[[#This Row],[BeginQ]]*(1-Таблица1[[#This Row],[LGD]]), Таблица1[[#This Row],[EndQ]])</f>
        <v>109.99999999999997</v>
      </c>
    </row>
    <row r="524" spans="1:19" x14ac:dyDescent="0.3">
      <c r="A524" s="1">
        <v>522</v>
      </c>
      <c r="B524" t="s">
        <v>10</v>
      </c>
      <c r="C524">
        <v>1096</v>
      </c>
      <c r="D524">
        <v>12</v>
      </c>
      <c r="E524">
        <v>17</v>
      </c>
      <c r="F524" s="2">
        <v>9800</v>
      </c>
      <c r="G524" s="8">
        <v>11550.78651685393</v>
      </c>
      <c r="H524">
        <v>0.11</v>
      </c>
      <c r="I524">
        <v>0.9</v>
      </c>
      <c r="J524" s="3">
        <v>0.1786516853932584</v>
      </c>
      <c r="K524" t="s">
        <v>11</v>
      </c>
      <c r="L524" t="str">
        <f>Q524</f>
        <v/>
      </c>
      <c r="N524">
        <v>0.04</v>
      </c>
      <c r="O524">
        <f>EXP(Таблица1[[#This Row],[PD]])</f>
        <v>1.1162780704588713</v>
      </c>
      <c r="P524">
        <f t="shared" si="16"/>
        <v>4.4651122818354851E-2</v>
      </c>
      <c r="Q524" t="str">
        <f t="shared" si="17"/>
        <v/>
      </c>
      <c r="S524" s="2">
        <f>IF(P524&gt;=1, Таблица1[[#This Row],[BeginQ]]*(1-Таблица1[[#This Row],[LGD]]), Таблица1[[#This Row],[EndQ]])</f>
        <v>11550.78651685393</v>
      </c>
    </row>
    <row r="525" spans="1:19" x14ac:dyDescent="0.3">
      <c r="A525" s="1">
        <v>523</v>
      </c>
      <c r="B525" t="s">
        <v>10</v>
      </c>
      <c r="C525">
        <v>1097</v>
      </c>
      <c r="D525">
        <v>12</v>
      </c>
      <c r="E525">
        <v>17</v>
      </c>
      <c r="F525" s="2">
        <v>8300</v>
      </c>
      <c r="G525" s="8">
        <v>9818.292682926829</v>
      </c>
      <c r="H525">
        <v>0.18</v>
      </c>
      <c r="I525">
        <v>0.5</v>
      </c>
      <c r="J525" s="3">
        <v>0.18292682926829271</v>
      </c>
      <c r="K525" t="s">
        <v>11</v>
      </c>
      <c r="L525" t="str">
        <f>Q525</f>
        <v/>
      </c>
      <c r="N525">
        <v>0.38</v>
      </c>
      <c r="O525">
        <f>EXP(Таблица1[[#This Row],[PD]])</f>
        <v>1.1972173631218102</v>
      </c>
      <c r="P525">
        <f t="shared" si="16"/>
        <v>0.45494259798628789</v>
      </c>
      <c r="Q525" t="str">
        <f t="shared" si="17"/>
        <v/>
      </c>
      <c r="S525" s="2">
        <f>IF(P525&gt;=1, Таблица1[[#This Row],[BeginQ]]*(1-Таблица1[[#This Row],[LGD]]), Таблица1[[#This Row],[EndQ]])</f>
        <v>9818.292682926829</v>
      </c>
    </row>
    <row r="526" spans="1:19" x14ac:dyDescent="0.3">
      <c r="A526" s="1">
        <v>524</v>
      </c>
      <c r="B526" t="s">
        <v>10</v>
      </c>
      <c r="C526">
        <v>1098</v>
      </c>
      <c r="D526">
        <v>12</v>
      </c>
      <c r="E526">
        <v>17</v>
      </c>
      <c r="F526" s="2">
        <v>8000</v>
      </c>
      <c r="G526" s="8">
        <v>9528.0898876404499</v>
      </c>
      <c r="H526">
        <v>0.11</v>
      </c>
      <c r="I526">
        <v>1</v>
      </c>
      <c r="J526" s="3">
        <v>0.19101123595505609</v>
      </c>
      <c r="K526" t="s">
        <v>11</v>
      </c>
      <c r="L526" t="str">
        <f>Q526</f>
        <v/>
      </c>
      <c r="N526">
        <v>0.63</v>
      </c>
      <c r="O526">
        <f>EXP(Таблица1[[#This Row],[PD]])</f>
        <v>1.1162780704588713</v>
      </c>
      <c r="P526">
        <f t="shared" si="16"/>
        <v>0.70325518438908896</v>
      </c>
      <c r="Q526" t="str">
        <f t="shared" si="17"/>
        <v/>
      </c>
      <c r="S526" s="2">
        <f>IF(P526&gt;=1, Таблица1[[#This Row],[BeginQ]]*(1-Таблица1[[#This Row],[LGD]]), Таблица1[[#This Row],[EndQ]])</f>
        <v>9528.0898876404499</v>
      </c>
    </row>
    <row r="527" spans="1:19" x14ac:dyDescent="0.3">
      <c r="A527" s="1">
        <v>525</v>
      </c>
      <c r="B527" t="s">
        <v>10</v>
      </c>
      <c r="C527">
        <v>1099</v>
      </c>
      <c r="D527">
        <v>12</v>
      </c>
      <c r="E527">
        <v>17</v>
      </c>
      <c r="F527" s="2">
        <v>5500</v>
      </c>
      <c r="G527" s="8">
        <v>6025.8241758241766</v>
      </c>
      <c r="H527">
        <v>0.09</v>
      </c>
      <c r="I527">
        <v>0.3</v>
      </c>
      <c r="J527" s="3">
        <v>9.5604395604395598E-2</v>
      </c>
      <c r="K527" t="s">
        <v>11</v>
      </c>
      <c r="L527" t="str">
        <f>Q527</f>
        <v/>
      </c>
      <c r="N527">
        <v>0.46</v>
      </c>
      <c r="O527">
        <f>EXP(Таблица1[[#This Row],[PD]])</f>
        <v>1.0941742837052104</v>
      </c>
      <c r="P527">
        <f t="shared" si="16"/>
        <v>0.50332017050439681</v>
      </c>
      <c r="Q527" t="str">
        <f t="shared" si="17"/>
        <v/>
      </c>
      <c r="S527" s="2">
        <f>IF(P527&gt;=1, Таблица1[[#This Row],[BeginQ]]*(1-Таблица1[[#This Row],[LGD]]), Таблица1[[#This Row],[EndQ]])</f>
        <v>6025.8241758241766</v>
      </c>
    </row>
    <row r="528" spans="1:19" x14ac:dyDescent="0.3">
      <c r="A528" s="1">
        <v>526</v>
      </c>
      <c r="B528" t="s">
        <v>10</v>
      </c>
      <c r="C528">
        <v>1100</v>
      </c>
      <c r="D528">
        <v>12</v>
      </c>
      <c r="E528">
        <v>17</v>
      </c>
      <c r="F528" s="2">
        <v>2900</v>
      </c>
      <c r="G528" s="8">
        <v>3493.181818181818</v>
      </c>
      <c r="H528">
        <v>0.12</v>
      </c>
      <c r="I528">
        <v>1</v>
      </c>
      <c r="J528" s="3">
        <v>0.2045454545454545</v>
      </c>
      <c r="K528" t="s">
        <v>11</v>
      </c>
      <c r="L528" t="str">
        <f>Q528</f>
        <v>Дефолт!</v>
      </c>
      <c r="N528">
        <v>0.96</v>
      </c>
      <c r="O528">
        <f>EXP(Таблица1[[#This Row],[PD]])</f>
        <v>1.1274968515793757</v>
      </c>
      <c r="P528">
        <f t="shared" si="16"/>
        <v>1.0823969775162006</v>
      </c>
      <c r="Q528" t="str">
        <f t="shared" si="17"/>
        <v>Дефолт!</v>
      </c>
      <c r="S528" s="2">
        <f>IF(P528&gt;=1, Таблица1[[#This Row],[BeginQ]]*(1-Таблица1[[#This Row],[LGD]]), Таблица1[[#This Row],[EndQ]])</f>
        <v>0</v>
      </c>
    </row>
    <row r="529" spans="1:19" x14ac:dyDescent="0.3">
      <c r="A529" s="1">
        <v>527</v>
      </c>
      <c r="B529" t="s">
        <v>10</v>
      </c>
      <c r="C529">
        <v>1101</v>
      </c>
      <c r="D529">
        <v>12</v>
      </c>
      <c r="E529">
        <v>17</v>
      </c>
      <c r="F529" s="2">
        <v>5200</v>
      </c>
      <c r="G529" s="8">
        <v>5546.666666666667</v>
      </c>
      <c r="H529">
        <v>0.01</v>
      </c>
      <c r="I529">
        <v>0.6</v>
      </c>
      <c r="J529" s="3">
        <v>6.6666666666666666E-2</v>
      </c>
      <c r="K529" t="s">
        <v>11</v>
      </c>
      <c r="L529" t="str">
        <f>Q529</f>
        <v/>
      </c>
      <c r="N529">
        <v>0.73</v>
      </c>
      <c r="O529">
        <f>EXP(Таблица1[[#This Row],[PD]])</f>
        <v>1.0100501670841679</v>
      </c>
      <c r="P529">
        <f t="shared" si="16"/>
        <v>0.73733662197144256</v>
      </c>
      <c r="Q529" t="str">
        <f t="shared" si="17"/>
        <v/>
      </c>
      <c r="S529" s="2">
        <f>IF(P529&gt;=1, Таблица1[[#This Row],[BeginQ]]*(1-Таблица1[[#This Row],[LGD]]), Таблица1[[#This Row],[EndQ]])</f>
        <v>5546.666666666667</v>
      </c>
    </row>
    <row r="530" spans="1:19" x14ac:dyDescent="0.3">
      <c r="A530" s="1">
        <v>528</v>
      </c>
      <c r="B530" t="s">
        <v>10</v>
      </c>
      <c r="C530">
        <v>1102</v>
      </c>
      <c r="D530">
        <v>12</v>
      </c>
      <c r="E530">
        <v>17</v>
      </c>
      <c r="F530" s="2">
        <v>7600</v>
      </c>
      <c r="G530" s="8">
        <v>9410.8641975308637</v>
      </c>
      <c r="H530">
        <v>0.19</v>
      </c>
      <c r="I530">
        <v>0.7</v>
      </c>
      <c r="J530" s="3">
        <v>0.2382716049382716</v>
      </c>
      <c r="K530" t="s">
        <v>11</v>
      </c>
      <c r="L530" t="str">
        <f>Q530</f>
        <v/>
      </c>
      <c r="N530">
        <v>0.06</v>
      </c>
      <c r="O530">
        <f>EXP(Таблица1[[#This Row],[PD]])</f>
        <v>1.2092495976572515</v>
      </c>
      <c r="P530">
        <f t="shared" si="16"/>
        <v>7.2554975859435086E-2</v>
      </c>
      <c r="Q530" t="str">
        <f t="shared" si="17"/>
        <v/>
      </c>
      <c r="S530" s="2">
        <f>IF(P530&gt;=1, Таблица1[[#This Row],[BeginQ]]*(1-Таблица1[[#This Row],[LGD]]), Таблица1[[#This Row],[EndQ]])</f>
        <v>9410.8641975308637</v>
      </c>
    </row>
    <row r="531" spans="1:19" x14ac:dyDescent="0.3">
      <c r="A531" s="1">
        <v>529</v>
      </c>
      <c r="B531" t="s">
        <v>10</v>
      </c>
      <c r="C531">
        <v>1103</v>
      </c>
      <c r="D531">
        <v>12</v>
      </c>
      <c r="E531">
        <v>17</v>
      </c>
      <c r="F531" s="2">
        <v>8200</v>
      </c>
      <c r="G531" s="8">
        <v>9430</v>
      </c>
      <c r="H531">
        <v>0.2</v>
      </c>
      <c r="I531">
        <v>0.3</v>
      </c>
      <c r="J531" s="3">
        <v>0.15</v>
      </c>
      <c r="K531" t="s">
        <v>11</v>
      </c>
      <c r="L531" t="str">
        <f>Q531</f>
        <v/>
      </c>
      <c r="N531">
        <v>0.26</v>
      </c>
      <c r="O531">
        <f>EXP(Таблица1[[#This Row],[PD]])</f>
        <v>1.2214027581601699</v>
      </c>
      <c r="P531">
        <f t="shared" si="16"/>
        <v>0.31756471712164419</v>
      </c>
      <c r="Q531" t="str">
        <f t="shared" si="17"/>
        <v/>
      </c>
      <c r="S531" s="2">
        <f>IF(P531&gt;=1, Таблица1[[#This Row],[BeginQ]]*(1-Таблица1[[#This Row],[LGD]]), Таблица1[[#This Row],[EndQ]])</f>
        <v>9430</v>
      </c>
    </row>
    <row r="532" spans="1:19" x14ac:dyDescent="0.3">
      <c r="A532" s="1">
        <v>530</v>
      </c>
      <c r="B532" t="s">
        <v>10</v>
      </c>
      <c r="C532">
        <v>1104</v>
      </c>
      <c r="D532">
        <v>12</v>
      </c>
      <c r="E532">
        <v>17</v>
      </c>
      <c r="F532" s="2">
        <v>900</v>
      </c>
      <c r="G532" s="8">
        <v>964.83870967741939</v>
      </c>
      <c r="H532">
        <v>7.0000000000000007E-2</v>
      </c>
      <c r="I532">
        <v>0.1</v>
      </c>
      <c r="J532" s="3">
        <v>7.204301075268818E-2</v>
      </c>
      <c r="K532" t="s">
        <v>11</v>
      </c>
      <c r="L532" t="str">
        <f>Q532</f>
        <v/>
      </c>
      <c r="N532">
        <v>0.71</v>
      </c>
      <c r="O532">
        <f>EXP(Таблица1[[#This Row],[PD]])</f>
        <v>1.0725081812542165</v>
      </c>
      <c r="P532">
        <f t="shared" si="16"/>
        <v>0.76148080869049373</v>
      </c>
      <c r="Q532" t="str">
        <f t="shared" si="17"/>
        <v/>
      </c>
      <c r="S532" s="2">
        <f>IF(P532&gt;=1, Таблица1[[#This Row],[BeginQ]]*(1-Таблица1[[#This Row],[LGD]]), Таблица1[[#This Row],[EndQ]])</f>
        <v>964.83870967741939</v>
      </c>
    </row>
    <row r="533" spans="1:19" x14ac:dyDescent="0.3">
      <c r="A533" s="1">
        <v>531</v>
      </c>
      <c r="B533" t="s">
        <v>10</v>
      </c>
      <c r="C533">
        <v>1105</v>
      </c>
      <c r="D533">
        <v>12</v>
      </c>
      <c r="E533">
        <v>17</v>
      </c>
      <c r="F533" s="2">
        <v>7100</v>
      </c>
      <c r="G533" s="8">
        <v>7884.7368421052643</v>
      </c>
      <c r="H533">
        <v>0.05</v>
      </c>
      <c r="I533">
        <v>0.9</v>
      </c>
      <c r="J533" s="3">
        <v>0.11052631578947369</v>
      </c>
      <c r="K533" t="s">
        <v>11</v>
      </c>
      <c r="L533" t="str">
        <f>Q533</f>
        <v/>
      </c>
      <c r="N533">
        <v>0.09</v>
      </c>
      <c r="O533">
        <f>EXP(Таблица1[[#This Row],[PD]])</f>
        <v>1.0512710963760241</v>
      </c>
      <c r="P533">
        <f t="shared" si="16"/>
        <v>9.4614398673842165E-2</v>
      </c>
      <c r="Q533" t="str">
        <f t="shared" si="17"/>
        <v/>
      </c>
      <c r="S533" s="2">
        <f>IF(P533&gt;=1, Таблица1[[#This Row],[BeginQ]]*(1-Таблица1[[#This Row],[LGD]]), Таблица1[[#This Row],[EndQ]])</f>
        <v>7884.7368421052643</v>
      </c>
    </row>
    <row r="534" spans="1:19" x14ac:dyDescent="0.3">
      <c r="A534" s="1">
        <v>532</v>
      </c>
      <c r="B534" t="s">
        <v>10</v>
      </c>
      <c r="C534">
        <v>1106</v>
      </c>
      <c r="D534">
        <v>12</v>
      </c>
      <c r="E534">
        <v>17</v>
      </c>
      <c r="F534" s="2">
        <v>5300</v>
      </c>
      <c r="G534" s="8">
        <v>6457.4712643678167</v>
      </c>
      <c r="H534">
        <v>0.13</v>
      </c>
      <c r="I534">
        <v>1</v>
      </c>
      <c r="J534" s="3">
        <v>0.21839080459770119</v>
      </c>
      <c r="K534" t="s">
        <v>11</v>
      </c>
      <c r="L534" t="str">
        <f>Q534</f>
        <v/>
      </c>
      <c r="N534">
        <v>0.35</v>
      </c>
      <c r="O534">
        <f>EXP(Таблица1[[#This Row],[PD]])</f>
        <v>1.1388283833246218</v>
      </c>
      <c r="P534">
        <f t="shared" si="16"/>
        <v>0.3985899341636176</v>
      </c>
      <c r="Q534" t="str">
        <f t="shared" si="17"/>
        <v/>
      </c>
      <c r="S534" s="2">
        <f>IF(P534&gt;=1, Таблица1[[#This Row],[BeginQ]]*(1-Таблица1[[#This Row],[LGD]]), Таблица1[[#This Row],[EndQ]])</f>
        <v>6457.4712643678167</v>
      </c>
    </row>
    <row r="535" spans="1:19" x14ac:dyDescent="0.3">
      <c r="A535" s="1">
        <v>533</v>
      </c>
      <c r="B535" t="s">
        <v>10</v>
      </c>
      <c r="C535">
        <v>1107</v>
      </c>
      <c r="D535">
        <v>12</v>
      </c>
      <c r="E535">
        <v>17</v>
      </c>
      <c r="F535" s="2">
        <v>4500</v>
      </c>
      <c r="G535" s="8">
        <v>4887.2093023255811</v>
      </c>
      <c r="H535">
        <v>0.14000000000000001</v>
      </c>
      <c r="I535">
        <v>0.1</v>
      </c>
      <c r="J535" s="3">
        <v>8.6046511627906969E-2</v>
      </c>
      <c r="K535" t="s">
        <v>11</v>
      </c>
      <c r="L535" t="str">
        <f>Q535</f>
        <v/>
      </c>
      <c r="N535">
        <v>0.05</v>
      </c>
      <c r="O535">
        <f>EXP(Таблица1[[#This Row],[PD]])</f>
        <v>1.1502737988572274</v>
      </c>
      <c r="P535">
        <f t="shared" si="16"/>
        <v>5.7513689942861372E-2</v>
      </c>
      <c r="Q535" t="str">
        <f t="shared" si="17"/>
        <v/>
      </c>
      <c r="S535" s="2">
        <f>IF(P535&gt;=1, Таблица1[[#This Row],[BeginQ]]*(1-Таблица1[[#This Row],[LGD]]), Таблица1[[#This Row],[EndQ]])</f>
        <v>4887.2093023255811</v>
      </c>
    </row>
    <row r="536" spans="1:19" x14ac:dyDescent="0.3">
      <c r="A536" s="1">
        <v>534</v>
      </c>
      <c r="B536" t="s">
        <v>10</v>
      </c>
      <c r="C536">
        <v>1108</v>
      </c>
      <c r="D536">
        <v>12</v>
      </c>
      <c r="E536">
        <v>17</v>
      </c>
      <c r="F536" s="2">
        <v>2800</v>
      </c>
      <c r="G536" s="8">
        <v>3095.3846153846162</v>
      </c>
      <c r="H536">
        <v>0.09</v>
      </c>
      <c r="I536">
        <v>0.4</v>
      </c>
      <c r="J536" s="3">
        <v>0.10549450549450549</v>
      </c>
      <c r="K536" t="s">
        <v>11</v>
      </c>
      <c r="L536" t="str">
        <f>Q536</f>
        <v/>
      </c>
      <c r="N536">
        <v>0.01</v>
      </c>
      <c r="O536">
        <f>EXP(Таблица1[[#This Row],[PD]])</f>
        <v>1.0941742837052104</v>
      </c>
      <c r="P536">
        <f t="shared" si="16"/>
        <v>1.0941742837052104E-2</v>
      </c>
      <c r="Q536" t="str">
        <f t="shared" si="17"/>
        <v/>
      </c>
      <c r="S536" s="2">
        <f>IF(P536&gt;=1, Таблица1[[#This Row],[BeginQ]]*(1-Таблица1[[#This Row],[LGD]]), Таблица1[[#This Row],[EndQ]])</f>
        <v>3095.3846153846162</v>
      </c>
    </row>
    <row r="537" spans="1:19" x14ac:dyDescent="0.3">
      <c r="A537" s="1">
        <v>535</v>
      </c>
      <c r="B537" t="s">
        <v>10</v>
      </c>
      <c r="C537">
        <v>1109</v>
      </c>
      <c r="D537">
        <v>12</v>
      </c>
      <c r="E537">
        <v>17</v>
      </c>
      <c r="F537" s="2">
        <v>4000</v>
      </c>
      <c r="G537" s="8">
        <v>4383.3333333333339</v>
      </c>
      <c r="H537">
        <v>0.04</v>
      </c>
      <c r="I537">
        <v>0.8</v>
      </c>
      <c r="J537" s="3">
        <v>9.583333333333334E-2</v>
      </c>
      <c r="K537" t="s">
        <v>11</v>
      </c>
      <c r="L537" t="str">
        <f>Q537</f>
        <v/>
      </c>
      <c r="N537">
        <v>0.09</v>
      </c>
      <c r="O537">
        <f>EXP(Таблица1[[#This Row],[PD]])</f>
        <v>1.0408107741923882</v>
      </c>
      <c r="P537">
        <f t="shared" si="16"/>
        <v>9.3672969677314935E-2</v>
      </c>
      <c r="Q537" t="str">
        <f t="shared" si="17"/>
        <v/>
      </c>
      <c r="S537" s="2">
        <f>IF(P537&gt;=1, Таблица1[[#This Row],[BeginQ]]*(1-Таблица1[[#This Row],[LGD]]), Таблица1[[#This Row],[EndQ]])</f>
        <v>4383.3333333333339</v>
      </c>
    </row>
    <row r="538" spans="1:19" x14ac:dyDescent="0.3">
      <c r="A538" s="1">
        <v>536</v>
      </c>
      <c r="B538" t="s">
        <v>10</v>
      </c>
      <c r="C538">
        <v>1110</v>
      </c>
      <c r="D538">
        <v>12</v>
      </c>
      <c r="E538">
        <v>17</v>
      </c>
      <c r="F538" s="2">
        <v>300</v>
      </c>
      <c r="G538" s="8">
        <v>364.69879518072293</v>
      </c>
      <c r="H538">
        <v>0.17</v>
      </c>
      <c r="I538">
        <v>0.7</v>
      </c>
      <c r="J538" s="3">
        <v>0.21566265060240961</v>
      </c>
      <c r="K538" t="s">
        <v>11</v>
      </c>
      <c r="L538" t="str">
        <f>Q538</f>
        <v/>
      </c>
      <c r="N538">
        <v>0.27</v>
      </c>
      <c r="O538">
        <f>EXP(Таблица1[[#This Row],[PD]])</f>
        <v>1.1853048513203654</v>
      </c>
      <c r="P538">
        <f t="shared" si="16"/>
        <v>0.32003230985649866</v>
      </c>
      <c r="Q538" t="str">
        <f t="shared" si="17"/>
        <v/>
      </c>
      <c r="S538" s="2">
        <f>IF(P538&gt;=1, Таблица1[[#This Row],[BeginQ]]*(1-Таблица1[[#This Row],[LGD]]), Таблица1[[#This Row],[EndQ]])</f>
        <v>364.69879518072293</v>
      </c>
    </row>
    <row r="539" spans="1:19" x14ac:dyDescent="0.3">
      <c r="A539" s="1">
        <v>537</v>
      </c>
      <c r="B539" t="s">
        <v>10</v>
      </c>
      <c r="C539">
        <v>1111</v>
      </c>
      <c r="D539">
        <v>12</v>
      </c>
      <c r="E539">
        <v>17</v>
      </c>
      <c r="F539" s="2">
        <v>4200</v>
      </c>
      <c r="G539" s="8">
        <v>4866.2068965517246</v>
      </c>
      <c r="H539">
        <v>0.13</v>
      </c>
      <c r="I539">
        <v>0.6</v>
      </c>
      <c r="J539" s="3">
        <v>0.1586206896551724</v>
      </c>
      <c r="K539" t="s">
        <v>11</v>
      </c>
      <c r="L539" t="str">
        <f>Q539</f>
        <v/>
      </c>
      <c r="N539">
        <v>0.53</v>
      </c>
      <c r="O539">
        <f>EXP(Таблица1[[#This Row],[PD]])</f>
        <v>1.1388283833246218</v>
      </c>
      <c r="P539">
        <f t="shared" si="16"/>
        <v>0.60357904316204958</v>
      </c>
      <c r="Q539" t="str">
        <f t="shared" si="17"/>
        <v/>
      </c>
      <c r="S539" s="2">
        <f>IF(P539&gt;=1, Таблица1[[#This Row],[BeginQ]]*(1-Таблица1[[#This Row],[LGD]]), Таблица1[[#This Row],[EndQ]])</f>
        <v>4866.2068965517246</v>
      </c>
    </row>
    <row r="540" spans="1:19" x14ac:dyDescent="0.3">
      <c r="A540" s="1">
        <v>538</v>
      </c>
      <c r="B540" t="s">
        <v>10</v>
      </c>
      <c r="C540">
        <v>1112</v>
      </c>
      <c r="D540">
        <v>12</v>
      </c>
      <c r="E540">
        <v>17</v>
      </c>
      <c r="F540" s="2">
        <v>7900</v>
      </c>
      <c r="G540" s="8">
        <v>8394.7474747474753</v>
      </c>
      <c r="H540">
        <v>0.01</v>
      </c>
      <c r="I540">
        <v>0.2</v>
      </c>
      <c r="J540" s="3">
        <v>6.2626262626262627E-2</v>
      </c>
      <c r="K540" t="s">
        <v>11</v>
      </c>
      <c r="L540" t="str">
        <f>Q540</f>
        <v/>
      </c>
      <c r="N540">
        <v>0.18</v>
      </c>
      <c r="O540">
        <f>EXP(Таблица1[[#This Row],[PD]])</f>
        <v>1.0100501670841679</v>
      </c>
      <c r="P540">
        <f t="shared" si="16"/>
        <v>0.18180903007515023</v>
      </c>
      <c r="Q540" t="str">
        <f t="shared" si="17"/>
        <v/>
      </c>
      <c r="S540" s="2">
        <f>IF(P540&gt;=1, Таблица1[[#This Row],[BeginQ]]*(1-Таблица1[[#This Row],[LGD]]), Таблица1[[#This Row],[EndQ]])</f>
        <v>8394.7474747474753</v>
      </c>
    </row>
    <row r="541" spans="1:19" x14ac:dyDescent="0.3">
      <c r="A541" s="1">
        <v>539</v>
      </c>
      <c r="B541" t="s">
        <v>10</v>
      </c>
      <c r="C541">
        <v>1113</v>
      </c>
      <c r="D541">
        <v>12</v>
      </c>
      <c r="E541">
        <v>17</v>
      </c>
      <c r="F541" s="2">
        <v>900</v>
      </c>
      <c r="G541" s="8">
        <v>1000</v>
      </c>
      <c r="H541">
        <v>0.1</v>
      </c>
      <c r="I541">
        <v>0.4</v>
      </c>
      <c r="J541" s="3">
        <v>0.1111111111111111</v>
      </c>
      <c r="K541" t="s">
        <v>11</v>
      </c>
      <c r="L541" t="str">
        <f>Q541</f>
        <v>Дефолт!</v>
      </c>
      <c r="N541">
        <v>0.91</v>
      </c>
      <c r="O541">
        <f>EXP(Таблица1[[#This Row],[PD]])</f>
        <v>1.1051709180756477</v>
      </c>
      <c r="P541">
        <f t="shared" si="16"/>
        <v>1.0057055354488396</v>
      </c>
      <c r="Q541" t="str">
        <f t="shared" si="17"/>
        <v>Дефолт!</v>
      </c>
      <c r="S541" s="2">
        <f>IF(P541&gt;=1, Таблица1[[#This Row],[BeginQ]]*(1-Таблица1[[#This Row],[LGD]]), Таблица1[[#This Row],[EndQ]])</f>
        <v>540</v>
      </c>
    </row>
    <row r="542" spans="1:19" x14ac:dyDescent="0.3">
      <c r="A542" s="1">
        <v>540</v>
      </c>
      <c r="B542" t="s">
        <v>10</v>
      </c>
      <c r="C542">
        <v>1114</v>
      </c>
      <c r="D542">
        <v>12</v>
      </c>
      <c r="E542">
        <v>17</v>
      </c>
      <c r="F542" s="2">
        <v>1200</v>
      </c>
      <c r="G542" s="8">
        <v>1332.631578947369</v>
      </c>
      <c r="H542">
        <v>0.05</v>
      </c>
      <c r="I542">
        <v>0.9</v>
      </c>
      <c r="J542" s="3">
        <v>0.11052631578947369</v>
      </c>
      <c r="K542" t="s">
        <v>11</v>
      </c>
      <c r="L542" t="str">
        <f>Q542</f>
        <v/>
      </c>
      <c r="N542">
        <v>0.08</v>
      </c>
      <c r="O542">
        <f>EXP(Таблица1[[#This Row],[PD]])</f>
        <v>1.0512710963760241</v>
      </c>
      <c r="P542">
        <f t="shared" si="16"/>
        <v>8.4101687710081932E-2</v>
      </c>
      <c r="Q542" t="str">
        <f t="shared" si="17"/>
        <v/>
      </c>
      <c r="S542" s="2">
        <f>IF(P542&gt;=1, Таблица1[[#This Row],[BeginQ]]*(1-Таблица1[[#This Row],[LGD]]), Таблица1[[#This Row],[EndQ]])</f>
        <v>1332.631578947369</v>
      </c>
    </row>
    <row r="543" spans="1:19" x14ac:dyDescent="0.3">
      <c r="A543" s="1">
        <v>541</v>
      </c>
      <c r="B543" t="s">
        <v>10</v>
      </c>
      <c r="C543">
        <v>1115</v>
      </c>
      <c r="D543">
        <v>12</v>
      </c>
      <c r="E543">
        <v>17</v>
      </c>
      <c r="F543" s="2">
        <v>6700</v>
      </c>
      <c r="G543" s="8">
        <v>7253.478260869565</v>
      </c>
      <c r="H543">
        <v>0.08</v>
      </c>
      <c r="I543">
        <v>0.2</v>
      </c>
      <c r="J543" s="3">
        <v>8.2608695652173908E-2</v>
      </c>
      <c r="K543" t="s">
        <v>11</v>
      </c>
      <c r="L543" t="str">
        <f>Q543</f>
        <v/>
      </c>
      <c r="N543">
        <v>0.78</v>
      </c>
      <c r="O543">
        <f>EXP(Таблица1[[#This Row],[PD]])</f>
        <v>1.0832870676749586</v>
      </c>
      <c r="P543">
        <f t="shared" si="16"/>
        <v>0.84496391278646776</v>
      </c>
      <c r="Q543" t="str">
        <f t="shared" si="17"/>
        <v/>
      </c>
      <c r="S543" s="2">
        <f>IF(P543&gt;=1, Таблица1[[#This Row],[BeginQ]]*(1-Таблица1[[#This Row],[LGD]]), Таблица1[[#This Row],[EndQ]])</f>
        <v>7253.478260869565</v>
      </c>
    </row>
    <row r="544" spans="1:19" x14ac:dyDescent="0.3">
      <c r="A544" s="1">
        <v>542</v>
      </c>
      <c r="B544" t="s">
        <v>10</v>
      </c>
      <c r="C544">
        <v>1116</v>
      </c>
      <c r="D544">
        <v>12</v>
      </c>
      <c r="E544">
        <v>17</v>
      </c>
      <c r="F544" s="2">
        <v>4000</v>
      </c>
      <c r="G544" s="8">
        <v>5234.5679012345681</v>
      </c>
      <c r="H544">
        <v>0.19</v>
      </c>
      <c r="I544">
        <v>1</v>
      </c>
      <c r="J544" s="3">
        <v>0.30864197530864201</v>
      </c>
      <c r="K544" t="s">
        <v>11</v>
      </c>
      <c r="L544" t="str">
        <f>Q544</f>
        <v>Дефолт!</v>
      </c>
      <c r="N544">
        <v>0.83</v>
      </c>
      <c r="O544">
        <f>EXP(Таблица1[[#This Row],[PD]])</f>
        <v>1.2092495976572515</v>
      </c>
      <c r="P544">
        <f t="shared" si="16"/>
        <v>1.0036771660555186</v>
      </c>
      <c r="Q544" t="str">
        <f t="shared" si="17"/>
        <v>Дефолт!</v>
      </c>
      <c r="S544" s="2">
        <f>IF(P544&gt;=1, Таблица1[[#This Row],[BeginQ]]*(1-Таблица1[[#This Row],[LGD]]), Таблица1[[#This Row],[EndQ]])</f>
        <v>0</v>
      </c>
    </row>
    <row r="545" spans="1:19" x14ac:dyDescent="0.3">
      <c r="A545" s="1">
        <v>543</v>
      </c>
      <c r="B545" t="s">
        <v>10</v>
      </c>
      <c r="C545">
        <v>1117</v>
      </c>
      <c r="D545">
        <v>12</v>
      </c>
      <c r="E545">
        <v>17</v>
      </c>
      <c r="F545" s="2">
        <v>2800</v>
      </c>
      <c r="G545" s="8">
        <v>3080</v>
      </c>
      <c r="H545">
        <v>0.08</v>
      </c>
      <c r="I545">
        <v>0.4</v>
      </c>
      <c r="J545" s="3">
        <v>9.9999999999999992E-2</v>
      </c>
      <c r="K545" t="s">
        <v>11</v>
      </c>
      <c r="L545" t="str">
        <f>Q545</f>
        <v/>
      </c>
      <c r="N545">
        <v>0.6</v>
      </c>
      <c r="O545">
        <f>EXP(Таблица1[[#This Row],[PD]])</f>
        <v>1.0832870676749586</v>
      </c>
      <c r="P545">
        <f t="shared" si="16"/>
        <v>0.64997224060497516</v>
      </c>
      <c r="Q545" t="str">
        <f t="shared" si="17"/>
        <v/>
      </c>
      <c r="S545" s="2">
        <f>IF(P545&gt;=1, Таблица1[[#This Row],[BeginQ]]*(1-Таблица1[[#This Row],[LGD]]), Таблица1[[#This Row],[EndQ]])</f>
        <v>3080</v>
      </c>
    </row>
    <row r="546" spans="1:19" x14ac:dyDescent="0.3">
      <c r="A546" s="1">
        <v>544</v>
      </c>
      <c r="B546" t="s">
        <v>10</v>
      </c>
      <c r="C546">
        <v>1118</v>
      </c>
      <c r="D546">
        <v>12</v>
      </c>
      <c r="E546">
        <v>17</v>
      </c>
      <c r="F546" s="2">
        <v>3200</v>
      </c>
      <c r="G546" s="8">
        <v>4038.0952380952381</v>
      </c>
      <c r="H546">
        <v>0.16</v>
      </c>
      <c r="I546">
        <v>1</v>
      </c>
      <c r="J546" s="3">
        <v>0.26190476190476192</v>
      </c>
      <c r="K546" t="s">
        <v>11</v>
      </c>
      <c r="L546" t="str">
        <f>Q546</f>
        <v/>
      </c>
      <c r="N546">
        <v>0.22</v>
      </c>
      <c r="O546">
        <f>EXP(Таблица1[[#This Row],[PD]])</f>
        <v>1.1735108709918103</v>
      </c>
      <c r="P546">
        <f t="shared" si="16"/>
        <v>0.25817239161819827</v>
      </c>
      <c r="Q546" t="str">
        <f t="shared" si="17"/>
        <v/>
      </c>
      <c r="S546" s="2">
        <f>IF(P546&gt;=1, Таблица1[[#This Row],[BeginQ]]*(1-Таблица1[[#This Row],[LGD]]), Таблица1[[#This Row],[EndQ]])</f>
        <v>4038.0952380952381</v>
      </c>
    </row>
    <row r="547" spans="1:19" x14ac:dyDescent="0.3">
      <c r="A547" s="1">
        <v>545</v>
      </c>
      <c r="B547" t="s">
        <v>10</v>
      </c>
      <c r="C547">
        <v>1119</v>
      </c>
      <c r="D547">
        <v>12</v>
      </c>
      <c r="E547">
        <v>17</v>
      </c>
      <c r="F547" s="2">
        <v>5800</v>
      </c>
      <c r="G547" s="8">
        <v>6694.4578313253014</v>
      </c>
      <c r="H547">
        <v>0.17</v>
      </c>
      <c r="I547">
        <v>0.4</v>
      </c>
      <c r="J547" s="3">
        <v>0.1542168674698795</v>
      </c>
      <c r="K547" t="s">
        <v>11</v>
      </c>
      <c r="L547" t="str">
        <f>Q547</f>
        <v/>
      </c>
      <c r="N547">
        <v>0.71</v>
      </c>
      <c r="O547">
        <f>EXP(Таблица1[[#This Row],[PD]])</f>
        <v>1.1853048513203654</v>
      </c>
      <c r="P547">
        <f t="shared" si="16"/>
        <v>0.84156644443745943</v>
      </c>
      <c r="Q547" t="str">
        <f t="shared" si="17"/>
        <v/>
      </c>
      <c r="S547" s="2">
        <f>IF(P547&gt;=1, Таблица1[[#This Row],[BeginQ]]*(1-Таблица1[[#This Row],[LGD]]), Таблица1[[#This Row],[EndQ]])</f>
        <v>6694.4578313253014</v>
      </c>
    </row>
    <row r="548" spans="1:19" x14ac:dyDescent="0.3">
      <c r="A548" s="1">
        <v>546</v>
      </c>
      <c r="B548" t="s">
        <v>10</v>
      </c>
      <c r="C548">
        <v>1120</v>
      </c>
      <c r="D548">
        <v>12</v>
      </c>
      <c r="E548">
        <v>17</v>
      </c>
      <c r="F548" s="2">
        <v>7000</v>
      </c>
      <c r="G548" s="8">
        <v>8575</v>
      </c>
      <c r="H548">
        <v>0.2</v>
      </c>
      <c r="I548">
        <v>0.6</v>
      </c>
      <c r="J548" s="3">
        <v>0.22500000000000001</v>
      </c>
      <c r="K548" t="s">
        <v>11</v>
      </c>
      <c r="L548" t="str">
        <f>Q548</f>
        <v/>
      </c>
      <c r="N548">
        <v>0.8</v>
      </c>
      <c r="O548">
        <f>EXP(Таблица1[[#This Row],[PD]])</f>
        <v>1.2214027581601699</v>
      </c>
      <c r="P548">
        <f t="shared" si="16"/>
        <v>0.97712220652813597</v>
      </c>
      <c r="Q548" t="str">
        <f t="shared" si="17"/>
        <v/>
      </c>
      <c r="S548" s="2">
        <f>IF(P548&gt;=1, Таблица1[[#This Row],[BeginQ]]*(1-Таблица1[[#This Row],[LGD]]), Таблица1[[#This Row],[EndQ]])</f>
        <v>8575</v>
      </c>
    </row>
    <row r="549" spans="1:19" x14ac:dyDescent="0.3">
      <c r="A549" s="1">
        <v>547</v>
      </c>
      <c r="B549" t="s">
        <v>10</v>
      </c>
      <c r="C549">
        <v>1121</v>
      </c>
      <c r="D549">
        <v>12</v>
      </c>
      <c r="E549">
        <v>17</v>
      </c>
      <c r="F549" s="2">
        <v>6000</v>
      </c>
      <c r="G549" s="8">
        <v>6585.1851851851843</v>
      </c>
      <c r="H549">
        <v>0.19</v>
      </c>
      <c r="I549">
        <v>0.1</v>
      </c>
      <c r="J549" s="3">
        <v>9.7530864197530862E-2</v>
      </c>
      <c r="K549" t="s">
        <v>11</v>
      </c>
      <c r="L549" t="str">
        <f>Q549</f>
        <v/>
      </c>
      <c r="N549">
        <v>0.54</v>
      </c>
      <c r="O549">
        <f>EXP(Таблица1[[#This Row],[PD]])</f>
        <v>1.2092495976572515</v>
      </c>
      <c r="P549">
        <f t="shared" si="16"/>
        <v>0.65299478273491585</v>
      </c>
      <c r="Q549" t="str">
        <f t="shared" si="17"/>
        <v/>
      </c>
      <c r="S549" s="2">
        <f>IF(P549&gt;=1, Таблица1[[#This Row],[BeginQ]]*(1-Таблица1[[#This Row],[LGD]]), Таблица1[[#This Row],[EndQ]])</f>
        <v>6585.1851851851843</v>
      </c>
    </row>
    <row r="550" spans="1:19" x14ac:dyDescent="0.3">
      <c r="A550" s="1">
        <v>548</v>
      </c>
      <c r="B550" t="s">
        <v>10</v>
      </c>
      <c r="C550">
        <v>1122</v>
      </c>
      <c r="D550">
        <v>12</v>
      </c>
      <c r="E550">
        <v>17</v>
      </c>
      <c r="F550" s="2">
        <v>1900</v>
      </c>
      <c r="G550" s="8">
        <v>2044.065934065934</v>
      </c>
      <c r="H550">
        <v>0.09</v>
      </c>
      <c r="I550">
        <v>0.1</v>
      </c>
      <c r="J550" s="3">
        <v>7.5824175824175818E-2</v>
      </c>
      <c r="K550" t="s">
        <v>11</v>
      </c>
      <c r="L550" t="str">
        <f>Q550</f>
        <v/>
      </c>
      <c r="N550">
        <v>0.42</v>
      </c>
      <c r="O550">
        <f>EXP(Таблица1[[#This Row],[PD]])</f>
        <v>1.0941742837052104</v>
      </c>
      <c r="P550">
        <f t="shared" si="16"/>
        <v>0.45955319915618836</v>
      </c>
      <c r="Q550" t="str">
        <f t="shared" si="17"/>
        <v/>
      </c>
      <c r="S550" s="2">
        <f>IF(P550&gt;=1, Таблица1[[#This Row],[BeginQ]]*(1-Таблица1[[#This Row],[LGD]]), Таблица1[[#This Row],[EndQ]])</f>
        <v>2044.065934065934</v>
      </c>
    </row>
    <row r="551" spans="1:19" x14ac:dyDescent="0.3">
      <c r="A551" s="1">
        <v>549</v>
      </c>
      <c r="B551" t="s">
        <v>10</v>
      </c>
      <c r="C551">
        <v>1123</v>
      </c>
      <c r="D551">
        <v>12</v>
      </c>
      <c r="E551">
        <v>17</v>
      </c>
      <c r="F551" s="2">
        <v>9400</v>
      </c>
      <c r="G551" s="8">
        <v>10561.17647058824</v>
      </c>
      <c r="H551">
        <v>0.15</v>
      </c>
      <c r="I551">
        <v>0.3</v>
      </c>
      <c r="J551" s="3">
        <v>0.1235294117647059</v>
      </c>
      <c r="K551" t="s">
        <v>11</v>
      </c>
      <c r="L551" t="str">
        <f>Q551</f>
        <v/>
      </c>
      <c r="N551">
        <v>0.7</v>
      </c>
      <c r="O551">
        <f>EXP(Таблица1[[#This Row],[PD]])</f>
        <v>1.1618342427282831</v>
      </c>
      <c r="P551">
        <f t="shared" si="16"/>
        <v>0.81328396990979812</v>
      </c>
      <c r="Q551" t="str">
        <f t="shared" si="17"/>
        <v/>
      </c>
      <c r="S551" s="2">
        <f>IF(P551&gt;=1, Таблица1[[#This Row],[BeginQ]]*(1-Таблица1[[#This Row],[LGD]]), Таблица1[[#This Row],[EndQ]])</f>
        <v>10561.17647058824</v>
      </c>
    </row>
    <row r="552" spans="1:19" x14ac:dyDescent="0.3">
      <c r="A552" s="1">
        <v>550</v>
      </c>
      <c r="B552" t="s">
        <v>10</v>
      </c>
      <c r="C552">
        <v>1124</v>
      </c>
      <c r="D552">
        <v>12</v>
      </c>
      <c r="E552">
        <v>17</v>
      </c>
      <c r="F552" s="2">
        <v>600</v>
      </c>
      <c r="G552" s="8">
        <v>683.41463414634143</v>
      </c>
      <c r="H552">
        <v>0.18</v>
      </c>
      <c r="I552">
        <v>0.3</v>
      </c>
      <c r="J552" s="3">
        <v>0.1390243902439024</v>
      </c>
      <c r="K552" t="s">
        <v>11</v>
      </c>
      <c r="L552" t="str">
        <f>Q552</f>
        <v/>
      </c>
      <c r="N552">
        <v>0.73</v>
      </c>
      <c r="O552">
        <f>EXP(Таблица1[[#This Row],[PD]])</f>
        <v>1.1972173631218102</v>
      </c>
      <c r="P552">
        <f t="shared" si="16"/>
        <v>0.8739686750789214</v>
      </c>
      <c r="Q552" t="str">
        <f t="shared" si="17"/>
        <v/>
      </c>
      <c r="S552" s="2">
        <f>IF(P552&gt;=1, Таблица1[[#This Row],[BeginQ]]*(1-Таблица1[[#This Row],[LGD]]), Таблица1[[#This Row],[EndQ]])</f>
        <v>683.41463414634143</v>
      </c>
    </row>
    <row r="553" spans="1:19" x14ac:dyDescent="0.3">
      <c r="A553" s="1">
        <v>551</v>
      </c>
      <c r="B553" t="s">
        <v>10</v>
      </c>
      <c r="C553">
        <v>1125</v>
      </c>
      <c r="D553">
        <v>12</v>
      </c>
      <c r="E553">
        <v>17</v>
      </c>
      <c r="F553" s="2">
        <v>1200</v>
      </c>
      <c r="G553" s="8">
        <v>1491.428571428572</v>
      </c>
      <c r="H553">
        <v>0.16</v>
      </c>
      <c r="I553">
        <v>0.9</v>
      </c>
      <c r="J553" s="3">
        <v>0.24285714285714291</v>
      </c>
      <c r="K553" t="s">
        <v>11</v>
      </c>
      <c r="L553" t="str">
        <f>Q553</f>
        <v/>
      </c>
      <c r="N553">
        <v>0.56999999999999995</v>
      </c>
      <c r="O553">
        <f>EXP(Таблица1[[#This Row],[PD]])</f>
        <v>1.1735108709918103</v>
      </c>
      <c r="P553">
        <f t="shared" si="16"/>
        <v>0.66890119646533186</v>
      </c>
      <c r="Q553" t="str">
        <f t="shared" si="17"/>
        <v/>
      </c>
      <c r="S553" s="2">
        <f>IF(P553&gt;=1, Таблица1[[#This Row],[BeginQ]]*(1-Таблица1[[#This Row],[LGD]]), Таблица1[[#This Row],[EndQ]])</f>
        <v>1491.428571428572</v>
      </c>
    </row>
    <row r="554" spans="1:19" x14ac:dyDescent="0.3">
      <c r="A554" s="1">
        <v>552</v>
      </c>
      <c r="B554" t="s">
        <v>10</v>
      </c>
      <c r="C554">
        <v>1126</v>
      </c>
      <c r="D554">
        <v>12</v>
      </c>
      <c r="E554">
        <v>17</v>
      </c>
      <c r="F554" s="2">
        <v>8500</v>
      </c>
      <c r="G554" s="8">
        <v>10102.298850574711</v>
      </c>
      <c r="H554">
        <v>0.13</v>
      </c>
      <c r="I554">
        <v>0.8</v>
      </c>
      <c r="J554" s="3">
        <v>0.18850574712643681</v>
      </c>
      <c r="K554" t="s">
        <v>11</v>
      </c>
      <c r="L554" t="str">
        <f>Q554</f>
        <v/>
      </c>
      <c r="N554">
        <v>0.84</v>
      </c>
      <c r="O554">
        <f>EXP(Таблица1[[#This Row],[PD]])</f>
        <v>1.1388283833246218</v>
      </c>
      <c r="P554">
        <f t="shared" si="16"/>
        <v>0.95661584199268224</v>
      </c>
      <c r="Q554" t="str">
        <f t="shared" si="17"/>
        <v/>
      </c>
      <c r="S554" s="2">
        <f>IF(P554&gt;=1, Таблица1[[#This Row],[BeginQ]]*(1-Таблица1[[#This Row],[LGD]]), Таблица1[[#This Row],[EndQ]])</f>
        <v>10102.298850574711</v>
      </c>
    </row>
    <row r="555" spans="1:19" x14ac:dyDescent="0.3">
      <c r="A555" s="1">
        <v>553</v>
      </c>
      <c r="B555" t="s">
        <v>10</v>
      </c>
      <c r="C555">
        <v>1127</v>
      </c>
      <c r="D555">
        <v>12</v>
      </c>
      <c r="E555">
        <v>17</v>
      </c>
      <c r="F555" s="2">
        <v>7700</v>
      </c>
      <c r="G555" s="8">
        <v>8893.076923076922</v>
      </c>
      <c r="H555">
        <v>0.09</v>
      </c>
      <c r="I555">
        <v>0.9</v>
      </c>
      <c r="J555" s="3">
        <v>0.15494505494505489</v>
      </c>
      <c r="K555" t="s">
        <v>11</v>
      </c>
      <c r="L555" t="str">
        <f>Q555</f>
        <v/>
      </c>
      <c r="N555">
        <v>0.63</v>
      </c>
      <c r="O555">
        <f>EXP(Таблица1[[#This Row],[PD]])</f>
        <v>1.0941742837052104</v>
      </c>
      <c r="P555">
        <f t="shared" si="16"/>
        <v>0.68932979873428257</v>
      </c>
      <c r="Q555" t="str">
        <f t="shared" si="17"/>
        <v/>
      </c>
      <c r="S555" s="2">
        <f>IF(P555&gt;=1, Таблица1[[#This Row],[BeginQ]]*(1-Таблица1[[#This Row],[LGD]]), Таблица1[[#This Row],[EndQ]])</f>
        <v>8893.076923076922</v>
      </c>
    </row>
    <row r="556" spans="1:19" x14ac:dyDescent="0.3">
      <c r="A556" s="1">
        <v>554</v>
      </c>
      <c r="B556" t="s">
        <v>10</v>
      </c>
      <c r="C556">
        <v>1128</v>
      </c>
      <c r="D556">
        <v>12</v>
      </c>
      <c r="E556">
        <v>17</v>
      </c>
      <c r="F556" s="2">
        <v>7500</v>
      </c>
      <c r="G556" s="8">
        <v>8013.1578947368416</v>
      </c>
      <c r="H556">
        <v>0.05</v>
      </c>
      <c r="I556">
        <v>0.1</v>
      </c>
      <c r="J556" s="3">
        <v>6.8421052631578952E-2</v>
      </c>
      <c r="K556" t="s">
        <v>11</v>
      </c>
      <c r="L556" t="str">
        <f>Q556</f>
        <v/>
      </c>
      <c r="N556">
        <v>0.92</v>
      </c>
      <c r="O556">
        <f>EXP(Таблица1[[#This Row],[PD]])</f>
        <v>1.0512710963760241</v>
      </c>
      <c r="P556">
        <f t="shared" si="16"/>
        <v>0.96716940866594225</v>
      </c>
      <c r="Q556" t="str">
        <f t="shared" si="17"/>
        <v/>
      </c>
      <c r="S556" s="2">
        <f>IF(P556&gt;=1, Таблица1[[#This Row],[BeginQ]]*(1-Таблица1[[#This Row],[LGD]]), Таблица1[[#This Row],[EndQ]])</f>
        <v>8013.1578947368416</v>
      </c>
    </row>
    <row r="557" spans="1:19" x14ac:dyDescent="0.3">
      <c r="A557" s="1">
        <v>555</v>
      </c>
      <c r="B557" t="s">
        <v>10</v>
      </c>
      <c r="C557">
        <v>1129</v>
      </c>
      <c r="D557">
        <v>12</v>
      </c>
      <c r="E557">
        <v>17</v>
      </c>
      <c r="F557" s="2">
        <v>6500</v>
      </c>
      <c r="G557" s="8">
        <v>8506.1728395061727</v>
      </c>
      <c r="H557">
        <v>0.19</v>
      </c>
      <c r="I557">
        <v>1</v>
      </c>
      <c r="J557" s="3">
        <v>0.30864197530864201</v>
      </c>
      <c r="K557" t="s">
        <v>11</v>
      </c>
      <c r="L557" t="str">
        <f>Q557</f>
        <v/>
      </c>
      <c r="N557">
        <v>0.68</v>
      </c>
      <c r="O557">
        <f>EXP(Таблица1[[#This Row],[PD]])</f>
        <v>1.2092495976572515</v>
      </c>
      <c r="P557">
        <f t="shared" si="16"/>
        <v>0.8222897264069311</v>
      </c>
      <c r="Q557" t="str">
        <f t="shared" si="17"/>
        <v/>
      </c>
      <c r="S557" s="2">
        <f>IF(P557&gt;=1, Таблица1[[#This Row],[BeginQ]]*(1-Таблица1[[#This Row],[LGD]]), Таблица1[[#This Row],[EndQ]])</f>
        <v>8506.1728395061727</v>
      </c>
    </row>
    <row r="558" spans="1:19" x14ac:dyDescent="0.3">
      <c r="A558" s="1">
        <v>556</v>
      </c>
      <c r="B558" t="s">
        <v>10</v>
      </c>
      <c r="C558">
        <v>1130</v>
      </c>
      <c r="D558">
        <v>12</v>
      </c>
      <c r="E558">
        <v>17</v>
      </c>
      <c r="F558" s="2">
        <v>8400</v>
      </c>
      <c r="G558" s="8">
        <v>9166.95652173913</v>
      </c>
      <c r="H558">
        <v>0.08</v>
      </c>
      <c r="I558">
        <v>0.3</v>
      </c>
      <c r="J558" s="3">
        <v>9.1304347826086943E-2</v>
      </c>
      <c r="K558" t="s">
        <v>11</v>
      </c>
      <c r="L558" t="str">
        <f>Q558</f>
        <v/>
      </c>
      <c r="N558">
        <v>0.22</v>
      </c>
      <c r="O558">
        <f>EXP(Таблица1[[#This Row],[PD]])</f>
        <v>1.0832870676749586</v>
      </c>
      <c r="P558">
        <f t="shared" si="16"/>
        <v>0.2383231548884909</v>
      </c>
      <c r="Q558" t="str">
        <f t="shared" si="17"/>
        <v/>
      </c>
      <c r="S558" s="2">
        <f>IF(P558&gt;=1, Таблица1[[#This Row],[BeginQ]]*(1-Таблица1[[#This Row],[LGD]]), Таблица1[[#This Row],[EndQ]])</f>
        <v>9166.95652173913</v>
      </c>
    </row>
    <row r="559" spans="1:19" x14ac:dyDescent="0.3">
      <c r="A559" s="1">
        <v>557</v>
      </c>
      <c r="B559" t="s">
        <v>10</v>
      </c>
      <c r="C559">
        <v>1131</v>
      </c>
      <c r="D559">
        <v>12</v>
      </c>
      <c r="E559">
        <v>17</v>
      </c>
      <c r="F559" s="2">
        <v>500</v>
      </c>
      <c r="G559" s="8">
        <v>563.04347826086951</v>
      </c>
      <c r="H559">
        <v>0.08</v>
      </c>
      <c r="I559">
        <v>0.7</v>
      </c>
      <c r="J559" s="3">
        <v>0.1260869565217391</v>
      </c>
      <c r="K559" t="s">
        <v>11</v>
      </c>
      <c r="L559" t="str">
        <f>Q559</f>
        <v/>
      </c>
      <c r="N559">
        <v>0.15</v>
      </c>
      <c r="O559">
        <f>EXP(Таблица1[[#This Row],[PD]])</f>
        <v>1.0832870676749586</v>
      </c>
      <c r="P559">
        <f t="shared" si="16"/>
        <v>0.16249306015124379</v>
      </c>
      <c r="Q559" t="str">
        <f t="shared" si="17"/>
        <v/>
      </c>
      <c r="S559" s="2">
        <f>IF(P559&gt;=1, Таблица1[[#This Row],[BeginQ]]*(1-Таблица1[[#This Row],[LGD]]), Таблица1[[#This Row],[EndQ]])</f>
        <v>563.04347826086951</v>
      </c>
    </row>
    <row r="560" spans="1:19" x14ac:dyDescent="0.3">
      <c r="A560" s="1">
        <v>558</v>
      </c>
      <c r="B560" t="s">
        <v>10</v>
      </c>
      <c r="C560">
        <v>1202</v>
      </c>
      <c r="D560">
        <v>13</v>
      </c>
      <c r="E560">
        <v>18</v>
      </c>
      <c r="F560" s="2">
        <v>1400</v>
      </c>
      <c r="G560" s="8">
        <v>1569.3827160493829</v>
      </c>
      <c r="H560">
        <v>0.19</v>
      </c>
      <c r="I560">
        <v>0.2</v>
      </c>
      <c r="J560" s="3">
        <v>0.12098765432098769</v>
      </c>
      <c r="K560" t="s">
        <v>11</v>
      </c>
      <c r="L560" t="str">
        <f>Q560</f>
        <v>Дефолт!</v>
      </c>
      <c r="N560">
        <v>0.96</v>
      </c>
      <c r="O560">
        <f>EXP(Таблица1[[#This Row],[PD]])</f>
        <v>1.2092495976572515</v>
      </c>
      <c r="P560">
        <f t="shared" si="16"/>
        <v>1.1608796137509614</v>
      </c>
      <c r="Q560" t="str">
        <f t="shared" si="17"/>
        <v>Дефолт!</v>
      </c>
      <c r="S560" s="2">
        <f>IF(P560&gt;=1, Таблица1[[#This Row],[BeginQ]]*(1-Таблица1[[#This Row],[LGD]]), Таблица1[[#This Row],[EndQ]])</f>
        <v>1120</v>
      </c>
    </row>
    <row r="561" spans="1:19" x14ac:dyDescent="0.3">
      <c r="A561" s="1">
        <v>559</v>
      </c>
      <c r="B561" t="s">
        <v>10</v>
      </c>
      <c r="C561">
        <v>1203</v>
      </c>
      <c r="D561">
        <v>13</v>
      </c>
      <c r="E561">
        <v>18</v>
      </c>
      <c r="F561" s="2">
        <v>2000</v>
      </c>
      <c r="G561" s="8">
        <v>2131.3131313131321</v>
      </c>
      <c r="H561">
        <v>0.01</v>
      </c>
      <c r="I561">
        <v>0.5</v>
      </c>
      <c r="J561" s="3">
        <v>6.5656565656565663E-2</v>
      </c>
      <c r="K561" t="s">
        <v>11</v>
      </c>
      <c r="L561" t="str">
        <f>Q561</f>
        <v/>
      </c>
      <c r="N561">
        <v>0.74</v>
      </c>
      <c r="O561">
        <f>EXP(Таблица1[[#This Row],[PD]])</f>
        <v>1.0100501670841679</v>
      </c>
      <c r="P561">
        <f t="shared" si="16"/>
        <v>0.74743712364228432</v>
      </c>
      <c r="Q561" t="str">
        <f t="shared" si="17"/>
        <v/>
      </c>
      <c r="S561" s="2">
        <f>IF(P561&gt;=1, Таблица1[[#This Row],[BeginQ]]*(1-Таблица1[[#This Row],[LGD]]), Таблица1[[#This Row],[EndQ]])</f>
        <v>2131.3131313131321</v>
      </c>
    </row>
    <row r="562" spans="1:19" x14ac:dyDescent="0.3">
      <c r="A562" s="1">
        <v>560</v>
      </c>
      <c r="B562" t="s">
        <v>10</v>
      </c>
      <c r="C562">
        <v>1204</v>
      </c>
      <c r="D562">
        <v>13</v>
      </c>
      <c r="E562">
        <v>18</v>
      </c>
      <c r="F562" s="2">
        <v>7400</v>
      </c>
      <c r="G562" s="8">
        <v>8344.6808510638293</v>
      </c>
      <c r="H562">
        <v>0.06</v>
      </c>
      <c r="I562">
        <v>1</v>
      </c>
      <c r="J562" s="3">
        <v>0.1276595744680851</v>
      </c>
      <c r="K562" t="s">
        <v>11</v>
      </c>
      <c r="L562" t="str">
        <f>Q562</f>
        <v/>
      </c>
      <c r="N562">
        <v>0.68</v>
      </c>
      <c r="O562">
        <f>EXP(Таблица1[[#This Row],[PD]])</f>
        <v>1.0618365465453596</v>
      </c>
      <c r="P562">
        <f t="shared" si="16"/>
        <v>0.72204885165084465</v>
      </c>
      <c r="Q562" t="str">
        <f t="shared" si="17"/>
        <v/>
      </c>
      <c r="S562" s="2">
        <f>IF(P562&gt;=1, Таблица1[[#This Row],[BeginQ]]*(1-Таблица1[[#This Row],[LGD]]), Таблица1[[#This Row],[EndQ]])</f>
        <v>8344.6808510638293</v>
      </c>
    </row>
    <row r="563" spans="1:19" x14ac:dyDescent="0.3">
      <c r="A563" s="1">
        <v>561</v>
      </c>
      <c r="B563" t="s">
        <v>10</v>
      </c>
      <c r="C563">
        <v>1205</v>
      </c>
      <c r="D563">
        <v>13</v>
      </c>
      <c r="E563">
        <v>18</v>
      </c>
      <c r="F563" s="2">
        <v>1200</v>
      </c>
      <c r="G563" s="8">
        <v>1320</v>
      </c>
      <c r="H563">
        <v>0.04</v>
      </c>
      <c r="I563">
        <v>0.9</v>
      </c>
      <c r="J563" s="3">
        <v>0.1</v>
      </c>
      <c r="K563" t="s">
        <v>11</v>
      </c>
      <c r="L563" t="str">
        <f>Q563</f>
        <v/>
      </c>
      <c r="N563">
        <v>0.75</v>
      </c>
      <c r="O563">
        <f>EXP(Таблица1[[#This Row],[PD]])</f>
        <v>1.0408107741923882</v>
      </c>
      <c r="P563">
        <f t="shared" si="16"/>
        <v>0.78060808064429121</v>
      </c>
      <c r="Q563" t="str">
        <f t="shared" si="17"/>
        <v/>
      </c>
      <c r="S563" s="2">
        <f>IF(P563&gt;=1, Таблица1[[#This Row],[BeginQ]]*(1-Таблица1[[#This Row],[LGD]]), Таблица1[[#This Row],[EndQ]])</f>
        <v>1320</v>
      </c>
    </row>
    <row r="564" spans="1:19" x14ac:dyDescent="0.3">
      <c r="A564" s="1">
        <v>562</v>
      </c>
      <c r="B564" t="s">
        <v>10</v>
      </c>
      <c r="C564">
        <v>1206</v>
      </c>
      <c r="D564">
        <v>13</v>
      </c>
      <c r="E564">
        <v>18</v>
      </c>
      <c r="F564" s="2">
        <v>7900</v>
      </c>
      <c r="G564" s="8">
        <v>9116.0674157303383</v>
      </c>
      <c r="H564">
        <v>0.11</v>
      </c>
      <c r="I564">
        <v>0.7</v>
      </c>
      <c r="J564" s="3">
        <v>0.15393258426966289</v>
      </c>
      <c r="K564" t="s">
        <v>11</v>
      </c>
      <c r="L564" t="str">
        <f>Q564</f>
        <v>Дефолт!</v>
      </c>
      <c r="N564">
        <v>0.95</v>
      </c>
      <c r="O564">
        <f>EXP(Таблица1[[#This Row],[PD]])</f>
        <v>1.1162780704588713</v>
      </c>
      <c r="P564">
        <f t="shared" si="16"/>
        <v>1.0604641669359276</v>
      </c>
      <c r="Q564" t="str">
        <f t="shared" si="17"/>
        <v>Дефолт!</v>
      </c>
      <c r="S564" s="2">
        <f>IF(P564&gt;=1, Таблица1[[#This Row],[BeginQ]]*(1-Таблица1[[#This Row],[LGD]]), Таблица1[[#This Row],[EndQ]])</f>
        <v>2370.0000000000005</v>
      </c>
    </row>
    <row r="565" spans="1:19" x14ac:dyDescent="0.3">
      <c r="A565" s="1">
        <v>563</v>
      </c>
      <c r="B565" t="s">
        <v>10</v>
      </c>
      <c r="C565">
        <v>1207</v>
      </c>
      <c r="D565">
        <v>13</v>
      </c>
      <c r="E565">
        <v>18</v>
      </c>
      <c r="F565" s="2">
        <v>2200</v>
      </c>
      <c r="G565" s="8">
        <v>2585</v>
      </c>
      <c r="H565">
        <v>0.2</v>
      </c>
      <c r="I565">
        <v>0.4</v>
      </c>
      <c r="J565" s="3">
        <v>0.17499999999999999</v>
      </c>
      <c r="K565" t="s">
        <v>11</v>
      </c>
      <c r="L565" t="str">
        <f>Q565</f>
        <v/>
      </c>
      <c r="N565">
        <v>0.65</v>
      </c>
      <c r="O565">
        <f>EXP(Таблица1[[#This Row],[PD]])</f>
        <v>1.2214027581601699</v>
      </c>
      <c r="P565">
        <f t="shared" si="16"/>
        <v>0.79391179280411039</v>
      </c>
      <c r="Q565" t="str">
        <f t="shared" si="17"/>
        <v/>
      </c>
      <c r="S565" s="2">
        <f>IF(P565&gt;=1, Таблица1[[#This Row],[BeginQ]]*(1-Таблица1[[#This Row],[LGD]]), Таблица1[[#This Row],[EndQ]])</f>
        <v>2585</v>
      </c>
    </row>
    <row r="566" spans="1:19" x14ac:dyDescent="0.3">
      <c r="A566" s="1">
        <v>564</v>
      </c>
      <c r="B566" t="s">
        <v>10</v>
      </c>
      <c r="C566">
        <v>1208</v>
      </c>
      <c r="D566">
        <v>13</v>
      </c>
      <c r="E566">
        <v>18</v>
      </c>
      <c r="F566" s="2">
        <v>6300</v>
      </c>
      <c r="G566" s="8">
        <v>6824.9999999999991</v>
      </c>
      <c r="H566">
        <v>0.04</v>
      </c>
      <c r="I566">
        <v>0.5</v>
      </c>
      <c r="J566" s="3">
        <v>8.3333333333333343E-2</v>
      </c>
      <c r="K566" t="s">
        <v>11</v>
      </c>
      <c r="L566" t="str">
        <f>Q566</f>
        <v/>
      </c>
      <c r="N566">
        <v>0.27</v>
      </c>
      <c r="O566">
        <f>EXP(Таблица1[[#This Row],[PD]])</f>
        <v>1.0408107741923882</v>
      </c>
      <c r="P566">
        <f t="shared" si="16"/>
        <v>0.28101890903194482</v>
      </c>
      <c r="Q566" t="str">
        <f t="shared" si="17"/>
        <v/>
      </c>
      <c r="S566" s="2">
        <f>IF(P566&gt;=1, Таблица1[[#This Row],[BeginQ]]*(1-Таблица1[[#This Row],[LGD]]), Таблица1[[#This Row],[EndQ]])</f>
        <v>6824.9999999999991</v>
      </c>
    </row>
    <row r="567" spans="1:19" x14ac:dyDescent="0.3">
      <c r="A567" s="1">
        <v>565</v>
      </c>
      <c r="B567" t="s">
        <v>10</v>
      </c>
      <c r="C567">
        <v>1209</v>
      </c>
      <c r="D567">
        <v>13</v>
      </c>
      <c r="E567">
        <v>18</v>
      </c>
      <c r="F567" s="2">
        <v>4800</v>
      </c>
      <c r="G567" s="8">
        <v>5280</v>
      </c>
      <c r="H567">
        <v>0.2</v>
      </c>
      <c r="I567">
        <v>0.1</v>
      </c>
      <c r="J567" s="3">
        <v>9.9999999999999992E-2</v>
      </c>
      <c r="K567" t="s">
        <v>11</v>
      </c>
      <c r="L567" t="str">
        <f>Q567</f>
        <v>Дефолт!</v>
      </c>
      <c r="N567">
        <v>0.95</v>
      </c>
      <c r="O567">
        <f>EXP(Таблица1[[#This Row],[PD]])</f>
        <v>1.2214027581601699</v>
      </c>
      <c r="P567">
        <f t="shared" si="16"/>
        <v>1.1603326202521613</v>
      </c>
      <c r="Q567" t="str">
        <f t="shared" si="17"/>
        <v>Дефолт!</v>
      </c>
      <c r="S567" s="2">
        <f>IF(P567&gt;=1, Таблица1[[#This Row],[BeginQ]]*(1-Таблица1[[#This Row],[LGD]]), Таблица1[[#This Row],[EndQ]])</f>
        <v>4320</v>
      </c>
    </row>
    <row r="568" spans="1:19" x14ac:dyDescent="0.3">
      <c r="A568" s="1">
        <v>566</v>
      </c>
      <c r="B568" t="s">
        <v>10</v>
      </c>
      <c r="C568">
        <v>1210</v>
      </c>
      <c r="D568">
        <v>13</v>
      </c>
      <c r="E568">
        <v>18</v>
      </c>
      <c r="F568" s="2">
        <v>6400</v>
      </c>
      <c r="G568" s="8">
        <v>7141.0526315789466</v>
      </c>
      <c r="H568">
        <v>0.05</v>
      </c>
      <c r="I568">
        <v>1</v>
      </c>
      <c r="J568" s="3">
        <v>0.1157894736842105</v>
      </c>
      <c r="K568" t="s">
        <v>11</v>
      </c>
      <c r="L568" t="str">
        <f>Q568</f>
        <v/>
      </c>
      <c r="N568">
        <v>0.03</v>
      </c>
      <c r="O568">
        <f>EXP(Таблица1[[#This Row],[PD]])</f>
        <v>1.0512710963760241</v>
      </c>
      <c r="P568">
        <f t="shared" si="16"/>
        <v>3.1538132891280719E-2</v>
      </c>
      <c r="Q568" t="str">
        <f t="shared" si="17"/>
        <v/>
      </c>
      <c r="S568" s="2">
        <f>IF(P568&gt;=1, Таблица1[[#This Row],[BeginQ]]*(1-Таблица1[[#This Row],[LGD]]), Таблица1[[#This Row],[EndQ]])</f>
        <v>7141.0526315789466</v>
      </c>
    </row>
    <row r="569" spans="1:19" x14ac:dyDescent="0.3">
      <c r="A569" s="1">
        <v>567</v>
      </c>
      <c r="B569" t="s">
        <v>10</v>
      </c>
      <c r="C569">
        <v>1211</v>
      </c>
      <c r="D569">
        <v>13</v>
      </c>
      <c r="E569">
        <v>18</v>
      </c>
      <c r="F569" s="2">
        <v>1100</v>
      </c>
      <c r="G569" s="8">
        <v>1198.297872340426</v>
      </c>
      <c r="H569">
        <v>0.06</v>
      </c>
      <c r="I569">
        <v>0.4</v>
      </c>
      <c r="J569" s="3">
        <v>8.9361702127659565E-2</v>
      </c>
      <c r="K569" t="s">
        <v>11</v>
      </c>
      <c r="L569" t="str">
        <f>Q569</f>
        <v/>
      </c>
      <c r="N569">
        <v>0.7</v>
      </c>
      <c r="O569">
        <f>EXP(Таблица1[[#This Row],[PD]])</f>
        <v>1.0618365465453596</v>
      </c>
      <c r="P569">
        <f t="shared" si="16"/>
        <v>0.7432855825817517</v>
      </c>
      <c r="Q569" t="str">
        <f t="shared" si="17"/>
        <v/>
      </c>
      <c r="S569" s="2">
        <f>IF(P569&gt;=1, Таблица1[[#This Row],[BeginQ]]*(1-Таблица1[[#This Row],[LGD]]), Таблица1[[#This Row],[EndQ]])</f>
        <v>1198.297872340426</v>
      </c>
    </row>
    <row r="570" spans="1:19" x14ac:dyDescent="0.3">
      <c r="A570" s="1">
        <v>568</v>
      </c>
      <c r="B570" t="s">
        <v>10</v>
      </c>
      <c r="C570">
        <v>1212</v>
      </c>
      <c r="D570">
        <v>13</v>
      </c>
      <c r="E570">
        <v>18</v>
      </c>
      <c r="F570" s="2">
        <v>4900</v>
      </c>
      <c r="G570" s="8">
        <v>5233.4020618556697</v>
      </c>
      <c r="H570">
        <v>0.03</v>
      </c>
      <c r="I570">
        <v>0.2</v>
      </c>
      <c r="J570" s="3">
        <v>6.804123711340207E-2</v>
      </c>
      <c r="K570" t="s">
        <v>11</v>
      </c>
      <c r="L570" t="str">
        <f>Q570</f>
        <v/>
      </c>
      <c r="N570">
        <v>0.34</v>
      </c>
      <c r="O570">
        <f>EXP(Таблица1[[#This Row],[PD]])</f>
        <v>1.0304545339535169</v>
      </c>
      <c r="P570">
        <f t="shared" si="16"/>
        <v>0.35035454154419576</v>
      </c>
      <c r="Q570" t="str">
        <f t="shared" si="17"/>
        <v/>
      </c>
      <c r="S570" s="2">
        <f>IF(P570&gt;=1, Таблица1[[#This Row],[BeginQ]]*(1-Таблица1[[#This Row],[LGD]]), Таблица1[[#This Row],[EndQ]])</f>
        <v>5233.4020618556697</v>
      </c>
    </row>
    <row r="571" spans="1:19" x14ac:dyDescent="0.3">
      <c r="A571" s="1">
        <v>569</v>
      </c>
      <c r="B571" t="s">
        <v>10</v>
      </c>
      <c r="C571">
        <v>1213</v>
      </c>
      <c r="D571">
        <v>13</v>
      </c>
      <c r="E571">
        <v>18</v>
      </c>
      <c r="F571" s="2">
        <v>8100</v>
      </c>
      <c r="G571" s="8">
        <v>8648.1818181818198</v>
      </c>
      <c r="H571">
        <v>0.01</v>
      </c>
      <c r="I571">
        <v>0.7</v>
      </c>
      <c r="J571" s="3">
        <v>6.7676767676767682E-2</v>
      </c>
      <c r="K571" t="s">
        <v>11</v>
      </c>
      <c r="L571" t="str">
        <f>Q571</f>
        <v/>
      </c>
      <c r="N571">
        <v>0.17</v>
      </c>
      <c r="O571">
        <f>EXP(Таблица1[[#This Row],[PD]])</f>
        <v>1.0100501670841679</v>
      </c>
      <c r="P571">
        <f t="shared" si="16"/>
        <v>0.17170852840430856</v>
      </c>
      <c r="Q571" t="str">
        <f t="shared" si="17"/>
        <v/>
      </c>
      <c r="S571" s="2">
        <f>IF(P571&gt;=1, Таблица1[[#This Row],[BeginQ]]*(1-Таблица1[[#This Row],[LGD]]), Таблица1[[#This Row],[EndQ]])</f>
        <v>8648.1818181818198</v>
      </c>
    </row>
    <row r="572" spans="1:19" x14ac:dyDescent="0.3">
      <c r="A572" s="1">
        <v>570</v>
      </c>
      <c r="B572" t="s">
        <v>10</v>
      </c>
      <c r="C572">
        <v>1214</v>
      </c>
      <c r="D572">
        <v>13</v>
      </c>
      <c r="E572">
        <v>18</v>
      </c>
      <c r="F572" s="2">
        <v>4900</v>
      </c>
      <c r="G572" s="8">
        <v>5835.454545454545</v>
      </c>
      <c r="H572">
        <v>0.12</v>
      </c>
      <c r="I572">
        <v>0.9</v>
      </c>
      <c r="J572" s="3">
        <v>0.19090909090909089</v>
      </c>
      <c r="K572" t="s">
        <v>11</v>
      </c>
      <c r="L572" t="str">
        <f>Q572</f>
        <v/>
      </c>
      <c r="N572">
        <v>0.02</v>
      </c>
      <c r="O572">
        <f>EXP(Таблица1[[#This Row],[PD]])</f>
        <v>1.1274968515793757</v>
      </c>
      <c r="P572">
        <f t="shared" si="16"/>
        <v>2.2549937031587516E-2</v>
      </c>
      <c r="Q572" t="str">
        <f t="shared" si="17"/>
        <v/>
      </c>
      <c r="S572" s="2">
        <f>IF(P572&gt;=1, Таблица1[[#This Row],[BeginQ]]*(1-Таблица1[[#This Row],[LGD]]), Таблица1[[#This Row],[EndQ]])</f>
        <v>5835.454545454545</v>
      </c>
    </row>
    <row r="573" spans="1:19" x14ac:dyDescent="0.3">
      <c r="A573" s="1">
        <v>571</v>
      </c>
      <c r="B573" t="s">
        <v>10</v>
      </c>
      <c r="C573">
        <v>1215</v>
      </c>
      <c r="D573">
        <v>13</v>
      </c>
      <c r="E573">
        <v>18</v>
      </c>
      <c r="F573" s="2">
        <v>5800</v>
      </c>
      <c r="G573" s="8">
        <v>6682.608695652174</v>
      </c>
      <c r="H573">
        <v>0.08</v>
      </c>
      <c r="I573">
        <v>1</v>
      </c>
      <c r="J573" s="3">
        <v>0.1521739130434783</v>
      </c>
      <c r="K573" t="s">
        <v>11</v>
      </c>
      <c r="L573" t="str">
        <f>Q573</f>
        <v/>
      </c>
      <c r="N573">
        <v>0.26</v>
      </c>
      <c r="O573">
        <f>EXP(Таблица1[[#This Row],[PD]])</f>
        <v>1.0832870676749586</v>
      </c>
      <c r="P573">
        <f t="shared" si="16"/>
        <v>0.28165463759548925</v>
      </c>
      <c r="Q573" t="str">
        <f t="shared" si="17"/>
        <v/>
      </c>
      <c r="S573" s="2">
        <f>IF(P573&gt;=1, Таблица1[[#This Row],[BeginQ]]*(1-Таблица1[[#This Row],[LGD]]), Таблица1[[#This Row],[EndQ]])</f>
        <v>6682.608695652174</v>
      </c>
    </row>
    <row r="574" spans="1:19" x14ac:dyDescent="0.3">
      <c r="A574" s="1">
        <v>572</v>
      </c>
      <c r="B574" t="s">
        <v>10</v>
      </c>
      <c r="C574">
        <v>1216</v>
      </c>
      <c r="D574">
        <v>13</v>
      </c>
      <c r="E574">
        <v>18</v>
      </c>
      <c r="F574" s="2">
        <v>7400</v>
      </c>
      <c r="G574" s="8">
        <v>8575.2941176470595</v>
      </c>
      <c r="H574">
        <v>0.15</v>
      </c>
      <c r="I574">
        <v>0.5</v>
      </c>
      <c r="J574" s="3">
        <v>0.1588235294117647</v>
      </c>
      <c r="K574" t="s">
        <v>11</v>
      </c>
      <c r="L574" t="str">
        <f>Q574</f>
        <v/>
      </c>
      <c r="N574">
        <v>0.68</v>
      </c>
      <c r="O574">
        <f>EXP(Таблица1[[#This Row],[PD]])</f>
        <v>1.1618342427282831</v>
      </c>
      <c r="P574">
        <f t="shared" si="16"/>
        <v>0.79004728505523258</v>
      </c>
      <c r="Q574" t="str">
        <f t="shared" si="17"/>
        <v/>
      </c>
      <c r="S574" s="2">
        <f>IF(P574&gt;=1, Таблица1[[#This Row],[BeginQ]]*(1-Таблица1[[#This Row],[LGD]]), Таблица1[[#This Row],[EndQ]])</f>
        <v>8575.2941176470595</v>
      </c>
    </row>
    <row r="575" spans="1:19" x14ac:dyDescent="0.3">
      <c r="A575" s="1">
        <v>573</v>
      </c>
      <c r="B575" t="s">
        <v>10</v>
      </c>
      <c r="C575">
        <v>1217</v>
      </c>
      <c r="D575">
        <v>13</v>
      </c>
      <c r="E575">
        <v>18</v>
      </c>
      <c r="F575" s="2">
        <v>2700</v>
      </c>
      <c r="G575" s="8">
        <v>3430.975609756098</v>
      </c>
      <c r="H575">
        <v>0.18</v>
      </c>
      <c r="I575">
        <v>0.9</v>
      </c>
      <c r="J575" s="3">
        <v>0.27073170731707308</v>
      </c>
      <c r="K575" t="s">
        <v>11</v>
      </c>
      <c r="L575" t="str">
        <f>Q575</f>
        <v/>
      </c>
      <c r="N575">
        <v>0.23</v>
      </c>
      <c r="O575">
        <f>EXP(Таблица1[[#This Row],[PD]])</f>
        <v>1.1972173631218102</v>
      </c>
      <c r="P575">
        <f t="shared" si="16"/>
        <v>0.27535999351801632</v>
      </c>
      <c r="Q575" t="str">
        <f t="shared" si="17"/>
        <v/>
      </c>
      <c r="S575" s="2">
        <f>IF(P575&gt;=1, Таблица1[[#This Row],[BeginQ]]*(1-Таблица1[[#This Row],[LGD]]), Таблица1[[#This Row],[EndQ]])</f>
        <v>3430.975609756098</v>
      </c>
    </row>
    <row r="576" spans="1:19" x14ac:dyDescent="0.3">
      <c r="A576" s="1">
        <v>574</v>
      </c>
      <c r="B576" t="s">
        <v>10</v>
      </c>
      <c r="C576">
        <v>1218</v>
      </c>
      <c r="D576">
        <v>13</v>
      </c>
      <c r="E576">
        <v>18</v>
      </c>
      <c r="F576" s="2">
        <v>8700</v>
      </c>
      <c r="G576" s="8">
        <v>9716.6292134831456</v>
      </c>
      <c r="H576">
        <v>0.11</v>
      </c>
      <c r="I576">
        <v>0.4</v>
      </c>
      <c r="J576" s="3">
        <v>0.1168539325842697</v>
      </c>
      <c r="K576" t="s">
        <v>11</v>
      </c>
      <c r="L576" t="str">
        <f>Q576</f>
        <v/>
      </c>
      <c r="N576">
        <v>0.44</v>
      </c>
      <c r="O576">
        <f>EXP(Таблица1[[#This Row],[PD]])</f>
        <v>1.1162780704588713</v>
      </c>
      <c r="P576">
        <f t="shared" si="16"/>
        <v>0.49116235100190336</v>
      </c>
      <c r="Q576" t="str">
        <f t="shared" si="17"/>
        <v/>
      </c>
      <c r="S576" s="2">
        <f>IF(P576&gt;=1, Таблица1[[#This Row],[BeginQ]]*(1-Таблица1[[#This Row],[LGD]]), Таблица1[[#This Row],[EndQ]])</f>
        <v>9716.6292134831456</v>
      </c>
    </row>
    <row r="577" spans="1:19" x14ac:dyDescent="0.3">
      <c r="A577" s="1">
        <v>575</v>
      </c>
      <c r="B577" t="s">
        <v>10</v>
      </c>
      <c r="C577">
        <v>1219</v>
      </c>
      <c r="D577">
        <v>13</v>
      </c>
      <c r="E577">
        <v>18</v>
      </c>
      <c r="F577" s="2">
        <v>5500</v>
      </c>
      <c r="G577" s="8">
        <v>5976.2886597938141</v>
      </c>
      <c r="H577">
        <v>0.03</v>
      </c>
      <c r="I577">
        <v>0.8</v>
      </c>
      <c r="J577" s="3">
        <v>8.6597938144329895E-2</v>
      </c>
      <c r="K577" t="s">
        <v>11</v>
      </c>
      <c r="L577" t="str">
        <f>Q577</f>
        <v/>
      </c>
      <c r="N577">
        <v>0.28999999999999998</v>
      </c>
      <c r="O577">
        <f>EXP(Таблица1[[#This Row],[PD]])</f>
        <v>1.0304545339535169</v>
      </c>
      <c r="P577">
        <f t="shared" si="16"/>
        <v>0.29883181484651988</v>
      </c>
      <c r="Q577" t="str">
        <f t="shared" si="17"/>
        <v/>
      </c>
      <c r="S577" s="2">
        <f>IF(P577&gt;=1, Таблица1[[#This Row],[BeginQ]]*(1-Таблица1[[#This Row],[LGD]]), Таблица1[[#This Row],[EndQ]])</f>
        <v>5976.2886597938141</v>
      </c>
    </row>
    <row r="578" spans="1:19" x14ac:dyDescent="0.3">
      <c r="A578" s="1">
        <v>576</v>
      </c>
      <c r="B578" t="s">
        <v>10</v>
      </c>
      <c r="C578">
        <v>1220</v>
      </c>
      <c r="D578">
        <v>13</v>
      </c>
      <c r="E578">
        <v>18</v>
      </c>
      <c r="F578" s="2">
        <v>5400</v>
      </c>
      <c r="G578" s="8">
        <v>6154.8387096774204</v>
      </c>
      <c r="H578">
        <v>7.0000000000000007E-2</v>
      </c>
      <c r="I578">
        <v>1</v>
      </c>
      <c r="J578" s="3">
        <v>0.13978494623655921</v>
      </c>
      <c r="K578" t="s">
        <v>11</v>
      </c>
      <c r="L578" t="str">
        <f>Q578</f>
        <v/>
      </c>
      <c r="N578">
        <v>0.42</v>
      </c>
      <c r="O578">
        <f>EXP(Таблица1[[#This Row],[PD]])</f>
        <v>1.0725081812542165</v>
      </c>
      <c r="P578">
        <f t="shared" si="16"/>
        <v>0.45045343612677091</v>
      </c>
      <c r="Q578" t="str">
        <f t="shared" si="17"/>
        <v/>
      </c>
      <c r="S578" s="2">
        <f>IF(P578&gt;=1, Таблица1[[#This Row],[BeginQ]]*(1-Таблица1[[#This Row],[LGD]]), Таблица1[[#This Row],[EndQ]])</f>
        <v>6154.8387096774204</v>
      </c>
    </row>
    <row r="579" spans="1:19" x14ac:dyDescent="0.3">
      <c r="A579" s="1">
        <v>577</v>
      </c>
      <c r="B579" t="s">
        <v>10</v>
      </c>
      <c r="C579">
        <v>1221</v>
      </c>
      <c r="D579">
        <v>13</v>
      </c>
      <c r="E579">
        <v>18</v>
      </c>
      <c r="F579" s="2">
        <v>3400</v>
      </c>
      <c r="G579" s="8">
        <v>3725.0549450549461</v>
      </c>
      <c r="H579">
        <v>0.09</v>
      </c>
      <c r="I579">
        <v>0.3</v>
      </c>
      <c r="J579" s="3">
        <v>9.5604395604395598E-2</v>
      </c>
      <c r="K579" t="s">
        <v>11</v>
      </c>
      <c r="L579" t="str">
        <f>Q579</f>
        <v/>
      </c>
      <c r="N579">
        <v>0.66</v>
      </c>
      <c r="O579">
        <f>EXP(Таблица1[[#This Row],[PD]])</f>
        <v>1.0941742837052104</v>
      </c>
      <c r="P579">
        <f t="shared" ref="P579:P642" si="18">N579*O579</f>
        <v>0.7221550272454389</v>
      </c>
      <c r="Q579" t="str">
        <f t="shared" ref="Q579:Q642" si="19">IF(P579&gt;=1, "Дефолт!", "")</f>
        <v/>
      </c>
      <c r="S579" s="2">
        <f>IF(P579&gt;=1, Таблица1[[#This Row],[BeginQ]]*(1-Таблица1[[#This Row],[LGD]]), Таблица1[[#This Row],[EndQ]])</f>
        <v>3725.0549450549461</v>
      </c>
    </row>
    <row r="580" spans="1:19" x14ac:dyDescent="0.3">
      <c r="A580" s="1">
        <v>578</v>
      </c>
      <c r="B580" t="s">
        <v>10</v>
      </c>
      <c r="C580">
        <v>1222</v>
      </c>
      <c r="D580">
        <v>13</v>
      </c>
      <c r="E580">
        <v>18</v>
      </c>
      <c r="F580" s="2">
        <v>6400</v>
      </c>
      <c r="G580" s="8">
        <v>7324.4444444444443</v>
      </c>
      <c r="H580">
        <v>0.19</v>
      </c>
      <c r="I580">
        <v>0.3</v>
      </c>
      <c r="J580" s="3">
        <v>0.1444444444444444</v>
      </c>
      <c r="K580" t="s">
        <v>11</v>
      </c>
      <c r="L580" t="str">
        <f>Q580</f>
        <v/>
      </c>
      <c r="N580">
        <v>0.2</v>
      </c>
      <c r="O580">
        <f>EXP(Таблица1[[#This Row],[PD]])</f>
        <v>1.2092495976572515</v>
      </c>
      <c r="P580">
        <f t="shared" si="18"/>
        <v>0.2418499195314503</v>
      </c>
      <c r="Q580" t="str">
        <f t="shared" si="19"/>
        <v/>
      </c>
      <c r="S580" s="2">
        <f>IF(P580&gt;=1, Таблица1[[#This Row],[BeginQ]]*(1-Таблица1[[#This Row],[LGD]]), Таблица1[[#This Row],[EndQ]])</f>
        <v>7324.4444444444443</v>
      </c>
    </row>
    <row r="581" spans="1:19" x14ac:dyDescent="0.3">
      <c r="A581" s="1">
        <v>579</v>
      </c>
      <c r="B581" t="s">
        <v>10</v>
      </c>
      <c r="C581">
        <v>1223</v>
      </c>
      <c r="D581">
        <v>13</v>
      </c>
      <c r="E581">
        <v>18</v>
      </c>
      <c r="F581" s="2">
        <v>5300</v>
      </c>
      <c r="G581" s="8">
        <v>5908.9361702127662</v>
      </c>
      <c r="H581">
        <v>0.06</v>
      </c>
      <c r="I581">
        <v>0.8</v>
      </c>
      <c r="J581" s="3">
        <v>0.1148936170212766</v>
      </c>
      <c r="K581" t="s">
        <v>11</v>
      </c>
      <c r="L581" t="str">
        <f>Q581</f>
        <v/>
      </c>
      <c r="N581">
        <v>0.24</v>
      </c>
      <c r="O581">
        <f>EXP(Таблица1[[#This Row],[PD]])</f>
        <v>1.0618365465453596</v>
      </c>
      <c r="P581">
        <f t="shared" si="18"/>
        <v>0.25484077117088633</v>
      </c>
      <c r="Q581" t="str">
        <f t="shared" si="19"/>
        <v/>
      </c>
      <c r="S581" s="2">
        <f>IF(P581&gt;=1, Таблица1[[#This Row],[BeginQ]]*(1-Таблица1[[#This Row],[LGD]]), Таблица1[[#This Row],[EndQ]])</f>
        <v>5908.9361702127662</v>
      </c>
    </row>
    <row r="582" spans="1:19" x14ac:dyDescent="0.3">
      <c r="A582" s="1">
        <v>580</v>
      </c>
      <c r="B582" t="s">
        <v>10</v>
      </c>
      <c r="C582">
        <v>1224</v>
      </c>
      <c r="D582">
        <v>13</v>
      </c>
      <c r="E582">
        <v>18</v>
      </c>
      <c r="F582" s="2">
        <v>1200</v>
      </c>
      <c r="G582" s="8">
        <v>1284.255319148936</v>
      </c>
      <c r="H582">
        <v>0.06</v>
      </c>
      <c r="I582">
        <v>0.1</v>
      </c>
      <c r="J582" s="3">
        <v>7.0212765957446813E-2</v>
      </c>
      <c r="K582" t="s">
        <v>11</v>
      </c>
      <c r="L582" t="str">
        <f>Q582</f>
        <v/>
      </c>
      <c r="N582">
        <v>0.33</v>
      </c>
      <c r="O582">
        <f>EXP(Таблица1[[#This Row],[PD]])</f>
        <v>1.0618365465453596</v>
      </c>
      <c r="P582">
        <f t="shared" si="18"/>
        <v>0.35040606035996869</v>
      </c>
      <c r="Q582" t="str">
        <f t="shared" si="19"/>
        <v/>
      </c>
      <c r="S582" s="2">
        <f>IF(P582&gt;=1, Таблица1[[#This Row],[BeginQ]]*(1-Таблица1[[#This Row],[LGD]]), Таблица1[[#This Row],[EndQ]])</f>
        <v>1284.255319148936</v>
      </c>
    </row>
    <row r="583" spans="1:19" x14ac:dyDescent="0.3">
      <c r="A583" s="1">
        <v>581</v>
      </c>
      <c r="B583" t="s">
        <v>10</v>
      </c>
      <c r="C583">
        <v>1225</v>
      </c>
      <c r="D583">
        <v>13</v>
      </c>
      <c r="E583">
        <v>18</v>
      </c>
      <c r="F583" s="2">
        <v>6800</v>
      </c>
      <c r="G583" s="8">
        <v>8008.8888888888887</v>
      </c>
      <c r="H583">
        <v>0.1</v>
      </c>
      <c r="I583">
        <v>1</v>
      </c>
      <c r="J583" s="3">
        <v>0.17777777777777781</v>
      </c>
      <c r="K583" t="s">
        <v>11</v>
      </c>
      <c r="L583" t="str">
        <f>Q583</f>
        <v/>
      </c>
      <c r="N583">
        <v>0.57999999999999996</v>
      </c>
      <c r="O583">
        <f>EXP(Таблица1[[#This Row],[PD]])</f>
        <v>1.1051709180756477</v>
      </c>
      <c r="P583">
        <f t="shared" si="18"/>
        <v>0.64099913248387563</v>
      </c>
      <c r="Q583" t="str">
        <f t="shared" si="19"/>
        <v/>
      </c>
      <c r="S583" s="2">
        <f>IF(P583&gt;=1, Таблица1[[#This Row],[BeginQ]]*(1-Таблица1[[#This Row],[LGD]]), Таблица1[[#This Row],[EndQ]])</f>
        <v>8008.8888888888887</v>
      </c>
    </row>
    <row r="584" spans="1:19" x14ac:dyDescent="0.3">
      <c r="A584" s="1">
        <v>582</v>
      </c>
      <c r="B584" t="s">
        <v>10</v>
      </c>
      <c r="C584">
        <v>1226</v>
      </c>
      <c r="D584">
        <v>13</v>
      </c>
      <c r="E584">
        <v>18</v>
      </c>
      <c r="F584" s="2">
        <v>9100</v>
      </c>
      <c r="G584" s="8">
        <v>9916.1855670103087</v>
      </c>
      <c r="H584">
        <v>0.03</v>
      </c>
      <c r="I584">
        <v>0.9</v>
      </c>
      <c r="J584" s="3">
        <v>8.9690721649484537E-2</v>
      </c>
      <c r="K584" t="s">
        <v>11</v>
      </c>
      <c r="L584" t="str">
        <f>Q584</f>
        <v/>
      </c>
      <c r="N584">
        <v>0.31</v>
      </c>
      <c r="O584">
        <f>EXP(Таблица1[[#This Row],[PD]])</f>
        <v>1.0304545339535169</v>
      </c>
      <c r="P584">
        <f t="shared" si="18"/>
        <v>0.31944090552559024</v>
      </c>
      <c r="Q584" t="str">
        <f t="shared" si="19"/>
        <v/>
      </c>
      <c r="S584" s="2">
        <f>IF(P584&gt;=1, Таблица1[[#This Row],[BeginQ]]*(1-Таблица1[[#This Row],[LGD]]), Таблица1[[#This Row],[EndQ]])</f>
        <v>9916.1855670103087</v>
      </c>
    </row>
    <row r="585" spans="1:19" x14ac:dyDescent="0.3">
      <c r="A585" s="1">
        <v>583</v>
      </c>
      <c r="B585" t="s">
        <v>10</v>
      </c>
      <c r="C585">
        <v>1227</v>
      </c>
      <c r="D585">
        <v>13</v>
      </c>
      <c r="E585">
        <v>18</v>
      </c>
      <c r="F585" s="2">
        <v>8800</v>
      </c>
      <c r="G585" s="8">
        <v>10042.35294117647</v>
      </c>
      <c r="H585">
        <v>0.15</v>
      </c>
      <c r="I585">
        <v>0.4</v>
      </c>
      <c r="J585" s="3">
        <v>0.14117647058823529</v>
      </c>
      <c r="K585" t="s">
        <v>11</v>
      </c>
      <c r="L585" t="str">
        <f>Q585</f>
        <v/>
      </c>
      <c r="N585">
        <v>0.74</v>
      </c>
      <c r="O585">
        <f>EXP(Таблица1[[#This Row],[PD]])</f>
        <v>1.1618342427282831</v>
      </c>
      <c r="P585">
        <f t="shared" si="18"/>
        <v>0.85975733961892942</v>
      </c>
      <c r="Q585" t="str">
        <f t="shared" si="19"/>
        <v/>
      </c>
      <c r="S585" s="2">
        <f>IF(P585&gt;=1, Таблица1[[#This Row],[BeginQ]]*(1-Таблица1[[#This Row],[LGD]]), Таблица1[[#This Row],[EndQ]])</f>
        <v>10042.35294117647</v>
      </c>
    </row>
    <row r="586" spans="1:19" x14ac:dyDescent="0.3">
      <c r="A586" s="1">
        <v>584</v>
      </c>
      <c r="B586" t="s">
        <v>10</v>
      </c>
      <c r="C586">
        <v>1228</v>
      </c>
      <c r="D586">
        <v>13</v>
      </c>
      <c r="E586">
        <v>18</v>
      </c>
      <c r="F586" s="2">
        <v>1500</v>
      </c>
      <c r="G586" s="8">
        <v>1598.484848484849</v>
      </c>
      <c r="H586">
        <v>0.01</v>
      </c>
      <c r="I586">
        <v>0.5</v>
      </c>
      <c r="J586" s="3">
        <v>6.5656565656565663E-2</v>
      </c>
      <c r="K586" t="s">
        <v>11</v>
      </c>
      <c r="L586" t="str">
        <f>Q586</f>
        <v/>
      </c>
      <c r="N586">
        <v>0.78</v>
      </c>
      <c r="O586">
        <f>EXP(Таблица1[[#This Row],[PD]])</f>
        <v>1.0100501670841679</v>
      </c>
      <c r="P586">
        <f t="shared" si="18"/>
        <v>0.787839130325651</v>
      </c>
      <c r="Q586" t="str">
        <f t="shared" si="19"/>
        <v/>
      </c>
      <c r="S586" s="2">
        <f>IF(P586&gt;=1, Таблица1[[#This Row],[BeginQ]]*(1-Таблица1[[#This Row],[LGD]]), Таблица1[[#This Row],[EndQ]])</f>
        <v>1598.484848484849</v>
      </c>
    </row>
    <row r="587" spans="1:19" x14ac:dyDescent="0.3">
      <c r="A587" s="1">
        <v>585</v>
      </c>
      <c r="B587" t="s">
        <v>10</v>
      </c>
      <c r="C587">
        <v>1229</v>
      </c>
      <c r="D587">
        <v>13</v>
      </c>
      <c r="E587">
        <v>18</v>
      </c>
      <c r="F587" s="2">
        <v>5200</v>
      </c>
      <c r="G587" s="8">
        <v>5567.6767676767677</v>
      </c>
      <c r="H587">
        <v>0.01</v>
      </c>
      <c r="I587">
        <v>1</v>
      </c>
      <c r="J587" s="3">
        <v>7.0707070707070704E-2</v>
      </c>
      <c r="K587" t="s">
        <v>11</v>
      </c>
      <c r="L587" t="str">
        <f>Q587</f>
        <v/>
      </c>
      <c r="N587">
        <v>0.09</v>
      </c>
      <c r="O587">
        <f>EXP(Таблица1[[#This Row],[PD]])</f>
        <v>1.0100501670841679</v>
      </c>
      <c r="P587">
        <f t="shared" si="18"/>
        <v>9.0904515037575115E-2</v>
      </c>
      <c r="Q587" t="str">
        <f t="shared" si="19"/>
        <v/>
      </c>
      <c r="S587" s="2">
        <f>IF(P587&gt;=1, Таблица1[[#This Row],[BeginQ]]*(1-Таблица1[[#This Row],[LGD]]), Таблица1[[#This Row],[EndQ]])</f>
        <v>5567.6767676767677</v>
      </c>
    </row>
    <row r="588" spans="1:19" x14ac:dyDescent="0.3">
      <c r="A588" s="1">
        <v>586</v>
      </c>
      <c r="B588" t="s">
        <v>10</v>
      </c>
      <c r="C588">
        <v>1230</v>
      </c>
      <c r="D588">
        <v>13</v>
      </c>
      <c r="E588">
        <v>18</v>
      </c>
      <c r="F588" s="2">
        <v>6600</v>
      </c>
      <c r="G588" s="8">
        <v>7232.5000000000009</v>
      </c>
      <c r="H588">
        <v>0.04</v>
      </c>
      <c r="I588">
        <v>0.8</v>
      </c>
      <c r="J588" s="3">
        <v>9.583333333333334E-2</v>
      </c>
      <c r="K588" t="s">
        <v>11</v>
      </c>
      <c r="L588" t="str">
        <f>Q588</f>
        <v/>
      </c>
      <c r="N588">
        <v>0.1</v>
      </c>
      <c r="O588">
        <f>EXP(Таблица1[[#This Row],[PD]])</f>
        <v>1.0408107741923882</v>
      </c>
      <c r="P588">
        <f t="shared" si="18"/>
        <v>0.10408107741923883</v>
      </c>
      <c r="Q588" t="str">
        <f t="shared" si="19"/>
        <v/>
      </c>
      <c r="S588" s="2">
        <f>IF(P588&gt;=1, Таблица1[[#This Row],[BeginQ]]*(1-Таблица1[[#This Row],[LGD]]), Таблица1[[#This Row],[EndQ]])</f>
        <v>7232.5000000000009</v>
      </c>
    </row>
    <row r="589" spans="1:19" x14ac:dyDescent="0.3">
      <c r="A589" s="1">
        <v>587</v>
      </c>
      <c r="B589" t="s">
        <v>10</v>
      </c>
      <c r="C589">
        <v>1231</v>
      </c>
      <c r="D589">
        <v>13</v>
      </c>
      <c r="E589">
        <v>18</v>
      </c>
      <c r="F589" s="2">
        <v>6500</v>
      </c>
      <c r="G589" s="8">
        <v>7103.0927835051552</v>
      </c>
      <c r="H589">
        <v>0.03</v>
      </c>
      <c r="I589">
        <v>1</v>
      </c>
      <c r="J589" s="3">
        <v>9.2783505154639179E-2</v>
      </c>
      <c r="K589" t="s">
        <v>11</v>
      </c>
      <c r="L589" t="str">
        <f>Q589</f>
        <v/>
      </c>
      <c r="N589">
        <v>0.69</v>
      </c>
      <c r="O589">
        <f>EXP(Таблица1[[#This Row],[PD]])</f>
        <v>1.0304545339535169</v>
      </c>
      <c r="P589">
        <f t="shared" si="18"/>
        <v>0.71101362842792659</v>
      </c>
      <c r="Q589" t="str">
        <f t="shared" si="19"/>
        <v/>
      </c>
      <c r="S589" s="2">
        <f>IF(P589&gt;=1, Таблица1[[#This Row],[BeginQ]]*(1-Таблица1[[#This Row],[LGD]]), Таблица1[[#This Row],[EndQ]])</f>
        <v>7103.0927835051552</v>
      </c>
    </row>
    <row r="590" spans="1:19" x14ac:dyDescent="0.3">
      <c r="A590" s="1">
        <v>588</v>
      </c>
      <c r="B590" t="s">
        <v>10</v>
      </c>
      <c r="C590">
        <v>1232</v>
      </c>
      <c r="D590">
        <v>13</v>
      </c>
      <c r="E590">
        <v>18</v>
      </c>
      <c r="F590" s="2">
        <v>4500</v>
      </c>
      <c r="G590" s="8">
        <v>5373.5294117647054</v>
      </c>
      <c r="H590">
        <v>0.15</v>
      </c>
      <c r="I590">
        <v>0.7</v>
      </c>
      <c r="J590" s="3">
        <v>0.19411764705882351</v>
      </c>
      <c r="K590" t="s">
        <v>11</v>
      </c>
      <c r="L590" t="str">
        <f>Q590</f>
        <v/>
      </c>
      <c r="N590">
        <v>0.6</v>
      </c>
      <c r="O590">
        <f>EXP(Таблица1[[#This Row],[PD]])</f>
        <v>1.1618342427282831</v>
      </c>
      <c r="P590">
        <f t="shared" si="18"/>
        <v>0.69710054563696977</v>
      </c>
      <c r="Q590" t="str">
        <f t="shared" si="19"/>
        <v/>
      </c>
      <c r="S590" s="2">
        <f>IF(P590&gt;=1, Таблица1[[#This Row],[BeginQ]]*(1-Таблица1[[#This Row],[LGD]]), Таблица1[[#This Row],[EndQ]])</f>
        <v>5373.5294117647054</v>
      </c>
    </row>
    <row r="591" spans="1:19" x14ac:dyDescent="0.3">
      <c r="A591" s="1">
        <v>589</v>
      </c>
      <c r="B591" t="s">
        <v>10</v>
      </c>
      <c r="C591">
        <v>1233</v>
      </c>
      <c r="D591">
        <v>13</v>
      </c>
      <c r="E591">
        <v>18</v>
      </c>
      <c r="F591" s="2">
        <v>7900</v>
      </c>
      <c r="G591" s="8">
        <v>8584.1237113402058</v>
      </c>
      <c r="H591">
        <v>0.03</v>
      </c>
      <c r="I591">
        <v>0.8</v>
      </c>
      <c r="J591" s="3">
        <v>8.6597938144329895E-2</v>
      </c>
      <c r="K591" t="s">
        <v>11</v>
      </c>
      <c r="L591" t="str">
        <f>Q591</f>
        <v/>
      </c>
      <c r="N591">
        <v>0.2</v>
      </c>
      <c r="O591">
        <f>EXP(Таблица1[[#This Row],[PD]])</f>
        <v>1.0304545339535169</v>
      </c>
      <c r="P591">
        <f t="shared" si="18"/>
        <v>0.20609090679070341</v>
      </c>
      <c r="Q591" t="str">
        <f t="shared" si="19"/>
        <v/>
      </c>
      <c r="S591" s="2">
        <f>IF(P591&gt;=1, Таблица1[[#This Row],[BeginQ]]*(1-Таблица1[[#This Row],[LGD]]), Таблица1[[#This Row],[EndQ]])</f>
        <v>8584.1237113402058</v>
      </c>
    </row>
    <row r="592" spans="1:19" x14ac:dyDescent="0.3">
      <c r="A592" s="1">
        <v>590</v>
      </c>
      <c r="B592" t="s">
        <v>10</v>
      </c>
      <c r="C592">
        <v>1234</v>
      </c>
      <c r="D592">
        <v>13</v>
      </c>
      <c r="E592">
        <v>18</v>
      </c>
      <c r="F592" s="2">
        <v>100</v>
      </c>
      <c r="G592" s="8">
        <v>117.4698795180723</v>
      </c>
      <c r="H592">
        <v>0.17</v>
      </c>
      <c r="I592">
        <v>0.5</v>
      </c>
      <c r="J592" s="3">
        <v>0.1746987951807229</v>
      </c>
      <c r="K592" t="s">
        <v>11</v>
      </c>
      <c r="L592" t="str">
        <f>Q592</f>
        <v/>
      </c>
      <c r="N592">
        <v>0.61</v>
      </c>
      <c r="O592">
        <f>EXP(Таблица1[[#This Row],[PD]])</f>
        <v>1.1853048513203654</v>
      </c>
      <c r="P592">
        <f t="shared" si="18"/>
        <v>0.72303595930542286</v>
      </c>
      <c r="Q592" t="str">
        <f t="shared" si="19"/>
        <v/>
      </c>
      <c r="S592" s="2">
        <f>IF(P592&gt;=1, Таблица1[[#This Row],[BeginQ]]*(1-Таблица1[[#This Row],[LGD]]), Таблица1[[#This Row],[EndQ]])</f>
        <v>117.4698795180723</v>
      </c>
    </row>
    <row r="593" spans="1:19" x14ac:dyDescent="0.3">
      <c r="A593" s="1">
        <v>591</v>
      </c>
      <c r="B593" t="s">
        <v>10</v>
      </c>
      <c r="C593">
        <v>1235</v>
      </c>
      <c r="D593">
        <v>13</v>
      </c>
      <c r="E593">
        <v>18</v>
      </c>
      <c r="F593" s="2">
        <v>5100</v>
      </c>
      <c r="G593" s="8">
        <v>5474.6938775510207</v>
      </c>
      <c r="H593">
        <v>0.02</v>
      </c>
      <c r="I593">
        <v>0.6</v>
      </c>
      <c r="J593" s="3">
        <v>7.3469387755102034E-2</v>
      </c>
      <c r="K593" t="s">
        <v>11</v>
      </c>
      <c r="L593" t="str">
        <f>Q593</f>
        <v/>
      </c>
      <c r="N593">
        <v>0.93</v>
      </c>
      <c r="O593">
        <f>EXP(Таблица1[[#This Row],[PD]])</f>
        <v>1.0202013400267558</v>
      </c>
      <c r="P593">
        <f t="shared" si="18"/>
        <v>0.94878724622488297</v>
      </c>
      <c r="Q593" t="str">
        <f t="shared" si="19"/>
        <v/>
      </c>
      <c r="S593" s="2">
        <f>IF(P593&gt;=1, Таблица1[[#This Row],[BeginQ]]*(1-Таблица1[[#This Row],[LGD]]), Таблица1[[#This Row],[EndQ]])</f>
        <v>5474.6938775510207</v>
      </c>
    </row>
    <row r="594" spans="1:19" x14ac:dyDescent="0.3">
      <c r="A594" s="1">
        <v>592</v>
      </c>
      <c r="B594" t="s">
        <v>10</v>
      </c>
      <c r="C594">
        <v>1236</v>
      </c>
      <c r="D594">
        <v>13</v>
      </c>
      <c r="E594">
        <v>18</v>
      </c>
      <c r="F594" s="2">
        <v>2800</v>
      </c>
      <c r="G594" s="8">
        <v>2996.5957446808511</v>
      </c>
      <c r="H594">
        <v>0.06</v>
      </c>
      <c r="I594">
        <v>0.1</v>
      </c>
      <c r="J594" s="3">
        <v>7.0212765957446813E-2</v>
      </c>
      <c r="K594" t="s">
        <v>11</v>
      </c>
      <c r="L594" t="str">
        <f>Q594</f>
        <v>Дефолт!</v>
      </c>
      <c r="N594">
        <v>0.97</v>
      </c>
      <c r="O594">
        <f>EXP(Таблица1[[#This Row],[PD]])</f>
        <v>1.0618365465453596</v>
      </c>
      <c r="P594">
        <f t="shared" si="18"/>
        <v>1.0299814501489988</v>
      </c>
      <c r="Q594" t="str">
        <f t="shared" si="19"/>
        <v>Дефолт!</v>
      </c>
      <c r="S594" s="2">
        <f>IF(P594&gt;=1, Таблица1[[#This Row],[BeginQ]]*(1-Таблица1[[#This Row],[LGD]]), Таблица1[[#This Row],[EndQ]])</f>
        <v>2520</v>
      </c>
    </row>
    <row r="595" spans="1:19" x14ac:dyDescent="0.3">
      <c r="A595" s="1">
        <v>593</v>
      </c>
      <c r="B595" t="s">
        <v>10</v>
      </c>
      <c r="C595">
        <v>1237</v>
      </c>
      <c r="D595">
        <v>13</v>
      </c>
      <c r="E595">
        <v>18</v>
      </c>
      <c r="F595" s="2">
        <v>3500</v>
      </c>
      <c r="G595" s="8">
        <v>3880.434782608696</v>
      </c>
      <c r="H595">
        <v>0.08</v>
      </c>
      <c r="I595">
        <v>0.5</v>
      </c>
      <c r="J595" s="3">
        <v>0.108695652173913</v>
      </c>
      <c r="K595" t="s">
        <v>11</v>
      </c>
      <c r="L595" t="str">
        <f>Q595</f>
        <v/>
      </c>
      <c r="N595">
        <v>0.03</v>
      </c>
      <c r="O595">
        <f>EXP(Таблица1[[#This Row],[PD]])</f>
        <v>1.0832870676749586</v>
      </c>
      <c r="P595">
        <f t="shared" si="18"/>
        <v>3.2498612030248758E-2</v>
      </c>
      <c r="Q595" t="str">
        <f t="shared" si="19"/>
        <v/>
      </c>
      <c r="S595" s="2">
        <f>IF(P595&gt;=1, Таблица1[[#This Row],[BeginQ]]*(1-Таблица1[[#This Row],[LGD]]), Таблица1[[#This Row],[EndQ]])</f>
        <v>3880.434782608696</v>
      </c>
    </row>
    <row r="596" spans="1:19" x14ac:dyDescent="0.3">
      <c r="A596" s="1">
        <v>594</v>
      </c>
      <c r="B596" t="s">
        <v>10</v>
      </c>
      <c r="C596">
        <v>1238</v>
      </c>
      <c r="D596">
        <v>13</v>
      </c>
      <c r="E596">
        <v>18</v>
      </c>
      <c r="F596" s="2">
        <v>5100</v>
      </c>
      <c r="G596" s="8">
        <v>5751.0638297872338</v>
      </c>
      <c r="H596">
        <v>0.06</v>
      </c>
      <c r="I596">
        <v>1</v>
      </c>
      <c r="J596" s="3">
        <v>0.1276595744680851</v>
      </c>
      <c r="K596" t="s">
        <v>11</v>
      </c>
      <c r="L596" t="str">
        <f>Q596</f>
        <v/>
      </c>
      <c r="N596">
        <v>0.91</v>
      </c>
      <c r="O596">
        <f>EXP(Таблица1[[#This Row],[PD]])</f>
        <v>1.0618365465453596</v>
      </c>
      <c r="P596">
        <f t="shared" si="18"/>
        <v>0.96627125735627728</v>
      </c>
      <c r="Q596" t="str">
        <f t="shared" si="19"/>
        <v/>
      </c>
      <c r="S596" s="2">
        <f>IF(P596&gt;=1, Таблица1[[#This Row],[BeginQ]]*(1-Таблица1[[#This Row],[LGD]]), Таблица1[[#This Row],[EndQ]])</f>
        <v>5751.0638297872338</v>
      </c>
    </row>
    <row r="597" spans="1:19" x14ac:dyDescent="0.3">
      <c r="A597" s="1">
        <v>595</v>
      </c>
      <c r="B597" t="s">
        <v>10</v>
      </c>
      <c r="C597">
        <v>1239</v>
      </c>
      <c r="D597">
        <v>13</v>
      </c>
      <c r="E597">
        <v>18</v>
      </c>
      <c r="F597" s="2">
        <v>200</v>
      </c>
      <c r="G597" s="8">
        <v>223.44086021505379</v>
      </c>
      <c r="H597">
        <v>7.0000000000000007E-2</v>
      </c>
      <c r="I597">
        <v>0.7</v>
      </c>
      <c r="J597" s="3">
        <v>0.1172043010752688</v>
      </c>
      <c r="K597" t="s">
        <v>11</v>
      </c>
      <c r="L597" t="str">
        <f>Q597</f>
        <v/>
      </c>
      <c r="N597">
        <v>0.75</v>
      </c>
      <c r="O597">
        <f>EXP(Таблица1[[#This Row],[PD]])</f>
        <v>1.0725081812542165</v>
      </c>
      <c r="P597">
        <f t="shared" si="18"/>
        <v>0.80438113594066241</v>
      </c>
      <c r="Q597" t="str">
        <f t="shared" si="19"/>
        <v/>
      </c>
      <c r="S597" s="2">
        <f>IF(P597&gt;=1, Таблица1[[#This Row],[BeginQ]]*(1-Таблица1[[#This Row],[LGD]]), Таблица1[[#This Row],[EndQ]])</f>
        <v>223.44086021505379</v>
      </c>
    </row>
    <row r="598" spans="1:19" x14ac:dyDescent="0.3">
      <c r="A598" s="1">
        <v>596</v>
      </c>
      <c r="B598" t="s">
        <v>10</v>
      </c>
      <c r="C598">
        <v>1240</v>
      </c>
      <c r="D598">
        <v>13</v>
      </c>
      <c r="E598">
        <v>18</v>
      </c>
      <c r="F598" s="2">
        <v>4600</v>
      </c>
      <c r="G598" s="8">
        <v>5329.6551724137926</v>
      </c>
      <c r="H598">
        <v>0.13</v>
      </c>
      <c r="I598">
        <v>0.6</v>
      </c>
      <c r="J598" s="3">
        <v>0.1586206896551724</v>
      </c>
      <c r="K598" t="s">
        <v>11</v>
      </c>
      <c r="L598" t="str">
        <f>Q598</f>
        <v/>
      </c>
      <c r="N598">
        <v>0.01</v>
      </c>
      <c r="O598">
        <f>EXP(Таблица1[[#This Row],[PD]])</f>
        <v>1.1388283833246218</v>
      </c>
      <c r="P598">
        <f t="shared" si="18"/>
        <v>1.1388283833246218E-2</v>
      </c>
      <c r="Q598" t="str">
        <f t="shared" si="19"/>
        <v/>
      </c>
      <c r="S598" s="2">
        <f>IF(P598&gt;=1, Таблица1[[#This Row],[BeginQ]]*(1-Таблица1[[#This Row],[LGD]]), Таблица1[[#This Row],[EndQ]])</f>
        <v>5329.6551724137926</v>
      </c>
    </row>
    <row r="599" spans="1:19" x14ac:dyDescent="0.3">
      <c r="A599" s="1">
        <v>597</v>
      </c>
      <c r="B599" t="s">
        <v>10</v>
      </c>
      <c r="C599">
        <v>1241</v>
      </c>
      <c r="D599">
        <v>13</v>
      </c>
      <c r="E599">
        <v>18</v>
      </c>
      <c r="F599" s="2">
        <v>800</v>
      </c>
      <c r="G599" s="8">
        <v>916.04395604395597</v>
      </c>
      <c r="H599">
        <v>0.09</v>
      </c>
      <c r="I599">
        <v>0.8</v>
      </c>
      <c r="J599" s="3">
        <v>0.14505494505494509</v>
      </c>
      <c r="K599" t="s">
        <v>11</v>
      </c>
      <c r="L599" t="str">
        <f>Q599</f>
        <v/>
      </c>
      <c r="N599">
        <v>0.52</v>
      </c>
      <c r="O599">
        <f>EXP(Таблица1[[#This Row],[PD]])</f>
        <v>1.0941742837052104</v>
      </c>
      <c r="P599">
        <f t="shared" si="18"/>
        <v>0.56897062752670946</v>
      </c>
      <c r="Q599" t="str">
        <f t="shared" si="19"/>
        <v/>
      </c>
      <c r="S599" s="2">
        <f>IF(P599&gt;=1, Таблица1[[#This Row],[BeginQ]]*(1-Таблица1[[#This Row],[LGD]]), Таблица1[[#This Row],[EndQ]])</f>
        <v>916.04395604395597</v>
      </c>
    </row>
    <row r="600" spans="1:19" x14ac:dyDescent="0.3">
      <c r="A600" s="1">
        <v>598</v>
      </c>
      <c r="B600" t="s">
        <v>10</v>
      </c>
      <c r="C600">
        <v>1242</v>
      </c>
      <c r="D600">
        <v>13</v>
      </c>
      <c r="E600">
        <v>18</v>
      </c>
      <c r="F600" s="2">
        <v>9700</v>
      </c>
      <c r="G600" s="8">
        <v>12238.765432098769</v>
      </c>
      <c r="H600">
        <v>0.19</v>
      </c>
      <c r="I600">
        <v>0.8</v>
      </c>
      <c r="J600" s="3">
        <v>0.2617283950617284</v>
      </c>
      <c r="K600" t="s">
        <v>11</v>
      </c>
      <c r="L600" t="str">
        <f>Q600</f>
        <v/>
      </c>
      <c r="N600">
        <v>0.55000000000000004</v>
      </c>
      <c r="O600">
        <f>EXP(Таблица1[[#This Row],[PD]])</f>
        <v>1.2092495976572515</v>
      </c>
      <c r="P600">
        <f t="shared" si="18"/>
        <v>0.66508727871148832</v>
      </c>
      <c r="Q600" t="str">
        <f t="shared" si="19"/>
        <v/>
      </c>
      <c r="S600" s="2">
        <f>IF(P600&gt;=1, Таблица1[[#This Row],[BeginQ]]*(1-Таблица1[[#This Row],[LGD]]), Таблица1[[#This Row],[EndQ]])</f>
        <v>12238.765432098769</v>
      </c>
    </row>
    <row r="601" spans="1:19" x14ac:dyDescent="0.3">
      <c r="A601" s="1">
        <v>599</v>
      </c>
      <c r="B601" t="s">
        <v>10</v>
      </c>
      <c r="C601">
        <v>1243</v>
      </c>
      <c r="D601">
        <v>13</v>
      </c>
      <c r="E601">
        <v>18</v>
      </c>
      <c r="F601" s="2">
        <v>6500</v>
      </c>
      <c r="G601" s="8">
        <v>6926.7676767676776</v>
      </c>
      <c r="H601">
        <v>0.01</v>
      </c>
      <c r="I601">
        <v>0.5</v>
      </c>
      <c r="J601" s="3">
        <v>6.5656565656565663E-2</v>
      </c>
      <c r="K601" t="s">
        <v>11</v>
      </c>
      <c r="L601" t="str">
        <f>Q601</f>
        <v/>
      </c>
      <c r="N601">
        <v>0.03</v>
      </c>
      <c r="O601">
        <f>EXP(Таблица1[[#This Row],[PD]])</f>
        <v>1.0100501670841679</v>
      </c>
      <c r="P601">
        <f t="shared" si="18"/>
        <v>3.0301505012525036E-2</v>
      </c>
      <c r="Q601" t="str">
        <f t="shared" si="19"/>
        <v/>
      </c>
      <c r="S601" s="2">
        <f>IF(P601&gt;=1, Таблица1[[#This Row],[BeginQ]]*(1-Таблица1[[#This Row],[LGD]]), Таблица1[[#This Row],[EndQ]])</f>
        <v>6926.7676767676776</v>
      </c>
    </row>
    <row r="602" spans="1:19" x14ac:dyDescent="0.3">
      <c r="A602" s="1">
        <v>600</v>
      </c>
      <c r="B602" t="s">
        <v>10</v>
      </c>
      <c r="C602">
        <v>1244</v>
      </c>
      <c r="D602">
        <v>13</v>
      </c>
      <c r="E602">
        <v>18</v>
      </c>
      <c r="F602" s="2">
        <v>4300</v>
      </c>
      <c r="G602" s="8">
        <v>4868.7096774193551</v>
      </c>
      <c r="H602">
        <v>7.0000000000000007E-2</v>
      </c>
      <c r="I602">
        <v>0.9</v>
      </c>
      <c r="J602" s="3">
        <v>0.13225806451612909</v>
      </c>
      <c r="K602" t="s">
        <v>11</v>
      </c>
      <c r="L602" t="str">
        <f>Q602</f>
        <v/>
      </c>
      <c r="N602">
        <v>0</v>
      </c>
      <c r="O602">
        <f>EXP(Таблица1[[#This Row],[PD]])</f>
        <v>1.0725081812542165</v>
      </c>
      <c r="P602">
        <f t="shared" si="18"/>
        <v>0</v>
      </c>
      <c r="Q602" t="str">
        <f t="shared" si="19"/>
        <v/>
      </c>
      <c r="S602" s="2">
        <f>IF(P602&gt;=1, Таблица1[[#This Row],[BeginQ]]*(1-Таблица1[[#This Row],[LGD]]), Таблица1[[#This Row],[EndQ]])</f>
        <v>4868.7096774193551</v>
      </c>
    </row>
    <row r="603" spans="1:19" x14ac:dyDescent="0.3">
      <c r="A603" s="1">
        <v>601</v>
      </c>
      <c r="B603" t="s">
        <v>10</v>
      </c>
      <c r="C603">
        <v>1245</v>
      </c>
      <c r="D603">
        <v>13</v>
      </c>
      <c r="E603">
        <v>18</v>
      </c>
      <c r="F603" s="2">
        <v>4200</v>
      </c>
      <c r="G603" s="8">
        <v>4629.7674418604647</v>
      </c>
      <c r="H603">
        <v>0.14000000000000001</v>
      </c>
      <c r="I603">
        <v>0.2</v>
      </c>
      <c r="J603" s="3">
        <v>0.10232558139534879</v>
      </c>
      <c r="K603" t="s">
        <v>11</v>
      </c>
      <c r="L603" t="str">
        <f>Q603</f>
        <v/>
      </c>
      <c r="N603">
        <v>0.59</v>
      </c>
      <c r="O603">
        <f>EXP(Таблица1[[#This Row],[PD]])</f>
        <v>1.1502737988572274</v>
      </c>
      <c r="P603">
        <f t="shared" si="18"/>
        <v>0.67866154132576406</v>
      </c>
      <c r="Q603" t="str">
        <f t="shared" si="19"/>
        <v/>
      </c>
      <c r="S603" s="2">
        <f>IF(P603&gt;=1, Таблица1[[#This Row],[BeginQ]]*(1-Таблица1[[#This Row],[LGD]]), Таблица1[[#This Row],[EndQ]])</f>
        <v>4629.7674418604647</v>
      </c>
    </row>
    <row r="604" spans="1:19" x14ac:dyDescent="0.3">
      <c r="A604" s="1">
        <v>602</v>
      </c>
      <c r="B604" t="s">
        <v>10</v>
      </c>
      <c r="C604">
        <v>1246</v>
      </c>
      <c r="D604">
        <v>13</v>
      </c>
      <c r="E604">
        <v>18</v>
      </c>
      <c r="F604" s="2">
        <v>6200</v>
      </c>
      <c r="G604" s="8">
        <v>6924.4943820224717</v>
      </c>
      <c r="H604">
        <v>0.11</v>
      </c>
      <c r="I604">
        <v>0.4</v>
      </c>
      <c r="J604" s="3">
        <v>0.1168539325842697</v>
      </c>
      <c r="K604" t="s">
        <v>11</v>
      </c>
      <c r="L604" t="str">
        <f>Q604</f>
        <v/>
      </c>
      <c r="N604">
        <v>0.54</v>
      </c>
      <c r="O604">
        <f>EXP(Таблица1[[#This Row],[PD]])</f>
        <v>1.1162780704588713</v>
      </c>
      <c r="P604">
        <f t="shared" si="18"/>
        <v>0.60279015804779057</v>
      </c>
      <c r="Q604" t="str">
        <f t="shared" si="19"/>
        <v/>
      </c>
      <c r="S604" s="2">
        <f>IF(P604&gt;=1, Таблица1[[#This Row],[BeginQ]]*(1-Таблица1[[#This Row],[LGD]]), Таблица1[[#This Row],[EndQ]])</f>
        <v>6924.4943820224717</v>
      </c>
    </row>
    <row r="605" spans="1:19" x14ac:dyDescent="0.3">
      <c r="A605" s="1">
        <v>603</v>
      </c>
      <c r="B605" t="s">
        <v>10</v>
      </c>
      <c r="C605">
        <v>1247</v>
      </c>
      <c r="D605">
        <v>13</v>
      </c>
      <c r="E605">
        <v>18</v>
      </c>
      <c r="F605" s="2">
        <v>900</v>
      </c>
      <c r="G605" s="8">
        <v>1030</v>
      </c>
      <c r="H605">
        <v>0.19</v>
      </c>
      <c r="I605">
        <v>0.3</v>
      </c>
      <c r="J605" s="3">
        <v>0.1444444444444444</v>
      </c>
      <c r="K605" t="s">
        <v>11</v>
      </c>
      <c r="L605" t="str">
        <f>Q605</f>
        <v/>
      </c>
      <c r="N605">
        <v>0.35</v>
      </c>
      <c r="O605">
        <f>EXP(Таблица1[[#This Row],[PD]])</f>
        <v>1.2092495976572515</v>
      </c>
      <c r="P605">
        <f t="shared" si="18"/>
        <v>0.42323735918003802</v>
      </c>
      <c r="Q605" t="str">
        <f t="shared" si="19"/>
        <v/>
      </c>
      <c r="S605" s="2">
        <f>IF(P605&gt;=1, Таблица1[[#This Row],[BeginQ]]*(1-Таблица1[[#This Row],[LGD]]), Таблица1[[#This Row],[EndQ]])</f>
        <v>1030</v>
      </c>
    </row>
    <row r="606" spans="1:19" x14ac:dyDescent="0.3">
      <c r="A606" s="1">
        <v>604</v>
      </c>
      <c r="B606" t="s">
        <v>10</v>
      </c>
      <c r="C606">
        <v>1248</v>
      </c>
      <c r="D606">
        <v>13</v>
      </c>
      <c r="E606">
        <v>18</v>
      </c>
      <c r="F606" s="2">
        <v>5000</v>
      </c>
      <c r="G606" s="8">
        <v>5377.5510204081629</v>
      </c>
      <c r="H606">
        <v>0.02</v>
      </c>
      <c r="I606">
        <v>0.7</v>
      </c>
      <c r="J606" s="3">
        <v>7.5510204081632656E-2</v>
      </c>
      <c r="K606" t="s">
        <v>11</v>
      </c>
      <c r="L606" t="str">
        <f>Q606</f>
        <v/>
      </c>
      <c r="N606">
        <v>0.49</v>
      </c>
      <c r="O606">
        <f>EXP(Таблица1[[#This Row],[PD]])</f>
        <v>1.0202013400267558</v>
      </c>
      <c r="P606">
        <f t="shared" si="18"/>
        <v>0.49989865661311034</v>
      </c>
      <c r="Q606" t="str">
        <f t="shared" si="19"/>
        <v/>
      </c>
      <c r="S606" s="2">
        <f>IF(P606&gt;=1, Таблица1[[#This Row],[BeginQ]]*(1-Таблица1[[#This Row],[LGD]]), Таблица1[[#This Row],[EndQ]])</f>
        <v>5377.5510204081629</v>
      </c>
    </row>
    <row r="607" spans="1:19" x14ac:dyDescent="0.3">
      <c r="A607" s="1">
        <v>605</v>
      </c>
      <c r="B607" t="s">
        <v>10</v>
      </c>
      <c r="C607">
        <v>1249</v>
      </c>
      <c r="D607">
        <v>13</v>
      </c>
      <c r="E607">
        <v>18</v>
      </c>
      <c r="F607" s="2">
        <v>4700</v>
      </c>
      <c r="G607" s="8">
        <v>5052.5</v>
      </c>
      <c r="H607">
        <v>0.04</v>
      </c>
      <c r="I607">
        <v>0.3</v>
      </c>
      <c r="J607" s="3">
        <v>7.4999999999999997E-2</v>
      </c>
      <c r="K607" t="s">
        <v>11</v>
      </c>
      <c r="L607" t="str">
        <f>Q607</f>
        <v/>
      </c>
      <c r="N607">
        <v>0.15</v>
      </c>
      <c r="O607">
        <f>EXP(Таблица1[[#This Row],[PD]])</f>
        <v>1.0408107741923882</v>
      </c>
      <c r="P607">
        <f t="shared" si="18"/>
        <v>0.15612161612885822</v>
      </c>
      <c r="Q607" t="str">
        <f t="shared" si="19"/>
        <v/>
      </c>
      <c r="S607" s="2">
        <f>IF(P607&gt;=1, Таблица1[[#This Row],[BeginQ]]*(1-Таблица1[[#This Row],[LGD]]), Таблица1[[#This Row],[EndQ]])</f>
        <v>5052.5</v>
      </c>
    </row>
    <row r="608" spans="1:19" x14ac:dyDescent="0.3">
      <c r="A608" s="1">
        <v>606</v>
      </c>
      <c r="B608" t="s">
        <v>10</v>
      </c>
      <c r="C608">
        <v>1250</v>
      </c>
      <c r="D608">
        <v>13</v>
      </c>
      <c r="E608">
        <v>18</v>
      </c>
      <c r="F608" s="2">
        <v>2900</v>
      </c>
      <c r="G608" s="8">
        <v>3196.2365591397852</v>
      </c>
      <c r="H608">
        <v>7.0000000000000007E-2</v>
      </c>
      <c r="I608">
        <v>0.5</v>
      </c>
      <c r="J608" s="3">
        <v>0.10215053763440859</v>
      </c>
      <c r="K608" t="s">
        <v>11</v>
      </c>
      <c r="L608" t="str">
        <f>Q608</f>
        <v/>
      </c>
      <c r="N608">
        <v>0</v>
      </c>
      <c r="O608">
        <f>EXP(Таблица1[[#This Row],[PD]])</f>
        <v>1.0725081812542165</v>
      </c>
      <c r="P608">
        <f t="shared" si="18"/>
        <v>0</v>
      </c>
      <c r="Q608" t="str">
        <f t="shared" si="19"/>
        <v/>
      </c>
      <c r="S608" s="2">
        <f>IF(P608&gt;=1, Таблица1[[#This Row],[BeginQ]]*(1-Таблица1[[#This Row],[LGD]]), Таблица1[[#This Row],[EndQ]])</f>
        <v>3196.2365591397852</v>
      </c>
    </row>
    <row r="609" spans="1:19" x14ac:dyDescent="0.3">
      <c r="A609" s="1">
        <v>607</v>
      </c>
      <c r="B609" t="s">
        <v>10</v>
      </c>
      <c r="C609">
        <v>1251</v>
      </c>
      <c r="D609">
        <v>13</v>
      </c>
      <c r="E609">
        <v>18</v>
      </c>
      <c r="F609" s="2">
        <v>3400</v>
      </c>
      <c r="G609" s="8">
        <v>4040.9195402298851</v>
      </c>
      <c r="H609">
        <v>0.13</v>
      </c>
      <c r="I609">
        <v>0.8</v>
      </c>
      <c r="J609" s="3">
        <v>0.18850574712643681</v>
      </c>
      <c r="K609" t="s">
        <v>11</v>
      </c>
      <c r="L609" t="str">
        <f>Q609</f>
        <v/>
      </c>
      <c r="N609">
        <v>0.06</v>
      </c>
      <c r="O609">
        <f>EXP(Таблица1[[#This Row],[PD]])</f>
        <v>1.1388283833246218</v>
      </c>
      <c r="P609">
        <f t="shared" si="18"/>
        <v>6.8329702999477299E-2</v>
      </c>
      <c r="Q609" t="str">
        <f t="shared" si="19"/>
        <v/>
      </c>
      <c r="S609" s="2">
        <f>IF(P609&gt;=1, Таблица1[[#This Row],[BeginQ]]*(1-Таблица1[[#This Row],[LGD]]), Таблица1[[#This Row],[EndQ]])</f>
        <v>4040.9195402298851</v>
      </c>
    </row>
    <row r="610" spans="1:19" x14ac:dyDescent="0.3">
      <c r="A610" s="1">
        <v>608</v>
      </c>
      <c r="B610" t="s">
        <v>10</v>
      </c>
      <c r="C610">
        <v>1252</v>
      </c>
      <c r="D610">
        <v>13</v>
      </c>
      <c r="E610">
        <v>18</v>
      </c>
      <c r="F610" s="2">
        <v>2300</v>
      </c>
      <c r="G610" s="8">
        <v>2462.6262626262628</v>
      </c>
      <c r="H610">
        <v>0.01</v>
      </c>
      <c r="I610">
        <v>1</v>
      </c>
      <c r="J610" s="3">
        <v>7.0707070707070704E-2</v>
      </c>
      <c r="K610" t="s">
        <v>11</v>
      </c>
      <c r="L610" t="str">
        <f>Q610</f>
        <v/>
      </c>
      <c r="N610">
        <v>0.36</v>
      </c>
      <c r="O610">
        <f>EXP(Таблица1[[#This Row],[PD]])</f>
        <v>1.0100501670841679</v>
      </c>
      <c r="P610">
        <f t="shared" si="18"/>
        <v>0.36361806015030046</v>
      </c>
      <c r="Q610" t="str">
        <f t="shared" si="19"/>
        <v/>
      </c>
      <c r="S610" s="2">
        <f>IF(P610&gt;=1, Таблица1[[#This Row],[BeginQ]]*(1-Таблица1[[#This Row],[LGD]]), Таблица1[[#This Row],[EndQ]])</f>
        <v>2462.6262626262628</v>
      </c>
    </row>
    <row r="611" spans="1:19" x14ac:dyDescent="0.3">
      <c r="A611" s="1">
        <v>609</v>
      </c>
      <c r="B611" t="s">
        <v>10</v>
      </c>
      <c r="C611">
        <v>1253</v>
      </c>
      <c r="D611">
        <v>13</v>
      </c>
      <c r="E611">
        <v>18</v>
      </c>
      <c r="F611" s="2">
        <v>7100</v>
      </c>
      <c r="G611" s="8">
        <v>8603.5294117647045</v>
      </c>
      <c r="H611">
        <v>0.15</v>
      </c>
      <c r="I611">
        <v>0.8</v>
      </c>
      <c r="J611" s="3">
        <v>0.21176470588235291</v>
      </c>
      <c r="K611" t="s">
        <v>11</v>
      </c>
      <c r="L611" t="str">
        <f>Q611</f>
        <v>Дефолт!</v>
      </c>
      <c r="N611">
        <v>0.97</v>
      </c>
      <c r="O611">
        <f>EXP(Таблица1[[#This Row],[PD]])</f>
        <v>1.1618342427282831</v>
      </c>
      <c r="P611">
        <f t="shared" si="18"/>
        <v>1.1269792154464346</v>
      </c>
      <c r="Q611" t="str">
        <f t="shared" si="19"/>
        <v>Дефолт!</v>
      </c>
      <c r="S611" s="2">
        <f>IF(P611&gt;=1, Таблица1[[#This Row],[BeginQ]]*(1-Таблица1[[#This Row],[LGD]]), Таблица1[[#This Row],[EndQ]])</f>
        <v>1419.9999999999998</v>
      </c>
    </row>
    <row r="612" spans="1:19" x14ac:dyDescent="0.3">
      <c r="A612" s="1">
        <v>610</v>
      </c>
      <c r="B612" t="s">
        <v>10</v>
      </c>
      <c r="C612">
        <v>1254</v>
      </c>
      <c r="D612">
        <v>13</v>
      </c>
      <c r="E612">
        <v>18</v>
      </c>
      <c r="F612" s="2">
        <v>8600</v>
      </c>
      <c r="G612" s="8">
        <v>10033.33333333333</v>
      </c>
      <c r="H612">
        <v>0.16</v>
      </c>
      <c r="I612">
        <v>0.5</v>
      </c>
      <c r="J612" s="3">
        <v>0.16666666666666671</v>
      </c>
      <c r="K612" t="s">
        <v>11</v>
      </c>
      <c r="L612" t="str">
        <f>Q612</f>
        <v/>
      </c>
      <c r="N612">
        <v>0.6</v>
      </c>
      <c r="O612">
        <f>EXP(Таблица1[[#This Row],[PD]])</f>
        <v>1.1735108709918103</v>
      </c>
      <c r="P612">
        <f t="shared" si="18"/>
        <v>0.7041065225950861</v>
      </c>
      <c r="Q612" t="str">
        <f t="shared" si="19"/>
        <v/>
      </c>
      <c r="S612" s="2">
        <f>IF(P612&gt;=1, Таблица1[[#This Row],[BeginQ]]*(1-Таблица1[[#This Row],[LGD]]), Таблица1[[#This Row],[EndQ]])</f>
        <v>10033.33333333333</v>
      </c>
    </row>
    <row r="613" spans="1:19" x14ac:dyDescent="0.3">
      <c r="A613" s="1">
        <v>611</v>
      </c>
      <c r="B613" t="s">
        <v>10</v>
      </c>
      <c r="C613">
        <v>1255</v>
      </c>
      <c r="D613">
        <v>13</v>
      </c>
      <c r="E613">
        <v>18</v>
      </c>
      <c r="F613" s="2">
        <v>400</v>
      </c>
      <c r="G613" s="8">
        <v>463.44827586206901</v>
      </c>
      <c r="H613">
        <v>0.13</v>
      </c>
      <c r="I613">
        <v>0.6</v>
      </c>
      <c r="J613" s="3">
        <v>0.1586206896551724</v>
      </c>
      <c r="K613" t="s">
        <v>11</v>
      </c>
      <c r="L613" t="str">
        <f>Q613</f>
        <v/>
      </c>
      <c r="N613">
        <v>7.0000000000000007E-2</v>
      </c>
      <c r="O613">
        <f>EXP(Таблица1[[#This Row],[PD]])</f>
        <v>1.1388283833246218</v>
      </c>
      <c r="P613">
        <f t="shared" si="18"/>
        <v>7.9717986832723534E-2</v>
      </c>
      <c r="Q613" t="str">
        <f t="shared" si="19"/>
        <v/>
      </c>
      <c r="S613" s="2">
        <f>IF(P613&gt;=1, Таблица1[[#This Row],[BeginQ]]*(1-Таблица1[[#This Row],[LGD]]), Таблица1[[#This Row],[EndQ]])</f>
        <v>463.44827586206901</v>
      </c>
    </row>
    <row r="614" spans="1:19" x14ac:dyDescent="0.3">
      <c r="A614" s="1">
        <v>612</v>
      </c>
      <c r="B614" t="s">
        <v>10</v>
      </c>
      <c r="C614">
        <v>1256</v>
      </c>
      <c r="D614">
        <v>13</v>
      </c>
      <c r="E614">
        <v>18</v>
      </c>
      <c r="F614" s="2">
        <v>3200</v>
      </c>
      <c r="G614" s="8">
        <v>3855.238095238095</v>
      </c>
      <c r="H614">
        <v>0.16</v>
      </c>
      <c r="I614">
        <v>0.7</v>
      </c>
      <c r="J614" s="3">
        <v>0.20476190476190481</v>
      </c>
      <c r="K614" t="s">
        <v>11</v>
      </c>
      <c r="L614" t="str">
        <f>Q614</f>
        <v/>
      </c>
      <c r="N614">
        <v>0.53</v>
      </c>
      <c r="O614">
        <f>EXP(Таблица1[[#This Row],[PD]])</f>
        <v>1.1735108709918103</v>
      </c>
      <c r="P614">
        <f t="shared" si="18"/>
        <v>0.6219607616256595</v>
      </c>
      <c r="Q614" t="str">
        <f t="shared" si="19"/>
        <v/>
      </c>
      <c r="S614" s="2">
        <f>IF(P614&gt;=1, Таблица1[[#This Row],[BeginQ]]*(1-Таблица1[[#This Row],[LGD]]), Таблица1[[#This Row],[EndQ]])</f>
        <v>3855.238095238095</v>
      </c>
    </row>
    <row r="615" spans="1:19" x14ac:dyDescent="0.3">
      <c r="A615" s="1">
        <v>613</v>
      </c>
      <c r="B615" t="s">
        <v>10</v>
      </c>
      <c r="C615">
        <v>1257</v>
      </c>
      <c r="D615">
        <v>13</v>
      </c>
      <c r="E615">
        <v>18</v>
      </c>
      <c r="F615" s="2">
        <v>1600</v>
      </c>
      <c r="G615" s="8">
        <v>1831.1111111111111</v>
      </c>
      <c r="H615">
        <v>0.1</v>
      </c>
      <c r="I615">
        <v>0.7</v>
      </c>
      <c r="J615" s="3">
        <v>0.14444444444444449</v>
      </c>
      <c r="K615" t="s">
        <v>11</v>
      </c>
      <c r="L615" t="str">
        <f>Q615</f>
        <v/>
      </c>
      <c r="N615">
        <v>0.09</v>
      </c>
      <c r="O615">
        <f>EXP(Таблица1[[#This Row],[PD]])</f>
        <v>1.1051709180756477</v>
      </c>
      <c r="P615">
        <f t="shared" si="18"/>
        <v>9.9465382626808291E-2</v>
      </c>
      <c r="Q615" t="str">
        <f t="shared" si="19"/>
        <v/>
      </c>
      <c r="S615" s="2">
        <f>IF(P615&gt;=1, Таблица1[[#This Row],[BeginQ]]*(1-Таблица1[[#This Row],[LGD]]), Таблица1[[#This Row],[EndQ]])</f>
        <v>1831.1111111111111</v>
      </c>
    </row>
    <row r="616" spans="1:19" x14ac:dyDescent="0.3">
      <c r="A616" s="1">
        <v>614</v>
      </c>
      <c r="B616" t="s">
        <v>10</v>
      </c>
      <c r="C616">
        <v>1258</v>
      </c>
      <c r="D616">
        <v>13</v>
      </c>
      <c r="E616">
        <v>18</v>
      </c>
      <c r="F616" s="2">
        <v>6400</v>
      </c>
      <c r="G616" s="8">
        <v>8042.4096385542171</v>
      </c>
      <c r="H616">
        <v>0.17</v>
      </c>
      <c r="I616">
        <v>0.9</v>
      </c>
      <c r="J616" s="3">
        <v>0.25662650602409642</v>
      </c>
      <c r="K616" t="s">
        <v>11</v>
      </c>
      <c r="L616" t="str">
        <f>Q616</f>
        <v/>
      </c>
      <c r="N616">
        <v>0.14000000000000001</v>
      </c>
      <c r="O616">
        <f>EXP(Таблица1[[#This Row],[PD]])</f>
        <v>1.1853048513203654</v>
      </c>
      <c r="P616">
        <f t="shared" si="18"/>
        <v>0.16594267918485117</v>
      </c>
      <c r="Q616" t="str">
        <f t="shared" si="19"/>
        <v/>
      </c>
      <c r="S616" s="2">
        <f>IF(P616&gt;=1, Таблица1[[#This Row],[BeginQ]]*(1-Таблица1[[#This Row],[LGD]]), Таблица1[[#This Row],[EndQ]])</f>
        <v>8042.4096385542171</v>
      </c>
    </row>
    <row r="617" spans="1:19" x14ac:dyDescent="0.3">
      <c r="A617" s="1">
        <v>615</v>
      </c>
      <c r="B617" t="s">
        <v>10</v>
      </c>
      <c r="C617">
        <v>1259</v>
      </c>
      <c r="D617">
        <v>13</v>
      </c>
      <c r="E617">
        <v>18</v>
      </c>
      <c r="F617" s="2">
        <v>2800</v>
      </c>
      <c r="G617" s="8">
        <v>3107.0967741935478</v>
      </c>
      <c r="H617">
        <v>7.0000000000000007E-2</v>
      </c>
      <c r="I617">
        <v>0.6</v>
      </c>
      <c r="J617" s="3">
        <v>0.1096774193548387</v>
      </c>
      <c r="K617" t="s">
        <v>11</v>
      </c>
      <c r="L617" t="str">
        <f>Q617</f>
        <v/>
      </c>
      <c r="N617">
        <v>0.43</v>
      </c>
      <c r="O617">
        <f>EXP(Таблица1[[#This Row],[PD]])</f>
        <v>1.0725081812542165</v>
      </c>
      <c r="P617">
        <f t="shared" si="18"/>
        <v>0.46117851793931308</v>
      </c>
      <c r="Q617" t="str">
        <f t="shared" si="19"/>
        <v/>
      </c>
      <c r="S617" s="2">
        <f>IF(P617&gt;=1, Таблица1[[#This Row],[BeginQ]]*(1-Таблица1[[#This Row],[LGD]]), Таблица1[[#This Row],[EndQ]])</f>
        <v>3107.0967741935478</v>
      </c>
    </row>
    <row r="618" spans="1:19" x14ac:dyDescent="0.3">
      <c r="A618" s="1">
        <v>616</v>
      </c>
      <c r="B618" t="s">
        <v>10</v>
      </c>
      <c r="C618">
        <v>1260</v>
      </c>
      <c r="D618">
        <v>13</v>
      </c>
      <c r="E618">
        <v>18</v>
      </c>
      <c r="F618" s="2">
        <v>8600</v>
      </c>
      <c r="G618" s="8">
        <v>9640.4938271604933</v>
      </c>
      <c r="H618">
        <v>0.19</v>
      </c>
      <c r="I618">
        <v>0.2</v>
      </c>
      <c r="J618" s="3">
        <v>0.12098765432098769</v>
      </c>
      <c r="K618" t="s">
        <v>11</v>
      </c>
      <c r="L618" t="str">
        <f>Q618</f>
        <v/>
      </c>
      <c r="N618">
        <v>0.34</v>
      </c>
      <c r="O618">
        <f>EXP(Таблица1[[#This Row],[PD]])</f>
        <v>1.2092495976572515</v>
      </c>
      <c r="P618">
        <f t="shared" si="18"/>
        <v>0.41114486320346555</v>
      </c>
      <c r="Q618" t="str">
        <f t="shared" si="19"/>
        <v/>
      </c>
      <c r="S618" s="2">
        <f>IF(P618&gt;=1, Таблица1[[#This Row],[BeginQ]]*(1-Таблица1[[#This Row],[LGD]]), Таблица1[[#This Row],[EndQ]])</f>
        <v>9640.4938271604933</v>
      </c>
    </row>
    <row r="619" spans="1:19" x14ac:dyDescent="0.3">
      <c r="A619" s="1">
        <v>617</v>
      </c>
      <c r="B619" t="s">
        <v>10</v>
      </c>
      <c r="C619">
        <v>1261</v>
      </c>
      <c r="D619">
        <v>13</v>
      </c>
      <c r="E619">
        <v>18</v>
      </c>
      <c r="F619" s="2">
        <v>2200</v>
      </c>
      <c r="G619" s="8">
        <v>2395.5555555555552</v>
      </c>
      <c r="H619">
        <v>0.1</v>
      </c>
      <c r="I619">
        <v>0.2</v>
      </c>
      <c r="J619" s="3">
        <v>8.8888888888888892E-2</v>
      </c>
      <c r="K619" t="s">
        <v>11</v>
      </c>
      <c r="L619" t="str">
        <f>Q619</f>
        <v/>
      </c>
      <c r="N619">
        <v>0.41</v>
      </c>
      <c r="O619">
        <f>EXP(Таблица1[[#This Row],[PD]])</f>
        <v>1.1051709180756477</v>
      </c>
      <c r="P619">
        <f t="shared" si="18"/>
        <v>0.45312007641101554</v>
      </c>
      <c r="Q619" t="str">
        <f t="shared" si="19"/>
        <v/>
      </c>
      <c r="S619" s="2">
        <f>IF(P619&gt;=1, Таблица1[[#This Row],[BeginQ]]*(1-Таблица1[[#This Row],[LGD]]), Таблица1[[#This Row],[EndQ]])</f>
        <v>2395.5555555555552</v>
      </c>
    </row>
    <row r="620" spans="1:19" x14ac:dyDescent="0.3">
      <c r="A620" s="1">
        <v>618</v>
      </c>
      <c r="B620" t="s">
        <v>10</v>
      </c>
      <c r="C620">
        <v>1262</v>
      </c>
      <c r="D620">
        <v>13</v>
      </c>
      <c r="E620">
        <v>18</v>
      </c>
      <c r="F620" s="2">
        <v>2700</v>
      </c>
      <c r="G620" s="8">
        <v>2892.0618556701029</v>
      </c>
      <c r="H620">
        <v>0.03</v>
      </c>
      <c r="I620">
        <v>0.3</v>
      </c>
      <c r="J620" s="3">
        <v>7.1134020618556698E-2</v>
      </c>
      <c r="K620" t="s">
        <v>11</v>
      </c>
      <c r="L620" t="str">
        <f>Q620</f>
        <v/>
      </c>
      <c r="N620">
        <v>0.97</v>
      </c>
      <c r="O620">
        <f>EXP(Таблица1[[#This Row],[PD]])</f>
        <v>1.0304545339535169</v>
      </c>
      <c r="P620">
        <f t="shared" si="18"/>
        <v>0.99954089793491141</v>
      </c>
      <c r="Q620" t="str">
        <f t="shared" si="19"/>
        <v/>
      </c>
      <c r="S620" s="2">
        <f>IF(P620&gt;=1, Таблица1[[#This Row],[BeginQ]]*(1-Таблица1[[#This Row],[LGD]]), Таблица1[[#This Row],[EndQ]])</f>
        <v>2892.0618556701029</v>
      </c>
    </row>
    <row r="621" spans="1:19" x14ac:dyDescent="0.3">
      <c r="A621" s="1">
        <v>619</v>
      </c>
      <c r="B621" t="s">
        <v>10</v>
      </c>
      <c r="C621">
        <v>1263</v>
      </c>
      <c r="D621">
        <v>13</v>
      </c>
      <c r="E621">
        <v>18</v>
      </c>
      <c r="F621" s="2">
        <v>700</v>
      </c>
      <c r="G621" s="8">
        <v>851.39534883720933</v>
      </c>
      <c r="H621">
        <v>0.14000000000000001</v>
      </c>
      <c r="I621">
        <v>0.9</v>
      </c>
      <c r="J621" s="3">
        <v>0.21627906976744191</v>
      </c>
      <c r="K621" t="s">
        <v>11</v>
      </c>
      <c r="L621" t="str">
        <f>Q621</f>
        <v/>
      </c>
      <c r="N621">
        <v>0.35</v>
      </c>
      <c r="O621">
        <f>EXP(Таблица1[[#This Row],[PD]])</f>
        <v>1.1502737988572274</v>
      </c>
      <c r="P621">
        <f t="shared" si="18"/>
        <v>0.40259582960002954</v>
      </c>
      <c r="Q621" t="str">
        <f t="shared" si="19"/>
        <v/>
      </c>
      <c r="S621" s="2">
        <f>IF(P621&gt;=1, Таблица1[[#This Row],[BeginQ]]*(1-Таблица1[[#This Row],[LGD]]), Таблица1[[#This Row],[EndQ]])</f>
        <v>851.39534883720933</v>
      </c>
    </row>
    <row r="622" spans="1:19" x14ac:dyDescent="0.3">
      <c r="A622" s="1">
        <v>620</v>
      </c>
      <c r="B622" t="s">
        <v>10</v>
      </c>
      <c r="C622">
        <v>1264</v>
      </c>
      <c r="D622">
        <v>13</v>
      </c>
      <c r="E622">
        <v>18</v>
      </c>
      <c r="F622" s="2">
        <v>1400</v>
      </c>
      <c r="G622" s="8">
        <v>1532.4731182795699</v>
      </c>
      <c r="H622">
        <v>7.0000000000000007E-2</v>
      </c>
      <c r="I622">
        <v>0.4</v>
      </c>
      <c r="J622" s="3">
        <v>9.4623655913978491E-2</v>
      </c>
      <c r="K622" t="s">
        <v>11</v>
      </c>
      <c r="L622" t="str">
        <f>Q622</f>
        <v/>
      </c>
      <c r="N622">
        <v>0.5</v>
      </c>
      <c r="O622">
        <f>EXP(Таблица1[[#This Row],[PD]])</f>
        <v>1.0725081812542165</v>
      </c>
      <c r="P622">
        <f t="shared" si="18"/>
        <v>0.53625409062710827</v>
      </c>
      <c r="Q622" t="str">
        <f t="shared" si="19"/>
        <v/>
      </c>
      <c r="S622" s="2">
        <f>IF(P622&gt;=1, Таблица1[[#This Row],[BeginQ]]*(1-Таблица1[[#This Row],[LGD]]), Таблица1[[#This Row],[EndQ]])</f>
        <v>1532.4731182795699</v>
      </c>
    </row>
    <row r="623" spans="1:19" x14ac:dyDescent="0.3">
      <c r="A623" s="1">
        <v>621</v>
      </c>
      <c r="B623" t="s">
        <v>10</v>
      </c>
      <c r="C623">
        <v>1265</v>
      </c>
      <c r="D623">
        <v>13</v>
      </c>
      <c r="E623">
        <v>18</v>
      </c>
      <c r="F623" s="2">
        <v>2800</v>
      </c>
      <c r="G623" s="8">
        <v>3080</v>
      </c>
      <c r="H623">
        <v>0.2</v>
      </c>
      <c r="I623">
        <v>0.1</v>
      </c>
      <c r="J623" s="3">
        <v>9.9999999999999992E-2</v>
      </c>
      <c r="K623" t="s">
        <v>11</v>
      </c>
      <c r="L623" t="str">
        <f>Q623</f>
        <v/>
      </c>
      <c r="N623">
        <v>0.42</v>
      </c>
      <c r="O623">
        <f>EXP(Таблица1[[#This Row],[PD]])</f>
        <v>1.2214027581601699</v>
      </c>
      <c r="P623">
        <f t="shared" si="18"/>
        <v>0.51298915842727133</v>
      </c>
      <c r="Q623" t="str">
        <f t="shared" si="19"/>
        <v/>
      </c>
      <c r="S623" s="2">
        <f>IF(P623&gt;=1, Таблица1[[#This Row],[BeginQ]]*(1-Таблица1[[#This Row],[LGD]]), Таблица1[[#This Row],[EndQ]])</f>
        <v>3080</v>
      </c>
    </row>
    <row r="624" spans="1:19" x14ac:dyDescent="0.3">
      <c r="A624" s="1">
        <v>622</v>
      </c>
      <c r="B624" t="s">
        <v>10</v>
      </c>
      <c r="C624">
        <v>1266</v>
      </c>
      <c r="D624">
        <v>13</v>
      </c>
      <c r="E624">
        <v>18</v>
      </c>
      <c r="F624" s="2">
        <v>1700</v>
      </c>
      <c r="G624" s="8">
        <v>1970</v>
      </c>
      <c r="H624">
        <v>0.15</v>
      </c>
      <c r="I624">
        <v>0.5</v>
      </c>
      <c r="J624" s="3">
        <v>0.1588235294117647</v>
      </c>
      <c r="K624" t="s">
        <v>11</v>
      </c>
      <c r="L624" t="str">
        <f>Q624</f>
        <v/>
      </c>
      <c r="N624">
        <v>0.46</v>
      </c>
      <c r="O624">
        <f>EXP(Таблица1[[#This Row],[PD]])</f>
        <v>1.1618342427282831</v>
      </c>
      <c r="P624">
        <f t="shared" si="18"/>
        <v>0.53444375165501024</v>
      </c>
      <c r="Q624" t="str">
        <f t="shared" si="19"/>
        <v/>
      </c>
      <c r="S624" s="2">
        <f>IF(P624&gt;=1, Таблица1[[#This Row],[BeginQ]]*(1-Таблица1[[#This Row],[LGD]]), Таблица1[[#This Row],[EndQ]])</f>
        <v>1970</v>
      </c>
    </row>
    <row r="625" spans="1:19" x14ac:dyDescent="0.3">
      <c r="A625" s="1">
        <v>623</v>
      </c>
      <c r="B625" t="s">
        <v>10</v>
      </c>
      <c r="C625">
        <v>1267</v>
      </c>
      <c r="D625">
        <v>13</v>
      </c>
      <c r="E625">
        <v>18</v>
      </c>
      <c r="F625" s="2">
        <v>9200</v>
      </c>
      <c r="G625" s="8">
        <v>10032.38095238095</v>
      </c>
      <c r="H625">
        <v>0.16</v>
      </c>
      <c r="I625">
        <v>0.1</v>
      </c>
      <c r="J625" s="3">
        <v>9.0476190476190474E-2</v>
      </c>
      <c r="K625" t="s">
        <v>11</v>
      </c>
      <c r="L625" t="str">
        <f>Q625</f>
        <v/>
      </c>
      <c r="N625">
        <v>0.04</v>
      </c>
      <c r="O625">
        <f>EXP(Таблица1[[#This Row],[PD]])</f>
        <v>1.1735108709918103</v>
      </c>
      <c r="P625">
        <f t="shared" si="18"/>
        <v>4.6940434839672411E-2</v>
      </c>
      <c r="Q625" t="str">
        <f t="shared" si="19"/>
        <v/>
      </c>
      <c r="S625" s="2">
        <f>IF(P625&gt;=1, Таблица1[[#This Row],[BeginQ]]*(1-Таблица1[[#This Row],[LGD]]), Таблица1[[#This Row],[EndQ]])</f>
        <v>10032.38095238095</v>
      </c>
    </row>
    <row r="626" spans="1:19" x14ac:dyDescent="0.3">
      <c r="A626" s="1">
        <v>624</v>
      </c>
      <c r="B626" t="s">
        <v>10</v>
      </c>
      <c r="C626">
        <v>1268</v>
      </c>
      <c r="D626">
        <v>13</v>
      </c>
      <c r="E626">
        <v>18</v>
      </c>
      <c r="F626" s="2">
        <v>8900</v>
      </c>
      <c r="G626" s="8">
        <v>10113.63636363636</v>
      </c>
      <c r="H626">
        <v>0.12</v>
      </c>
      <c r="I626">
        <v>0.5</v>
      </c>
      <c r="J626" s="3">
        <v>0.13636363636363641</v>
      </c>
      <c r="K626" t="s">
        <v>11</v>
      </c>
      <c r="L626" t="str">
        <f>Q626</f>
        <v/>
      </c>
      <c r="N626">
        <v>0.64</v>
      </c>
      <c r="O626">
        <f>EXP(Таблица1[[#This Row],[PD]])</f>
        <v>1.1274968515793757</v>
      </c>
      <c r="P626">
        <f t="shared" si="18"/>
        <v>0.72159798501080052</v>
      </c>
      <c r="Q626" t="str">
        <f t="shared" si="19"/>
        <v/>
      </c>
      <c r="S626" s="2">
        <f>IF(P626&gt;=1, Таблица1[[#This Row],[BeginQ]]*(1-Таблица1[[#This Row],[LGD]]), Таблица1[[#This Row],[EndQ]])</f>
        <v>10113.63636363636</v>
      </c>
    </row>
    <row r="627" spans="1:19" x14ac:dyDescent="0.3">
      <c r="A627" s="1">
        <v>625</v>
      </c>
      <c r="B627" t="s">
        <v>10</v>
      </c>
      <c r="C627">
        <v>1269</v>
      </c>
      <c r="D627">
        <v>13</v>
      </c>
      <c r="E627">
        <v>18</v>
      </c>
      <c r="F627" s="2">
        <v>9300</v>
      </c>
      <c r="G627" s="8">
        <v>11686.6265060241</v>
      </c>
      <c r="H627">
        <v>0.17</v>
      </c>
      <c r="I627">
        <v>0.9</v>
      </c>
      <c r="J627" s="3">
        <v>0.25662650602409642</v>
      </c>
      <c r="K627" t="s">
        <v>11</v>
      </c>
      <c r="L627" t="str">
        <f>Q627</f>
        <v/>
      </c>
      <c r="N627">
        <v>0.56999999999999995</v>
      </c>
      <c r="O627">
        <f>EXP(Таблица1[[#This Row],[PD]])</f>
        <v>1.1853048513203654</v>
      </c>
      <c r="P627">
        <f t="shared" si="18"/>
        <v>0.67562376525260825</v>
      </c>
      <c r="Q627" t="str">
        <f t="shared" si="19"/>
        <v/>
      </c>
      <c r="S627" s="2">
        <f>IF(P627&gt;=1, Таблица1[[#This Row],[BeginQ]]*(1-Таблица1[[#This Row],[LGD]]), Таблица1[[#This Row],[EndQ]])</f>
        <v>11686.6265060241</v>
      </c>
    </row>
    <row r="628" spans="1:19" x14ac:dyDescent="0.3">
      <c r="A628" s="1">
        <v>626</v>
      </c>
      <c r="B628" t="s">
        <v>10</v>
      </c>
      <c r="C628">
        <v>1270</v>
      </c>
      <c r="D628">
        <v>13</v>
      </c>
      <c r="E628">
        <v>18</v>
      </c>
      <c r="F628" s="2">
        <v>9100</v>
      </c>
      <c r="G628" s="8">
        <v>11054.81481481481</v>
      </c>
      <c r="H628">
        <v>0.19</v>
      </c>
      <c r="I628">
        <v>0.6</v>
      </c>
      <c r="J628" s="3">
        <v>0.21481481481481479</v>
      </c>
      <c r="K628" t="s">
        <v>11</v>
      </c>
      <c r="L628" t="str">
        <f>Q628</f>
        <v/>
      </c>
      <c r="N628">
        <v>0.22</v>
      </c>
      <c r="O628">
        <f>EXP(Таблица1[[#This Row],[PD]])</f>
        <v>1.2092495976572515</v>
      </c>
      <c r="P628">
        <f t="shared" si="18"/>
        <v>0.26603491148459535</v>
      </c>
      <c r="Q628" t="str">
        <f t="shared" si="19"/>
        <v/>
      </c>
      <c r="S628" s="2">
        <f>IF(P628&gt;=1, Таблица1[[#This Row],[BeginQ]]*(1-Таблица1[[#This Row],[LGD]]), Таблица1[[#This Row],[EndQ]])</f>
        <v>11054.81481481481</v>
      </c>
    </row>
    <row r="629" spans="1:19" x14ac:dyDescent="0.3">
      <c r="A629" s="1">
        <v>627</v>
      </c>
      <c r="B629" t="s">
        <v>10</v>
      </c>
      <c r="C629">
        <v>1271</v>
      </c>
      <c r="D629">
        <v>13</v>
      </c>
      <c r="E629">
        <v>18</v>
      </c>
      <c r="F629" s="2">
        <v>1600</v>
      </c>
      <c r="G629" s="8">
        <v>1776.8421052631579</v>
      </c>
      <c r="H629">
        <v>0.05</v>
      </c>
      <c r="I629">
        <v>0.9</v>
      </c>
      <c r="J629" s="3">
        <v>0.11052631578947369</v>
      </c>
      <c r="K629" t="s">
        <v>11</v>
      </c>
      <c r="L629" t="str">
        <f>Q629</f>
        <v/>
      </c>
      <c r="N629">
        <v>0.39</v>
      </c>
      <c r="O629">
        <f>EXP(Таблица1[[#This Row],[PD]])</f>
        <v>1.0512710963760241</v>
      </c>
      <c r="P629">
        <f t="shared" si="18"/>
        <v>0.40999572758664943</v>
      </c>
      <c r="Q629" t="str">
        <f t="shared" si="19"/>
        <v/>
      </c>
      <c r="S629" s="2">
        <f>IF(P629&gt;=1, Таблица1[[#This Row],[BeginQ]]*(1-Таблица1[[#This Row],[LGD]]), Таблица1[[#This Row],[EndQ]])</f>
        <v>1776.8421052631579</v>
      </c>
    </row>
    <row r="630" spans="1:19" x14ac:dyDescent="0.3">
      <c r="A630" s="1">
        <v>628</v>
      </c>
      <c r="B630" t="s">
        <v>10</v>
      </c>
      <c r="C630">
        <v>1272</v>
      </c>
      <c r="D630">
        <v>13</v>
      </c>
      <c r="E630">
        <v>18</v>
      </c>
      <c r="F630" s="2">
        <v>9300</v>
      </c>
      <c r="G630" s="8">
        <v>11409.51219512195</v>
      </c>
      <c r="H630">
        <v>0.18</v>
      </c>
      <c r="I630">
        <v>0.7</v>
      </c>
      <c r="J630" s="3">
        <v>0.22682926829268291</v>
      </c>
      <c r="K630" t="s">
        <v>11</v>
      </c>
      <c r="L630" t="str">
        <f>Q630</f>
        <v>Дефолт!</v>
      </c>
      <c r="N630">
        <v>0.91</v>
      </c>
      <c r="O630">
        <f>EXP(Таблица1[[#This Row],[PD]])</f>
        <v>1.1972173631218102</v>
      </c>
      <c r="P630">
        <f t="shared" si="18"/>
        <v>1.0894678004408473</v>
      </c>
      <c r="Q630" t="str">
        <f t="shared" si="19"/>
        <v>Дефолт!</v>
      </c>
      <c r="S630" s="2">
        <f>IF(P630&gt;=1, Таблица1[[#This Row],[BeginQ]]*(1-Таблица1[[#This Row],[LGD]]), Таблица1[[#This Row],[EndQ]])</f>
        <v>2790.0000000000005</v>
      </c>
    </row>
    <row r="631" spans="1:19" x14ac:dyDescent="0.3">
      <c r="A631" s="1">
        <v>629</v>
      </c>
      <c r="B631" t="s">
        <v>10</v>
      </c>
      <c r="C631">
        <v>1325</v>
      </c>
      <c r="D631">
        <v>14</v>
      </c>
      <c r="E631">
        <v>19</v>
      </c>
      <c r="F631" s="2">
        <v>9600</v>
      </c>
      <c r="G631" s="8">
        <v>11060.86956521739</v>
      </c>
      <c r="H631">
        <v>0.08</v>
      </c>
      <c r="I631">
        <v>1</v>
      </c>
      <c r="J631" s="3">
        <v>0.1521739130434783</v>
      </c>
      <c r="K631" t="s">
        <v>11</v>
      </c>
      <c r="L631" t="str">
        <f>Q631</f>
        <v>Дефолт!</v>
      </c>
      <c r="N631">
        <v>0.98</v>
      </c>
      <c r="O631">
        <f>EXP(Таблица1[[#This Row],[PD]])</f>
        <v>1.0832870676749586</v>
      </c>
      <c r="P631">
        <f t="shared" si="18"/>
        <v>1.0616213263214593</v>
      </c>
      <c r="Q631" t="str">
        <f t="shared" si="19"/>
        <v>Дефолт!</v>
      </c>
      <c r="S631" s="2">
        <f>IF(P631&gt;=1, Таблица1[[#This Row],[BeginQ]]*(1-Таблица1[[#This Row],[LGD]]), Таблица1[[#This Row],[EndQ]])</f>
        <v>0</v>
      </c>
    </row>
    <row r="632" spans="1:19" x14ac:dyDescent="0.3">
      <c r="A632" s="1">
        <v>630</v>
      </c>
      <c r="B632" t="s">
        <v>10</v>
      </c>
      <c r="C632">
        <v>1326</v>
      </c>
      <c r="D632">
        <v>14</v>
      </c>
      <c r="E632">
        <v>19</v>
      </c>
      <c r="F632" s="2">
        <v>9100</v>
      </c>
      <c r="G632" s="8">
        <v>10692.5</v>
      </c>
      <c r="H632">
        <v>0.2</v>
      </c>
      <c r="I632">
        <v>0.4</v>
      </c>
      <c r="J632" s="3">
        <v>0.17499999999999999</v>
      </c>
      <c r="K632" t="s">
        <v>11</v>
      </c>
      <c r="L632" t="str">
        <f>Q632</f>
        <v/>
      </c>
      <c r="N632">
        <v>0.01</v>
      </c>
      <c r="O632">
        <f>EXP(Таблица1[[#This Row],[PD]])</f>
        <v>1.2214027581601699</v>
      </c>
      <c r="P632">
        <f t="shared" si="18"/>
        <v>1.22140275816017E-2</v>
      </c>
      <c r="Q632" t="str">
        <f t="shared" si="19"/>
        <v/>
      </c>
      <c r="S632" s="2">
        <f>IF(P632&gt;=1, Таблица1[[#This Row],[BeginQ]]*(1-Таблица1[[#This Row],[LGD]]), Таблица1[[#This Row],[EndQ]])</f>
        <v>10692.5</v>
      </c>
    </row>
    <row r="633" spans="1:19" x14ac:dyDescent="0.3">
      <c r="A633" s="1">
        <v>631</v>
      </c>
      <c r="B633" t="s">
        <v>10</v>
      </c>
      <c r="C633">
        <v>1327</v>
      </c>
      <c r="D633">
        <v>14</v>
      </c>
      <c r="E633">
        <v>19</v>
      </c>
      <c r="F633" s="2">
        <v>5100</v>
      </c>
      <c r="G633" s="8">
        <v>5506.8539325842694</v>
      </c>
      <c r="H633">
        <v>0.11</v>
      </c>
      <c r="I633">
        <v>0.1</v>
      </c>
      <c r="J633" s="3">
        <v>7.9775280898876394E-2</v>
      </c>
      <c r="K633" t="s">
        <v>11</v>
      </c>
      <c r="L633" t="str">
        <f>Q633</f>
        <v/>
      </c>
      <c r="N633">
        <v>0.16</v>
      </c>
      <c r="O633">
        <f>EXP(Таблица1[[#This Row],[PD]])</f>
        <v>1.1162780704588713</v>
      </c>
      <c r="P633">
        <f t="shared" si="18"/>
        <v>0.1786044912734194</v>
      </c>
      <c r="Q633" t="str">
        <f t="shared" si="19"/>
        <v/>
      </c>
      <c r="S633" s="2">
        <f>IF(P633&gt;=1, Таблица1[[#This Row],[BeginQ]]*(1-Таблица1[[#This Row],[LGD]]), Таблица1[[#This Row],[EndQ]])</f>
        <v>5506.8539325842694</v>
      </c>
    </row>
    <row r="634" spans="1:19" x14ac:dyDescent="0.3">
      <c r="A634" s="1">
        <v>632</v>
      </c>
      <c r="B634" t="s">
        <v>10</v>
      </c>
      <c r="C634">
        <v>1328</v>
      </c>
      <c r="D634">
        <v>14</v>
      </c>
      <c r="E634">
        <v>19</v>
      </c>
      <c r="F634" s="2">
        <v>9900</v>
      </c>
      <c r="G634" s="8">
        <v>11794.44444444444</v>
      </c>
      <c r="H634">
        <v>0.19</v>
      </c>
      <c r="I634">
        <v>0.5</v>
      </c>
      <c r="J634" s="3">
        <v>0.19135802469135799</v>
      </c>
      <c r="K634" t="s">
        <v>11</v>
      </c>
      <c r="L634" t="str">
        <f>Q634</f>
        <v>Дефолт!</v>
      </c>
      <c r="N634">
        <v>0.96</v>
      </c>
      <c r="O634">
        <f>EXP(Таблица1[[#This Row],[PD]])</f>
        <v>1.2092495976572515</v>
      </c>
      <c r="P634">
        <f t="shared" si="18"/>
        <v>1.1608796137509614</v>
      </c>
      <c r="Q634" t="str">
        <f t="shared" si="19"/>
        <v>Дефолт!</v>
      </c>
      <c r="S634" s="2">
        <f>IF(P634&gt;=1, Таблица1[[#This Row],[BeginQ]]*(1-Таблица1[[#This Row],[LGD]]), Таблица1[[#This Row],[EndQ]])</f>
        <v>4950</v>
      </c>
    </row>
    <row r="635" spans="1:19" x14ac:dyDescent="0.3">
      <c r="A635" s="1">
        <v>633</v>
      </c>
      <c r="B635" t="s">
        <v>10</v>
      </c>
      <c r="C635">
        <v>1329</v>
      </c>
      <c r="D635">
        <v>14</v>
      </c>
      <c r="E635">
        <v>19</v>
      </c>
      <c r="F635" s="2">
        <v>8100</v>
      </c>
      <c r="G635" s="8">
        <v>9192.5581395348836</v>
      </c>
      <c r="H635">
        <v>0.14000000000000001</v>
      </c>
      <c r="I635">
        <v>0.4</v>
      </c>
      <c r="J635" s="3">
        <v>0.1348837209302326</v>
      </c>
      <c r="K635" t="s">
        <v>11</v>
      </c>
      <c r="L635" t="str">
        <f>Q635</f>
        <v/>
      </c>
      <c r="N635">
        <v>0.56999999999999995</v>
      </c>
      <c r="O635">
        <f>EXP(Таблица1[[#This Row],[PD]])</f>
        <v>1.1502737988572274</v>
      </c>
      <c r="P635">
        <f t="shared" si="18"/>
        <v>0.65565606534861953</v>
      </c>
      <c r="Q635" t="str">
        <f t="shared" si="19"/>
        <v/>
      </c>
      <c r="S635" s="2">
        <f>IF(P635&gt;=1, Таблица1[[#This Row],[BeginQ]]*(1-Таблица1[[#This Row],[LGD]]), Таблица1[[#This Row],[EndQ]])</f>
        <v>9192.5581395348836</v>
      </c>
    </row>
    <row r="636" spans="1:19" x14ac:dyDescent="0.3">
      <c r="A636" s="1">
        <v>634</v>
      </c>
      <c r="B636" t="s">
        <v>10</v>
      </c>
      <c r="C636">
        <v>1330</v>
      </c>
      <c r="D636">
        <v>14</v>
      </c>
      <c r="E636">
        <v>19</v>
      </c>
      <c r="F636" s="2">
        <v>7900</v>
      </c>
      <c r="G636" s="8">
        <v>8458.5858585858587</v>
      </c>
      <c r="H636">
        <v>0.01</v>
      </c>
      <c r="I636">
        <v>1</v>
      </c>
      <c r="J636" s="3">
        <v>7.0707070707070704E-2</v>
      </c>
      <c r="K636" t="s">
        <v>11</v>
      </c>
      <c r="L636" t="str">
        <f>Q636</f>
        <v/>
      </c>
      <c r="N636">
        <v>0.56000000000000005</v>
      </c>
      <c r="O636">
        <f>EXP(Таблица1[[#This Row],[PD]])</f>
        <v>1.0100501670841679</v>
      </c>
      <c r="P636">
        <f t="shared" si="18"/>
        <v>0.56562809356713406</v>
      </c>
      <c r="Q636" t="str">
        <f t="shared" si="19"/>
        <v/>
      </c>
      <c r="S636" s="2">
        <f>IF(P636&gt;=1, Таблица1[[#This Row],[BeginQ]]*(1-Таблица1[[#This Row],[LGD]]), Таблица1[[#This Row],[EndQ]])</f>
        <v>8458.5858585858587</v>
      </c>
    </row>
    <row r="637" spans="1:19" x14ac:dyDescent="0.3">
      <c r="A637" s="1">
        <v>635</v>
      </c>
      <c r="B637" t="s">
        <v>10</v>
      </c>
      <c r="C637">
        <v>1331</v>
      </c>
      <c r="D637">
        <v>14</v>
      </c>
      <c r="E637">
        <v>19</v>
      </c>
      <c r="F637" s="2">
        <v>5200</v>
      </c>
      <c r="G637" s="8">
        <v>5525.6565656565654</v>
      </c>
      <c r="H637">
        <v>0.01</v>
      </c>
      <c r="I637">
        <v>0.2</v>
      </c>
      <c r="J637" s="3">
        <v>6.2626262626262627E-2</v>
      </c>
      <c r="K637" t="s">
        <v>11</v>
      </c>
      <c r="L637" t="str">
        <f>Q637</f>
        <v/>
      </c>
      <c r="N637">
        <v>0.91</v>
      </c>
      <c r="O637">
        <f>EXP(Таблица1[[#This Row],[PD]])</f>
        <v>1.0100501670841679</v>
      </c>
      <c r="P637">
        <f t="shared" si="18"/>
        <v>0.91914565204659282</v>
      </c>
      <c r="Q637" t="str">
        <f t="shared" si="19"/>
        <v/>
      </c>
      <c r="S637" s="2">
        <f>IF(P637&gt;=1, Таблица1[[#This Row],[BeginQ]]*(1-Таблица1[[#This Row],[LGD]]), Таблица1[[#This Row],[EndQ]])</f>
        <v>5525.6565656565654</v>
      </c>
    </row>
    <row r="638" spans="1:19" x14ac:dyDescent="0.3">
      <c r="A638" s="1">
        <v>636</v>
      </c>
      <c r="B638" t="s">
        <v>10</v>
      </c>
      <c r="C638">
        <v>1332</v>
      </c>
      <c r="D638">
        <v>14</v>
      </c>
      <c r="E638">
        <v>19</v>
      </c>
      <c r="F638" s="2">
        <v>9300</v>
      </c>
      <c r="G638" s="8">
        <v>10036.25</v>
      </c>
      <c r="H638">
        <v>0.04</v>
      </c>
      <c r="I638">
        <v>0.4</v>
      </c>
      <c r="J638" s="3">
        <v>7.9166666666666663E-2</v>
      </c>
      <c r="K638" t="s">
        <v>11</v>
      </c>
      <c r="L638" t="str">
        <f>Q638</f>
        <v/>
      </c>
      <c r="N638">
        <v>0.14000000000000001</v>
      </c>
      <c r="O638">
        <f>EXP(Таблица1[[#This Row],[PD]])</f>
        <v>1.0408107741923882</v>
      </c>
      <c r="P638">
        <f t="shared" si="18"/>
        <v>0.14571350838693437</v>
      </c>
      <c r="Q638" t="str">
        <f t="shared" si="19"/>
        <v/>
      </c>
      <c r="S638" s="2">
        <f>IF(P638&gt;=1, Таблица1[[#This Row],[BeginQ]]*(1-Таблица1[[#This Row],[LGD]]), Таблица1[[#This Row],[EndQ]])</f>
        <v>10036.25</v>
      </c>
    </row>
    <row r="639" spans="1:19" x14ac:dyDescent="0.3">
      <c r="A639" s="1">
        <v>637</v>
      </c>
      <c r="B639" t="s">
        <v>10</v>
      </c>
      <c r="C639">
        <v>1333</v>
      </c>
      <c r="D639">
        <v>14</v>
      </c>
      <c r="E639">
        <v>19</v>
      </c>
      <c r="F639" s="2">
        <v>2500</v>
      </c>
      <c r="G639" s="8">
        <v>2726.1904761904761</v>
      </c>
      <c r="H639">
        <v>0.16</v>
      </c>
      <c r="I639">
        <v>0.1</v>
      </c>
      <c r="J639" s="3">
        <v>9.0476190476190474E-2</v>
      </c>
      <c r="K639" t="s">
        <v>11</v>
      </c>
      <c r="L639" t="str">
        <f>Q639</f>
        <v/>
      </c>
      <c r="N639">
        <v>0.1</v>
      </c>
      <c r="O639">
        <f>EXP(Таблица1[[#This Row],[PD]])</f>
        <v>1.1735108709918103</v>
      </c>
      <c r="P639">
        <f t="shared" si="18"/>
        <v>0.11735108709918103</v>
      </c>
      <c r="Q639" t="str">
        <f t="shared" si="19"/>
        <v/>
      </c>
      <c r="S639" s="2">
        <f>IF(P639&gt;=1, Таблица1[[#This Row],[BeginQ]]*(1-Таблица1[[#This Row],[LGD]]), Таблица1[[#This Row],[EndQ]])</f>
        <v>2726.1904761904761</v>
      </c>
    </row>
    <row r="640" spans="1:19" x14ac:dyDescent="0.3">
      <c r="A640" s="1">
        <v>638</v>
      </c>
      <c r="B640" t="s">
        <v>10</v>
      </c>
      <c r="C640">
        <v>1334</v>
      </c>
      <c r="D640">
        <v>14</v>
      </c>
      <c r="E640">
        <v>19</v>
      </c>
      <c r="F640" s="2">
        <v>2400</v>
      </c>
      <c r="G640" s="8">
        <v>2744.8275862068972</v>
      </c>
      <c r="H640">
        <v>0.13</v>
      </c>
      <c r="I640">
        <v>0.5</v>
      </c>
      <c r="J640" s="3">
        <v>0.14367816091954019</v>
      </c>
      <c r="K640" t="s">
        <v>11</v>
      </c>
      <c r="L640" t="str">
        <f>Q640</f>
        <v/>
      </c>
      <c r="N640">
        <v>0.26</v>
      </c>
      <c r="O640">
        <f>EXP(Таблица1[[#This Row],[PD]])</f>
        <v>1.1388283833246218</v>
      </c>
      <c r="P640">
        <f t="shared" si="18"/>
        <v>0.29609537966440169</v>
      </c>
      <c r="Q640" t="str">
        <f t="shared" si="19"/>
        <v/>
      </c>
      <c r="S640" s="2">
        <f>IF(P640&gt;=1, Таблица1[[#This Row],[BeginQ]]*(1-Таблица1[[#This Row],[LGD]]), Таблица1[[#This Row],[EndQ]])</f>
        <v>2744.8275862068972</v>
      </c>
    </row>
    <row r="641" spans="1:19" x14ac:dyDescent="0.3">
      <c r="A641" s="1">
        <v>639</v>
      </c>
      <c r="B641" t="s">
        <v>10</v>
      </c>
      <c r="C641">
        <v>1335</v>
      </c>
      <c r="D641">
        <v>14</v>
      </c>
      <c r="E641">
        <v>19</v>
      </c>
      <c r="F641" s="2">
        <v>7100</v>
      </c>
      <c r="G641" s="8">
        <v>7919.2307692307704</v>
      </c>
      <c r="H641">
        <v>0.09</v>
      </c>
      <c r="I641">
        <v>0.5</v>
      </c>
      <c r="J641" s="3">
        <v>0.1153846153846154</v>
      </c>
      <c r="K641" t="s">
        <v>11</v>
      </c>
      <c r="L641" t="str">
        <f>Q641</f>
        <v/>
      </c>
      <c r="N641">
        <v>0.87</v>
      </c>
      <c r="O641">
        <f>EXP(Таблица1[[#This Row],[PD]])</f>
        <v>1.0941742837052104</v>
      </c>
      <c r="P641">
        <f t="shared" si="18"/>
        <v>0.95193162682353305</v>
      </c>
      <c r="Q641" t="str">
        <f t="shared" si="19"/>
        <v/>
      </c>
      <c r="S641" s="2">
        <f>IF(P641&gt;=1, Таблица1[[#This Row],[BeginQ]]*(1-Таблица1[[#This Row],[LGD]]), Таблица1[[#This Row],[EndQ]])</f>
        <v>7919.2307692307704</v>
      </c>
    </row>
    <row r="642" spans="1:19" x14ac:dyDescent="0.3">
      <c r="A642" s="1">
        <v>640</v>
      </c>
      <c r="B642" t="s">
        <v>10</v>
      </c>
      <c r="C642">
        <v>1336</v>
      </c>
      <c r="D642">
        <v>14</v>
      </c>
      <c r="E642">
        <v>19</v>
      </c>
      <c r="F642" s="2">
        <v>1700</v>
      </c>
      <c r="G642" s="8">
        <v>1862.272727272727</v>
      </c>
      <c r="H642">
        <v>0.12</v>
      </c>
      <c r="I642">
        <v>0.2</v>
      </c>
      <c r="J642" s="3">
        <v>9.5454545454545445E-2</v>
      </c>
      <c r="K642" t="s">
        <v>11</v>
      </c>
      <c r="L642" t="str">
        <f>Q642</f>
        <v/>
      </c>
      <c r="N642">
        <v>0.69</v>
      </c>
      <c r="O642">
        <f>EXP(Таблица1[[#This Row],[PD]])</f>
        <v>1.1274968515793757</v>
      </c>
      <c r="P642">
        <f t="shared" si="18"/>
        <v>0.77797282758976916</v>
      </c>
      <c r="Q642" t="str">
        <f t="shared" si="19"/>
        <v/>
      </c>
      <c r="S642" s="2">
        <f>IF(P642&gt;=1, Таблица1[[#This Row],[BeginQ]]*(1-Таблица1[[#This Row],[LGD]]), Таблица1[[#This Row],[EndQ]])</f>
        <v>1862.272727272727</v>
      </c>
    </row>
    <row r="643" spans="1:19" x14ac:dyDescent="0.3">
      <c r="A643" s="1">
        <v>641</v>
      </c>
      <c r="B643" t="s">
        <v>10</v>
      </c>
      <c r="C643">
        <v>1337</v>
      </c>
      <c r="D643">
        <v>14</v>
      </c>
      <c r="E643">
        <v>19</v>
      </c>
      <c r="F643" s="2">
        <v>7100</v>
      </c>
      <c r="G643" s="8">
        <v>7778.7912087912091</v>
      </c>
      <c r="H643">
        <v>0.09</v>
      </c>
      <c r="I643">
        <v>0.3</v>
      </c>
      <c r="J643" s="3">
        <v>9.5604395604395598E-2</v>
      </c>
      <c r="K643" t="s">
        <v>11</v>
      </c>
      <c r="L643" t="str">
        <f>Q643</f>
        <v/>
      </c>
      <c r="N643">
        <v>0.26</v>
      </c>
      <c r="O643">
        <f>EXP(Таблица1[[#This Row],[PD]])</f>
        <v>1.0941742837052104</v>
      </c>
      <c r="P643">
        <f t="shared" ref="P643:P706" si="20">N643*O643</f>
        <v>0.28448531376335473</v>
      </c>
      <c r="Q643" t="str">
        <f t="shared" ref="Q643:Q706" si="21">IF(P643&gt;=1, "Дефолт!", "")</f>
        <v/>
      </c>
      <c r="S643" s="2">
        <f>IF(P643&gt;=1, Таблица1[[#This Row],[BeginQ]]*(1-Таблица1[[#This Row],[LGD]]), Таблица1[[#This Row],[EndQ]])</f>
        <v>7778.7912087912091</v>
      </c>
    </row>
    <row r="644" spans="1:19" x14ac:dyDescent="0.3">
      <c r="A644" s="1">
        <v>642</v>
      </c>
      <c r="B644" t="s">
        <v>10</v>
      </c>
      <c r="C644">
        <v>1338</v>
      </c>
      <c r="D644">
        <v>14</v>
      </c>
      <c r="E644">
        <v>19</v>
      </c>
      <c r="F644" s="2">
        <v>300</v>
      </c>
      <c r="G644" s="8">
        <v>337.58241758241758</v>
      </c>
      <c r="H644">
        <v>0.09</v>
      </c>
      <c r="I644">
        <v>0.6</v>
      </c>
      <c r="J644" s="3">
        <v>0.12527472527472519</v>
      </c>
      <c r="K644" t="s">
        <v>11</v>
      </c>
      <c r="L644" t="str">
        <f>Q644</f>
        <v/>
      </c>
      <c r="N644">
        <v>0.61</v>
      </c>
      <c r="O644">
        <f>EXP(Таблица1[[#This Row],[PD]])</f>
        <v>1.0941742837052104</v>
      </c>
      <c r="P644">
        <f t="shared" si="20"/>
        <v>0.66744631306017832</v>
      </c>
      <c r="Q644" t="str">
        <f t="shared" si="21"/>
        <v/>
      </c>
      <c r="S644" s="2">
        <f>IF(P644&gt;=1, Таблица1[[#This Row],[BeginQ]]*(1-Таблица1[[#This Row],[LGD]]), Таблица1[[#This Row],[EndQ]])</f>
        <v>337.58241758241758</v>
      </c>
    </row>
    <row r="645" spans="1:19" x14ac:dyDescent="0.3">
      <c r="A645" s="1">
        <v>643</v>
      </c>
      <c r="B645" t="s">
        <v>10</v>
      </c>
      <c r="C645">
        <v>1339</v>
      </c>
      <c r="D645">
        <v>14</v>
      </c>
      <c r="E645">
        <v>19</v>
      </c>
      <c r="F645" s="2">
        <v>7100</v>
      </c>
      <c r="G645" s="8">
        <v>7884.7368421052643</v>
      </c>
      <c r="H645">
        <v>0.05</v>
      </c>
      <c r="I645">
        <v>0.9</v>
      </c>
      <c r="J645" s="3">
        <v>0.11052631578947369</v>
      </c>
      <c r="K645" t="s">
        <v>11</v>
      </c>
      <c r="L645" t="str">
        <f>Q645</f>
        <v/>
      </c>
      <c r="N645">
        <v>0.35</v>
      </c>
      <c r="O645">
        <f>EXP(Таблица1[[#This Row],[PD]])</f>
        <v>1.0512710963760241</v>
      </c>
      <c r="P645">
        <f t="shared" si="20"/>
        <v>0.36794488373160844</v>
      </c>
      <c r="Q645" t="str">
        <f t="shared" si="21"/>
        <v/>
      </c>
      <c r="S645" s="2">
        <f>IF(P645&gt;=1, Таблица1[[#This Row],[BeginQ]]*(1-Таблица1[[#This Row],[LGD]]), Таблица1[[#This Row],[EndQ]])</f>
        <v>7884.7368421052643</v>
      </c>
    </row>
    <row r="646" spans="1:19" x14ac:dyDescent="0.3">
      <c r="A646" s="1">
        <v>644</v>
      </c>
      <c r="B646" t="s">
        <v>10</v>
      </c>
      <c r="C646">
        <v>1340</v>
      </c>
      <c r="D646">
        <v>14</v>
      </c>
      <c r="E646">
        <v>19</v>
      </c>
      <c r="F646" s="2">
        <v>6400</v>
      </c>
      <c r="G646" s="8">
        <v>6931.0638297872347</v>
      </c>
      <c r="H646">
        <v>0.06</v>
      </c>
      <c r="I646">
        <v>0.3</v>
      </c>
      <c r="J646" s="3">
        <v>8.2978723404255328E-2</v>
      </c>
      <c r="K646" t="s">
        <v>11</v>
      </c>
      <c r="L646" t="str">
        <f>Q646</f>
        <v/>
      </c>
      <c r="N646">
        <v>0.36</v>
      </c>
      <c r="O646">
        <f>EXP(Таблица1[[#This Row],[PD]])</f>
        <v>1.0618365465453596</v>
      </c>
      <c r="P646">
        <f t="shared" si="20"/>
        <v>0.38226115675632943</v>
      </c>
      <c r="Q646" t="str">
        <f t="shared" si="21"/>
        <v/>
      </c>
      <c r="S646" s="2">
        <f>IF(P646&gt;=1, Таблица1[[#This Row],[BeginQ]]*(1-Таблица1[[#This Row],[LGD]]), Таблица1[[#This Row],[EndQ]])</f>
        <v>6931.0638297872347</v>
      </c>
    </row>
    <row r="647" spans="1:19" x14ac:dyDescent="0.3">
      <c r="A647" s="1">
        <v>645</v>
      </c>
      <c r="B647" t="s">
        <v>10</v>
      </c>
      <c r="C647">
        <v>1341</v>
      </c>
      <c r="D647">
        <v>14</v>
      </c>
      <c r="E647">
        <v>19</v>
      </c>
      <c r="F647" s="2">
        <v>2800</v>
      </c>
      <c r="G647" s="8">
        <v>3068.333333333333</v>
      </c>
      <c r="H647">
        <v>0.04</v>
      </c>
      <c r="I647">
        <v>0.8</v>
      </c>
      <c r="J647" s="3">
        <v>9.583333333333334E-2</v>
      </c>
      <c r="K647" t="s">
        <v>11</v>
      </c>
      <c r="L647" t="str">
        <f>Q647</f>
        <v/>
      </c>
      <c r="N647">
        <v>0.57999999999999996</v>
      </c>
      <c r="O647">
        <f>EXP(Таблица1[[#This Row],[PD]])</f>
        <v>1.0408107741923882</v>
      </c>
      <c r="P647">
        <f t="shared" si="20"/>
        <v>0.60367024903158517</v>
      </c>
      <c r="Q647" t="str">
        <f t="shared" si="21"/>
        <v/>
      </c>
      <c r="S647" s="2">
        <f>IF(P647&gt;=1, Таблица1[[#This Row],[BeginQ]]*(1-Таблица1[[#This Row],[LGD]]), Таблица1[[#This Row],[EndQ]])</f>
        <v>3068.333333333333</v>
      </c>
    </row>
    <row r="648" spans="1:19" x14ac:dyDescent="0.3">
      <c r="A648" s="1">
        <v>646</v>
      </c>
      <c r="B648" t="s">
        <v>10</v>
      </c>
      <c r="C648">
        <v>1342</v>
      </c>
      <c r="D648">
        <v>14</v>
      </c>
      <c r="E648">
        <v>19</v>
      </c>
      <c r="F648" s="2">
        <v>500</v>
      </c>
      <c r="G648" s="8">
        <v>533.33333333333337</v>
      </c>
      <c r="H648">
        <v>0.04</v>
      </c>
      <c r="I648">
        <v>0.1</v>
      </c>
      <c r="J648" s="3">
        <v>6.6666666666666666E-2</v>
      </c>
      <c r="K648" t="s">
        <v>11</v>
      </c>
      <c r="L648" t="str">
        <f>Q648</f>
        <v/>
      </c>
      <c r="N648">
        <v>0.35</v>
      </c>
      <c r="O648">
        <f>EXP(Таблица1[[#This Row],[PD]])</f>
        <v>1.0408107741923882</v>
      </c>
      <c r="P648">
        <f t="shared" si="20"/>
        <v>0.36428377096733583</v>
      </c>
      <c r="Q648" t="str">
        <f t="shared" si="21"/>
        <v/>
      </c>
      <c r="S648" s="2">
        <f>IF(P648&gt;=1, Таблица1[[#This Row],[BeginQ]]*(1-Таблица1[[#This Row],[LGD]]), Таблица1[[#This Row],[EndQ]])</f>
        <v>533.33333333333337</v>
      </c>
    </row>
    <row r="649" spans="1:19" x14ac:dyDescent="0.3">
      <c r="A649" s="1">
        <v>647</v>
      </c>
      <c r="B649" t="s">
        <v>10</v>
      </c>
      <c r="C649">
        <v>1343</v>
      </c>
      <c r="D649">
        <v>14</v>
      </c>
      <c r="E649">
        <v>19</v>
      </c>
      <c r="F649" s="2">
        <v>7200</v>
      </c>
      <c r="G649" s="8">
        <v>8820</v>
      </c>
      <c r="H649">
        <v>0.2</v>
      </c>
      <c r="I649">
        <v>0.6</v>
      </c>
      <c r="J649" s="3">
        <v>0.22500000000000001</v>
      </c>
      <c r="K649" t="s">
        <v>11</v>
      </c>
      <c r="L649" t="str">
        <f>Q649</f>
        <v>Дефолт!</v>
      </c>
      <c r="N649">
        <v>0.97</v>
      </c>
      <c r="O649">
        <f>EXP(Таблица1[[#This Row],[PD]])</f>
        <v>1.2214027581601699</v>
      </c>
      <c r="P649">
        <f t="shared" si="20"/>
        <v>1.1847606754153648</v>
      </c>
      <c r="Q649" t="str">
        <f t="shared" si="21"/>
        <v>Дефолт!</v>
      </c>
      <c r="S649" s="2">
        <f>IF(P649&gt;=1, Таблица1[[#This Row],[BeginQ]]*(1-Таблица1[[#This Row],[LGD]]), Таблица1[[#This Row],[EndQ]])</f>
        <v>2880</v>
      </c>
    </row>
    <row r="650" spans="1:19" x14ac:dyDescent="0.3">
      <c r="A650" s="1">
        <v>648</v>
      </c>
      <c r="B650" t="s">
        <v>10</v>
      </c>
      <c r="C650">
        <v>1344</v>
      </c>
      <c r="D650">
        <v>14</v>
      </c>
      <c r="E650">
        <v>19</v>
      </c>
      <c r="F650" s="2">
        <v>6200</v>
      </c>
      <c r="G650" s="8">
        <v>7531.8518518518513</v>
      </c>
      <c r="H650">
        <v>0.19</v>
      </c>
      <c r="I650">
        <v>0.6</v>
      </c>
      <c r="J650" s="3">
        <v>0.21481481481481479</v>
      </c>
      <c r="K650" t="s">
        <v>11</v>
      </c>
      <c r="L650" t="str">
        <f>Q650</f>
        <v>Дефолт!</v>
      </c>
      <c r="N650">
        <v>0.91</v>
      </c>
      <c r="O650">
        <f>EXP(Таблица1[[#This Row],[PD]])</f>
        <v>1.2092495976572515</v>
      </c>
      <c r="P650">
        <f t="shared" si="20"/>
        <v>1.1004171338680988</v>
      </c>
      <c r="Q650" t="str">
        <f t="shared" si="21"/>
        <v>Дефолт!</v>
      </c>
      <c r="S650" s="2">
        <f>IF(P650&gt;=1, Таблица1[[#This Row],[BeginQ]]*(1-Таблица1[[#This Row],[LGD]]), Таблица1[[#This Row],[EndQ]])</f>
        <v>2480</v>
      </c>
    </row>
    <row r="651" spans="1:19" x14ac:dyDescent="0.3">
      <c r="A651" s="1">
        <v>649</v>
      </c>
      <c r="B651" t="s">
        <v>10</v>
      </c>
      <c r="C651">
        <v>1345</v>
      </c>
      <c r="D651">
        <v>14</v>
      </c>
      <c r="E651">
        <v>19</v>
      </c>
      <c r="F651" s="2">
        <v>4200</v>
      </c>
      <c r="G651" s="8">
        <v>4599.5121951219517</v>
      </c>
      <c r="H651">
        <v>0.18</v>
      </c>
      <c r="I651">
        <v>0.1</v>
      </c>
      <c r="J651" s="3">
        <v>9.5121951219512182E-2</v>
      </c>
      <c r="K651" t="s">
        <v>11</v>
      </c>
      <c r="L651" t="str">
        <f>Q651</f>
        <v/>
      </c>
      <c r="N651">
        <v>0.47</v>
      </c>
      <c r="O651">
        <f>EXP(Таблица1[[#This Row],[PD]])</f>
        <v>1.1972173631218102</v>
      </c>
      <c r="P651">
        <f t="shared" si="20"/>
        <v>0.5626921606672507</v>
      </c>
      <c r="Q651" t="str">
        <f t="shared" si="21"/>
        <v/>
      </c>
      <c r="S651" s="2">
        <f>IF(P651&gt;=1, Таблица1[[#This Row],[BeginQ]]*(1-Таблица1[[#This Row],[LGD]]), Таблица1[[#This Row],[EndQ]])</f>
        <v>4599.5121951219517</v>
      </c>
    </row>
    <row r="652" spans="1:19" x14ac:dyDescent="0.3">
      <c r="A652" s="1">
        <v>650</v>
      </c>
      <c r="B652" t="s">
        <v>10</v>
      </c>
      <c r="C652">
        <v>1346</v>
      </c>
      <c r="D652">
        <v>14</v>
      </c>
      <c r="E652">
        <v>19</v>
      </c>
      <c r="F652" s="2">
        <v>6600</v>
      </c>
      <c r="G652" s="8">
        <v>7227.8048780487807</v>
      </c>
      <c r="H652">
        <v>0.18</v>
      </c>
      <c r="I652">
        <v>0.1</v>
      </c>
      <c r="J652" s="3">
        <v>9.5121951219512182E-2</v>
      </c>
      <c r="K652" t="s">
        <v>11</v>
      </c>
      <c r="L652" t="str">
        <f>Q652</f>
        <v/>
      </c>
      <c r="N652">
        <v>0.08</v>
      </c>
      <c r="O652">
        <f>EXP(Таблица1[[#This Row],[PD]])</f>
        <v>1.1972173631218102</v>
      </c>
      <c r="P652">
        <f t="shared" si="20"/>
        <v>9.577738904974481E-2</v>
      </c>
      <c r="Q652" t="str">
        <f t="shared" si="21"/>
        <v/>
      </c>
      <c r="S652" s="2">
        <f>IF(P652&gt;=1, Таблица1[[#This Row],[BeginQ]]*(1-Таблица1[[#This Row],[LGD]]), Таблица1[[#This Row],[EndQ]])</f>
        <v>7227.8048780487807</v>
      </c>
    </row>
    <row r="653" spans="1:19" x14ac:dyDescent="0.3">
      <c r="A653" s="1">
        <v>651</v>
      </c>
      <c r="B653" t="s">
        <v>10</v>
      </c>
      <c r="C653">
        <v>1347</v>
      </c>
      <c r="D653">
        <v>14</v>
      </c>
      <c r="E653">
        <v>19</v>
      </c>
      <c r="F653" s="2">
        <v>9700</v>
      </c>
      <c r="G653" s="8">
        <v>10387.08333333333</v>
      </c>
      <c r="H653">
        <v>0.04</v>
      </c>
      <c r="I653">
        <v>0.2</v>
      </c>
      <c r="J653" s="3">
        <v>7.0833333333333345E-2</v>
      </c>
      <c r="K653" t="s">
        <v>11</v>
      </c>
      <c r="L653" t="str">
        <f>Q653</f>
        <v/>
      </c>
      <c r="N653">
        <v>0.39</v>
      </c>
      <c r="O653">
        <f>EXP(Таблица1[[#This Row],[PD]])</f>
        <v>1.0408107741923882</v>
      </c>
      <c r="P653">
        <f t="shared" si="20"/>
        <v>0.40591620193503142</v>
      </c>
      <c r="Q653" t="str">
        <f t="shared" si="21"/>
        <v/>
      </c>
      <c r="S653" s="2">
        <f>IF(P653&gt;=1, Таблица1[[#This Row],[BeginQ]]*(1-Таблица1[[#This Row],[LGD]]), Таблица1[[#This Row],[EndQ]])</f>
        <v>10387.08333333333</v>
      </c>
    </row>
    <row r="654" spans="1:19" x14ac:dyDescent="0.3">
      <c r="A654" s="1">
        <v>652</v>
      </c>
      <c r="B654" t="s">
        <v>10</v>
      </c>
      <c r="C654">
        <v>1348</v>
      </c>
      <c r="D654">
        <v>14</v>
      </c>
      <c r="E654">
        <v>19</v>
      </c>
      <c r="F654" s="2">
        <v>8300</v>
      </c>
      <c r="G654" s="8">
        <v>9014.1860465116279</v>
      </c>
      <c r="H654">
        <v>0.14000000000000001</v>
      </c>
      <c r="I654">
        <v>0.1</v>
      </c>
      <c r="J654" s="3">
        <v>8.6046511627906969E-2</v>
      </c>
      <c r="K654" t="s">
        <v>11</v>
      </c>
      <c r="L654" t="str">
        <f>Q654</f>
        <v/>
      </c>
      <c r="N654">
        <v>0.83</v>
      </c>
      <c r="O654">
        <f>EXP(Таблица1[[#This Row],[PD]])</f>
        <v>1.1502737988572274</v>
      </c>
      <c r="P654">
        <f t="shared" si="20"/>
        <v>0.95472725305149864</v>
      </c>
      <c r="Q654" t="str">
        <f t="shared" si="21"/>
        <v/>
      </c>
      <c r="S654" s="2">
        <f>IF(P654&gt;=1, Таблица1[[#This Row],[BeginQ]]*(1-Таблица1[[#This Row],[LGD]]), Таблица1[[#This Row],[EndQ]])</f>
        <v>9014.1860465116279</v>
      </c>
    </row>
    <row r="655" spans="1:19" x14ac:dyDescent="0.3">
      <c r="A655" s="1">
        <v>653</v>
      </c>
      <c r="B655" t="s">
        <v>10</v>
      </c>
      <c r="C655">
        <v>1349</v>
      </c>
      <c r="D655">
        <v>14</v>
      </c>
      <c r="E655">
        <v>19</v>
      </c>
      <c r="F655" s="2">
        <v>300</v>
      </c>
      <c r="G655" s="8">
        <v>323.26530612244898</v>
      </c>
      <c r="H655">
        <v>0.02</v>
      </c>
      <c r="I655">
        <v>0.8</v>
      </c>
      <c r="J655" s="3">
        <v>7.7551020408163265E-2</v>
      </c>
      <c r="K655" t="s">
        <v>11</v>
      </c>
      <c r="L655" t="str">
        <f>Q655</f>
        <v/>
      </c>
      <c r="N655">
        <v>0.34</v>
      </c>
      <c r="O655">
        <f>EXP(Таблица1[[#This Row],[PD]])</f>
        <v>1.0202013400267558</v>
      </c>
      <c r="P655">
        <f t="shared" si="20"/>
        <v>0.34686845560909702</v>
      </c>
      <c r="Q655" t="str">
        <f t="shared" si="21"/>
        <v/>
      </c>
      <c r="S655" s="2">
        <f>IF(P655&gt;=1, Таблица1[[#This Row],[BeginQ]]*(1-Таблица1[[#This Row],[LGD]]), Таблица1[[#This Row],[EndQ]])</f>
        <v>323.26530612244898</v>
      </c>
    </row>
    <row r="656" spans="1:19" x14ac:dyDescent="0.3">
      <c r="A656" s="1">
        <v>654</v>
      </c>
      <c r="B656" t="s">
        <v>10</v>
      </c>
      <c r="C656">
        <v>1350</v>
      </c>
      <c r="D656">
        <v>14</v>
      </c>
      <c r="E656">
        <v>19</v>
      </c>
      <c r="F656" s="2">
        <v>4900</v>
      </c>
      <c r="G656" s="8">
        <v>5796.3414634146338</v>
      </c>
      <c r="H656">
        <v>0.18</v>
      </c>
      <c r="I656">
        <v>0.5</v>
      </c>
      <c r="J656" s="3">
        <v>0.18292682926829271</v>
      </c>
      <c r="K656" t="s">
        <v>11</v>
      </c>
      <c r="L656" t="str">
        <f>Q656</f>
        <v/>
      </c>
      <c r="N656">
        <v>0.56999999999999995</v>
      </c>
      <c r="O656">
        <f>EXP(Таблица1[[#This Row],[PD]])</f>
        <v>1.1972173631218102</v>
      </c>
      <c r="P656">
        <f t="shared" si="20"/>
        <v>0.68241389697943178</v>
      </c>
      <c r="Q656" t="str">
        <f t="shared" si="21"/>
        <v/>
      </c>
      <c r="S656" s="2">
        <f>IF(P656&gt;=1, Таблица1[[#This Row],[BeginQ]]*(1-Таблица1[[#This Row],[LGD]]), Таблица1[[#This Row],[EndQ]])</f>
        <v>5796.3414634146338</v>
      </c>
    </row>
    <row r="657" spans="1:19" x14ac:dyDescent="0.3">
      <c r="A657" s="1">
        <v>655</v>
      </c>
      <c r="B657" t="s">
        <v>10</v>
      </c>
      <c r="C657">
        <v>1351</v>
      </c>
      <c r="D657">
        <v>14</v>
      </c>
      <c r="E657">
        <v>19</v>
      </c>
      <c r="F657" s="2">
        <v>3500</v>
      </c>
      <c r="G657" s="8">
        <v>3888.8888888888891</v>
      </c>
      <c r="H657">
        <v>0.1</v>
      </c>
      <c r="I657">
        <v>0.4</v>
      </c>
      <c r="J657" s="3">
        <v>0.1111111111111111</v>
      </c>
      <c r="K657" t="s">
        <v>11</v>
      </c>
      <c r="L657" t="str">
        <f>Q657</f>
        <v/>
      </c>
      <c r="N657">
        <v>0.7</v>
      </c>
      <c r="O657">
        <f>EXP(Таблица1[[#This Row],[PD]])</f>
        <v>1.1051709180756477</v>
      </c>
      <c r="P657">
        <f t="shared" si="20"/>
        <v>0.77361964265295335</v>
      </c>
      <c r="Q657" t="str">
        <f t="shared" si="21"/>
        <v/>
      </c>
      <c r="S657" s="2">
        <f>IF(P657&gt;=1, Таблица1[[#This Row],[BeginQ]]*(1-Таблица1[[#This Row],[LGD]]), Таблица1[[#This Row],[EndQ]])</f>
        <v>3888.8888888888891</v>
      </c>
    </row>
    <row r="658" spans="1:19" x14ac:dyDescent="0.3">
      <c r="A658" s="1">
        <v>656</v>
      </c>
      <c r="B658" t="s">
        <v>10</v>
      </c>
      <c r="C658">
        <v>1352</v>
      </c>
      <c r="D658">
        <v>14</v>
      </c>
      <c r="E658">
        <v>19</v>
      </c>
      <c r="F658" s="2">
        <v>2800</v>
      </c>
      <c r="G658" s="8">
        <v>3285.977011494253</v>
      </c>
      <c r="H658">
        <v>0.13</v>
      </c>
      <c r="I658">
        <v>0.7</v>
      </c>
      <c r="J658" s="3">
        <v>0.1735632183908046</v>
      </c>
      <c r="K658" t="s">
        <v>11</v>
      </c>
      <c r="L658" t="str">
        <f>Q658</f>
        <v/>
      </c>
      <c r="N658">
        <v>0.77</v>
      </c>
      <c r="O658">
        <f>EXP(Таблица1[[#This Row],[PD]])</f>
        <v>1.1388283833246218</v>
      </c>
      <c r="P658">
        <f t="shared" si="20"/>
        <v>0.87689785515995877</v>
      </c>
      <c r="Q658" t="str">
        <f t="shared" si="21"/>
        <v/>
      </c>
      <c r="S658" s="2">
        <f>IF(P658&gt;=1, Таблица1[[#This Row],[BeginQ]]*(1-Таблица1[[#This Row],[LGD]]), Таблица1[[#This Row],[EndQ]])</f>
        <v>3285.977011494253</v>
      </c>
    </row>
    <row r="659" spans="1:19" x14ac:dyDescent="0.3">
      <c r="A659" s="1">
        <v>657</v>
      </c>
      <c r="B659" t="s">
        <v>10</v>
      </c>
      <c r="C659">
        <v>1353</v>
      </c>
      <c r="D659">
        <v>14</v>
      </c>
      <c r="E659">
        <v>19</v>
      </c>
      <c r="F659" s="2">
        <v>4100</v>
      </c>
      <c r="G659" s="8">
        <v>4391.6494845360821</v>
      </c>
      <c r="H659">
        <v>0.03</v>
      </c>
      <c r="I659">
        <v>0.3</v>
      </c>
      <c r="J659" s="3">
        <v>7.1134020618556698E-2</v>
      </c>
      <c r="K659" t="s">
        <v>11</v>
      </c>
      <c r="L659" t="str">
        <f>Q659</f>
        <v/>
      </c>
      <c r="N659">
        <v>0.1</v>
      </c>
      <c r="O659">
        <f>EXP(Таблица1[[#This Row],[PD]])</f>
        <v>1.0304545339535169</v>
      </c>
      <c r="P659">
        <f t="shared" si="20"/>
        <v>0.1030454533953517</v>
      </c>
      <c r="Q659" t="str">
        <f t="shared" si="21"/>
        <v/>
      </c>
      <c r="S659" s="2">
        <f>IF(P659&gt;=1, Таблица1[[#This Row],[BeginQ]]*(1-Таблица1[[#This Row],[LGD]]), Таблица1[[#This Row],[EndQ]])</f>
        <v>4391.6494845360821</v>
      </c>
    </row>
    <row r="660" spans="1:19" x14ac:dyDescent="0.3">
      <c r="A660" s="1">
        <v>658</v>
      </c>
      <c r="B660" t="s">
        <v>10</v>
      </c>
      <c r="C660">
        <v>1354</v>
      </c>
      <c r="D660">
        <v>14</v>
      </c>
      <c r="E660">
        <v>19</v>
      </c>
      <c r="F660" s="2">
        <v>2100</v>
      </c>
      <c r="G660" s="8">
        <v>2371.348314606741</v>
      </c>
      <c r="H660">
        <v>0.11</v>
      </c>
      <c r="I660">
        <v>0.5</v>
      </c>
      <c r="J660" s="3">
        <v>0.1292134831460674</v>
      </c>
      <c r="K660" t="s">
        <v>11</v>
      </c>
      <c r="L660" t="str">
        <f>Q660</f>
        <v/>
      </c>
      <c r="N660">
        <v>0.3</v>
      </c>
      <c r="O660">
        <f>EXP(Таблица1[[#This Row],[PD]])</f>
        <v>1.1162780704588713</v>
      </c>
      <c r="P660">
        <f t="shared" si="20"/>
        <v>0.3348834211376614</v>
      </c>
      <c r="Q660" t="str">
        <f t="shared" si="21"/>
        <v/>
      </c>
      <c r="S660" s="2">
        <f>IF(P660&gt;=1, Таблица1[[#This Row],[BeginQ]]*(1-Таблица1[[#This Row],[LGD]]), Таблица1[[#This Row],[EndQ]])</f>
        <v>2371.348314606741</v>
      </c>
    </row>
    <row r="661" spans="1:19" x14ac:dyDescent="0.3">
      <c r="A661" s="1">
        <v>659</v>
      </c>
      <c r="B661" t="s">
        <v>10</v>
      </c>
      <c r="C661">
        <v>1355</v>
      </c>
      <c r="D661">
        <v>14</v>
      </c>
      <c r="E661">
        <v>19</v>
      </c>
      <c r="F661" s="2">
        <v>8000</v>
      </c>
      <c r="G661" s="8">
        <v>10469.13580246914</v>
      </c>
      <c r="H661">
        <v>0.19</v>
      </c>
      <c r="I661">
        <v>1</v>
      </c>
      <c r="J661" s="3">
        <v>0.30864197530864201</v>
      </c>
      <c r="K661" t="s">
        <v>11</v>
      </c>
      <c r="L661" t="str">
        <f>Q661</f>
        <v/>
      </c>
      <c r="N661">
        <v>0.36</v>
      </c>
      <c r="O661">
        <f>EXP(Таблица1[[#This Row],[PD]])</f>
        <v>1.2092495976572515</v>
      </c>
      <c r="P661">
        <f t="shared" si="20"/>
        <v>0.43532985515661055</v>
      </c>
      <c r="Q661" t="str">
        <f t="shared" si="21"/>
        <v/>
      </c>
      <c r="S661" s="2">
        <f>IF(P661&gt;=1, Таблица1[[#This Row],[BeginQ]]*(1-Таблица1[[#This Row],[LGD]]), Таблица1[[#This Row],[EndQ]])</f>
        <v>10469.13580246914</v>
      </c>
    </row>
    <row r="662" spans="1:19" x14ac:dyDescent="0.3">
      <c r="A662" s="1">
        <v>660</v>
      </c>
      <c r="B662" t="s">
        <v>10</v>
      </c>
      <c r="C662">
        <v>1356</v>
      </c>
      <c r="D662">
        <v>14</v>
      </c>
      <c r="E662">
        <v>19</v>
      </c>
      <c r="F662" s="2">
        <v>6400</v>
      </c>
      <c r="G662" s="8">
        <v>7537.7777777777783</v>
      </c>
      <c r="H662">
        <v>0.1</v>
      </c>
      <c r="I662">
        <v>1</v>
      </c>
      <c r="J662" s="3">
        <v>0.17777777777777781</v>
      </c>
      <c r="K662" t="s">
        <v>11</v>
      </c>
      <c r="L662" t="str">
        <f>Q662</f>
        <v/>
      </c>
      <c r="N662">
        <v>0.56000000000000005</v>
      </c>
      <c r="O662">
        <f>EXP(Таблица1[[#This Row],[PD]])</f>
        <v>1.1051709180756477</v>
      </c>
      <c r="P662">
        <f t="shared" si="20"/>
        <v>0.61889571412236277</v>
      </c>
      <c r="Q662" t="str">
        <f t="shared" si="21"/>
        <v/>
      </c>
      <c r="S662" s="2">
        <f>IF(P662&gt;=1, Таблица1[[#This Row],[BeginQ]]*(1-Таблица1[[#This Row],[LGD]]), Таблица1[[#This Row],[EndQ]])</f>
        <v>7537.7777777777783</v>
      </c>
    </row>
    <row r="663" spans="1:19" x14ac:dyDescent="0.3">
      <c r="A663" s="1">
        <v>661</v>
      </c>
      <c r="B663" t="s">
        <v>10</v>
      </c>
      <c r="C663">
        <v>1357</v>
      </c>
      <c r="D663">
        <v>14</v>
      </c>
      <c r="E663">
        <v>19</v>
      </c>
      <c r="F663" s="2">
        <v>7100</v>
      </c>
      <c r="G663" s="8">
        <v>8635.5813953488378</v>
      </c>
      <c r="H663">
        <v>0.14000000000000001</v>
      </c>
      <c r="I663">
        <v>0.9</v>
      </c>
      <c r="J663" s="3">
        <v>0.21627906976744191</v>
      </c>
      <c r="K663" t="s">
        <v>11</v>
      </c>
      <c r="L663" t="str">
        <f>Q663</f>
        <v/>
      </c>
      <c r="N663">
        <v>0.44</v>
      </c>
      <c r="O663">
        <f>EXP(Таблица1[[#This Row],[PD]])</f>
        <v>1.1502737988572274</v>
      </c>
      <c r="P663">
        <f t="shared" si="20"/>
        <v>0.50612047149718009</v>
      </c>
      <c r="Q663" t="str">
        <f t="shared" si="21"/>
        <v/>
      </c>
      <c r="S663" s="2">
        <f>IF(P663&gt;=1, Таблица1[[#This Row],[BeginQ]]*(1-Таблица1[[#This Row],[LGD]]), Таблица1[[#This Row],[EndQ]])</f>
        <v>8635.5813953488378</v>
      </c>
    </row>
    <row r="664" spans="1:19" x14ac:dyDescent="0.3">
      <c r="A664" s="1">
        <v>662</v>
      </c>
      <c r="B664" t="s">
        <v>10</v>
      </c>
      <c r="C664">
        <v>1358</v>
      </c>
      <c r="D664">
        <v>14</v>
      </c>
      <c r="E664">
        <v>19</v>
      </c>
      <c r="F664" s="2">
        <v>9900</v>
      </c>
      <c r="G664" s="8">
        <v>12580.243902439021</v>
      </c>
      <c r="H664">
        <v>0.18</v>
      </c>
      <c r="I664">
        <v>0.9</v>
      </c>
      <c r="J664" s="3">
        <v>0.27073170731707308</v>
      </c>
      <c r="K664" t="s">
        <v>11</v>
      </c>
      <c r="L664" t="str">
        <f>Q664</f>
        <v/>
      </c>
      <c r="N664">
        <v>0.18</v>
      </c>
      <c r="O664">
        <f>EXP(Таблица1[[#This Row],[PD]])</f>
        <v>1.1972173631218102</v>
      </c>
      <c r="P664">
        <f t="shared" si="20"/>
        <v>0.21549912536192581</v>
      </c>
      <c r="Q664" t="str">
        <f t="shared" si="21"/>
        <v/>
      </c>
      <c r="S664" s="2">
        <f>IF(P664&gt;=1, Таблица1[[#This Row],[BeginQ]]*(1-Таблица1[[#This Row],[LGD]]), Таблица1[[#This Row],[EndQ]])</f>
        <v>12580.243902439021</v>
      </c>
    </row>
    <row r="665" spans="1:19" x14ac:dyDescent="0.3">
      <c r="A665" s="1">
        <v>663</v>
      </c>
      <c r="B665" t="s">
        <v>10</v>
      </c>
      <c r="C665">
        <v>1359</v>
      </c>
      <c r="D665">
        <v>14</v>
      </c>
      <c r="E665">
        <v>19</v>
      </c>
      <c r="F665" s="2">
        <v>9800</v>
      </c>
      <c r="G665" s="8">
        <v>11356.470588235299</v>
      </c>
      <c r="H665">
        <v>0.15</v>
      </c>
      <c r="I665">
        <v>0.5</v>
      </c>
      <c r="J665" s="3">
        <v>0.1588235294117647</v>
      </c>
      <c r="K665" t="s">
        <v>11</v>
      </c>
      <c r="L665" t="str">
        <f>Q665</f>
        <v/>
      </c>
      <c r="N665">
        <v>0.27</v>
      </c>
      <c r="O665">
        <f>EXP(Таблица1[[#This Row],[PD]])</f>
        <v>1.1618342427282831</v>
      </c>
      <c r="P665">
        <f t="shared" si="20"/>
        <v>0.31369524553663647</v>
      </c>
      <c r="Q665" t="str">
        <f t="shared" si="21"/>
        <v/>
      </c>
      <c r="S665" s="2">
        <f>IF(P665&gt;=1, Таблица1[[#This Row],[BeginQ]]*(1-Таблица1[[#This Row],[LGD]]), Таблица1[[#This Row],[EndQ]])</f>
        <v>11356.470588235299</v>
      </c>
    </row>
    <row r="666" spans="1:19" x14ac:dyDescent="0.3">
      <c r="A666" s="1">
        <v>664</v>
      </c>
      <c r="B666" t="s">
        <v>10</v>
      </c>
      <c r="C666">
        <v>1360</v>
      </c>
      <c r="D666">
        <v>14</v>
      </c>
      <c r="E666">
        <v>19</v>
      </c>
      <c r="F666" s="2">
        <v>1000</v>
      </c>
      <c r="G666" s="8">
        <v>1115.384615384615</v>
      </c>
      <c r="H666">
        <v>0.09</v>
      </c>
      <c r="I666">
        <v>0.5</v>
      </c>
      <c r="J666" s="3">
        <v>0.1153846153846154</v>
      </c>
      <c r="K666" t="s">
        <v>11</v>
      </c>
      <c r="L666" t="str">
        <f>Q666</f>
        <v/>
      </c>
      <c r="N666">
        <v>0.46</v>
      </c>
      <c r="O666">
        <f>EXP(Таблица1[[#This Row],[PD]])</f>
        <v>1.0941742837052104</v>
      </c>
      <c r="P666">
        <f t="shared" si="20"/>
        <v>0.50332017050439681</v>
      </c>
      <c r="Q666" t="str">
        <f t="shared" si="21"/>
        <v/>
      </c>
      <c r="S666" s="2">
        <f>IF(P666&gt;=1, Таблица1[[#This Row],[BeginQ]]*(1-Таблица1[[#This Row],[LGD]]), Таблица1[[#This Row],[EndQ]])</f>
        <v>1115.384615384615</v>
      </c>
    </row>
    <row r="667" spans="1:19" x14ac:dyDescent="0.3">
      <c r="A667" s="1">
        <v>665</v>
      </c>
      <c r="B667" t="s">
        <v>10</v>
      </c>
      <c r="C667">
        <v>1361</v>
      </c>
      <c r="D667">
        <v>14</v>
      </c>
      <c r="E667">
        <v>19</v>
      </c>
      <c r="F667" s="2">
        <v>1600</v>
      </c>
      <c r="G667" s="8">
        <v>1701.224489795919</v>
      </c>
      <c r="H667">
        <v>0.02</v>
      </c>
      <c r="I667">
        <v>0.1</v>
      </c>
      <c r="J667" s="3">
        <v>6.3265306122448975E-2</v>
      </c>
      <c r="K667" t="s">
        <v>11</v>
      </c>
      <c r="L667" t="str">
        <f>Q667</f>
        <v/>
      </c>
      <c r="N667">
        <v>0.67</v>
      </c>
      <c r="O667">
        <f>EXP(Таблица1[[#This Row],[PD]])</f>
        <v>1.0202013400267558</v>
      </c>
      <c r="P667">
        <f t="shared" si="20"/>
        <v>0.68353489781792642</v>
      </c>
      <c r="Q667" t="str">
        <f t="shared" si="21"/>
        <v/>
      </c>
      <c r="S667" s="2">
        <f>IF(P667&gt;=1, Таблица1[[#This Row],[BeginQ]]*(1-Таблица1[[#This Row],[LGD]]), Таблица1[[#This Row],[EndQ]])</f>
        <v>1701.224489795919</v>
      </c>
    </row>
    <row r="668" spans="1:19" x14ac:dyDescent="0.3">
      <c r="A668" s="1">
        <v>666</v>
      </c>
      <c r="B668" t="s">
        <v>10</v>
      </c>
      <c r="C668">
        <v>1362</v>
      </c>
      <c r="D668">
        <v>14</v>
      </c>
      <c r="E668">
        <v>19</v>
      </c>
      <c r="F668" s="2">
        <v>1900</v>
      </c>
      <c r="G668" s="8">
        <v>2030</v>
      </c>
      <c r="H668">
        <v>0.05</v>
      </c>
      <c r="I668">
        <v>0.1</v>
      </c>
      <c r="J668" s="3">
        <v>6.8421052631578952E-2</v>
      </c>
      <c r="K668" t="s">
        <v>11</v>
      </c>
      <c r="L668" t="str">
        <f>Q668</f>
        <v/>
      </c>
      <c r="N668">
        <v>0.52</v>
      </c>
      <c r="O668">
        <f>EXP(Таблица1[[#This Row],[PD]])</f>
        <v>1.0512710963760241</v>
      </c>
      <c r="P668">
        <f t="shared" si="20"/>
        <v>0.54666097011553261</v>
      </c>
      <c r="Q668" t="str">
        <f t="shared" si="21"/>
        <v/>
      </c>
      <c r="S668" s="2">
        <f>IF(P668&gt;=1, Таблица1[[#This Row],[BeginQ]]*(1-Таблица1[[#This Row],[LGD]]), Таблица1[[#This Row],[EndQ]])</f>
        <v>2030</v>
      </c>
    </row>
    <row r="669" spans="1:19" x14ac:dyDescent="0.3">
      <c r="A669" s="1">
        <v>667</v>
      </c>
      <c r="B669" t="s">
        <v>10</v>
      </c>
      <c r="C669">
        <v>1363</v>
      </c>
      <c r="D669">
        <v>14</v>
      </c>
      <c r="E669">
        <v>19</v>
      </c>
      <c r="F669" s="2">
        <v>7200</v>
      </c>
      <c r="G669" s="8">
        <v>7935.4838709677406</v>
      </c>
      <c r="H669">
        <v>7.0000000000000007E-2</v>
      </c>
      <c r="I669">
        <v>0.5</v>
      </c>
      <c r="J669" s="3">
        <v>0.10215053763440859</v>
      </c>
      <c r="K669" t="s">
        <v>11</v>
      </c>
      <c r="L669" t="str">
        <f>Q669</f>
        <v/>
      </c>
      <c r="N669">
        <v>0.92</v>
      </c>
      <c r="O669">
        <f>EXP(Таблица1[[#This Row],[PD]])</f>
        <v>1.0725081812542165</v>
      </c>
      <c r="P669">
        <f t="shared" si="20"/>
        <v>0.98670752675387929</v>
      </c>
      <c r="Q669" t="str">
        <f t="shared" si="21"/>
        <v/>
      </c>
      <c r="S669" s="2">
        <f>IF(P669&gt;=1, Таблица1[[#This Row],[BeginQ]]*(1-Таблица1[[#This Row],[LGD]]), Таблица1[[#This Row],[EndQ]])</f>
        <v>7935.4838709677406</v>
      </c>
    </row>
    <row r="670" spans="1:19" x14ac:dyDescent="0.3">
      <c r="A670" s="1">
        <v>668</v>
      </c>
      <c r="B670" t="s">
        <v>10</v>
      </c>
      <c r="C670">
        <v>1364</v>
      </c>
      <c r="D670">
        <v>14</v>
      </c>
      <c r="E670">
        <v>19</v>
      </c>
      <c r="F670" s="2">
        <v>100</v>
      </c>
      <c r="G670" s="8">
        <v>107.73195876288661</v>
      </c>
      <c r="H670">
        <v>0.03</v>
      </c>
      <c r="I670">
        <v>0.5</v>
      </c>
      <c r="J670" s="3">
        <v>7.7319587628865982E-2</v>
      </c>
      <c r="K670" t="s">
        <v>11</v>
      </c>
      <c r="L670" t="str">
        <f>Q670</f>
        <v/>
      </c>
      <c r="N670">
        <v>0.87</v>
      </c>
      <c r="O670">
        <f>EXP(Таблица1[[#This Row],[PD]])</f>
        <v>1.0304545339535169</v>
      </c>
      <c r="P670">
        <f t="shared" si="20"/>
        <v>0.89649544453955976</v>
      </c>
      <c r="Q670" t="str">
        <f t="shared" si="21"/>
        <v/>
      </c>
      <c r="S670" s="2">
        <f>IF(P670&gt;=1, Таблица1[[#This Row],[BeginQ]]*(1-Таблица1[[#This Row],[LGD]]), Таблица1[[#This Row],[EndQ]])</f>
        <v>107.73195876288661</v>
      </c>
    </row>
    <row r="671" spans="1:19" x14ac:dyDescent="0.3">
      <c r="A671" s="1">
        <v>669</v>
      </c>
      <c r="B671" t="s">
        <v>10</v>
      </c>
      <c r="C671">
        <v>1365</v>
      </c>
      <c r="D671">
        <v>14</v>
      </c>
      <c r="E671">
        <v>19</v>
      </c>
      <c r="F671" s="2">
        <v>9900</v>
      </c>
      <c r="G671" s="8">
        <v>11148.26086956522</v>
      </c>
      <c r="H671">
        <v>0.08</v>
      </c>
      <c r="I671">
        <v>0.7</v>
      </c>
      <c r="J671" s="3">
        <v>0.1260869565217391</v>
      </c>
      <c r="K671" t="s">
        <v>11</v>
      </c>
      <c r="L671" t="str">
        <f>Q671</f>
        <v/>
      </c>
      <c r="N671">
        <v>0.49</v>
      </c>
      <c r="O671">
        <f>EXP(Таблица1[[#This Row],[PD]])</f>
        <v>1.0832870676749586</v>
      </c>
      <c r="P671">
        <f t="shared" si="20"/>
        <v>0.53081066316072967</v>
      </c>
      <c r="Q671" t="str">
        <f t="shared" si="21"/>
        <v/>
      </c>
      <c r="S671" s="2">
        <f>IF(P671&gt;=1, Таблица1[[#This Row],[BeginQ]]*(1-Таблица1[[#This Row],[LGD]]), Таблица1[[#This Row],[EndQ]])</f>
        <v>11148.26086956522</v>
      </c>
    </row>
    <row r="672" spans="1:19" x14ac:dyDescent="0.3">
      <c r="A672" s="1">
        <v>670</v>
      </c>
      <c r="B672" t="s">
        <v>10</v>
      </c>
      <c r="C672">
        <v>1366</v>
      </c>
      <c r="D672">
        <v>14</v>
      </c>
      <c r="E672">
        <v>19</v>
      </c>
      <c r="F672" s="2">
        <v>9000</v>
      </c>
      <c r="G672" s="8">
        <v>11125.30120481928</v>
      </c>
      <c r="H672">
        <v>0.17</v>
      </c>
      <c r="I672">
        <v>0.8</v>
      </c>
      <c r="J672" s="3">
        <v>0.236144578313253</v>
      </c>
      <c r="K672" t="s">
        <v>11</v>
      </c>
      <c r="L672" t="str">
        <f>Q672</f>
        <v/>
      </c>
      <c r="N672">
        <v>0.01</v>
      </c>
      <c r="O672">
        <f>EXP(Таблица1[[#This Row],[PD]])</f>
        <v>1.1853048513203654</v>
      </c>
      <c r="P672">
        <f t="shared" si="20"/>
        <v>1.1853048513203655E-2</v>
      </c>
      <c r="Q672" t="str">
        <f t="shared" si="21"/>
        <v/>
      </c>
      <c r="S672" s="2">
        <f>IF(P672&gt;=1, Таблица1[[#This Row],[BeginQ]]*(1-Таблица1[[#This Row],[LGD]]), Таблица1[[#This Row],[EndQ]])</f>
        <v>11125.30120481928</v>
      </c>
    </row>
    <row r="673" spans="1:19" x14ac:dyDescent="0.3">
      <c r="A673" s="1">
        <v>671</v>
      </c>
      <c r="B673" t="s">
        <v>10</v>
      </c>
      <c r="C673">
        <v>1367</v>
      </c>
      <c r="D673">
        <v>14</v>
      </c>
      <c r="E673">
        <v>19</v>
      </c>
      <c r="F673" s="2">
        <v>3100</v>
      </c>
      <c r="G673" s="8">
        <v>3339.6907216494842</v>
      </c>
      <c r="H673">
        <v>0.03</v>
      </c>
      <c r="I673">
        <v>0.5</v>
      </c>
      <c r="J673" s="3">
        <v>7.7319587628865982E-2</v>
      </c>
      <c r="K673" t="s">
        <v>11</v>
      </c>
      <c r="L673" t="str">
        <f>Q673</f>
        <v/>
      </c>
      <c r="N673">
        <v>0.82</v>
      </c>
      <c r="O673">
        <f>EXP(Таблица1[[#This Row],[PD]])</f>
        <v>1.0304545339535169</v>
      </c>
      <c r="P673">
        <f t="shared" si="20"/>
        <v>0.84497271784188388</v>
      </c>
      <c r="Q673" t="str">
        <f t="shared" si="21"/>
        <v/>
      </c>
      <c r="S673" s="2">
        <f>IF(P673&gt;=1, Таблица1[[#This Row],[BeginQ]]*(1-Таблица1[[#This Row],[LGD]]), Таблица1[[#This Row],[EndQ]])</f>
        <v>3339.6907216494842</v>
      </c>
    </row>
    <row r="674" spans="1:19" x14ac:dyDescent="0.3">
      <c r="A674" s="1">
        <v>672</v>
      </c>
      <c r="B674" t="s">
        <v>10</v>
      </c>
      <c r="C674">
        <v>1368</v>
      </c>
      <c r="D674">
        <v>14</v>
      </c>
      <c r="E674">
        <v>19</v>
      </c>
      <c r="F674" s="2">
        <v>3000</v>
      </c>
      <c r="G674" s="8">
        <v>3785.1851851851852</v>
      </c>
      <c r="H674">
        <v>0.19</v>
      </c>
      <c r="I674">
        <v>0.8</v>
      </c>
      <c r="J674" s="3">
        <v>0.2617283950617284</v>
      </c>
      <c r="K674" t="s">
        <v>11</v>
      </c>
      <c r="L674" t="str">
        <f>Q674</f>
        <v/>
      </c>
      <c r="N674">
        <v>0.48</v>
      </c>
      <c r="O674">
        <f>EXP(Таблица1[[#This Row],[PD]])</f>
        <v>1.2092495976572515</v>
      </c>
      <c r="P674">
        <f t="shared" si="20"/>
        <v>0.58043980687548069</v>
      </c>
      <c r="Q674" t="str">
        <f t="shared" si="21"/>
        <v/>
      </c>
      <c r="S674" s="2">
        <f>IF(P674&gt;=1, Таблица1[[#This Row],[BeginQ]]*(1-Таблица1[[#This Row],[LGD]]), Таблица1[[#This Row],[EndQ]])</f>
        <v>3785.1851851851852</v>
      </c>
    </row>
    <row r="675" spans="1:19" x14ac:dyDescent="0.3">
      <c r="A675" s="1">
        <v>673</v>
      </c>
      <c r="B675" t="s">
        <v>10</v>
      </c>
      <c r="C675">
        <v>1369</v>
      </c>
      <c r="D675">
        <v>14</v>
      </c>
      <c r="E675">
        <v>19</v>
      </c>
      <c r="F675" s="2">
        <v>8200</v>
      </c>
      <c r="G675" s="8">
        <v>8730.1010101010106</v>
      </c>
      <c r="H675">
        <v>0.01</v>
      </c>
      <c r="I675">
        <v>0.4</v>
      </c>
      <c r="J675" s="3">
        <v>6.4646464646464646E-2</v>
      </c>
      <c r="K675" t="s">
        <v>11</v>
      </c>
      <c r="L675" t="str">
        <f>Q675</f>
        <v/>
      </c>
      <c r="N675">
        <v>0.04</v>
      </c>
      <c r="O675">
        <f>EXP(Таблица1[[#This Row],[PD]])</f>
        <v>1.0100501670841679</v>
      </c>
      <c r="P675">
        <f t="shared" si="20"/>
        <v>4.0402006683366722E-2</v>
      </c>
      <c r="Q675" t="str">
        <f t="shared" si="21"/>
        <v/>
      </c>
      <c r="S675" s="2">
        <f>IF(P675&gt;=1, Таблица1[[#This Row],[BeginQ]]*(1-Таблица1[[#This Row],[LGD]]), Таблица1[[#This Row],[EndQ]])</f>
        <v>8730.1010101010106</v>
      </c>
    </row>
    <row r="676" spans="1:19" x14ac:dyDescent="0.3">
      <c r="A676" s="1">
        <v>674</v>
      </c>
      <c r="B676" t="s">
        <v>10</v>
      </c>
      <c r="C676">
        <v>1370</v>
      </c>
      <c r="D676">
        <v>14</v>
      </c>
      <c r="E676">
        <v>19</v>
      </c>
      <c r="F676" s="2">
        <v>300</v>
      </c>
      <c r="G676" s="8">
        <v>331.76470588235298</v>
      </c>
      <c r="H676">
        <v>0.15</v>
      </c>
      <c r="I676">
        <v>0.2</v>
      </c>
      <c r="J676" s="3">
        <v>0.1058823529411765</v>
      </c>
      <c r="K676" t="s">
        <v>11</v>
      </c>
      <c r="L676" t="str">
        <f>Q676</f>
        <v>Дефолт!</v>
      </c>
      <c r="N676">
        <v>0.87</v>
      </c>
      <c r="O676">
        <f>EXP(Таблица1[[#This Row],[PD]])</f>
        <v>1.1618342427282831</v>
      </c>
      <c r="P676">
        <f t="shared" si="20"/>
        <v>1.0107957911736063</v>
      </c>
      <c r="Q676" t="str">
        <f t="shared" si="21"/>
        <v>Дефолт!</v>
      </c>
      <c r="S676" s="2">
        <f>IF(P676&gt;=1, Таблица1[[#This Row],[BeginQ]]*(1-Таблица1[[#This Row],[LGD]]), Таблица1[[#This Row],[EndQ]])</f>
        <v>240</v>
      </c>
    </row>
    <row r="677" spans="1:19" x14ac:dyDescent="0.3">
      <c r="A677" s="1">
        <v>675</v>
      </c>
      <c r="B677" t="s">
        <v>10</v>
      </c>
      <c r="C677">
        <v>1371</v>
      </c>
      <c r="D677">
        <v>14</v>
      </c>
      <c r="E677">
        <v>19</v>
      </c>
      <c r="F677" s="2">
        <v>1500</v>
      </c>
      <c r="G677" s="8">
        <v>1634.536082474227</v>
      </c>
      <c r="H677">
        <v>0.03</v>
      </c>
      <c r="I677">
        <v>0.9</v>
      </c>
      <c r="J677" s="3">
        <v>8.9690721649484537E-2</v>
      </c>
      <c r="K677" t="s">
        <v>11</v>
      </c>
      <c r="L677" t="str">
        <f>Q677</f>
        <v/>
      </c>
      <c r="N677">
        <v>0.41</v>
      </c>
      <c r="O677">
        <f>EXP(Таблица1[[#This Row],[PD]])</f>
        <v>1.0304545339535169</v>
      </c>
      <c r="P677">
        <f t="shared" si="20"/>
        <v>0.42248635892094194</v>
      </c>
      <c r="Q677" t="str">
        <f t="shared" si="21"/>
        <v/>
      </c>
      <c r="S677" s="2">
        <f>IF(P677&gt;=1, Таблица1[[#This Row],[BeginQ]]*(1-Таблица1[[#This Row],[LGD]]), Таблица1[[#This Row],[EndQ]])</f>
        <v>1634.536082474227</v>
      </c>
    </row>
    <row r="678" spans="1:19" x14ac:dyDescent="0.3">
      <c r="A678" s="1">
        <v>676</v>
      </c>
      <c r="B678" t="s">
        <v>10</v>
      </c>
      <c r="C678">
        <v>1372</v>
      </c>
      <c r="D678">
        <v>14</v>
      </c>
      <c r="E678">
        <v>19</v>
      </c>
      <c r="F678" s="2">
        <v>1100</v>
      </c>
      <c r="G678" s="8">
        <v>1258.8888888888889</v>
      </c>
      <c r="H678">
        <v>0.1</v>
      </c>
      <c r="I678">
        <v>0.7</v>
      </c>
      <c r="J678" s="3">
        <v>0.14444444444444449</v>
      </c>
      <c r="K678" t="s">
        <v>11</v>
      </c>
      <c r="L678" t="str">
        <f>Q678</f>
        <v/>
      </c>
      <c r="N678">
        <v>0.84</v>
      </c>
      <c r="O678">
        <f>EXP(Таблица1[[#This Row],[PD]])</f>
        <v>1.1051709180756477</v>
      </c>
      <c r="P678">
        <f t="shared" si="20"/>
        <v>0.92834357118354405</v>
      </c>
      <c r="Q678" t="str">
        <f t="shared" si="21"/>
        <v/>
      </c>
      <c r="S678" s="2">
        <f>IF(P678&gt;=1, Таблица1[[#This Row],[BeginQ]]*(1-Таблица1[[#This Row],[LGD]]), Таблица1[[#This Row],[EndQ]])</f>
        <v>1258.8888888888889</v>
      </c>
    </row>
    <row r="679" spans="1:19" x14ac:dyDescent="0.3">
      <c r="A679" s="1">
        <v>677</v>
      </c>
      <c r="B679" t="s">
        <v>10</v>
      </c>
      <c r="C679">
        <v>1373</v>
      </c>
      <c r="D679">
        <v>14</v>
      </c>
      <c r="E679">
        <v>19</v>
      </c>
      <c r="F679" s="2">
        <v>9200</v>
      </c>
      <c r="G679" s="8">
        <v>10005</v>
      </c>
      <c r="H679">
        <v>0.04</v>
      </c>
      <c r="I679">
        <v>0.6</v>
      </c>
      <c r="J679" s="3">
        <v>8.7499999999999994E-2</v>
      </c>
      <c r="K679" t="s">
        <v>11</v>
      </c>
      <c r="L679" t="str">
        <f>Q679</f>
        <v/>
      </c>
      <c r="N679">
        <v>0.03</v>
      </c>
      <c r="O679">
        <f>EXP(Таблица1[[#This Row],[PD]])</f>
        <v>1.0408107741923882</v>
      </c>
      <c r="P679">
        <f t="shared" si="20"/>
        <v>3.1224323225771646E-2</v>
      </c>
      <c r="Q679" t="str">
        <f t="shared" si="21"/>
        <v/>
      </c>
      <c r="S679" s="2">
        <f>IF(P679&gt;=1, Таблица1[[#This Row],[BeginQ]]*(1-Таблица1[[#This Row],[LGD]]), Таблица1[[#This Row],[EndQ]])</f>
        <v>10005</v>
      </c>
    </row>
    <row r="680" spans="1:19" x14ac:dyDescent="0.3">
      <c r="A680" s="1">
        <v>678</v>
      </c>
      <c r="B680" t="s">
        <v>10</v>
      </c>
      <c r="C680">
        <v>1374</v>
      </c>
      <c r="D680">
        <v>14</v>
      </c>
      <c r="E680">
        <v>19</v>
      </c>
      <c r="F680" s="2">
        <v>3200</v>
      </c>
      <c r="G680" s="8">
        <v>3647.311827956989</v>
      </c>
      <c r="H680">
        <v>7.0000000000000007E-2</v>
      </c>
      <c r="I680">
        <v>1</v>
      </c>
      <c r="J680" s="3">
        <v>0.13978494623655921</v>
      </c>
      <c r="K680" t="s">
        <v>11</v>
      </c>
      <c r="L680" t="str">
        <f>Q680</f>
        <v/>
      </c>
      <c r="N680">
        <v>0.75</v>
      </c>
      <c r="O680">
        <f>EXP(Таблица1[[#This Row],[PD]])</f>
        <v>1.0725081812542165</v>
      </c>
      <c r="P680">
        <f t="shared" si="20"/>
        <v>0.80438113594066241</v>
      </c>
      <c r="Q680" t="str">
        <f t="shared" si="21"/>
        <v/>
      </c>
      <c r="S680" s="2">
        <f>IF(P680&gt;=1, Таблица1[[#This Row],[BeginQ]]*(1-Таблица1[[#This Row],[LGD]]), Таблица1[[#This Row],[EndQ]])</f>
        <v>3647.311827956989</v>
      </c>
    </row>
    <row r="681" spans="1:19" x14ac:dyDescent="0.3">
      <c r="A681" s="1">
        <v>679</v>
      </c>
      <c r="B681" t="s">
        <v>10</v>
      </c>
      <c r="C681">
        <v>1375</v>
      </c>
      <c r="D681">
        <v>14</v>
      </c>
      <c r="E681">
        <v>19</v>
      </c>
      <c r="F681" s="2">
        <v>9700</v>
      </c>
      <c r="G681" s="8">
        <v>10835.60975609756</v>
      </c>
      <c r="H681">
        <v>0.18</v>
      </c>
      <c r="I681">
        <v>0.2</v>
      </c>
      <c r="J681" s="3">
        <v>0.1170731707317073</v>
      </c>
      <c r="K681" t="s">
        <v>11</v>
      </c>
      <c r="L681" t="str">
        <f>Q681</f>
        <v>Дефолт!</v>
      </c>
      <c r="N681">
        <v>0.89</v>
      </c>
      <c r="O681">
        <f>EXP(Таблица1[[#This Row],[PD]])</f>
        <v>1.1972173631218102</v>
      </c>
      <c r="P681">
        <f t="shared" si="20"/>
        <v>1.065523453178411</v>
      </c>
      <c r="Q681" t="str">
        <f t="shared" si="21"/>
        <v>Дефолт!</v>
      </c>
      <c r="S681" s="2">
        <f>IF(P681&gt;=1, Таблица1[[#This Row],[BeginQ]]*(1-Таблица1[[#This Row],[LGD]]), Таблица1[[#This Row],[EndQ]])</f>
        <v>7760</v>
      </c>
    </row>
    <row r="682" spans="1:19" x14ac:dyDescent="0.3">
      <c r="A682" s="1">
        <v>680</v>
      </c>
      <c r="B682" t="s">
        <v>10</v>
      </c>
      <c r="C682">
        <v>1376</v>
      </c>
      <c r="D682">
        <v>14</v>
      </c>
      <c r="E682">
        <v>19</v>
      </c>
      <c r="F682" s="2">
        <v>500</v>
      </c>
      <c r="G682" s="8">
        <v>583.72093023255809</v>
      </c>
      <c r="H682">
        <v>0.14000000000000001</v>
      </c>
      <c r="I682">
        <v>0.6</v>
      </c>
      <c r="J682" s="3">
        <v>0.1674418604651163</v>
      </c>
      <c r="K682" t="s">
        <v>11</v>
      </c>
      <c r="L682" t="str">
        <f>Q682</f>
        <v/>
      </c>
      <c r="N682">
        <v>0.2</v>
      </c>
      <c r="O682">
        <f>EXP(Таблица1[[#This Row],[PD]])</f>
        <v>1.1502737988572274</v>
      </c>
      <c r="P682">
        <f t="shared" si="20"/>
        <v>0.23005475977144549</v>
      </c>
      <c r="Q682" t="str">
        <f t="shared" si="21"/>
        <v/>
      </c>
      <c r="S682" s="2">
        <f>IF(P682&gt;=1, Таблица1[[#This Row],[BeginQ]]*(1-Таблица1[[#This Row],[LGD]]), Таблица1[[#This Row],[EndQ]])</f>
        <v>583.72093023255809</v>
      </c>
    </row>
    <row r="683" spans="1:19" x14ac:dyDescent="0.3">
      <c r="A683" s="1">
        <v>681</v>
      </c>
      <c r="B683" t="s">
        <v>10</v>
      </c>
      <c r="C683">
        <v>1377</v>
      </c>
      <c r="D683">
        <v>14</v>
      </c>
      <c r="E683">
        <v>19</v>
      </c>
      <c r="F683" s="2">
        <v>4800</v>
      </c>
      <c r="G683" s="8">
        <v>6099.5121951219517</v>
      </c>
      <c r="H683">
        <v>0.18</v>
      </c>
      <c r="I683">
        <v>0.9</v>
      </c>
      <c r="J683" s="3">
        <v>0.27073170731707308</v>
      </c>
      <c r="K683" t="s">
        <v>11</v>
      </c>
      <c r="L683" t="str">
        <f>Q683</f>
        <v/>
      </c>
      <c r="N683">
        <v>0.03</v>
      </c>
      <c r="O683">
        <f>EXP(Таблица1[[#This Row],[PD]])</f>
        <v>1.1972173631218102</v>
      </c>
      <c r="P683">
        <f t="shared" si="20"/>
        <v>3.5916520893654304E-2</v>
      </c>
      <c r="Q683" t="str">
        <f t="shared" si="21"/>
        <v/>
      </c>
      <c r="S683" s="2">
        <f>IF(P683&gt;=1, Таблица1[[#This Row],[BeginQ]]*(1-Таблица1[[#This Row],[LGD]]), Таблица1[[#This Row],[EndQ]])</f>
        <v>6099.5121951219517</v>
      </c>
    </row>
    <row r="684" spans="1:19" x14ac:dyDescent="0.3">
      <c r="A684" s="1">
        <v>682</v>
      </c>
      <c r="B684" t="s">
        <v>10</v>
      </c>
      <c r="C684">
        <v>1378</v>
      </c>
      <c r="D684">
        <v>14</v>
      </c>
      <c r="E684">
        <v>19</v>
      </c>
      <c r="F684" s="2">
        <v>9900</v>
      </c>
      <c r="G684" s="8">
        <v>10757.319587628859</v>
      </c>
      <c r="H684">
        <v>0.03</v>
      </c>
      <c r="I684">
        <v>0.8</v>
      </c>
      <c r="J684" s="3">
        <v>8.6597938144329895E-2</v>
      </c>
      <c r="K684" t="s">
        <v>11</v>
      </c>
      <c r="L684" t="str">
        <f>Q684</f>
        <v/>
      </c>
      <c r="N684">
        <v>0.68</v>
      </c>
      <c r="O684">
        <f>EXP(Таблица1[[#This Row],[PD]])</f>
        <v>1.0304545339535169</v>
      </c>
      <c r="P684">
        <f t="shared" si="20"/>
        <v>0.70070908308839153</v>
      </c>
      <c r="Q684" t="str">
        <f t="shared" si="21"/>
        <v/>
      </c>
      <c r="S684" s="2">
        <f>IF(P684&gt;=1, Таблица1[[#This Row],[BeginQ]]*(1-Таблица1[[#This Row],[LGD]]), Таблица1[[#This Row],[EndQ]])</f>
        <v>10757.319587628859</v>
      </c>
    </row>
    <row r="685" spans="1:19" x14ac:dyDescent="0.3">
      <c r="A685" s="1">
        <v>683</v>
      </c>
      <c r="B685" t="s">
        <v>10</v>
      </c>
      <c r="C685">
        <v>1379</v>
      </c>
      <c r="D685">
        <v>14</v>
      </c>
      <c r="E685">
        <v>19</v>
      </c>
      <c r="F685" s="2">
        <v>1900</v>
      </c>
      <c r="G685" s="8">
        <v>2232.5</v>
      </c>
      <c r="H685">
        <v>0.2</v>
      </c>
      <c r="I685">
        <v>0.4</v>
      </c>
      <c r="J685" s="3">
        <v>0.17499999999999999</v>
      </c>
      <c r="K685" t="s">
        <v>11</v>
      </c>
      <c r="L685" t="str">
        <f>Q685</f>
        <v/>
      </c>
      <c r="N685">
        <v>0.06</v>
      </c>
      <c r="O685">
        <f>EXP(Таблица1[[#This Row],[PD]])</f>
        <v>1.2214027581601699</v>
      </c>
      <c r="P685">
        <f t="shared" si="20"/>
        <v>7.3284165489610184E-2</v>
      </c>
      <c r="Q685" t="str">
        <f t="shared" si="21"/>
        <v/>
      </c>
      <c r="S685" s="2">
        <f>IF(P685&gt;=1, Таблица1[[#This Row],[BeginQ]]*(1-Таблица1[[#This Row],[LGD]]), Таблица1[[#This Row],[EndQ]])</f>
        <v>2232.5</v>
      </c>
    </row>
    <row r="686" spans="1:19" x14ac:dyDescent="0.3">
      <c r="A686" s="1">
        <v>684</v>
      </c>
      <c r="B686" t="s">
        <v>10</v>
      </c>
      <c r="C686">
        <v>1380</v>
      </c>
      <c r="D686">
        <v>14</v>
      </c>
      <c r="E686">
        <v>19</v>
      </c>
      <c r="F686" s="2">
        <v>4700</v>
      </c>
      <c r="G686" s="8">
        <v>5305.0574712643684</v>
      </c>
      <c r="H686">
        <v>0.13</v>
      </c>
      <c r="I686">
        <v>0.4</v>
      </c>
      <c r="J686" s="3">
        <v>0.12873563218390799</v>
      </c>
      <c r="K686" t="s">
        <v>11</v>
      </c>
      <c r="L686" t="str">
        <f>Q686</f>
        <v>Дефолт!</v>
      </c>
      <c r="N686">
        <v>0.95</v>
      </c>
      <c r="O686">
        <f>EXP(Таблица1[[#This Row],[PD]])</f>
        <v>1.1388283833246218</v>
      </c>
      <c r="P686">
        <f t="shared" si="20"/>
        <v>1.0818869641583906</v>
      </c>
      <c r="Q686" t="str">
        <f t="shared" si="21"/>
        <v>Дефолт!</v>
      </c>
      <c r="S686" s="2">
        <f>IF(P686&gt;=1, Таблица1[[#This Row],[BeginQ]]*(1-Таблица1[[#This Row],[LGD]]), Таблица1[[#This Row],[EndQ]])</f>
        <v>2820</v>
      </c>
    </row>
    <row r="687" spans="1:19" x14ac:dyDescent="0.3">
      <c r="A687" s="1">
        <v>685</v>
      </c>
      <c r="B687" t="s">
        <v>10</v>
      </c>
      <c r="C687">
        <v>1381</v>
      </c>
      <c r="D687">
        <v>14</v>
      </c>
      <c r="E687">
        <v>19</v>
      </c>
      <c r="F687" s="2">
        <v>8400</v>
      </c>
      <c r="G687" s="8">
        <v>10992.592592592589</v>
      </c>
      <c r="H687">
        <v>0.19</v>
      </c>
      <c r="I687">
        <v>1</v>
      </c>
      <c r="J687" s="3">
        <v>0.30864197530864201</v>
      </c>
      <c r="K687" t="s">
        <v>11</v>
      </c>
      <c r="L687" t="str">
        <f>Q687</f>
        <v/>
      </c>
      <c r="N687">
        <v>0.69</v>
      </c>
      <c r="O687">
        <f>EXP(Таблица1[[#This Row],[PD]])</f>
        <v>1.2092495976572515</v>
      </c>
      <c r="P687">
        <f t="shared" si="20"/>
        <v>0.83438222238350346</v>
      </c>
      <c r="Q687" t="str">
        <f t="shared" si="21"/>
        <v/>
      </c>
      <c r="S687" s="2">
        <f>IF(P687&gt;=1, Таблица1[[#This Row],[BeginQ]]*(1-Таблица1[[#This Row],[LGD]]), Таблица1[[#This Row],[EndQ]])</f>
        <v>10992.592592592589</v>
      </c>
    </row>
    <row r="688" spans="1:19" x14ac:dyDescent="0.3">
      <c r="A688" s="1">
        <v>686</v>
      </c>
      <c r="B688" t="s">
        <v>10</v>
      </c>
      <c r="C688">
        <v>1382</v>
      </c>
      <c r="D688">
        <v>14</v>
      </c>
      <c r="E688">
        <v>19</v>
      </c>
      <c r="F688" s="2">
        <v>600</v>
      </c>
      <c r="G688" s="8">
        <v>649.09090909090912</v>
      </c>
      <c r="H688">
        <v>0.12</v>
      </c>
      <c r="I688">
        <v>0.1</v>
      </c>
      <c r="J688" s="3">
        <v>8.1818181818181818E-2</v>
      </c>
      <c r="K688" t="s">
        <v>11</v>
      </c>
      <c r="L688" t="str">
        <f>Q688</f>
        <v/>
      </c>
      <c r="N688">
        <v>0.65</v>
      </c>
      <c r="O688">
        <f>EXP(Таблица1[[#This Row],[PD]])</f>
        <v>1.1274968515793757</v>
      </c>
      <c r="P688">
        <f t="shared" si="20"/>
        <v>0.73287295352659421</v>
      </c>
      <c r="Q688" t="str">
        <f t="shared" si="21"/>
        <v/>
      </c>
      <c r="S688" s="2">
        <f>IF(P688&gt;=1, Таблица1[[#This Row],[BeginQ]]*(1-Таблица1[[#This Row],[LGD]]), Таблица1[[#This Row],[EndQ]])</f>
        <v>649.09090909090912</v>
      </c>
    </row>
    <row r="689" spans="1:19" x14ac:dyDescent="0.3">
      <c r="A689" s="1">
        <v>687</v>
      </c>
      <c r="B689" t="s">
        <v>10</v>
      </c>
      <c r="C689">
        <v>1383</v>
      </c>
      <c r="D689">
        <v>14</v>
      </c>
      <c r="E689">
        <v>19</v>
      </c>
      <c r="F689" s="2">
        <v>9100</v>
      </c>
      <c r="G689" s="8">
        <v>10145.53191489362</v>
      </c>
      <c r="H689">
        <v>0.06</v>
      </c>
      <c r="I689">
        <v>0.8</v>
      </c>
      <c r="J689" s="3">
        <v>0.1148936170212766</v>
      </c>
      <c r="K689" t="s">
        <v>11</v>
      </c>
      <c r="L689" t="str">
        <f>Q689</f>
        <v/>
      </c>
      <c r="N689">
        <v>0.73</v>
      </c>
      <c r="O689">
        <f>EXP(Таблица1[[#This Row],[PD]])</f>
        <v>1.0618365465453596</v>
      </c>
      <c r="P689">
        <f t="shared" si="20"/>
        <v>0.77514067897811256</v>
      </c>
      <c r="Q689" t="str">
        <f t="shared" si="21"/>
        <v/>
      </c>
      <c r="S689" s="2">
        <f>IF(P689&gt;=1, Таблица1[[#This Row],[BeginQ]]*(1-Таблица1[[#This Row],[LGD]]), Таблица1[[#This Row],[EndQ]])</f>
        <v>10145.53191489362</v>
      </c>
    </row>
    <row r="690" spans="1:19" x14ac:dyDescent="0.3">
      <c r="A690" s="1">
        <v>688</v>
      </c>
      <c r="B690" t="s">
        <v>10</v>
      </c>
      <c r="C690">
        <v>1384</v>
      </c>
      <c r="D690">
        <v>14</v>
      </c>
      <c r="E690">
        <v>19</v>
      </c>
      <c r="F690" s="2">
        <v>7600</v>
      </c>
      <c r="G690" s="8">
        <v>8391.6666666666679</v>
      </c>
      <c r="H690">
        <v>0.04</v>
      </c>
      <c r="I690">
        <v>1</v>
      </c>
      <c r="J690" s="3">
        <v>0.1041666666666667</v>
      </c>
      <c r="K690" t="s">
        <v>11</v>
      </c>
      <c r="L690" t="str">
        <f>Q690</f>
        <v/>
      </c>
      <c r="N690">
        <v>0.21</v>
      </c>
      <c r="O690">
        <f>EXP(Таблица1[[#This Row],[PD]])</f>
        <v>1.0408107741923882</v>
      </c>
      <c r="P690">
        <f t="shared" si="20"/>
        <v>0.21857026258040152</v>
      </c>
      <c r="Q690" t="str">
        <f t="shared" si="21"/>
        <v/>
      </c>
      <c r="S690" s="2">
        <f>IF(P690&gt;=1, Таблица1[[#This Row],[BeginQ]]*(1-Таблица1[[#This Row],[LGD]]), Таблица1[[#This Row],[EndQ]])</f>
        <v>8391.6666666666679</v>
      </c>
    </row>
    <row r="691" spans="1:19" x14ac:dyDescent="0.3">
      <c r="A691" s="1">
        <v>689</v>
      </c>
      <c r="B691" t="s">
        <v>10</v>
      </c>
      <c r="C691">
        <v>1385</v>
      </c>
      <c r="D691">
        <v>14</v>
      </c>
      <c r="E691">
        <v>19</v>
      </c>
      <c r="F691" s="2">
        <v>5800</v>
      </c>
      <c r="G691" s="8">
        <v>6380.0000000000009</v>
      </c>
      <c r="H691">
        <v>0.04</v>
      </c>
      <c r="I691">
        <v>0.9</v>
      </c>
      <c r="J691" s="3">
        <v>0.1</v>
      </c>
      <c r="K691" t="s">
        <v>11</v>
      </c>
      <c r="L691" t="str">
        <f>Q691</f>
        <v/>
      </c>
      <c r="N691">
        <v>0.61</v>
      </c>
      <c r="O691">
        <f>EXP(Таблица1[[#This Row],[PD]])</f>
        <v>1.0408107741923882</v>
      </c>
      <c r="P691">
        <f t="shared" si="20"/>
        <v>0.63489457225735679</v>
      </c>
      <c r="Q691" t="str">
        <f t="shared" si="21"/>
        <v/>
      </c>
      <c r="S691" s="2">
        <f>IF(P691&gt;=1, Таблица1[[#This Row],[BeginQ]]*(1-Таблица1[[#This Row],[LGD]]), Таблица1[[#This Row],[EndQ]])</f>
        <v>6380.0000000000009</v>
      </c>
    </row>
    <row r="692" spans="1:19" x14ac:dyDescent="0.3">
      <c r="A692" s="1">
        <v>690</v>
      </c>
      <c r="B692" t="s">
        <v>10</v>
      </c>
      <c r="C692">
        <v>1386</v>
      </c>
      <c r="D692">
        <v>14</v>
      </c>
      <c r="E692">
        <v>19</v>
      </c>
      <c r="F692" s="2">
        <v>3600</v>
      </c>
      <c r="G692" s="8">
        <v>4144.1860465116279</v>
      </c>
      <c r="H692">
        <v>0.14000000000000001</v>
      </c>
      <c r="I692">
        <v>0.5</v>
      </c>
      <c r="J692" s="3">
        <v>0.15116279069767441</v>
      </c>
      <c r="K692" t="s">
        <v>11</v>
      </c>
      <c r="L692" t="str">
        <f>Q692</f>
        <v/>
      </c>
      <c r="N692">
        <v>0.54</v>
      </c>
      <c r="O692">
        <f>EXP(Таблица1[[#This Row],[PD]])</f>
        <v>1.1502737988572274</v>
      </c>
      <c r="P692">
        <f t="shared" si="20"/>
        <v>0.62114785138290285</v>
      </c>
      <c r="Q692" t="str">
        <f t="shared" si="21"/>
        <v/>
      </c>
      <c r="S692" s="2">
        <f>IF(P692&gt;=1, Таблица1[[#This Row],[BeginQ]]*(1-Таблица1[[#This Row],[LGD]]), Таблица1[[#This Row],[EndQ]])</f>
        <v>4144.1860465116279</v>
      </c>
    </row>
    <row r="693" spans="1:19" x14ac:dyDescent="0.3">
      <c r="A693" s="1">
        <v>691</v>
      </c>
      <c r="B693" t="s">
        <v>10</v>
      </c>
      <c r="C693">
        <v>1387</v>
      </c>
      <c r="D693">
        <v>14</v>
      </c>
      <c r="E693">
        <v>19</v>
      </c>
      <c r="F693" s="2">
        <v>1500</v>
      </c>
      <c r="G693" s="8">
        <v>1634.0425531914891</v>
      </c>
      <c r="H693">
        <v>0.06</v>
      </c>
      <c r="I693">
        <v>0.4</v>
      </c>
      <c r="J693" s="3">
        <v>8.9361702127659565E-2</v>
      </c>
      <c r="K693" t="s">
        <v>11</v>
      </c>
      <c r="L693" t="str">
        <f>Q693</f>
        <v/>
      </c>
      <c r="N693">
        <v>0.82</v>
      </c>
      <c r="O693">
        <f>EXP(Таблица1[[#This Row],[PD]])</f>
        <v>1.0618365465453596</v>
      </c>
      <c r="P693">
        <f t="shared" si="20"/>
        <v>0.87070596816719481</v>
      </c>
      <c r="Q693" t="str">
        <f t="shared" si="21"/>
        <v/>
      </c>
      <c r="S693" s="2">
        <f>IF(P693&gt;=1, Таблица1[[#This Row],[BeginQ]]*(1-Таблица1[[#This Row],[LGD]]), Таблица1[[#This Row],[EndQ]])</f>
        <v>1634.0425531914891</v>
      </c>
    </row>
    <row r="694" spans="1:19" x14ac:dyDescent="0.3">
      <c r="A694" s="1">
        <v>692</v>
      </c>
      <c r="B694" t="s">
        <v>10</v>
      </c>
      <c r="C694">
        <v>1388</v>
      </c>
      <c r="D694">
        <v>14</v>
      </c>
      <c r="E694">
        <v>19</v>
      </c>
      <c r="F694" s="2">
        <v>2000</v>
      </c>
      <c r="G694" s="8">
        <v>2381.818181818182</v>
      </c>
      <c r="H694">
        <v>0.12</v>
      </c>
      <c r="I694">
        <v>0.9</v>
      </c>
      <c r="J694" s="3">
        <v>0.19090909090909089</v>
      </c>
      <c r="K694" t="s">
        <v>11</v>
      </c>
      <c r="L694" t="str">
        <f>Q694</f>
        <v/>
      </c>
      <c r="N694">
        <v>0.52</v>
      </c>
      <c r="O694">
        <f>EXP(Таблица1[[#This Row],[PD]])</f>
        <v>1.1274968515793757</v>
      </c>
      <c r="P694">
        <f t="shared" si="20"/>
        <v>0.58629836282127545</v>
      </c>
      <c r="Q694" t="str">
        <f t="shared" si="21"/>
        <v/>
      </c>
      <c r="S694" s="2">
        <f>IF(P694&gt;=1, Таблица1[[#This Row],[BeginQ]]*(1-Таблица1[[#This Row],[LGD]]), Таблица1[[#This Row],[EndQ]])</f>
        <v>2381.818181818182</v>
      </c>
    </row>
    <row r="695" spans="1:19" x14ac:dyDescent="0.3">
      <c r="A695" s="1">
        <v>693</v>
      </c>
      <c r="B695" t="s">
        <v>10</v>
      </c>
      <c r="C695">
        <v>1389</v>
      </c>
      <c r="D695">
        <v>14</v>
      </c>
      <c r="E695">
        <v>19</v>
      </c>
      <c r="F695" s="2">
        <v>9600</v>
      </c>
      <c r="G695" s="8">
        <v>10810.4347826087</v>
      </c>
      <c r="H695">
        <v>0.08</v>
      </c>
      <c r="I695">
        <v>0.7</v>
      </c>
      <c r="J695" s="3">
        <v>0.1260869565217391</v>
      </c>
      <c r="K695" t="s">
        <v>11</v>
      </c>
      <c r="L695" t="str">
        <f>Q695</f>
        <v/>
      </c>
      <c r="N695">
        <v>0.46</v>
      </c>
      <c r="O695">
        <f>EXP(Таблица1[[#This Row],[PD]])</f>
        <v>1.0832870676749586</v>
      </c>
      <c r="P695">
        <f t="shared" si="20"/>
        <v>0.49831205113048099</v>
      </c>
      <c r="Q695" t="str">
        <f t="shared" si="21"/>
        <v/>
      </c>
      <c r="S695" s="2">
        <f>IF(P695&gt;=1, Таблица1[[#This Row],[BeginQ]]*(1-Таблица1[[#This Row],[LGD]]), Таблица1[[#This Row],[EndQ]])</f>
        <v>10810.4347826087</v>
      </c>
    </row>
    <row r="696" spans="1:19" x14ac:dyDescent="0.3">
      <c r="A696" s="1">
        <v>694</v>
      </c>
      <c r="B696" t="s">
        <v>10</v>
      </c>
      <c r="C696">
        <v>1390</v>
      </c>
      <c r="D696">
        <v>14</v>
      </c>
      <c r="E696">
        <v>19</v>
      </c>
      <c r="F696" s="2">
        <v>1900</v>
      </c>
      <c r="G696" s="8">
        <v>2372.6829268292681</v>
      </c>
      <c r="H696">
        <v>0.18</v>
      </c>
      <c r="I696">
        <v>0.8</v>
      </c>
      <c r="J696" s="3">
        <v>0.24878048780487799</v>
      </c>
      <c r="K696" t="s">
        <v>11</v>
      </c>
      <c r="L696" t="str">
        <f>Q696</f>
        <v/>
      </c>
      <c r="N696">
        <v>0.47</v>
      </c>
      <c r="O696">
        <f>EXP(Таблица1[[#This Row],[PD]])</f>
        <v>1.1972173631218102</v>
      </c>
      <c r="P696">
        <f t="shared" si="20"/>
        <v>0.5626921606672507</v>
      </c>
      <c r="Q696" t="str">
        <f t="shared" si="21"/>
        <v/>
      </c>
      <c r="S696" s="2">
        <f>IF(P696&gt;=1, Таблица1[[#This Row],[BeginQ]]*(1-Таблица1[[#This Row],[LGD]]), Таблица1[[#This Row],[EndQ]])</f>
        <v>2372.6829268292681</v>
      </c>
    </row>
    <row r="697" spans="1:19" x14ac:dyDescent="0.3">
      <c r="A697" s="1">
        <v>695</v>
      </c>
      <c r="B697" t="s">
        <v>10</v>
      </c>
      <c r="C697">
        <v>1391</v>
      </c>
      <c r="D697">
        <v>14</v>
      </c>
      <c r="E697">
        <v>19</v>
      </c>
      <c r="F697" s="2">
        <v>3300</v>
      </c>
      <c r="G697" s="8">
        <v>3767.1910112359551</v>
      </c>
      <c r="H697">
        <v>0.11</v>
      </c>
      <c r="I697">
        <v>0.6</v>
      </c>
      <c r="J697" s="3">
        <v>0.1415730337078652</v>
      </c>
      <c r="K697" t="s">
        <v>11</v>
      </c>
      <c r="L697" t="str">
        <f>Q697</f>
        <v/>
      </c>
      <c r="N697">
        <v>0.66</v>
      </c>
      <c r="O697">
        <f>EXP(Таблица1[[#This Row],[PD]])</f>
        <v>1.1162780704588713</v>
      </c>
      <c r="P697">
        <f t="shared" si="20"/>
        <v>0.73674352650285513</v>
      </c>
      <c r="Q697" t="str">
        <f t="shared" si="21"/>
        <v/>
      </c>
      <c r="S697" s="2">
        <f>IF(P697&gt;=1, Таблица1[[#This Row],[BeginQ]]*(1-Таблица1[[#This Row],[LGD]]), Таблица1[[#This Row],[EndQ]])</f>
        <v>3767.1910112359551</v>
      </c>
    </row>
    <row r="698" spans="1:19" x14ac:dyDescent="0.3">
      <c r="A698" s="1">
        <v>696</v>
      </c>
      <c r="B698" t="s">
        <v>10</v>
      </c>
      <c r="C698">
        <v>1392</v>
      </c>
      <c r="D698">
        <v>14</v>
      </c>
      <c r="E698">
        <v>19</v>
      </c>
      <c r="F698" s="2">
        <v>3100</v>
      </c>
      <c r="G698" s="8">
        <v>4007.3170731707319</v>
      </c>
      <c r="H698">
        <v>0.18</v>
      </c>
      <c r="I698">
        <v>1</v>
      </c>
      <c r="J698" s="3">
        <v>0.29268292682926828</v>
      </c>
      <c r="K698" t="s">
        <v>11</v>
      </c>
      <c r="L698" t="str">
        <f>Q698</f>
        <v>Дефолт!</v>
      </c>
      <c r="N698">
        <v>0.84</v>
      </c>
      <c r="O698">
        <f>EXP(Таблица1[[#This Row],[PD]])</f>
        <v>1.1972173631218102</v>
      </c>
      <c r="P698">
        <f t="shared" si="20"/>
        <v>1.0056625850223204</v>
      </c>
      <c r="Q698" t="str">
        <f t="shared" si="21"/>
        <v>Дефолт!</v>
      </c>
      <c r="S698" s="2">
        <f>IF(P698&gt;=1, Таблица1[[#This Row],[BeginQ]]*(1-Таблица1[[#This Row],[LGD]]), Таблица1[[#This Row],[EndQ]])</f>
        <v>0</v>
      </c>
    </row>
    <row r="699" spans="1:19" x14ac:dyDescent="0.3">
      <c r="A699" s="1">
        <v>697</v>
      </c>
      <c r="B699" t="s">
        <v>10</v>
      </c>
      <c r="C699">
        <v>1393</v>
      </c>
      <c r="D699">
        <v>14</v>
      </c>
      <c r="E699">
        <v>19</v>
      </c>
      <c r="F699" s="2">
        <v>4200</v>
      </c>
      <c r="G699" s="8">
        <v>4521.7021276595742</v>
      </c>
      <c r="H699">
        <v>0.06</v>
      </c>
      <c r="I699">
        <v>0.2</v>
      </c>
      <c r="J699" s="3">
        <v>7.6595744680851063E-2</v>
      </c>
      <c r="K699" t="s">
        <v>11</v>
      </c>
      <c r="L699" t="str">
        <f>Q699</f>
        <v>Дефолт!</v>
      </c>
      <c r="N699">
        <v>0.97</v>
      </c>
      <c r="O699">
        <f>EXP(Таблица1[[#This Row],[PD]])</f>
        <v>1.0618365465453596</v>
      </c>
      <c r="P699">
        <f t="shared" si="20"/>
        <v>1.0299814501489988</v>
      </c>
      <c r="Q699" t="str">
        <f t="shared" si="21"/>
        <v>Дефолт!</v>
      </c>
      <c r="S699" s="2">
        <f>IF(P699&gt;=1, Таблица1[[#This Row],[BeginQ]]*(1-Таблица1[[#This Row],[LGD]]), Таблица1[[#This Row],[EndQ]])</f>
        <v>3360</v>
      </c>
    </row>
    <row r="700" spans="1:19" x14ac:dyDescent="0.3">
      <c r="A700" s="1">
        <v>698</v>
      </c>
      <c r="B700" t="s">
        <v>10</v>
      </c>
      <c r="C700">
        <v>1394</v>
      </c>
      <c r="D700">
        <v>14</v>
      </c>
      <c r="E700">
        <v>19</v>
      </c>
      <c r="F700" s="2">
        <v>3700</v>
      </c>
      <c r="G700" s="8">
        <v>4050.1075268817208</v>
      </c>
      <c r="H700">
        <v>7.0000000000000007E-2</v>
      </c>
      <c r="I700">
        <v>0.4</v>
      </c>
      <c r="J700" s="3">
        <v>9.4623655913978491E-2</v>
      </c>
      <c r="K700" t="s">
        <v>11</v>
      </c>
      <c r="L700" t="str">
        <f>Q700</f>
        <v>Дефолт!</v>
      </c>
      <c r="N700">
        <v>0.96</v>
      </c>
      <c r="O700">
        <f>EXP(Таблица1[[#This Row],[PD]])</f>
        <v>1.0725081812542165</v>
      </c>
      <c r="P700">
        <f t="shared" si="20"/>
        <v>1.0296078540040479</v>
      </c>
      <c r="Q700" t="str">
        <f t="shared" si="21"/>
        <v>Дефолт!</v>
      </c>
      <c r="S700" s="2">
        <f>IF(P700&gt;=1, Таблица1[[#This Row],[BeginQ]]*(1-Таблица1[[#This Row],[LGD]]), Таблица1[[#This Row],[EndQ]])</f>
        <v>2220</v>
      </c>
    </row>
    <row r="701" spans="1:19" x14ac:dyDescent="0.3">
      <c r="A701" s="1">
        <v>699</v>
      </c>
      <c r="B701" t="s">
        <v>10</v>
      </c>
      <c r="C701">
        <v>1395</v>
      </c>
      <c r="D701">
        <v>14</v>
      </c>
      <c r="E701">
        <v>19</v>
      </c>
      <c r="F701" s="2">
        <v>6800</v>
      </c>
      <c r="G701" s="8">
        <v>7283.711340206185</v>
      </c>
      <c r="H701">
        <v>0.03</v>
      </c>
      <c r="I701">
        <v>0.3</v>
      </c>
      <c r="J701" s="3">
        <v>7.1134020618556698E-2</v>
      </c>
      <c r="K701" t="s">
        <v>11</v>
      </c>
      <c r="L701" t="str">
        <f>Q701</f>
        <v/>
      </c>
      <c r="N701">
        <v>7.0000000000000007E-2</v>
      </c>
      <c r="O701">
        <f>EXP(Таблица1[[#This Row],[PD]])</f>
        <v>1.0304545339535169</v>
      </c>
      <c r="P701">
        <f t="shared" si="20"/>
        <v>7.2131817376746191E-2</v>
      </c>
      <c r="Q701" t="str">
        <f t="shared" si="21"/>
        <v/>
      </c>
      <c r="S701" s="2">
        <f>IF(P701&gt;=1, Таблица1[[#This Row],[BeginQ]]*(1-Таблица1[[#This Row],[LGD]]), Таблица1[[#This Row],[EndQ]])</f>
        <v>7283.711340206185</v>
      </c>
    </row>
    <row r="702" spans="1:19" x14ac:dyDescent="0.3">
      <c r="A702" s="1">
        <v>700</v>
      </c>
      <c r="B702" t="s">
        <v>10</v>
      </c>
      <c r="C702">
        <v>1396</v>
      </c>
      <c r="D702">
        <v>14</v>
      </c>
      <c r="E702">
        <v>19</v>
      </c>
      <c r="F702" s="2">
        <v>600</v>
      </c>
      <c r="G702" s="8">
        <v>660</v>
      </c>
      <c r="H702">
        <v>0.1</v>
      </c>
      <c r="I702">
        <v>0.3</v>
      </c>
      <c r="J702" s="3">
        <v>9.9999999999999992E-2</v>
      </c>
      <c r="K702" t="s">
        <v>11</v>
      </c>
      <c r="L702" t="str">
        <f>Q702</f>
        <v/>
      </c>
      <c r="N702">
        <v>0.56999999999999995</v>
      </c>
      <c r="O702">
        <f>EXP(Таблица1[[#This Row],[PD]])</f>
        <v>1.1051709180756477</v>
      </c>
      <c r="P702">
        <f t="shared" si="20"/>
        <v>0.62994742330311915</v>
      </c>
      <c r="Q702" t="str">
        <f t="shared" si="21"/>
        <v/>
      </c>
      <c r="S702" s="2">
        <f>IF(P702&gt;=1, Таблица1[[#This Row],[BeginQ]]*(1-Таблица1[[#This Row],[LGD]]), Таблица1[[#This Row],[EndQ]])</f>
        <v>660</v>
      </c>
    </row>
    <row r="703" spans="1:19" x14ac:dyDescent="0.3">
      <c r="A703" s="1">
        <v>701</v>
      </c>
      <c r="B703" t="s">
        <v>10</v>
      </c>
      <c r="C703">
        <v>1397</v>
      </c>
      <c r="D703">
        <v>14</v>
      </c>
      <c r="E703">
        <v>19</v>
      </c>
      <c r="F703" s="2">
        <v>3500</v>
      </c>
      <c r="G703" s="8">
        <v>4287.5</v>
      </c>
      <c r="H703">
        <v>0.2</v>
      </c>
      <c r="I703">
        <v>0.6</v>
      </c>
      <c r="J703" s="3">
        <v>0.22500000000000001</v>
      </c>
      <c r="K703" t="s">
        <v>11</v>
      </c>
      <c r="L703" t="str">
        <f>Q703</f>
        <v/>
      </c>
      <c r="N703">
        <v>0.75</v>
      </c>
      <c r="O703">
        <f>EXP(Таблица1[[#This Row],[PD]])</f>
        <v>1.2214027581601699</v>
      </c>
      <c r="P703">
        <f t="shared" si="20"/>
        <v>0.91605206862012745</v>
      </c>
      <c r="Q703" t="str">
        <f t="shared" si="21"/>
        <v/>
      </c>
      <c r="S703" s="2">
        <f>IF(P703&gt;=1, Таблица1[[#This Row],[BeginQ]]*(1-Таблица1[[#This Row],[LGD]]), Таблица1[[#This Row],[EndQ]])</f>
        <v>4287.5</v>
      </c>
    </row>
    <row r="704" spans="1:19" x14ac:dyDescent="0.3">
      <c r="A704" s="1">
        <v>702</v>
      </c>
      <c r="B704" t="s">
        <v>10</v>
      </c>
      <c r="C704">
        <v>1398</v>
      </c>
      <c r="D704">
        <v>14</v>
      </c>
      <c r="E704">
        <v>19</v>
      </c>
      <c r="F704" s="2">
        <v>5900</v>
      </c>
      <c r="G704" s="8">
        <v>6735.2808988764054</v>
      </c>
      <c r="H704">
        <v>0.11</v>
      </c>
      <c r="I704">
        <v>0.6</v>
      </c>
      <c r="J704" s="3">
        <v>0.1415730337078652</v>
      </c>
      <c r="K704" t="s">
        <v>11</v>
      </c>
      <c r="L704" t="str">
        <f>Q704</f>
        <v/>
      </c>
      <c r="N704">
        <v>0.81</v>
      </c>
      <c r="O704">
        <f>EXP(Таблица1[[#This Row],[PD]])</f>
        <v>1.1162780704588713</v>
      </c>
      <c r="P704">
        <f t="shared" si="20"/>
        <v>0.90418523707168585</v>
      </c>
      <c r="Q704" t="str">
        <f t="shared" si="21"/>
        <v/>
      </c>
      <c r="S704" s="2">
        <f>IF(P704&gt;=1, Таблица1[[#This Row],[BeginQ]]*(1-Таблица1[[#This Row],[LGD]]), Таблица1[[#This Row],[EndQ]])</f>
        <v>6735.2808988764054</v>
      </c>
    </row>
    <row r="705" spans="1:19" x14ac:dyDescent="0.3">
      <c r="A705" s="1">
        <v>703</v>
      </c>
      <c r="B705" t="s">
        <v>10</v>
      </c>
      <c r="C705">
        <v>1399</v>
      </c>
      <c r="D705">
        <v>14</v>
      </c>
      <c r="E705">
        <v>19</v>
      </c>
      <c r="F705" s="2">
        <v>2200</v>
      </c>
      <c r="G705" s="8">
        <v>2692.3809523809532</v>
      </c>
      <c r="H705">
        <v>0.16</v>
      </c>
      <c r="I705">
        <v>0.8</v>
      </c>
      <c r="J705" s="3">
        <v>0.22380952380952379</v>
      </c>
      <c r="K705" t="s">
        <v>11</v>
      </c>
      <c r="L705" t="str">
        <f>Q705</f>
        <v/>
      </c>
      <c r="N705">
        <v>0.62</v>
      </c>
      <c r="O705">
        <f>EXP(Таблица1[[#This Row],[PD]])</f>
        <v>1.1735108709918103</v>
      </c>
      <c r="P705">
        <f t="shared" si="20"/>
        <v>0.72757674001492234</v>
      </c>
      <c r="Q705" t="str">
        <f t="shared" si="21"/>
        <v/>
      </c>
      <c r="S705" s="2">
        <f>IF(P705&gt;=1, Таблица1[[#This Row],[BeginQ]]*(1-Таблица1[[#This Row],[LGD]]), Таблица1[[#This Row],[EndQ]])</f>
        <v>2692.3809523809532</v>
      </c>
    </row>
    <row r="706" spans="1:19" x14ac:dyDescent="0.3">
      <c r="A706" s="1">
        <v>704</v>
      </c>
      <c r="B706" t="s">
        <v>10</v>
      </c>
      <c r="C706">
        <v>1400</v>
      </c>
      <c r="D706">
        <v>14</v>
      </c>
      <c r="E706">
        <v>19</v>
      </c>
      <c r="F706" s="2">
        <v>900</v>
      </c>
      <c r="G706" s="8">
        <v>985.6097560975611</v>
      </c>
      <c r="H706">
        <v>0.18</v>
      </c>
      <c r="I706">
        <v>0.1</v>
      </c>
      <c r="J706" s="3">
        <v>9.5121951219512182E-2</v>
      </c>
      <c r="K706" t="s">
        <v>11</v>
      </c>
      <c r="L706" t="str">
        <f>Q706</f>
        <v>Дефолт!</v>
      </c>
      <c r="N706">
        <v>0.92</v>
      </c>
      <c r="O706">
        <f>EXP(Таблица1[[#This Row],[PD]])</f>
        <v>1.1972173631218102</v>
      </c>
      <c r="P706">
        <f t="shared" si="20"/>
        <v>1.1014399740720653</v>
      </c>
      <c r="Q706" t="str">
        <f t="shared" si="21"/>
        <v>Дефолт!</v>
      </c>
      <c r="S706" s="2">
        <f>IF(P706&gt;=1, Таблица1[[#This Row],[BeginQ]]*(1-Таблица1[[#This Row],[LGD]]), Таблица1[[#This Row],[EndQ]])</f>
        <v>810</v>
      </c>
    </row>
    <row r="707" spans="1:19" x14ac:dyDescent="0.3">
      <c r="A707" s="1">
        <v>705</v>
      </c>
      <c r="B707" t="s">
        <v>10</v>
      </c>
      <c r="C707">
        <v>1401</v>
      </c>
      <c r="D707">
        <v>14</v>
      </c>
      <c r="E707">
        <v>19</v>
      </c>
      <c r="F707" s="2">
        <v>1700</v>
      </c>
      <c r="G707" s="8">
        <v>1926.666666666667</v>
      </c>
      <c r="H707">
        <v>0.1</v>
      </c>
      <c r="I707">
        <v>0.6</v>
      </c>
      <c r="J707" s="3">
        <v>0.1333333333333333</v>
      </c>
      <c r="K707" t="s">
        <v>11</v>
      </c>
      <c r="L707" t="str">
        <f>Q707</f>
        <v/>
      </c>
      <c r="N707">
        <v>0.81</v>
      </c>
      <c r="O707">
        <f>EXP(Таблица1[[#This Row],[PD]])</f>
        <v>1.1051709180756477</v>
      </c>
      <c r="P707">
        <f t="shared" ref="P707:P770" si="22">N707*O707</f>
        <v>0.8951884436412747</v>
      </c>
      <c r="Q707" t="str">
        <f t="shared" ref="Q707:Q770" si="23">IF(P707&gt;=1, "Дефолт!", "")</f>
        <v/>
      </c>
      <c r="S707" s="2">
        <f>IF(P707&gt;=1, Таблица1[[#This Row],[BeginQ]]*(1-Таблица1[[#This Row],[LGD]]), Таблица1[[#This Row],[EndQ]])</f>
        <v>1926.666666666667</v>
      </c>
    </row>
    <row r="708" spans="1:19" x14ac:dyDescent="0.3">
      <c r="A708" s="1">
        <v>706</v>
      </c>
      <c r="B708" t="s">
        <v>10</v>
      </c>
      <c r="C708">
        <v>1403</v>
      </c>
      <c r="D708">
        <v>15</v>
      </c>
      <c r="E708">
        <v>20</v>
      </c>
      <c r="F708" s="2">
        <v>9400</v>
      </c>
      <c r="G708" s="8">
        <v>10241.05263157895</v>
      </c>
      <c r="H708">
        <v>0.05</v>
      </c>
      <c r="I708">
        <v>0.5</v>
      </c>
      <c r="J708" s="3">
        <v>8.9473684210526316E-2</v>
      </c>
      <c r="K708" t="s">
        <v>11</v>
      </c>
      <c r="L708" t="str">
        <f>Q708</f>
        <v>Дефолт!</v>
      </c>
      <c r="N708">
        <v>0.98</v>
      </c>
      <c r="O708">
        <f>EXP(Таблица1[[#This Row],[PD]])</f>
        <v>1.0512710963760241</v>
      </c>
      <c r="P708">
        <f t="shared" si="22"/>
        <v>1.0302456744485036</v>
      </c>
      <c r="Q708" t="str">
        <f t="shared" si="23"/>
        <v>Дефолт!</v>
      </c>
      <c r="S708" s="2">
        <f>IF(P708&gt;=1, Таблица1[[#This Row],[BeginQ]]*(1-Таблица1[[#This Row],[LGD]]), Таблица1[[#This Row],[EndQ]])</f>
        <v>4700</v>
      </c>
    </row>
    <row r="709" spans="1:19" x14ac:dyDescent="0.3">
      <c r="A709" s="1">
        <v>707</v>
      </c>
      <c r="B709" t="s">
        <v>10</v>
      </c>
      <c r="C709">
        <v>1404</v>
      </c>
      <c r="D709">
        <v>15</v>
      </c>
      <c r="E709">
        <v>20</v>
      </c>
      <c r="F709" s="2">
        <v>1800</v>
      </c>
      <c r="G709" s="8">
        <v>2244.705882352941</v>
      </c>
      <c r="H709">
        <v>0.15</v>
      </c>
      <c r="I709">
        <v>1</v>
      </c>
      <c r="J709" s="3">
        <v>0.2470588235294118</v>
      </c>
      <c r="K709" t="s">
        <v>11</v>
      </c>
      <c r="L709" t="str">
        <f>Q709</f>
        <v/>
      </c>
      <c r="N709">
        <v>0.17</v>
      </c>
      <c r="O709">
        <f>EXP(Таблица1[[#This Row],[PD]])</f>
        <v>1.1618342427282831</v>
      </c>
      <c r="P709">
        <f t="shared" si="22"/>
        <v>0.19751182126380815</v>
      </c>
      <c r="Q709" t="str">
        <f t="shared" si="23"/>
        <v/>
      </c>
      <c r="S709" s="2">
        <f>IF(P709&gt;=1, Таблица1[[#This Row],[BeginQ]]*(1-Таблица1[[#This Row],[LGD]]), Таблица1[[#This Row],[EndQ]])</f>
        <v>2244.705882352941</v>
      </c>
    </row>
    <row r="710" spans="1:19" x14ac:dyDescent="0.3">
      <c r="A710" s="1">
        <v>708</v>
      </c>
      <c r="B710" t="s">
        <v>10</v>
      </c>
      <c r="C710">
        <v>1405</v>
      </c>
      <c r="D710">
        <v>15</v>
      </c>
      <c r="E710">
        <v>20</v>
      </c>
      <c r="F710" s="2">
        <v>3800</v>
      </c>
      <c r="G710" s="8">
        <v>4245.3763440860212</v>
      </c>
      <c r="H710">
        <v>7.0000000000000007E-2</v>
      </c>
      <c r="I710">
        <v>0.7</v>
      </c>
      <c r="J710" s="3">
        <v>0.1172043010752688</v>
      </c>
      <c r="K710" t="s">
        <v>11</v>
      </c>
      <c r="L710" t="str">
        <f>Q710</f>
        <v/>
      </c>
      <c r="N710">
        <v>0.18</v>
      </c>
      <c r="O710">
        <f>EXP(Таблица1[[#This Row],[PD]])</f>
        <v>1.0725081812542165</v>
      </c>
      <c r="P710">
        <f t="shared" si="22"/>
        <v>0.19305147262575897</v>
      </c>
      <c r="Q710" t="str">
        <f t="shared" si="23"/>
        <v/>
      </c>
      <c r="S710" s="2">
        <f>IF(P710&gt;=1, Таблица1[[#This Row],[BeginQ]]*(1-Таблица1[[#This Row],[LGD]]), Таблица1[[#This Row],[EndQ]])</f>
        <v>4245.3763440860212</v>
      </c>
    </row>
    <row r="711" spans="1:19" x14ac:dyDescent="0.3">
      <c r="A711" s="1">
        <v>709</v>
      </c>
      <c r="B711" t="s">
        <v>10</v>
      </c>
      <c r="C711">
        <v>1406</v>
      </c>
      <c r="D711">
        <v>15</v>
      </c>
      <c r="E711">
        <v>20</v>
      </c>
      <c r="F711" s="2">
        <v>3900</v>
      </c>
      <c r="G711" s="8">
        <v>4327.1428571428578</v>
      </c>
      <c r="H711">
        <v>0.16</v>
      </c>
      <c r="I711">
        <v>0.2</v>
      </c>
      <c r="J711" s="3">
        <v>0.1095238095238095</v>
      </c>
      <c r="K711" t="s">
        <v>11</v>
      </c>
      <c r="L711" t="str">
        <f>Q711</f>
        <v/>
      </c>
      <c r="N711">
        <v>0.72</v>
      </c>
      <c r="O711">
        <f>EXP(Таблица1[[#This Row],[PD]])</f>
        <v>1.1735108709918103</v>
      </c>
      <c r="P711">
        <f t="shared" si="22"/>
        <v>0.84492782711410341</v>
      </c>
      <c r="Q711" t="str">
        <f t="shared" si="23"/>
        <v/>
      </c>
      <c r="S711" s="2">
        <f>IF(P711&gt;=1, Таблица1[[#This Row],[BeginQ]]*(1-Таблица1[[#This Row],[LGD]]), Таблица1[[#This Row],[EndQ]])</f>
        <v>4327.1428571428578</v>
      </c>
    </row>
    <row r="712" spans="1:19" x14ac:dyDescent="0.3">
      <c r="A712" s="1">
        <v>710</v>
      </c>
      <c r="B712" t="s">
        <v>10</v>
      </c>
      <c r="C712">
        <v>1407</v>
      </c>
      <c r="D712">
        <v>15</v>
      </c>
      <c r="E712">
        <v>20</v>
      </c>
      <c r="F712" s="2">
        <v>6200</v>
      </c>
      <c r="G712" s="8">
        <v>6641.0309278350514</v>
      </c>
      <c r="H712">
        <v>0.03</v>
      </c>
      <c r="I712">
        <v>0.3</v>
      </c>
      <c r="J712" s="3">
        <v>7.1134020618556698E-2</v>
      </c>
      <c r="K712" t="s">
        <v>11</v>
      </c>
      <c r="L712" t="str">
        <f>Q712</f>
        <v/>
      </c>
      <c r="N712">
        <v>0.48</v>
      </c>
      <c r="O712">
        <f>EXP(Таблица1[[#This Row],[PD]])</f>
        <v>1.0304545339535169</v>
      </c>
      <c r="P712">
        <f t="shared" si="22"/>
        <v>0.49461817629768812</v>
      </c>
      <c r="Q712" t="str">
        <f t="shared" si="23"/>
        <v/>
      </c>
      <c r="S712" s="2">
        <f>IF(P712&gt;=1, Таблица1[[#This Row],[BeginQ]]*(1-Таблица1[[#This Row],[LGD]]), Таблица1[[#This Row],[EndQ]])</f>
        <v>6641.0309278350514</v>
      </c>
    </row>
    <row r="713" spans="1:19" x14ac:dyDescent="0.3">
      <c r="A713" s="1">
        <v>711</v>
      </c>
      <c r="B713" t="s">
        <v>10</v>
      </c>
      <c r="C713">
        <v>1408</v>
      </c>
      <c r="D713">
        <v>15</v>
      </c>
      <c r="E713">
        <v>20</v>
      </c>
      <c r="F713" s="2">
        <v>2300</v>
      </c>
      <c r="G713" s="8">
        <v>2843.132530120482</v>
      </c>
      <c r="H713">
        <v>0.17</v>
      </c>
      <c r="I713">
        <v>0.8</v>
      </c>
      <c r="J713" s="3">
        <v>0.236144578313253</v>
      </c>
      <c r="K713" t="s">
        <v>11</v>
      </c>
      <c r="L713" t="str">
        <f>Q713</f>
        <v>Дефолт!</v>
      </c>
      <c r="N713">
        <v>0.86</v>
      </c>
      <c r="O713">
        <f>EXP(Таблица1[[#This Row],[PD]])</f>
        <v>1.1853048513203654</v>
      </c>
      <c r="P713">
        <f t="shared" si="22"/>
        <v>1.0193621721355142</v>
      </c>
      <c r="Q713" t="str">
        <f t="shared" si="23"/>
        <v>Дефолт!</v>
      </c>
      <c r="S713" s="2">
        <f>IF(P713&gt;=1, Таблица1[[#This Row],[BeginQ]]*(1-Таблица1[[#This Row],[LGD]]), Таблица1[[#This Row],[EndQ]])</f>
        <v>459.99999999999989</v>
      </c>
    </row>
    <row r="714" spans="1:19" x14ac:dyDescent="0.3">
      <c r="A714" s="1">
        <v>712</v>
      </c>
      <c r="B714" t="s">
        <v>10</v>
      </c>
      <c r="C714">
        <v>1420</v>
      </c>
      <c r="D714">
        <v>16</v>
      </c>
      <c r="E714">
        <v>21</v>
      </c>
      <c r="F714" s="2">
        <v>5200</v>
      </c>
      <c r="G714" s="8">
        <v>5816.7441860465105</v>
      </c>
      <c r="H714">
        <v>0.14000000000000001</v>
      </c>
      <c r="I714">
        <v>0.3</v>
      </c>
      <c r="J714" s="3">
        <v>0.1186046511627907</v>
      </c>
      <c r="K714" t="s">
        <v>11</v>
      </c>
      <c r="L714" t="str">
        <f>Q714</f>
        <v/>
      </c>
      <c r="N714">
        <v>0.35</v>
      </c>
      <c r="O714">
        <f>EXP(Таблица1[[#This Row],[PD]])</f>
        <v>1.1502737988572274</v>
      </c>
      <c r="P714">
        <f t="shared" si="22"/>
        <v>0.40259582960002954</v>
      </c>
      <c r="Q714" t="str">
        <f t="shared" si="23"/>
        <v/>
      </c>
      <c r="S714" s="2">
        <f>IF(P714&gt;=1, Таблица1[[#This Row],[BeginQ]]*(1-Таблица1[[#This Row],[LGD]]), Таблица1[[#This Row],[EndQ]])</f>
        <v>5816.7441860465105</v>
      </c>
    </row>
    <row r="715" spans="1:19" x14ac:dyDescent="0.3">
      <c r="A715" s="1">
        <v>713</v>
      </c>
      <c r="B715" t="s">
        <v>10</v>
      </c>
      <c r="C715">
        <v>1421</v>
      </c>
      <c r="D715">
        <v>16</v>
      </c>
      <c r="E715">
        <v>21</v>
      </c>
      <c r="F715" s="2">
        <v>4800</v>
      </c>
      <c r="G715" s="8">
        <v>5320.8510638297876</v>
      </c>
      <c r="H715">
        <v>0.06</v>
      </c>
      <c r="I715">
        <v>0.7</v>
      </c>
      <c r="J715" s="3">
        <v>0.1085106382978723</v>
      </c>
      <c r="K715" t="s">
        <v>11</v>
      </c>
      <c r="L715" t="str">
        <f>Q715</f>
        <v/>
      </c>
      <c r="N715">
        <v>0.59</v>
      </c>
      <c r="O715">
        <f>EXP(Таблица1[[#This Row],[PD]])</f>
        <v>1.0618365465453596</v>
      </c>
      <c r="P715">
        <f t="shared" si="22"/>
        <v>0.62648356246176218</v>
      </c>
      <c r="Q715" t="str">
        <f t="shared" si="23"/>
        <v/>
      </c>
      <c r="S715" s="2">
        <f>IF(P715&gt;=1, Таблица1[[#This Row],[BeginQ]]*(1-Таблица1[[#This Row],[LGD]]), Таблица1[[#This Row],[EndQ]])</f>
        <v>5320.8510638297876</v>
      </c>
    </row>
    <row r="716" spans="1:19" x14ac:dyDescent="0.3">
      <c r="A716" s="1">
        <v>714</v>
      </c>
      <c r="B716" t="s">
        <v>10</v>
      </c>
      <c r="C716">
        <v>1422</v>
      </c>
      <c r="D716">
        <v>16</v>
      </c>
      <c r="E716">
        <v>21</v>
      </c>
      <c r="F716" s="2">
        <v>2900</v>
      </c>
      <c r="G716" s="8">
        <v>3088.350515463917</v>
      </c>
      <c r="H716">
        <v>0.03</v>
      </c>
      <c r="I716">
        <v>0.1</v>
      </c>
      <c r="J716" s="3">
        <v>6.4948453608247428E-2</v>
      </c>
      <c r="K716" t="s">
        <v>11</v>
      </c>
      <c r="L716" t="str">
        <f>Q716</f>
        <v/>
      </c>
      <c r="N716">
        <v>0.85</v>
      </c>
      <c r="O716">
        <f>EXP(Таблица1[[#This Row],[PD]])</f>
        <v>1.0304545339535169</v>
      </c>
      <c r="P716">
        <f t="shared" si="22"/>
        <v>0.87588635386048941</v>
      </c>
      <c r="Q716" t="str">
        <f t="shared" si="23"/>
        <v/>
      </c>
      <c r="S716" s="2">
        <f>IF(P716&gt;=1, Таблица1[[#This Row],[BeginQ]]*(1-Таблица1[[#This Row],[LGD]]), Таблица1[[#This Row],[EndQ]])</f>
        <v>3088.350515463917</v>
      </c>
    </row>
    <row r="717" spans="1:19" x14ac:dyDescent="0.3">
      <c r="A717" s="1">
        <v>715</v>
      </c>
      <c r="B717" t="s">
        <v>10</v>
      </c>
      <c r="C717">
        <v>1423</v>
      </c>
      <c r="D717">
        <v>16</v>
      </c>
      <c r="E717">
        <v>21</v>
      </c>
      <c r="F717" s="2">
        <v>7200</v>
      </c>
      <c r="G717" s="8">
        <v>8978.823529411764</v>
      </c>
      <c r="H717">
        <v>0.15</v>
      </c>
      <c r="I717">
        <v>1</v>
      </c>
      <c r="J717" s="3">
        <v>0.2470588235294118</v>
      </c>
      <c r="K717" t="s">
        <v>11</v>
      </c>
      <c r="L717" t="str">
        <f>Q717</f>
        <v>Дефолт!</v>
      </c>
      <c r="N717">
        <v>0.91</v>
      </c>
      <c r="O717">
        <f>EXP(Таблица1[[#This Row],[PD]])</f>
        <v>1.1618342427282831</v>
      </c>
      <c r="P717">
        <f t="shared" si="22"/>
        <v>1.0572691608827376</v>
      </c>
      <c r="Q717" t="str">
        <f t="shared" si="23"/>
        <v>Дефолт!</v>
      </c>
      <c r="S717" s="2">
        <f>IF(P717&gt;=1, Таблица1[[#This Row],[BeginQ]]*(1-Таблица1[[#This Row],[LGD]]), Таблица1[[#This Row],[EndQ]])</f>
        <v>0</v>
      </c>
    </row>
    <row r="718" spans="1:19" x14ac:dyDescent="0.3">
      <c r="A718" s="1">
        <v>716</v>
      </c>
      <c r="B718" t="s">
        <v>10</v>
      </c>
      <c r="C718">
        <v>1424</v>
      </c>
      <c r="D718">
        <v>16</v>
      </c>
      <c r="E718">
        <v>21</v>
      </c>
      <c r="F718" s="2">
        <v>5600</v>
      </c>
      <c r="G718" s="8">
        <v>6463.614457831326</v>
      </c>
      <c r="H718">
        <v>0.17</v>
      </c>
      <c r="I718">
        <v>0.4</v>
      </c>
      <c r="J718" s="3">
        <v>0.1542168674698795</v>
      </c>
      <c r="K718" t="s">
        <v>11</v>
      </c>
      <c r="L718" t="str">
        <f>Q718</f>
        <v/>
      </c>
      <c r="N718">
        <v>0.52</v>
      </c>
      <c r="O718">
        <f>EXP(Таблица1[[#This Row],[PD]])</f>
        <v>1.1853048513203654</v>
      </c>
      <c r="P718">
        <f t="shared" si="22"/>
        <v>0.61635852268659008</v>
      </c>
      <c r="Q718" t="str">
        <f t="shared" si="23"/>
        <v/>
      </c>
      <c r="S718" s="2">
        <f>IF(P718&gt;=1, Таблица1[[#This Row],[BeginQ]]*(1-Таблица1[[#This Row],[LGD]]), Таблица1[[#This Row],[EndQ]])</f>
        <v>6463.614457831326</v>
      </c>
    </row>
    <row r="719" spans="1:19" x14ac:dyDescent="0.3">
      <c r="A719" s="1">
        <v>717</v>
      </c>
      <c r="B719" t="s">
        <v>10</v>
      </c>
      <c r="C719">
        <v>1425</v>
      </c>
      <c r="D719">
        <v>16</v>
      </c>
      <c r="E719">
        <v>21</v>
      </c>
      <c r="F719" s="2">
        <v>2600</v>
      </c>
      <c r="G719" s="8">
        <v>3185</v>
      </c>
      <c r="H719">
        <v>0.2</v>
      </c>
      <c r="I719">
        <v>0.6</v>
      </c>
      <c r="J719" s="3">
        <v>0.22500000000000001</v>
      </c>
      <c r="K719" t="s">
        <v>11</v>
      </c>
      <c r="L719" t="str">
        <f>Q719</f>
        <v/>
      </c>
      <c r="N719">
        <v>0.15</v>
      </c>
      <c r="O719">
        <f>EXP(Таблица1[[#This Row],[PD]])</f>
        <v>1.2214027581601699</v>
      </c>
      <c r="P719">
        <f t="shared" si="22"/>
        <v>0.18321041372402547</v>
      </c>
      <c r="Q719" t="str">
        <f t="shared" si="23"/>
        <v/>
      </c>
      <c r="S719" s="2">
        <f>IF(P719&gt;=1, Таблица1[[#This Row],[BeginQ]]*(1-Таблица1[[#This Row],[LGD]]), Таблица1[[#This Row],[EndQ]])</f>
        <v>3185</v>
      </c>
    </row>
    <row r="720" spans="1:19" x14ac:dyDescent="0.3">
      <c r="A720" s="1">
        <v>718</v>
      </c>
      <c r="B720" t="s">
        <v>10</v>
      </c>
      <c r="C720">
        <v>1426</v>
      </c>
      <c r="D720">
        <v>16</v>
      </c>
      <c r="E720">
        <v>21</v>
      </c>
      <c r="F720" s="2">
        <v>600</v>
      </c>
      <c r="G720" s="8">
        <v>650</v>
      </c>
      <c r="H720">
        <v>0.04</v>
      </c>
      <c r="I720">
        <v>0.5</v>
      </c>
      <c r="J720" s="3">
        <v>8.3333333333333343E-2</v>
      </c>
      <c r="K720" t="s">
        <v>11</v>
      </c>
      <c r="L720" t="str">
        <f>Q720</f>
        <v/>
      </c>
      <c r="N720">
        <v>0.76</v>
      </c>
      <c r="O720">
        <f>EXP(Таблица1[[#This Row],[PD]])</f>
        <v>1.0408107741923882</v>
      </c>
      <c r="P720">
        <f t="shared" si="22"/>
        <v>0.79101618838621501</v>
      </c>
      <c r="Q720" t="str">
        <f t="shared" si="23"/>
        <v/>
      </c>
      <c r="S720" s="2">
        <f>IF(P720&gt;=1, Таблица1[[#This Row],[BeginQ]]*(1-Таблица1[[#This Row],[LGD]]), Таблица1[[#This Row],[EndQ]])</f>
        <v>650</v>
      </c>
    </row>
    <row r="721" spans="1:19" x14ac:dyDescent="0.3">
      <c r="A721" s="1">
        <v>719</v>
      </c>
      <c r="B721" t="s">
        <v>10</v>
      </c>
      <c r="C721">
        <v>1427</v>
      </c>
      <c r="D721">
        <v>16</v>
      </c>
      <c r="E721">
        <v>21</v>
      </c>
      <c r="F721" s="2">
        <v>9700</v>
      </c>
      <c r="G721" s="8">
        <v>10585.65217391304</v>
      </c>
      <c r="H721">
        <v>0.08</v>
      </c>
      <c r="I721">
        <v>0.3</v>
      </c>
      <c r="J721" s="3">
        <v>9.1304347826086943E-2</v>
      </c>
      <c r="K721" t="s">
        <v>11</v>
      </c>
      <c r="L721" t="str">
        <f>Q721</f>
        <v/>
      </c>
      <c r="N721">
        <v>0.01</v>
      </c>
      <c r="O721">
        <f>EXP(Таблица1[[#This Row],[PD]])</f>
        <v>1.0832870676749586</v>
      </c>
      <c r="P721">
        <f t="shared" si="22"/>
        <v>1.0832870676749587E-2</v>
      </c>
      <c r="Q721" t="str">
        <f t="shared" si="23"/>
        <v/>
      </c>
      <c r="S721" s="2">
        <f>IF(P721&gt;=1, Таблица1[[#This Row],[BeginQ]]*(1-Таблица1[[#This Row],[LGD]]), Таблица1[[#This Row],[EndQ]])</f>
        <v>10585.65217391304</v>
      </c>
    </row>
    <row r="722" spans="1:19" x14ac:dyDescent="0.3">
      <c r="A722" s="1">
        <v>720</v>
      </c>
      <c r="B722" t="s">
        <v>10</v>
      </c>
      <c r="C722">
        <v>1428</v>
      </c>
      <c r="D722">
        <v>16</v>
      </c>
      <c r="E722">
        <v>21</v>
      </c>
      <c r="F722" s="2">
        <v>7800</v>
      </c>
      <c r="G722" s="8">
        <v>9038.8235294117658</v>
      </c>
      <c r="H722">
        <v>0.15</v>
      </c>
      <c r="I722">
        <v>0.5</v>
      </c>
      <c r="J722" s="3">
        <v>0.1588235294117647</v>
      </c>
      <c r="K722" t="s">
        <v>11</v>
      </c>
      <c r="L722" t="str">
        <f>Q722</f>
        <v/>
      </c>
      <c r="N722">
        <v>0.67</v>
      </c>
      <c r="O722">
        <f>EXP(Таблица1[[#This Row],[PD]])</f>
        <v>1.1618342427282831</v>
      </c>
      <c r="P722">
        <f t="shared" si="22"/>
        <v>0.7784289426279497</v>
      </c>
      <c r="Q722" t="str">
        <f t="shared" si="23"/>
        <v/>
      </c>
      <c r="S722" s="2">
        <f>IF(P722&gt;=1, Таблица1[[#This Row],[BeginQ]]*(1-Таблица1[[#This Row],[LGD]]), Таблица1[[#This Row],[EndQ]])</f>
        <v>9038.8235294117658</v>
      </c>
    </row>
    <row r="723" spans="1:19" x14ac:dyDescent="0.3">
      <c r="A723" s="1">
        <v>721</v>
      </c>
      <c r="B723" t="s">
        <v>10</v>
      </c>
      <c r="C723">
        <v>1429</v>
      </c>
      <c r="D723">
        <v>16</v>
      </c>
      <c r="E723">
        <v>21</v>
      </c>
      <c r="F723" s="2">
        <v>200</v>
      </c>
      <c r="G723" s="8">
        <v>227.80487804878049</v>
      </c>
      <c r="H723">
        <v>0.18</v>
      </c>
      <c r="I723">
        <v>0.3</v>
      </c>
      <c r="J723" s="3">
        <v>0.1390243902439024</v>
      </c>
      <c r="K723" t="s">
        <v>11</v>
      </c>
      <c r="L723" t="str">
        <f>Q723</f>
        <v/>
      </c>
      <c r="N723">
        <v>0.11</v>
      </c>
      <c r="O723">
        <f>EXP(Таблица1[[#This Row],[PD]])</f>
        <v>1.1972173631218102</v>
      </c>
      <c r="P723">
        <f t="shared" si="22"/>
        <v>0.13169390994339911</v>
      </c>
      <c r="Q723" t="str">
        <f t="shared" si="23"/>
        <v/>
      </c>
      <c r="S723" s="2">
        <f>IF(P723&gt;=1, Таблица1[[#This Row],[BeginQ]]*(1-Таблица1[[#This Row],[LGD]]), Таблица1[[#This Row],[EndQ]])</f>
        <v>227.80487804878049</v>
      </c>
    </row>
    <row r="724" spans="1:19" x14ac:dyDescent="0.3">
      <c r="A724" s="1">
        <v>722</v>
      </c>
      <c r="B724" t="s">
        <v>10</v>
      </c>
      <c r="C724">
        <v>1430</v>
      </c>
      <c r="D724">
        <v>16</v>
      </c>
      <c r="E724">
        <v>21</v>
      </c>
      <c r="F724" s="2">
        <v>2300</v>
      </c>
      <c r="G724" s="8">
        <v>2630</v>
      </c>
      <c r="H724">
        <v>0.08</v>
      </c>
      <c r="I724">
        <v>0.9</v>
      </c>
      <c r="J724" s="3">
        <v>0.14347826086956519</v>
      </c>
      <c r="K724" t="s">
        <v>11</v>
      </c>
      <c r="L724" t="str">
        <f>Q724</f>
        <v/>
      </c>
      <c r="N724">
        <v>0.42</v>
      </c>
      <c r="O724">
        <f>EXP(Таблица1[[#This Row],[PD]])</f>
        <v>1.0832870676749586</v>
      </c>
      <c r="P724">
        <f t="shared" si="22"/>
        <v>0.45498056842348261</v>
      </c>
      <c r="Q724" t="str">
        <f t="shared" si="23"/>
        <v/>
      </c>
      <c r="S724" s="2">
        <f>IF(P724&gt;=1, Таблица1[[#This Row],[BeginQ]]*(1-Таблица1[[#This Row],[LGD]]), Таблица1[[#This Row],[EndQ]])</f>
        <v>2630</v>
      </c>
    </row>
    <row r="725" spans="1:19" x14ac:dyDescent="0.3">
      <c r="A725" s="1">
        <v>723</v>
      </c>
      <c r="B725" t="s">
        <v>10</v>
      </c>
      <c r="C725">
        <v>1431</v>
      </c>
      <c r="D725">
        <v>16</v>
      </c>
      <c r="E725">
        <v>21</v>
      </c>
      <c r="F725" s="2">
        <v>1000</v>
      </c>
      <c r="G725" s="8">
        <v>1225</v>
      </c>
      <c r="H725">
        <v>0.2</v>
      </c>
      <c r="I725">
        <v>0.6</v>
      </c>
      <c r="J725" s="3">
        <v>0.22500000000000001</v>
      </c>
      <c r="K725" t="s">
        <v>11</v>
      </c>
      <c r="L725" t="str">
        <f>Q725</f>
        <v/>
      </c>
      <c r="N725">
        <v>0.17</v>
      </c>
      <c r="O725">
        <f>EXP(Таблица1[[#This Row],[PD]])</f>
        <v>1.2214027581601699</v>
      </c>
      <c r="P725">
        <f t="shared" si="22"/>
        <v>0.20763846888722889</v>
      </c>
      <c r="Q725" t="str">
        <f t="shared" si="23"/>
        <v/>
      </c>
      <c r="S725" s="2">
        <f>IF(P725&gt;=1, Таблица1[[#This Row],[BeginQ]]*(1-Таблица1[[#This Row],[LGD]]), Таблица1[[#This Row],[EndQ]])</f>
        <v>1225</v>
      </c>
    </row>
    <row r="726" spans="1:19" x14ac:dyDescent="0.3">
      <c r="A726" s="1">
        <v>724</v>
      </c>
      <c r="B726" t="s">
        <v>10</v>
      </c>
      <c r="C726">
        <v>1432</v>
      </c>
      <c r="D726">
        <v>16</v>
      </c>
      <c r="E726">
        <v>21</v>
      </c>
      <c r="F726" s="2">
        <v>300</v>
      </c>
      <c r="G726" s="8">
        <v>375</v>
      </c>
      <c r="H726">
        <v>0.2</v>
      </c>
      <c r="I726">
        <v>0.7</v>
      </c>
      <c r="J726" s="3">
        <v>0.25</v>
      </c>
      <c r="K726" t="s">
        <v>11</v>
      </c>
      <c r="L726" t="str">
        <f>Q726</f>
        <v/>
      </c>
      <c r="N726">
        <v>0.55000000000000004</v>
      </c>
      <c r="O726">
        <f>EXP(Таблица1[[#This Row],[PD]])</f>
        <v>1.2214027581601699</v>
      </c>
      <c r="P726">
        <f t="shared" si="22"/>
        <v>0.67177151698809345</v>
      </c>
      <c r="Q726" t="str">
        <f t="shared" si="23"/>
        <v/>
      </c>
      <c r="S726" s="2">
        <f>IF(P726&gt;=1, Таблица1[[#This Row],[BeginQ]]*(1-Таблица1[[#This Row],[LGD]]), Таблица1[[#This Row],[EndQ]])</f>
        <v>375</v>
      </c>
    </row>
    <row r="727" spans="1:19" x14ac:dyDescent="0.3">
      <c r="A727" s="1">
        <v>725</v>
      </c>
      <c r="B727" t="s">
        <v>10</v>
      </c>
      <c r="C727">
        <v>1486</v>
      </c>
      <c r="D727">
        <v>17</v>
      </c>
      <c r="E727">
        <v>22</v>
      </c>
      <c r="F727" s="2">
        <v>4000</v>
      </c>
      <c r="G727" s="8">
        <v>4995.1219512195121</v>
      </c>
      <c r="H727">
        <v>0.18</v>
      </c>
      <c r="I727">
        <v>0.8</v>
      </c>
      <c r="J727" s="3">
        <v>0.24878048780487799</v>
      </c>
      <c r="K727" t="s">
        <v>11</v>
      </c>
      <c r="L727" t="str">
        <f>Q727</f>
        <v/>
      </c>
      <c r="N727">
        <v>0.37</v>
      </c>
      <c r="O727">
        <f>EXP(Таблица1[[#This Row],[PD]])</f>
        <v>1.1972173631218102</v>
      </c>
      <c r="P727">
        <f t="shared" si="22"/>
        <v>0.44297042435506973</v>
      </c>
      <c r="Q727" t="str">
        <f t="shared" si="23"/>
        <v/>
      </c>
      <c r="S727" s="2">
        <f>IF(P727&gt;=1, Таблица1[[#This Row],[BeginQ]]*(1-Таблица1[[#This Row],[LGD]]), Таблица1[[#This Row],[EndQ]])</f>
        <v>4995.1219512195121</v>
      </c>
    </row>
    <row r="728" spans="1:19" x14ac:dyDescent="0.3">
      <c r="A728" s="1">
        <v>726</v>
      </c>
      <c r="B728" t="s">
        <v>10</v>
      </c>
      <c r="C728">
        <v>1487</v>
      </c>
      <c r="D728">
        <v>17</v>
      </c>
      <c r="E728">
        <v>22</v>
      </c>
      <c r="F728" s="2">
        <v>1700</v>
      </c>
      <c r="G728" s="8">
        <v>1884.4680851063829</v>
      </c>
      <c r="H728">
        <v>0.06</v>
      </c>
      <c r="I728">
        <v>0.7</v>
      </c>
      <c r="J728" s="3">
        <v>0.1085106382978723</v>
      </c>
      <c r="K728" t="s">
        <v>11</v>
      </c>
      <c r="L728" t="str">
        <f>Q728</f>
        <v/>
      </c>
      <c r="N728">
        <v>0.55000000000000004</v>
      </c>
      <c r="O728">
        <f>EXP(Таблица1[[#This Row],[PD]])</f>
        <v>1.0618365465453596</v>
      </c>
      <c r="P728">
        <f t="shared" si="22"/>
        <v>0.58401010059994785</v>
      </c>
      <c r="Q728" t="str">
        <f t="shared" si="23"/>
        <v/>
      </c>
      <c r="S728" s="2">
        <f>IF(P728&gt;=1, Таблица1[[#This Row],[BeginQ]]*(1-Таблица1[[#This Row],[LGD]]), Таблица1[[#This Row],[EndQ]])</f>
        <v>1884.4680851063829</v>
      </c>
    </row>
    <row r="729" spans="1:19" x14ac:dyDescent="0.3">
      <c r="A729" s="1">
        <v>727</v>
      </c>
      <c r="B729" t="s">
        <v>10</v>
      </c>
      <c r="C729">
        <v>1488</v>
      </c>
      <c r="D729">
        <v>17</v>
      </c>
      <c r="E729">
        <v>22</v>
      </c>
      <c r="F729" s="2">
        <v>7300</v>
      </c>
      <c r="G729" s="8">
        <v>9039.382716049382</v>
      </c>
      <c r="H729">
        <v>0.19</v>
      </c>
      <c r="I729">
        <v>0.7</v>
      </c>
      <c r="J729" s="3">
        <v>0.2382716049382716</v>
      </c>
      <c r="K729" t="s">
        <v>11</v>
      </c>
      <c r="L729" t="str">
        <f>Q729</f>
        <v/>
      </c>
      <c r="N729">
        <v>0.78</v>
      </c>
      <c r="O729">
        <f>EXP(Таблица1[[#This Row],[PD]])</f>
        <v>1.2092495976572515</v>
      </c>
      <c r="P729">
        <f t="shared" si="22"/>
        <v>0.94321468617265614</v>
      </c>
      <c r="Q729" t="str">
        <f t="shared" si="23"/>
        <v/>
      </c>
      <c r="S729" s="2">
        <f>IF(P729&gt;=1, Таблица1[[#This Row],[BeginQ]]*(1-Таблица1[[#This Row],[LGD]]), Таблица1[[#This Row],[EndQ]])</f>
        <v>9039.382716049382</v>
      </c>
    </row>
    <row r="730" spans="1:19" x14ac:dyDescent="0.3">
      <c r="A730" s="1">
        <v>728</v>
      </c>
      <c r="B730" t="s">
        <v>10</v>
      </c>
      <c r="C730">
        <v>1489</v>
      </c>
      <c r="D730">
        <v>17</v>
      </c>
      <c r="E730">
        <v>22</v>
      </c>
      <c r="F730" s="2">
        <v>4000</v>
      </c>
      <c r="G730" s="8">
        <v>4459.5744680851067</v>
      </c>
      <c r="H730">
        <v>0.06</v>
      </c>
      <c r="I730">
        <v>0.8</v>
      </c>
      <c r="J730" s="3">
        <v>0.1148936170212766</v>
      </c>
      <c r="K730" t="s">
        <v>11</v>
      </c>
      <c r="L730" t="str">
        <f>Q730</f>
        <v/>
      </c>
      <c r="N730">
        <v>0.82</v>
      </c>
      <c r="O730">
        <f>EXP(Таблица1[[#This Row],[PD]])</f>
        <v>1.0618365465453596</v>
      </c>
      <c r="P730">
        <f t="shared" si="22"/>
        <v>0.87070596816719481</v>
      </c>
      <c r="Q730" t="str">
        <f t="shared" si="23"/>
        <v/>
      </c>
      <c r="S730" s="2">
        <f>IF(P730&gt;=1, Таблица1[[#This Row],[BeginQ]]*(1-Таблица1[[#This Row],[LGD]]), Таблица1[[#This Row],[EndQ]])</f>
        <v>4459.5744680851067</v>
      </c>
    </row>
    <row r="731" spans="1:19" x14ac:dyDescent="0.3">
      <c r="A731" s="1">
        <v>729</v>
      </c>
      <c r="B731" t="s">
        <v>10</v>
      </c>
      <c r="C731">
        <v>1496</v>
      </c>
      <c r="D731">
        <v>18</v>
      </c>
      <c r="E731">
        <v>23</v>
      </c>
      <c r="F731" s="2">
        <v>4600</v>
      </c>
      <c r="G731" s="8">
        <v>5180</v>
      </c>
      <c r="H731">
        <v>0.08</v>
      </c>
      <c r="I731">
        <v>0.7</v>
      </c>
      <c r="J731" s="3">
        <v>0.1260869565217391</v>
      </c>
      <c r="K731" t="s">
        <v>11</v>
      </c>
      <c r="L731" t="str">
        <f>Q731</f>
        <v>Дефолт!</v>
      </c>
      <c r="N731">
        <v>0.95</v>
      </c>
      <c r="O731">
        <f>EXP(Таблица1[[#This Row],[PD]])</f>
        <v>1.0832870676749586</v>
      </c>
      <c r="P731">
        <f t="shared" si="22"/>
        <v>1.0291227142912107</v>
      </c>
      <c r="Q731" t="str">
        <f t="shared" si="23"/>
        <v>Дефолт!</v>
      </c>
      <c r="S731" s="2">
        <f>IF(P731&gt;=1, Таблица1[[#This Row],[BeginQ]]*(1-Таблица1[[#This Row],[LGD]]), Таблица1[[#This Row],[EndQ]])</f>
        <v>1380.0000000000002</v>
      </c>
    </row>
    <row r="732" spans="1:19" x14ac:dyDescent="0.3">
      <c r="A732" s="1">
        <v>730</v>
      </c>
      <c r="B732" t="s">
        <v>10</v>
      </c>
      <c r="C732">
        <v>1497</v>
      </c>
      <c r="D732">
        <v>18</v>
      </c>
      <c r="E732">
        <v>23</v>
      </c>
      <c r="F732" s="2">
        <v>10000</v>
      </c>
      <c r="G732" s="8">
        <v>12000</v>
      </c>
      <c r="H732">
        <v>0.2</v>
      </c>
      <c r="I732">
        <v>0.5</v>
      </c>
      <c r="J732" s="3">
        <v>0.2</v>
      </c>
      <c r="K732" t="s">
        <v>11</v>
      </c>
      <c r="L732" t="str">
        <f>Q732</f>
        <v>Дефолт!</v>
      </c>
      <c r="N732">
        <v>0.92</v>
      </c>
      <c r="O732">
        <f>EXP(Таблица1[[#This Row],[PD]])</f>
        <v>1.2214027581601699</v>
      </c>
      <c r="P732">
        <f t="shared" si="22"/>
        <v>1.1236905375073563</v>
      </c>
      <c r="Q732" t="str">
        <f t="shared" si="23"/>
        <v>Дефолт!</v>
      </c>
      <c r="S732" s="2">
        <f>IF(P732&gt;=1, Таблица1[[#This Row],[BeginQ]]*(1-Таблица1[[#This Row],[LGD]]), Таблица1[[#This Row],[EndQ]])</f>
        <v>5000</v>
      </c>
    </row>
    <row r="733" spans="1:19" x14ac:dyDescent="0.3">
      <c r="A733" s="1">
        <v>731</v>
      </c>
      <c r="B733" t="s">
        <v>10</v>
      </c>
      <c r="C733">
        <v>1498</v>
      </c>
      <c r="D733">
        <v>18</v>
      </c>
      <c r="E733">
        <v>23</v>
      </c>
      <c r="F733" s="2">
        <v>500</v>
      </c>
      <c r="G733" s="8">
        <v>541.48936170212767</v>
      </c>
      <c r="H733">
        <v>0.06</v>
      </c>
      <c r="I733">
        <v>0.3</v>
      </c>
      <c r="J733" s="3">
        <v>8.2978723404255328E-2</v>
      </c>
      <c r="K733" t="s">
        <v>11</v>
      </c>
      <c r="L733" t="str">
        <f>Q733</f>
        <v/>
      </c>
      <c r="N733">
        <v>0.48</v>
      </c>
      <c r="O733">
        <f>EXP(Таблица1[[#This Row],[PD]])</f>
        <v>1.0618365465453596</v>
      </c>
      <c r="P733">
        <f t="shared" si="22"/>
        <v>0.50968154234177265</v>
      </c>
      <c r="Q733" t="str">
        <f t="shared" si="23"/>
        <v/>
      </c>
      <c r="S733" s="2">
        <f>IF(P733&gt;=1, Таблица1[[#This Row],[BeginQ]]*(1-Таблица1[[#This Row],[LGD]]), Таблица1[[#This Row],[EndQ]])</f>
        <v>541.48936170212767</v>
      </c>
    </row>
    <row r="734" spans="1:19" x14ac:dyDescent="0.3">
      <c r="A734" s="1">
        <v>732</v>
      </c>
      <c r="B734" t="s">
        <v>10</v>
      </c>
      <c r="C734">
        <v>1499</v>
      </c>
      <c r="D734">
        <v>18</v>
      </c>
      <c r="E734">
        <v>23</v>
      </c>
      <c r="F734" s="2">
        <v>300</v>
      </c>
      <c r="G734" s="8">
        <v>343.5164835164835</v>
      </c>
      <c r="H734">
        <v>0.09</v>
      </c>
      <c r="I734">
        <v>0.8</v>
      </c>
      <c r="J734" s="3">
        <v>0.14505494505494509</v>
      </c>
      <c r="K734" t="s">
        <v>11</v>
      </c>
      <c r="L734" t="str">
        <f>Q734</f>
        <v/>
      </c>
      <c r="N734">
        <v>0.24</v>
      </c>
      <c r="O734">
        <f>EXP(Таблица1[[#This Row],[PD]])</f>
        <v>1.0941742837052104</v>
      </c>
      <c r="P734">
        <f t="shared" si="22"/>
        <v>0.26260182808925048</v>
      </c>
      <c r="Q734" t="str">
        <f t="shared" si="23"/>
        <v/>
      </c>
      <c r="S734" s="2">
        <f>IF(P734&gt;=1, Таблица1[[#This Row],[BeginQ]]*(1-Таблица1[[#This Row],[LGD]]), Таблица1[[#This Row],[EndQ]])</f>
        <v>343.5164835164835</v>
      </c>
    </row>
    <row r="735" spans="1:19" x14ac:dyDescent="0.3">
      <c r="A735" s="1">
        <v>733</v>
      </c>
      <c r="B735" t="s">
        <v>10</v>
      </c>
      <c r="C735">
        <v>1500</v>
      </c>
      <c r="D735">
        <v>18</v>
      </c>
      <c r="E735">
        <v>23</v>
      </c>
      <c r="F735" s="2">
        <v>5900</v>
      </c>
      <c r="G735" s="8">
        <v>7720.9876543209884</v>
      </c>
      <c r="H735">
        <v>0.19</v>
      </c>
      <c r="I735">
        <v>1</v>
      </c>
      <c r="J735" s="3">
        <v>0.30864197530864201</v>
      </c>
      <c r="K735" t="s">
        <v>11</v>
      </c>
      <c r="L735" t="str">
        <f>Q735</f>
        <v/>
      </c>
      <c r="N735">
        <v>0.59</v>
      </c>
      <c r="O735">
        <f>EXP(Таблица1[[#This Row],[PD]])</f>
        <v>1.2092495976572515</v>
      </c>
      <c r="P735">
        <f t="shared" si="22"/>
        <v>0.71345726261777831</v>
      </c>
      <c r="Q735" t="str">
        <f t="shared" si="23"/>
        <v/>
      </c>
      <c r="S735" s="2">
        <f>IF(P735&gt;=1, Таблица1[[#This Row],[BeginQ]]*(1-Таблица1[[#This Row],[LGD]]), Таблица1[[#This Row],[EndQ]])</f>
        <v>7720.9876543209884</v>
      </c>
    </row>
    <row r="736" spans="1:19" x14ac:dyDescent="0.3">
      <c r="A736" s="1">
        <v>734</v>
      </c>
      <c r="B736" t="s">
        <v>10</v>
      </c>
      <c r="C736">
        <v>1501</v>
      </c>
      <c r="D736">
        <v>18</v>
      </c>
      <c r="E736">
        <v>23</v>
      </c>
      <c r="F736" s="2">
        <v>10000</v>
      </c>
      <c r="G736" s="8">
        <v>10626.262626262631</v>
      </c>
      <c r="H736">
        <v>0.01</v>
      </c>
      <c r="I736">
        <v>0.2</v>
      </c>
      <c r="J736" s="3">
        <v>6.2626262626262627E-2</v>
      </c>
      <c r="K736" t="s">
        <v>11</v>
      </c>
      <c r="L736" t="str">
        <f>Q736</f>
        <v/>
      </c>
      <c r="N736">
        <v>0.67</v>
      </c>
      <c r="O736">
        <f>EXP(Таблица1[[#This Row],[PD]])</f>
        <v>1.0100501670841679</v>
      </c>
      <c r="P736">
        <f t="shared" si="22"/>
        <v>0.67673361194639259</v>
      </c>
      <c r="Q736" t="str">
        <f t="shared" si="23"/>
        <v/>
      </c>
      <c r="S736" s="2">
        <f>IF(P736&gt;=1, Таблица1[[#This Row],[BeginQ]]*(1-Таблица1[[#This Row],[LGD]]), Таблица1[[#This Row],[EndQ]])</f>
        <v>10626.262626262631</v>
      </c>
    </row>
    <row r="737" spans="1:19" x14ac:dyDescent="0.3">
      <c r="A737" s="1">
        <v>735</v>
      </c>
      <c r="B737" t="s">
        <v>10</v>
      </c>
      <c r="C737">
        <v>1502</v>
      </c>
      <c r="D737">
        <v>18</v>
      </c>
      <c r="E737">
        <v>23</v>
      </c>
      <c r="F737" s="2">
        <v>6200</v>
      </c>
      <c r="G737" s="8">
        <v>7904.9999999999991</v>
      </c>
      <c r="H737">
        <v>0.2</v>
      </c>
      <c r="I737">
        <v>0.8</v>
      </c>
      <c r="J737" s="3">
        <v>0.27500000000000002</v>
      </c>
      <c r="K737" t="s">
        <v>11</v>
      </c>
      <c r="L737" t="str">
        <f>Q737</f>
        <v/>
      </c>
      <c r="N737">
        <v>0.26</v>
      </c>
      <c r="O737">
        <f>EXP(Таблица1[[#This Row],[PD]])</f>
        <v>1.2214027581601699</v>
      </c>
      <c r="P737">
        <f t="shared" si="22"/>
        <v>0.31756471712164419</v>
      </c>
      <c r="Q737" t="str">
        <f t="shared" si="23"/>
        <v/>
      </c>
      <c r="S737" s="2">
        <f>IF(P737&gt;=1, Таблица1[[#This Row],[BeginQ]]*(1-Таблица1[[#This Row],[LGD]]), Таблица1[[#This Row],[EndQ]])</f>
        <v>7904.9999999999991</v>
      </c>
    </row>
    <row r="738" spans="1:19" x14ac:dyDescent="0.3">
      <c r="A738" s="1">
        <v>736</v>
      </c>
      <c r="B738" t="s">
        <v>10</v>
      </c>
      <c r="C738">
        <v>1503</v>
      </c>
      <c r="D738">
        <v>18</v>
      </c>
      <c r="E738">
        <v>23</v>
      </c>
      <c r="F738" s="2">
        <v>5000</v>
      </c>
      <c r="G738" s="8">
        <v>5793.1034482758623</v>
      </c>
      <c r="H738">
        <v>0.13</v>
      </c>
      <c r="I738">
        <v>0.6</v>
      </c>
      <c r="J738" s="3">
        <v>0.1586206896551724</v>
      </c>
      <c r="K738" t="s">
        <v>11</v>
      </c>
      <c r="L738" t="str">
        <f>Q738</f>
        <v/>
      </c>
      <c r="N738">
        <v>0.23</v>
      </c>
      <c r="O738">
        <f>EXP(Таблица1[[#This Row],[PD]])</f>
        <v>1.1388283833246218</v>
      </c>
      <c r="P738">
        <f t="shared" si="22"/>
        <v>0.261930528164663</v>
      </c>
      <c r="Q738" t="str">
        <f t="shared" si="23"/>
        <v/>
      </c>
      <c r="S738" s="2">
        <f>IF(P738&gt;=1, Таблица1[[#This Row],[BeginQ]]*(1-Таблица1[[#This Row],[LGD]]), Таблица1[[#This Row],[EndQ]])</f>
        <v>5793.1034482758623</v>
      </c>
    </row>
    <row r="739" spans="1:19" x14ac:dyDescent="0.3">
      <c r="A739" s="1">
        <v>737</v>
      </c>
      <c r="B739" t="s">
        <v>10</v>
      </c>
      <c r="C739">
        <v>1504</v>
      </c>
      <c r="D739">
        <v>18</v>
      </c>
      <c r="E739">
        <v>23</v>
      </c>
      <c r="F739" s="2">
        <v>4400</v>
      </c>
      <c r="G739" s="8">
        <v>5280</v>
      </c>
      <c r="H739">
        <v>0.14000000000000001</v>
      </c>
      <c r="I739">
        <v>0.8</v>
      </c>
      <c r="J739" s="3">
        <v>0.2</v>
      </c>
      <c r="K739" t="s">
        <v>11</v>
      </c>
      <c r="L739" t="str">
        <f>Q739</f>
        <v/>
      </c>
      <c r="N739">
        <v>0.36</v>
      </c>
      <c r="O739">
        <f>EXP(Таблица1[[#This Row],[PD]])</f>
        <v>1.1502737988572274</v>
      </c>
      <c r="P739">
        <f t="shared" si="22"/>
        <v>0.41409856758860181</v>
      </c>
      <c r="Q739" t="str">
        <f t="shared" si="23"/>
        <v/>
      </c>
      <c r="S739" s="2">
        <f>IF(P739&gt;=1, Таблица1[[#This Row],[BeginQ]]*(1-Таблица1[[#This Row],[LGD]]), Таблица1[[#This Row],[EndQ]])</f>
        <v>5280</v>
      </c>
    </row>
    <row r="740" spans="1:19" x14ac:dyDescent="0.3">
      <c r="A740" s="1">
        <v>738</v>
      </c>
      <c r="B740" t="s">
        <v>10</v>
      </c>
      <c r="C740">
        <v>1505</v>
      </c>
      <c r="D740">
        <v>18</v>
      </c>
      <c r="E740">
        <v>23</v>
      </c>
      <c r="F740" s="2">
        <v>8400</v>
      </c>
      <c r="G740" s="8">
        <v>9510.9677419354848</v>
      </c>
      <c r="H740">
        <v>7.0000000000000007E-2</v>
      </c>
      <c r="I740">
        <v>0.9</v>
      </c>
      <c r="J740" s="3">
        <v>0.13225806451612909</v>
      </c>
      <c r="K740" t="s">
        <v>11</v>
      </c>
      <c r="L740" t="str">
        <f>Q740</f>
        <v/>
      </c>
      <c r="N740">
        <v>0.9</v>
      </c>
      <c r="O740">
        <f>EXP(Таблица1[[#This Row],[PD]])</f>
        <v>1.0725081812542165</v>
      </c>
      <c r="P740">
        <f t="shared" si="22"/>
        <v>0.96525736312879495</v>
      </c>
      <c r="Q740" t="str">
        <f t="shared" si="23"/>
        <v/>
      </c>
      <c r="S740" s="2">
        <f>IF(P740&gt;=1, Таблица1[[#This Row],[BeginQ]]*(1-Таблица1[[#This Row],[LGD]]), Таблица1[[#This Row],[EndQ]])</f>
        <v>9510.9677419354848</v>
      </c>
    </row>
    <row r="741" spans="1:19" x14ac:dyDescent="0.3">
      <c r="A741" s="1">
        <v>739</v>
      </c>
      <c r="B741" t="s">
        <v>10</v>
      </c>
      <c r="C741">
        <v>1506</v>
      </c>
      <c r="D741">
        <v>18</v>
      </c>
      <c r="E741">
        <v>23</v>
      </c>
      <c r="F741" s="2">
        <v>3300</v>
      </c>
      <c r="G741" s="8">
        <v>3637.021276595744</v>
      </c>
      <c r="H741">
        <v>0.06</v>
      </c>
      <c r="I741">
        <v>0.6</v>
      </c>
      <c r="J741" s="3">
        <v>0.10212765957446809</v>
      </c>
      <c r="K741" t="s">
        <v>11</v>
      </c>
      <c r="L741" t="str">
        <f>Q741</f>
        <v/>
      </c>
      <c r="N741">
        <v>0.92</v>
      </c>
      <c r="O741">
        <f>EXP(Таблица1[[#This Row],[PD]])</f>
        <v>1.0618365465453596</v>
      </c>
      <c r="P741">
        <f t="shared" si="22"/>
        <v>0.97688962282173086</v>
      </c>
      <c r="Q741" t="str">
        <f t="shared" si="23"/>
        <v/>
      </c>
      <c r="S741" s="2">
        <f>IF(P741&gt;=1, Таблица1[[#This Row],[BeginQ]]*(1-Таблица1[[#This Row],[LGD]]), Таблица1[[#This Row],[EndQ]])</f>
        <v>3637.021276595744</v>
      </c>
    </row>
    <row r="742" spans="1:19" x14ac:dyDescent="0.3">
      <c r="A742" s="1">
        <v>740</v>
      </c>
      <c r="B742" t="s">
        <v>10</v>
      </c>
      <c r="C742">
        <v>1507</v>
      </c>
      <c r="D742">
        <v>18</v>
      </c>
      <c r="E742">
        <v>23</v>
      </c>
      <c r="F742" s="2">
        <v>6100</v>
      </c>
      <c r="G742" s="8">
        <v>7000.4761904761899</v>
      </c>
      <c r="H742">
        <v>0.16</v>
      </c>
      <c r="I742">
        <v>0.4</v>
      </c>
      <c r="J742" s="3">
        <v>0.14761904761904759</v>
      </c>
      <c r="K742" t="s">
        <v>11</v>
      </c>
      <c r="L742" t="str">
        <f>Q742</f>
        <v/>
      </c>
      <c r="N742">
        <v>0.27</v>
      </c>
      <c r="O742">
        <f>EXP(Таблица1[[#This Row],[PD]])</f>
        <v>1.1735108709918103</v>
      </c>
      <c r="P742">
        <f t="shared" si="22"/>
        <v>0.31684793516778881</v>
      </c>
      <c r="Q742" t="str">
        <f t="shared" si="23"/>
        <v/>
      </c>
      <c r="S742" s="2">
        <f>IF(P742&gt;=1, Таблица1[[#This Row],[BeginQ]]*(1-Таблица1[[#This Row],[LGD]]), Таблица1[[#This Row],[EndQ]])</f>
        <v>7000.4761904761899</v>
      </c>
    </row>
    <row r="743" spans="1:19" x14ac:dyDescent="0.3">
      <c r="A743" s="1">
        <v>741</v>
      </c>
      <c r="B743" t="s">
        <v>10</v>
      </c>
      <c r="C743">
        <v>1508</v>
      </c>
      <c r="D743">
        <v>18</v>
      </c>
      <c r="E743">
        <v>23</v>
      </c>
      <c r="F743" s="2">
        <v>800</v>
      </c>
      <c r="G743" s="8">
        <v>979.04761904761915</v>
      </c>
      <c r="H743">
        <v>0.16</v>
      </c>
      <c r="I743">
        <v>0.8</v>
      </c>
      <c r="J743" s="3">
        <v>0.22380952380952379</v>
      </c>
      <c r="K743" t="s">
        <v>11</v>
      </c>
      <c r="L743" t="str">
        <f>Q743</f>
        <v/>
      </c>
      <c r="N743">
        <v>0.69</v>
      </c>
      <c r="O743">
        <f>EXP(Таблица1[[#This Row],[PD]])</f>
        <v>1.1735108709918103</v>
      </c>
      <c r="P743">
        <f t="shared" si="22"/>
        <v>0.80972250098434906</v>
      </c>
      <c r="Q743" t="str">
        <f t="shared" si="23"/>
        <v/>
      </c>
      <c r="S743" s="2">
        <f>IF(P743&gt;=1, Таблица1[[#This Row],[BeginQ]]*(1-Таблица1[[#This Row],[LGD]]), Таблица1[[#This Row],[EndQ]])</f>
        <v>979.04761904761915</v>
      </c>
    </row>
    <row r="744" spans="1:19" x14ac:dyDescent="0.3">
      <c r="A744" s="1">
        <v>742</v>
      </c>
      <c r="B744" t="s">
        <v>10</v>
      </c>
      <c r="C744">
        <v>1509</v>
      </c>
      <c r="D744">
        <v>18</v>
      </c>
      <c r="E744">
        <v>23</v>
      </c>
      <c r="F744" s="2">
        <v>9800</v>
      </c>
      <c r="G744" s="8">
        <v>10443.434343434339</v>
      </c>
      <c r="H744">
        <v>0.01</v>
      </c>
      <c r="I744">
        <v>0.5</v>
      </c>
      <c r="J744" s="3">
        <v>6.5656565656565663E-2</v>
      </c>
      <c r="K744" t="s">
        <v>11</v>
      </c>
      <c r="L744" t="str">
        <f>Q744</f>
        <v/>
      </c>
      <c r="N744">
        <v>0.12</v>
      </c>
      <c r="O744">
        <f>EXP(Таблица1[[#This Row],[PD]])</f>
        <v>1.0100501670841679</v>
      </c>
      <c r="P744">
        <f t="shared" si="22"/>
        <v>0.12120602005010014</v>
      </c>
      <c r="Q744" t="str">
        <f t="shared" si="23"/>
        <v/>
      </c>
      <c r="S744" s="2">
        <f>IF(P744&gt;=1, Таблица1[[#This Row],[BeginQ]]*(1-Таблица1[[#This Row],[LGD]]), Таблица1[[#This Row],[EndQ]])</f>
        <v>10443.434343434339</v>
      </c>
    </row>
    <row r="745" spans="1:19" x14ac:dyDescent="0.3">
      <c r="A745" s="1">
        <v>743</v>
      </c>
      <c r="B745" t="s">
        <v>10</v>
      </c>
      <c r="C745">
        <v>1510</v>
      </c>
      <c r="D745">
        <v>18</v>
      </c>
      <c r="E745">
        <v>23</v>
      </c>
      <c r="F745" s="2">
        <v>9300</v>
      </c>
      <c r="G745" s="8">
        <v>10695</v>
      </c>
      <c r="H745">
        <v>0.2</v>
      </c>
      <c r="I745">
        <v>0.3</v>
      </c>
      <c r="J745" s="3">
        <v>0.15</v>
      </c>
      <c r="K745" t="s">
        <v>11</v>
      </c>
      <c r="L745" t="str">
        <f>Q745</f>
        <v/>
      </c>
      <c r="N745">
        <v>0.73</v>
      </c>
      <c r="O745">
        <f>EXP(Таблица1[[#This Row],[PD]])</f>
        <v>1.2214027581601699</v>
      </c>
      <c r="P745">
        <f t="shared" si="22"/>
        <v>0.89162401345692399</v>
      </c>
      <c r="Q745" t="str">
        <f t="shared" si="23"/>
        <v/>
      </c>
      <c r="S745" s="2">
        <f>IF(P745&gt;=1, Таблица1[[#This Row],[BeginQ]]*(1-Таблица1[[#This Row],[LGD]]), Таблица1[[#This Row],[EndQ]])</f>
        <v>10695</v>
      </c>
    </row>
    <row r="746" spans="1:19" x14ac:dyDescent="0.3">
      <c r="A746" s="1">
        <v>744</v>
      </c>
      <c r="B746" t="s">
        <v>10</v>
      </c>
      <c r="C746">
        <v>1511</v>
      </c>
      <c r="D746">
        <v>18</v>
      </c>
      <c r="E746">
        <v>23</v>
      </c>
      <c r="F746" s="2">
        <v>700</v>
      </c>
      <c r="G746" s="8">
        <v>771.62790697674416</v>
      </c>
      <c r="H746">
        <v>0.14000000000000001</v>
      </c>
      <c r="I746">
        <v>0.2</v>
      </c>
      <c r="J746" s="3">
        <v>0.10232558139534879</v>
      </c>
      <c r="K746" t="s">
        <v>11</v>
      </c>
      <c r="L746" t="str">
        <f>Q746</f>
        <v/>
      </c>
      <c r="N746">
        <v>0.38</v>
      </c>
      <c r="O746">
        <f>EXP(Таблица1[[#This Row],[PD]])</f>
        <v>1.1502737988572274</v>
      </c>
      <c r="P746">
        <f t="shared" si="22"/>
        <v>0.43710404356574639</v>
      </c>
      <c r="Q746" t="str">
        <f t="shared" si="23"/>
        <v/>
      </c>
      <c r="S746" s="2">
        <f>IF(P746&gt;=1, Таблица1[[#This Row],[BeginQ]]*(1-Таблица1[[#This Row],[LGD]]), Таблица1[[#This Row],[EndQ]])</f>
        <v>771.62790697674416</v>
      </c>
    </row>
    <row r="747" spans="1:19" x14ac:dyDescent="0.3">
      <c r="A747" s="1">
        <v>745</v>
      </c>
      <c r="B747" t="s">
        <v>10</v>
      </c>
      <c r="C747">
        <v>1512</v>
      </c>
      <c r="D747">
        <v>18</v>
      </c>
      <c r="E747">
        <v>23</v>
      </c>
      <c r="F747" s="2">
        <v>3500</v>
      </c>
      <c r="G747" s="8">
        <v>3759.7938144329901</v>
      </c>
      <c r="H747">
        <v>0.03</v>
      </c>
      <c r="I747">
        <v>0.4</v>
      </c>
      <c r="J747" s="3">
        <v>7.422680412371134E-2</v>
      </c>
      <c r="K747" t="s">
        <v>11</v>
      </c>
      <c r="L747" t="str">
        <f>Q747</f>
        <v/>
      </c>
      <c r="N747">
        <v>0.06</v>
      </c>
      <c r="O747">
        <f>EXP(Таблица1[[#This Row],[PD]])</f>
        <v>1.0304545339535169</v>
      </c>
      <c r="P747">
        <f t="shared" si="22"/>
        <v>6.1827272037211015E-2</v>
      </c>
      <c r="Q747" t="str">
        <f t="shared" si="23"/>
        <v/>
      </c>
      <c r="S747" s="2">
        <f>IF(P747&gt;=1, Таблица1[[#This Row],[BeginQ]]*(1-Таблица1[[#This Row],[LGD]]), Таблица1[[#This Row],[EndQ]])</f>
        <v>3759.7938144329901</v>
      </c>
    </row>
    <row r="748" spans="1:19" x14ac:dyDescent="0.3">
      <c r="A748" s="1">
        <v>746</v>
      </c>
      <c r="B748" t="s">
        <v>10</v>
      </c>
      <c r="C748">
        <v>1513</v>
      </c>
      <c r="D748">
        <v>18</v>
      </c>
      <c r="E748">
        <v>23</v>
      </c>
      <c r="F748" s="2">
        <v>4100</v>
      </c>
      <c r="G748" s="8">
        <v>4816.265060240964</v>
      </c>
      <c r="H748">
        <v>0.17</v>
      </c>
      <c r="I748">
        <v>0.5</v>
      </c>
      <c r="J748" s="3">
        <v>0.1746987951807229</v>
      </c>
      <c r="K748" t="s">
        <v>11</v>
      </c>
      <c r="L748" t="str">
        <f>Q748</f>
        <v/>
      </c>
      <c r="N748">
        <v>0.6</v>
      </c>
      <c r="O748">
        <f>EXP(Таблица1[[#This Row],[PD]])</f>
        <v>1.1853048513203654</v>
      </c>
      <c r="P748">
        <f t="shared" si="22"/>
        <v>0.71118291079221929</v>
      </c>
      <c r="Q748" t="str">
        <f t="shared" si="23"/>
        <v/>
      </c>
      <c r="S748" s="2">
        <f>IF(P748&gt;=1, Таблица1[[#This Row],[BeginQ]]*(1-Таблица1[[#This Row],[LGD]]), Таблица1[[#This Row],[EndQ]])</f>
        <v>4816.265060240964</v>
      </c>
    </row>
    <row r="749" spans="1:19" x14ac:dyDescent="0.3">
      <c r="A749" s="1">
        <v>747</v>
      </c>
      <c r="B749" t="s">
        <v>10</v>
      </c>
      <c r="C749">
        <v>1514</v>
      </c>
      <c r="D749">
        <v>18</v>
      </c>
      <c r="E749">
        <v>23</v>
      </c>
      <c r="F749" s="2">
        <v>1800</v>
      </c>
      <c r="G749" s="8">
        <v>1972.0879120879119</v>
      </c>
      <c r="H749">
        <v>0.09</v>
      </c>
      <c r="I749">
        <v>0.3</v>
      </c>
      <c r="J749" s="3">
        <v>9.5604395604395598E-2</v>
      </c>
      <c r="K749" t="s">
        <v>11</v>
      </c>
      <c r="L749" t="str">
        <f>Q749</f>
        <v/>
      </c>
      <c r="N749">
        <v>0.65</v>
      </c>
      <c r="O749">
        <f>EXP(Таблица1[[#This Row],[PD]])</f>
        <v>1.0941742837052104</v>
      </c>
      <c r="P749">
        <f t="shared" si="22"/>
        <v>0.71121328440838683</v>
      </c>
      <c r="Q749" t="str">
        <f t="shared" si="23"/>
        <v/>
      </c>
      <c r="S749" s="2">
        <f>IF(P749&gt;=1, Таблица1[[#This Row],[BeginQ]]*(1-Таблица1[[#This Row],[LGD]]), Таблица1[[#This Row],[EndQ]])</f>
        <v>1972.0879120879119</v>
      </c>
    </row>
    <row r="750" spans="1:19" x14ac:dyDescent="0.3">
      <c r="A750" s="1">
        <v>748</v>
      </c>
      <c r="B750" t="s">
        <v>10</v>
      </c>
      <c r="C750">
        <v>1515</v>
      </c>
      <c r="D750">
        <v>18</v>
      </c>
      <c r="E750">
        <v>23</v>
      </c>
      <c r="F750" s="2">
        <v>3000</v>
      </c>
      <c r="G750" s="8">
        <v>3231.9587628865979</v>
      </c>
      <c r="H750">
        <v>0.03</v>
      </c>
      <c r="I750">
        <v>0.5</v>
      </c>
      <c r="J750" s="3">
        <v>7.7319587628865982E-2</v>
      </c>
      <c r="K750" t="s">
        <v>11</v>
      </c>
      <c r="L750" t="str">
        <f>Q750</f>
        <v/>
      </c>
      <c r="N750">
        <v>0.87</v>
      </c>
      <c r="O750">
        <f>EXP(Таблица1[[#This Row],[PD]])</f>
        <v>1.0304545339535169</v>
      </c>
      <c r="P750">
        <f t="shared" si="22"/>
        <v>0.89649544453955976</v>
      </c>
      <c r="Q750" t="str">
        <f t="shared" si="23"/>
        <v/>
      </c>
      <c r="S750" s="2">
        <f>IF(P750&gt;=1, Таблица1[[#This Row],[BeginQ]]*(1-Таблица1[[#This Row],[LGD]]), Таблица1[[#This Row],[EndQ]])</f>
        <v>3231.9587628865979</v>
      </c>
    </row>
    <row r="751" spans="1:19" x14ac:dyDescent="0.3">
      <c r="A751" s="1">
        <v>749</v>
      </c>
      <c r="B751" t="s">
        <v>10</v>
      </c>
      <c r="C751">
        <v>1516</v>
      </c>
      <c r="D751">
        <v>18</v>
      </c>
      <c r="E751">
        <v>23</v>
      </c>
      <c r="F751" s="2">
        <v>7000</v>
      </c>
      <c r="G751" s="8">
        <v>8004.347826086957</v>
      </c>
      <c r="H751">
        <v>0.08</v>
      </c>
      <c r="I751">
        <v>0.9</v>
      </c>
      <c r="J751" s="3">
        <v>0.14347826086956519</v>
      </c>
      <c r="K751" t="s">
        <v>11</v>
      </c>
      <c r="L751" t="str">
        <f>Q751</f>
        <v/>
      </c>
      <c r="N751">
        <v>0.17</v>
      </c>
      <c r="O751">
        <f>EXP(Таблица1[[#This Row],[PD]])</f>
        <v>1.0832870676749586</v>
      </c>
      <c r="P751">
        <f t="shared" si="22"/>
        <v>0.18415880150474298</v>
      </c>
      <c r="Q751" t="str">
        <f t="shared" si="23"/>
        <v/>
      </c>
      <c r="S751" s="2">
        <f>IF(P751&gt;=1, Таблица1[[#This Row],[BeginQ]]*(1-Таблица1[[#This Row],[LGD]]), Таблица1[[#This Row],[EndQ]])</f>
        <v>8004.347826086957</v>
      </c>
    </row>
    <row r="752" spans="1:19" x14ac:dyDescent="0.3">
      <c r="A752" s="1">
        <v>750</v>
      </c>
      <c r="B752" t="s">
        <v>10</v>
      </c>
      <c r="C752">
        <v>1517</v>
      </c>
      <c r="D752">
        <v>18</v>
      </c>
      <c r="E752">
        <v>23</v>
      </c>
      <c r="F752" s="2">
        <v>5700</v>
      </c>
      <c r="G752" s="8">
        <v>6541.4285714285706</v>
      </c>
      <c r="H752">
        <v>0.16</v>
      </c>
      <c r="I752">
        <v>0.4</v>
      </c>
      <c r="J752" s="3">
        <v>0.14761904761904759</v>
      </c>
      <c r="K752" t="s">
        <v>11</v>
      </c>
      <c r="L752" t="str">
        <f>Q752</f>
        <v/>
      </c>
      <c r="N752">
        <v>0.69</v>
      </c>
      <c r="O752">
        <f>EXP(Таблица1[[#This Row],[PD]])</f>
        <v>1.1735108709918103</v>
      </c>
      <c r="P752">
        <f t="shared" si="22"/>
        <v>0.80972250098434906</v>
      </c>
      <c r="Q752" t="str">
        <f t="shared" si="23"/>
        <v/>
      </c>
      <c r="S752" s="2">
        <f>IF(P752&gt;=1, Таблица1[[#This Row],[BeginQ]]*(1-Таблица1[[#This Row],[LGD]]), Таблица1[[#This Row],[EndQ]])</f>
        <v>6541.4285714285706</v>
      </c>
    </row>
    <row r="753" spans="1:19" x14ac:dyDescent="0.3">
      <c r="A753" s="1">
        <v>751</v>
      </c>
      <c r="B753" t="s">
        <v>10</v>
      </c>
      <c r="C753">
        <v>1518</v>
      </c>
      <c r="D753">
        <v>18</v>
      </c>
      <c r="E753">
        <v>23</v>
      </c>
      <c r="F753" s="2">
        <v>8600</v>
      </c>
      <c r="G753" s="8">
        <v>9203.8297872340427</v>
      </c>
      <c r="H753">
        <v>0.06</v>
      </c>
      <c r="I753">
        <v>0.1</v>
      </c>
      <c r="J753" s="3">
        <v>7.0212765957446813E-2</v>
      </c>
      <c r="K753" t="s">
        <v>11</v>
      </c>
      <c r="L753" t="str">
        <f>Q753</f>
        <v/>
      </c>
      <c r="N753">
        <v>0.8</v>
      </c>
      <c r="O753">
        <f>EXP(Таблица1[[#This Row],[PD]])</f>
        <v>1.0618365465453596</v>
      </c>
      <c r="P753">
        <f t="shared" si="22"/>
        <v>0.84946923723628776</v>
      </c>
      <c r="Q753" t="str">
        <f t="shared" si="23"/>
        <v/>
      </c>
      <c r="S753" s="2">
        <f>IF(P753&gt;=1, Таблица1[[#This Row],[BeginQ]]*(1-Таблица1[[#This Row],[LGD]]), Таблица1[[#This Row],[EndQ]])</f>
        <v>9203.8297872340427</v>
      </c>
    </row>
    <row r="754" spans="1:19" x14ac:dyDescent="0.3">
      <c r="A754" s="1">
        <v>752</v>
      </c>
      <c r="B754" t="s">
        <v>10</v>
      </c>
      <c r="C754">
        <v>1519</v>
      </c>
      <c r="D754">
        <v>18</v>
      </c>
      <c r="E754">
        <v>23</v>
      </c>
      <c r="F754" s="2">
        <v>700</v>
      </c>
      <c r="G754" s="8">
        <v>850.37037037037032</v>
      </c>
      <c r="H754">
        <v>0.19</v>
      </c>
      <c r="I754">
        <v>0.6</v>
      </c>
      <c r="J754" s="3">
        <v>0.21481481481481479</v>
      </c>
      <c r="K754" t="s">
        <v>11</v>
      </c>
      <c r="L754" t="str">
        <f>Q754</f>
        <v/>
      </c>
      <c r="N754">
        <v>0.53</v>
      </c>
      <c r="O754">
        <f>EXP(Таблица1[[#This Row],[PD]])</f>
        <v>1.2092495976572515</v>
      </c>
      <c r="P754">
        <f t="shared" si="22"/>
        <v>0.64090228675834326</v>
      </c>
      <c r="Q754" t="str">
        <f t="shared" si="23"/>
        <v/>
      </c>
      <c r="S754" s="2">
        <f>IF(P754&gt;=1, Таблица1[[#This Row],[BeginQ]]*(1-Таблица1[[#This Row],[LGD]]), Таблица1[[#This Row],[EndQ]])</f>
        <v>850.37037037037032</v>
      </c>
    </row>
    <row r="755" spans="1:19" x14ac:dyDescent="0.3">
      <c r="A755" s="1">
        <v>753</v>
      </c>
      <c r="B755" t="s">
        <v>10</v>
      </c>
      <c r="C755">
        <v>1520</v>
      </c>
      <c r="D755">
        <v>18</v>
      </c>
      <c r="E755">
        <v>23</v>
      </c>
      <c r="F755" s="2">
        <v>9300</v>
      </c>
      <c r="G755" s="8">
        <v>10353.25301204819</v>
      </c>
      <c r="H755">
        <v>0.17</v>
      </c>
      <c r="I755">
        <v>0.2</v>
      </c>
      <c r="J755" s="3">
        <v>0.1132530120481928</v>
      </c>
      <c r="K755" t="s">
        <v>11</v>
      </c>
      <c r="L755" t="str">
        <f>Q755</f>
        <v/>
      </c>
      <c r="N755">
        <v>0.31</v>
      </c>
      <c r="O755">
        <f>EXP(Таблица1[[#This Row],[PD]])</f>
        <v>1.1853048513203654</v>
      </c>
      <c r="P755">
        <f t="shared" si="22"/>
        <v>0.36744450390931327</v>
      </c>
      <c r="Q755" t="str">
        <f t="shared" si="23"/>
        <v/>
      </c>
      <c r="S755" s="2">
        <f>IF(P755&gt;=1, Таблица1[[#This Row],[BeginQ]]*(1-Таблица1[[#This Row],[LGD]]), Таблица1[[#This Row],[EndQ]])</f>
        <v>10353.25301204819</v>
      </c>
    </row>
    <row r="756" spans="1:19" x14ac:dyDescent="0.3">
      <c r="A756" s="1">
        <v>754</v>
      </c>
      <c r="B756" t="s">
        <v>10</v>
      </c>
      <c r="C756">
        <v>1521</v>
      </c>
      <c r="D756">
        <v>18</v>
      </c>
      <c r="E756">
        <v>23</v>
      </c>
      <c r="F756" s="2">
        <v>300</v>
      </c>
      <c r="G756" s="8">
        <v>350.23255813953489</v>
      </c>
      <c r="H756">
        <v>0.14000000000000001</v>
      </c>
      <c r="I756">
        <v>0.6</v>
      </c>
      <c r="J756" s="3">
        <v>0.1674418604651163</v>
      </c>
      <c r="K756" t="s">
        <v>11</v>
      </c>
      <c r="L756" t="str">
        <f>Q756</f>
        <v/>
      </c>
      <c r="N756">
        <v>0.86</v>
      </c>
      <c r="O756">
        <f>EXP(Таблица1[[#This Row],[PD]])</f>
        <v>1.1502737988572274</v>
      </c>
      <c r="P756">
        <f t="shared" si="22"/>
        <v>0.98923546701721554</v>
      </c>
      <c r="Q756" t="str">
        <f t="shared" si="23"/>
        <v/>
      </c>
      <c r="S756" s="2">
        <f>IF(P756&gt;=1, Таблица1[[#This Row],[BeginQ]]*(1-Таблица1[[#This Row],[LGD]]), Таблица1[[#This Row],[EndQ]])</f>
        <v>350.23255813953489</v>
      </c>
    </row>
    <row r="757" spans="1:19" x14ac:dyDescent="0.3">
      <c r="A757" s="1">
        <v>755</v>
      </c>
      <c r="B757" t="s">
        <v>10</v>
      </c>
      <c r="C757">
        <v>1522</v>
      </c>
      <c r="D757">
        <v>18</v>
      </c>
      <c r="E757">
        <v>23</v>
      </c>
      <c r="F757" s="2">
        <v>8100</v>
      </c>
      <c r="G757" s="8">
        <v>8720.4255319148924</v>
      </c>
      <c r="H757">
        <v>0.06</v>
      </c>
      <c r="I757">
        <v>0.2</v>
      </c>
      <c r="J757" s="3">
        <v>7.6595744680851063E-2</v>
      </c>
      <c r="K757" t="s">
        <v>11</v>
      </c>
      <c r="L757" t="str">
        <f>Q757</f>
        <v/>
      </c>
      <c r="N757">
        <v>0.19</v>
      </c>
      <c r="O757">
        <f>EXP(Таблица1[[#This Row],[PD]])</f>
        <v>1.0618365465453596</v>
      </c>
      <c r="P757">
        <f t="shared" si="22"/>
        <v>0.20174894384361833</v>
      </c>
      <c r="Q757" t="str">
        <f t="shared" si="23"/>
        <v/>
      </c>
      <c r="S757" s="2">
        <f>IF(P757&gt;=1, Таблица1[[#This Row],[BeginQ]]*(1-Таблица1[[#This Row],[LGD]]), Таблица1[[#This Row],[EndQ]])</f>
        <v>8720.4255319148924</v>
      </c>
    </row>
    <row r="758" spans="1:19" x14ac:dyDescent="0.3">
      <c r="A758" s="1">
        <v>756</v>
      </c>
      <c r="B758" t="s">
        <v>10</v>
      </c>
      <c r="C758">
        <v>1523</v>
      </c>
      <c r="D758">
        <v>18</v>
      </c>
      <c r="E758">
        <v>23</v>
      </c>
      <c r="F758" s="2">
        <v>6800</v>
      </c>
      <c r="G758" s="8">
        <v>7495.8139534883712</v>
      </c>
      <c r="H758">
        <v>0.14000000000000001</v>
      </c>
      <c r="I758">
        <v>0.2</v>
      </c>
      <c r="J758" s="3">
        <v>0.10232558139534879</v>
      </c>
      <c r="K758" t="s">
        <v>11</v>
      </c>
      <c r="L758" t="str">
        <f>Q758</f>
        <v/>
      </c>
      <c r="N758">
        <v>0.17</v>
      </c>
      <c r="O758">
        <f>EXP(Таблица1[[#This Row],[PD]])</f>
        <v>1.1502737988572274</v>
      </c>
      <c r="P758">
        <f t="shared" si="22"/>
        <v>0.19554654580572867</v>
      </c>
      <c r="Q758" t="str">
        <f t="shared" si="23"/>
        <v/>
      </c>
      <c r="S758" s="2">
        <f>IF(P758&gt;=1, Таблица1[[#This Row],[BeginQ]]*(1-Таблица1[[#This Row],[LGD]]), Таблица1[[#This Row],[EndQ]])</f>
        <v>7495.8139534883712</v>
      </c>
    </row>
    <row r="759" spans="1:19" x14ac:dyDescent="0.3">
      <c r="A759" s="1">
        <v>757</v>
      </c>
      <c r="B759" t="s">
        <v>10</v>
      </c>
      <c r="C759">
        <v>1524</v>
      </c>
      <c r="D759">
        <v>18</v>
      </c>
      <c r="E759">
        <v>23</v>
      </c>
      <c r="F759" s="2">
        <v>1000</v>
      </c>
      <c r="G759" s="8">
        <v>1223.8095238095241</v>
      </c>
      <c r="H759">
        <v>0.16</v>
      </c>
      <c r="I759">
        <v>0.8</v>
      </c>
      <c r="J759" s="3">
        <v>0.22380952380952379</v>
      </c>
      <c r="K759" t="s">
        <v>11</v>
      </c>
      <c r="L759" t="str">
        <f>Q759</f>
        <v/>
      </c>
      <c r="N759">
        <v>0.66</v>
      </c>
      <c r="O759">
        <f>EXP(Таблица1[[#This Row],[PD]])</f>
        <v>1.1735108709918103</v>
      </c>
      <c r="P759">
        <f t="shared" si="22"/>
        <v>0.77451717485459481</v>
      </c>
      <c r="Q759" t="str">
        <f t="shared" si="23"/>
        <v/>
      </c>
      <c r="S759" s="2">
        <f>IF(P759&gt;=1, Таблица1[[#This Row],[BeginQ]]*(1-Таблица1[[#This Row],[LGD]]), Таблица1[[#This Row],[EndQ]])</f>
        <v>1223.8095238095241</v>
      </c>
    </row>
    <row r="760" spans="1:19" x14ac:dyDescent="0.3">
      <c r="A760" s="1">
        <v>758</v>
      </c>
      <c r="B760" t="s">
        <v>10</v>
      </c>
      <c r="C760">
        <v>1525</v>
      </c>
      <c r="D760">
        <v>18</v>
      </c>
      <c r="E760">
        <v>23</v>
      </c>
      <c r="F760" s="2">
        <v>9600</v>
      </c>
      <c r="G760" s="8">
        <v>10764.255319148941</v>
      </c>
      <c r="H760">
        <v>0.06</v>
      </c>
      <c r="I760">
        <v>0.9</v>
      </c>
      <c r="J760" s="3">
        <v>0.1212765957446808</v>
      </c>
      <c r="K760" t="s">
        <v>11</v>
      </c>
      <c r="L760" t="str">
        <f>Q760</f>
        <v/>
      </c>
      <c r="N760">
        <v>0.81</v>
      </c>
      <c r="O760">
        <f>EXP(Таблица1[[#This Row],[PD]])</f>
        <v>1.0618365465453596</v>
      </c>
      <c r="P760">
        <f t="shared" si="22"/>
        <v>0.86008760270174134</v>
      </c>
      <c r="Q760" t="str">
        <f t="shared" si="23"/>
        <v/>
      </c>
      <c r="S760" s="2">
        <f>IF(P760&gt;=1, Таблица1[[#This Row],[BeginQ]]*(1-Таблица1[[#This Row],[LGD]]), Таблица1[[#This Row],[EndQ]])</f>
        <v>10764.255319148941</v>
      </c>
    </row>
    <row r="761" spans="1:19" x14ac:dyDescent="0.3">
      <c r="A761" s="1">
        <v>759</v>
      </c>
      <c r="B761" t="s">
        <v>10</v>
      </c>
      <c r="C761">
        <v>1526</v>
      </c>
      <c r="D761">
        <v>18</v>
      </c>
      <c r="E761">
        <v>23</v>
      </c>
      <c r="F761" s="2">
        <v>6200</v>
      </c>
      <c r="G761" s="8">
        <v>6604.8979591836733</v>
      </c>
      <c r="H761">
        <v>0.02</v>
      </c>
      <c r="I761">
        <v>0.2</v>
      </c>
      <c r="J761" s="3">
        <v>6.5306122448979598E-2</v>
      </c>
      <c r="K761" t="s">
        <v>11</v>
      </c>
      <c r="L761" t="str">
        <f>Q761</f>
        <v/>
      </c>
      <c r="N761">
        <v>0.92</v>
      </c>
      <c r="O761">
        <f>EXP(Таблица1[[#This Row],[PD]])</f>
        <v>1.0202013400267558</v>
      </c>
      <c r="P761">
        <f t="shared" si="22"/>
        <v>0.93858523282461537</v>
      </c>
      <c r="Q761" t="str">
        <f t="shared" si="23"/>
        <v/>
      </c>
      <c r="S761" s="2">
        <f>IF(P761&gt;=1, Таблица1[[#This Row],[BeginQ]]*(1-Таблица1[[#This Row],[LGD]]), Таблица1[[#This Row],[EndQ]])</f>
        <v>6604.8979591836733</v>
      </c>
    </row>
    <row r="762" spans="1:19" x14ac:dyDescent="0.3">
      <c r="A762" s="1">
        <v>760</v>
      </c>
      <c r="B762" t="s">
        <v>10</v>
      </c>
      <c r="C762">
        <v>1527</v>
      </c>
      <c r="D762">
        <v>18</v>
      </c>
      <c r="E762">
        <v>23</v>
      </c>
      <c r="F762" s="2">
        <v>200</v>
      </c>
      <c r="G762" s="8">
        <v>252.38095238095241</v>
      </c>
      <c r="H762">
        <v>0.16</v>
      </c>
      <c r="I762">
        <v>1</v>
      </c>
      <c r="J762" s="3">
        <v>0.26190476190476192</v>
      </c>
      <c r="K762" t="s">
        <v>11</v>
      </c>
      <c r="L762" t="str">
        <f>Q762</f>
        <v/>
      </c>
      <c r="N762">
        <v>0.84</v>
      </c>
      <c r="O762">
        <f>EXP(Таблица1[[#This Row],[PD]])</f>
        <v>1.1735108709918103</v>
      </c>
      <c r="P762">
        <f t="shared" si="22"/>
        <v>0.98574913163312061</v>
      </c>
      <c r="Q762" t="str">
        <f t="shared" si="23"/>
        <v/>
      </c>
      <c r="S762" s="2">
        <f>IF(P762&gt;=1, Таблица1[[#This Row],[BeginQ]]*(1-Таблица1[[#This Row],[LGD]]), Таблица1[[#This Row],[EndQ]])</f>
        <v>252.38095238095241</v>
      </c>
    </row>
    <row r="763" spans="1:19" x14ac:dyDescent="0.3">
      <c r="A763" s="1">
        <v>761</v>
      </c>
      <c r="B763" t="s">
        <v>10</v>
      </c>
      <c r="C763">
        <v>1528</v>
      </c>
      <c r="D763">
        <v>18</v>
      </c>
      <c r="E763">
        <v>23</v>
      </c>
      <c r="F763" s="2">
        <v>6300</v>
      </c>
      <c r="G763" s="8">
        <v>6839.9999999999991</v>
      </c>
      <c r="H763">
        <v>0.09</v>
      </c>
      <c r="I763">
        <v>0.2</v>
      </c>
      <c r="J763" s="3">
        <v>8.5714285714285715E-2</v>
      </c>
      <c r="K763" t="s">
        <v>11</v>
      </c>
      <c r="L763" t="str">
        <f>Q763</f>
        <v/>
      </c>
      <c r="N763">
        <v>0.28000000000000003</v>
      </c>
      <c r="O763">
        <f>EXP(Таблица1[[#This Row],[PD]])</f>
        <v>1.0941742837052104</v>
      </c>
      <c r="P763">
        <f t="shared" si="22"/>
        <v>0.30636879943745893</v>
      </c>
      <c r="Q763" t="str">
        <f t="shared" si="23"/>
        <v/>
      </c>
      <c r="S763" s="2">
        <f>IF(P763&gt;=1, Таблица1[[#This Row],[BeginQ]]*(1-Таблица1[[#This Row],[LGD]]), Таблица1[[#This Row],[EndQ]])</f>
        <v>6839.9999999999991</v>
      </c>
    </row>
    <row r="764" spans="1:19" x14ac:dyDescent="0.3">
      <c r="A764" s="1">
        <v>762</v>
      </c>
      <c r="B764" t="s">
        <v>10</v>
      </c>
      <c r="C764">
        <v>1529</v>
      </c>
      <c r="D764">
        <v>18</v>
      </c>
      <c r="E764">
        <v>23</v>
      </c>
      <c r="F764" s="2">
        <v>3600</v>
      </c>
      <c r="G764" s="8">
        <v>3854.545454545455</v>
      </c>
      <c r="H764">
        <v>0.01</v>
      </c>
      <c r="I764">
        <v>1</v>
      </c>
      <c r="J764" s="3">
        <v>7.0707070707070704E-2</v>
      </c>
      <c r="K764" t="s">
        <v>11</v>
      </c>
      <c r="L764" t="str">
        <f>Q764</f>
        <v/>
      </c>
      <c r="N764">
        <v>0.73</v>
      </c>
      <c r="O764">
        <f>EXP(Таблица1[[#This Row],[PD]])</f>
        <v>1.0100501670841679</v>
      </c>
      <c r="P764">
        <f t="shared" si="22"/>
        <v>0.73733662197144256</v>
      </c>
      <c r="Q764" t="str">
        <f t="shared" si="23"/>
        <v/>
      </c>
      <c r="S764" s="2">
        <f>IF(P764&gt;=1, Таблица1[[#This Row],[BeginQ]]*(1-Таблица1[[#This Row],[LGD]]), Таблица1[[#This Row],[EndQ]])</f>
        <v>3854.545454545455</v>
      </c>
    </row>
    <row r="765" spans="1:19" x14ac:dyDescent="0.3">
      <c r="A765" s="1">
        <v>763</v>
      </c>
      <c r="B765" t="s">
        <v>10</v>
      </c>
      <c r="C765">
        <v>1530</v>
      </c>
      <c r="D765">
        <v>18</v>
      </c>
      <c r="E765">
        <v>23</v>
      </c>
      <c r="F765" s="2">
        <v>1100</v>
      </c>
      <c r="G765" s="8">
        <v>1204.086021505376</v>
      </c>
      <c r="H765">
        <v>7.0000000000000007E-2</v>
      </c>
      <c r="I765">
        <v>0.4</v>
      </c>
      <c r="J765" s="3">
        <v>9.4623655913978491E-2</v>
      </c>
      <c r="K765" t="s">
        <v>11</v>
      </c>
      <c r="L765" t="str">
        <f>Q765</f>
        <v/>
      </c>
      <c r="N765">
        <v>0.77</v>
      </c>
      <c r="O765">
        <f>EXP(Таблица1[[#This Row],[PD]])</f>
        <v>1.0725081812542165</v>
      </c>
      <c r="P765">
        <f t="shared" si="22"/>
        <v>0.82583129956574675</v>
      </c>
      <c r="Q765" t="str">
        <f t="shared" si="23"/>
        <v/>
      </c>
      <c r="S765" s="2">
        <f>IF(P765&gt;=1, Таблица1[[#This Row],[BeginQ]]*(1-Таблица1[[#This Row],[LGD]]), Таблица1[[#This Row],[EndQ]])</f>
        <v>1204.086021505376</v>
      </c>
    </row>
    <row r="766" spans="1:19" x14ac:dyDescent="0.3">
      <c r="A766" s="1">
        <v>764</v>
      </c>
      <c r="B766" t="s">
        <v>10</v>
      </c>
      <c r="C766">
        <v>1608</v>
      </c>
      <c r="D766">
        <v>19</v>
      </c>
      <c r="E766">
        <v>24</v>
      </c>
      <c r="F766" s="2">
        <v>8700</v>
      </c>
      <c r="G766" s="8">
        <v>9721.3043478260861</v>
      </c>
      <c r="H766">
        <v>0.08</v>
      </c>
      <c r="I766">
        <v>0.6</v>
      </c>
      <c r="J766" s="3">
        <v>0.1173913043478261</v>
      </c>
      <c r="K766" t="s">
        <v>11</v>
      </c>
      <c r="L766" t="str">
        <f>Q766</f>
        <v/>
      </c>
      <c r="N766">
        <v>0.37</v>
      </c>
      <c r="O766">
        <f>EXP(Таблица1[[#This Row],[PD]])</f>
        <v>1.0832870676749586</v>
      </c>
      <c r="P766">
        <f t="shared" si="22"/>
        <v>0.40081621503973469</v>
      </c>
      <c r="Q766" t="str">
        <f t="shared" si="23"/>
        <v/>
      </c>
      <c r="S766" s="2">
        <f>IF(P766&gt;=1, Таблица1[[#This Row],[BeginQ]]*(1-Таблица1[[#This Row],[LGD]]), Таблица1[[#This Row],[EndQ]])</f>
        <v>9721.3043478260861</v>
      </c>
    </row>
    <row r="767" spans="1:19" x14ac:dyDescent="0.3">
      <c r="A767" s="1">
        <v>765</v>
      </c>
      <c r="B767" t="s">
        <v>10</v>
      </c>
      <c r="C767">
        <v>1609</v>
      </c>
      <c r="D767">
        <v>19</v>
      </c>
      <c r="E767">
        <v>24</v>
      </c>
      <c r="F767" s="2">
        <v>7100</v>
      </c>
      <c r="G767" s="8">
        <v>8164.9999999999991</v>
      </c>
      <c r="H767">
        <v>0.12</v>
      </c>
      <c r="I767">
        <v>0.6</v>
      </c>
      <c r="J767" s="3">
        <v>0.15</v>
      </c>
      <c r="K767" t="s">
        <v>11</v>
      </c>
      <c r="L767" t="str">
        <f>Q767</f>
        <v/>
      </c>
      <c r="N767">
        <v>0.35</v>
      </c>
      <c r="O767">
        <f>EXP(Таблица1[[#This Row],[PD]])</f>
        <v>1.1274968515793757</v>
      </c>
      <c r="P767">
        <f t="shared" si="22"/>
        <v>0.39462389805278147</v>
      </c>
      <c r="Q767" t="str">
        <f t="shared" si="23"/>
        <v/>
      </c>
      <c r="S767" s="2">
        <f>IF(P767&gt;=1, Таблица1[[#This Row],[BeginQ]]*(1-Таблица1[[#This Row],[LGD]]), Таблица1[[#This Row],[EndQ]])</f>
        <v>8164.9999999999991</v>
      </c>
    </row>
    <row r="768" spans="1:19" x14ac:dyDescent="0.3">
      <c r="A768" s="1">
        <v>766</v>
      </c>
      <c r="B768" t="s">
        <v>10</v>
      </c>
      <c r="C768">
        <v>1610</v>
      </c>
      <c r="D768">
        <v>19</v>
      </c>
      <c r="E768">
        <v>24</v>
      </c>
      <c r="F768" s="2">
        <v>1700</v>
      </c>
      <c r="G768" s="8">
        <v>2167.5</v>
      </c>
      <c r="H768">
        <v>0.2</v>
      </c>
      <c r="I768">
        <v>0.8</v>
      </c>
      <c r="J768" s="3">
        <v>0.27500000000000002</v>
      </c>
      <c r="K768" t="s">
        <v>11</v>
      </c>
      <c r="L768" t="str">
        <f>Q768</f>
        <v/>
      </c>
      <c r="N768">
        <v>0.54</v>
      </c>
      <c r="O768">
        <f>EXP(Таблица1[[#This Row],[PD]])</f>
        <v>1.2214027581601699</v>
      </c>
      <c r="P768">
        <f t="shared" si="22"/>
        <v>0.65955748940649173</v>
      </c>
      <c r="Q768" t="str">
        <f t="shared" si="23"/>
        <v/>
      </c>
      <c r="S768" s="2">
        <f>IF(P768&gt;=1, Таблица1[[#This Row],[BeginQ]]*(1-Таблица1[[#This Row],[LGD]]), Таблица1[[#This Row],[EndQ]])</f>
        <v>2167.5</v>
      </c>
    </row>
    <row r="769" spans="1:19" x14ac:dyDescent="0.3">
      <c r="A769" s="1">
        <v>767</v>
      </c>
      <c r="B769" t="s">
        <v>10</v>
      </c>
      <c r="C769">
        <v>1611</v>
      </c>
      <c r="D769">
        <v>19</v>
      </c>
      <c r="E769">
        <v>24</v>
      </c>
      <c r="F769" s="2">
        <v>8900</v>
      </c>
      <c r="G769" s="8">
        <v>9749.545454545454</v>
      </c>
      <c r="H769">
        <v>0.12</v>
      </c>
      <c r="I769">
        <v>0.2</v>
      </c>
      <c r="J769" s="3">
        <v>9.5454545454545445E-2</v>
      </c>
      <c r="K769" t="s">
        <v>11</v>
      </c>
      <c r="L769" t="str">
        <f>Q769</f>
        <v/>
      </c>
      <c r="N769">
        <v>0.16</v>
      </c>
      <c r="O769">
        <f>EXP(Таблица1[[#This Row],[PD]])</f>
        <v>1.1274968515793757</v>
      </c>
      <c r="P769">
        <f t="shared" si="22"/>
        <v>0.18039949625270013</v>
      </c>
      <c r="Q769" t="str">
        <f t="shared" si="23"/>
        <v/>
      </c>
      <c r="S769" s="2">
        <f>IF(P769&gt;=1, Таблица1[[#This Row],[BeginQ]]*(1-Таблица1[[#This Row],[LGD]]), Таблица1[[#This Row],[EndQ]])</f>
        <v>9749.545454545454</v>
      </c>
    </row>
    <row r="770" spans="1:19" x14ac:dyDescent="0.3">
      <c r="A770" s="1">
        <v>768</v>
      </c>
      <c r="B770" t="s">
        <v>10</v>
      </c>
      <c r="C770">
        <v>1612</v>
      </c>
      <c r="D770">
        <v>19</v>
      </c>
      <c r="E770">
        <v>24</v>
      </c>
      <c r="F770" s="2">
        <v>6400</v>
      </c>
      <c r="G770" s="8">
        <v>7185.454545454546</v>
      </c>
      <c r="H770">
        <v>0.12</v>
      </c>
      <c r="I770">
        <v>0.4</v>
      </c>
      <c r="J770" s="3">
        <v>0.1227272727272727</v>
      </c>
      <c r="K770" t="s">
        <v>11</v>
      </c>
      <c r="L770" t="str">
        <f>Q770</f>
        <v/>
      </c>
      <c r="N770">
        <v>0.78</v>
      </c>
      <c r="O770">
        <f>EXP(Таблица1[[#This Row],[PD]])</f>
        <v>1.1274968515793757</v>
      </c>
      <c r="P770">
        <f t="shared" si="22"/>
        <v>0.87944754423191307</v>
      </c>
      <c r="Q770" t="str">
        <f t="shared" si="23"/>
        <v/>
      </c>
      <c r="S770" s="2">
        <f>IF(P770&gt;=1, Таблица1[[#This Row],[BeginQ]]*(1-Таблица1[[#This Row],[LGD]]), Таблица1[[#This Row],[EndQ]])</f>
        <v>7185.454545454546</v>
      </c>
    </row>
    <row r="771" spans="1:19" x14ac:dyDescent="0.3">
      <c r="A771" s="1">
        <v>769</v>
      </c>
      <c r="B771" t="s">
        <v>10</v>
      </c>
      <c r="C771">
        <v>1613</v>
      </c>
      <c r="D771">
        <v>19</v>
      </c>
      <c r="E771">
        <v>24</v>
      </c>
      <c r="F771" s="2">
        <v>9400</v>
      </c>
      <c r="G771" s="8">
        <v>10007.67676767677</v>
      </c>
      <c r="H771">
        <v>0.01</v>
      </c>
      <c r="I771">
        <v>0.4</v>
      </c>
      <c r="J771" s="3">
        <v>6.4646464646464646E-2</v>
      </c>
      <c r="K771" t="s">
        <v>11</v>
      </c>
      <c r="L771" t="str">
        <f>Q771</f>
        <v/>
      </c>
      <c r="N771">
        <v>0.65</v>
      </c>
      <c r="O771">
        <f>EXP(Таблица1[[#This Row],[PD]])</f>
        <v>1.0100501670841679</v>
      </c>
      <c r="P771">
        <f t="shared" ref="P771:P834" si="24">N771*O771</f>
        <v>0.65653260860470919</v>
      </c>
      <c r="Q771" t="str">
        <f t="shared" ref="Q771:Q834" si="25">IF(P771&gt;=1, "Дефолт!", "")</f>
        <v/>
      </c>
      <c r="S771" s="2">
        <f>IF(P771&gt;=1, Таблица1[[#This Row],[BeginQ]]*(1-Таблица1[[#This Row],[LGD]]), Таблица1[[#This Row],[EndQ]])</f>
        <v>10007.67676767677</v>
      </c>
    </row>
    <row r="772" spans="1:19" x14ac:dyDescent="0.3">
      <c r="A772" s="1">
        <v>770</v>
      </c>
      <c r="B772" t="s">
        <v>10</v>
      </c>
      <c r="C772">
        <v>1614</v>
      </c>
      <c r="D772">
        <v>19</v>
      </c>
      <c r="E772">
        <v>24</v>
      </c>
      <c r="F772" s="2">
        <v>7400</v>
      </c>
      <c r="G772" s="8">
        <v>8204.347826086956</v>
      </c>
      <c r="H772">
        <v>0.08</v>
      </c>
      <c r="I772">
        <v>0.5</v>
      </c>
      <c r="J772" s="3">
        <v>0.108695652173913</v>
      </c>
      <c r="K772" t="s">
        <v>11</v>
      </c>
      <c r="L772" t="str">
        <f>Q772</f>
        <v/>
      </c>
      <c r="N772">
        <v>0.71</v>
      </c>
      <c r="O772">
        <f>EXP(Таблица1[[#This Row],[PD]])</f>
        <v>1.0832870676749586</v>
      </c>
      <c r="P772">
        <f t="shared" si="24"/>
        <v>0.76913381804922054</v>
      </c>
      <c r="Q772" t="str">
        <f t="shared" si="25"/>
        <v/>
      </c>
      <c r="S772" s="2">
        <f>IF(P772&gt;=1, Таблица1[[#This Row],[BeginQ]]*(1-Таблица1[[#This Row],[LGD]]), Таблица1[[#This Row],[EndQ]])</f>
        <v>8204.347826086956</v>
      </c>
    </row>
    <row r="773" spans="1:19" x14ac:dyDescent="0.3">
      <c r="A773" s="1">
        <v>771</v>
      </c>
      <c r="B773" t="s">
        <v>10</v>
      </c>
      <c r="C773">
        <v>1615</v>
      </c>
      <c r="D773">
        <v>19</v>
      </c>
      <c r="E773">
        <v>24</v>
      </c>
      <c r="F773" s="2">
        <v>1100</v>
      </c>
      <c r="G773" s="8">
        <v>1167.7777777777781</v>
      </c>
      <c r="H773">
        <v>0.01</v>
      </c>
      <c r="I773">
        <v>0.1</v>
      </c>
      <c r="J773" s="3">
        <v>6.1616161616161617E-2</v>
      </c>
      <c r="K773" t="s">
        <v>11</v>
      </c>
      <c r="L773" t="str">
        <f>Q773</f>
        <v/>
      </c>
      <c r="N773">
        <v>0.85</v>
      </c>
      <c r="O773">
        <f>EXP(Таблица1[[#This Row],[PD]])</f>
        <v>1.0100501670841679</v>
      </c>
      <c r="P773">
        <f t="shared" si="24"/>
        <v>0.85854264202154273</v>
      </c>
      <c r="Q773" t="str">
        <f t="shared" si="25"/>
        <v/>
      </c>
      <c r="S773" s="2">
        <f>IF(P773&gt;=1, Таблица1[[#This Row],[BeginQ]]*(1-Таблица1[[#This Row],[LGD]]), Таблица1[[#This Row],[EndQ]])</f>
        <v>1167.7777777777781</v>
      </c>
    </row>
    <row r="774" spans="1:19" x14ac:dyDescent="0.3">
      <c r="A774" s="1">
        <v>772</v>
      </c>
      <c r="B774" t="s">
        <v>10</v>
      </c>
      <c r="C774">
        <v>1616</v>
      </c>
      <c r="D774">
        <v>19</v>
      </c>
      <c r="E774">
        <v>24</v>
      </c>
      <c r="F774" s="2">
        <v>8500</v>
      </c>
      <c r="G774" s="8">
        <v>9236.0824742268032</v>
      </c>
      <c r="H774">
        <v>0.03</v>
      </c>
      <c r="I774">
        <v>0.8</v>
      </c>
      <c r="J774" s="3">
        <v>8.6597938144329895E-2</v>
      </c>
      <c r="K774" t="s">
        <v>11</v>
      </c>
      <c r="L774" t="str">
        <f>Q774</f>
        <v/>
      </c>
      <c r="N774">
        <v>0.57999999999999996</v>
      </c>
      <c r="O774">
        <f>EXP(Таблица1[[#This Row],[PD]])</f>
        <v>1.0304545339535169</v>
      </c>
      <c r="P774">
        <f t="shared" si="24"/>
        <v>0.59766362969303977</v>
      </c>
      <c r="Q774" t="str">
        <f t="shared" si="25"/>
        <v/>
      </c>
      <c r="S774" s="2">
        <f>IF(P774&gt;=1, Таблица1[[#This Row],[BeginQ]]*(1-Таблица1[[#This Row],[LGD]]), Таблица1[[#This Row],[EndQ]])</f>
        <v>9236.0824742268032</v>
      </c>
    </row>
    <row r="775" spans="1:19" x14ac:dyDescent="0.3">
      <c r="A775" s="1">
        <v>773</v>
      </c>
      <c r="B775" t="s">
        <v>10</v>
      </c>
      <c r="C775">
        <v>1617</v>
      </c>
      <c r="D775">
        <v>19</v>
      </c>
      <c r="E775">
        <v>24</v>
      </c>
      <c r="F775" s="2">
        <v>1300</v>
      </c>
      <c r="G775" s="8">
        <v>1518.271604938272</v>
      </c>
      <c r="H775">
        <v>0.19</v>
      </c>
      <c r="I775">
        <v>0.4</v>
      </c>
      <c r="J775" s="3">
        <v>0.16790123456790121</v>
      </c>
      <c r="K775" t="s">
        <v>11</v>
      </c>
      <c r="L775" t="str">
        <f>Q775</f>
        <v/>
      </c>
      <c r="N775">
        <v>0.2</v>
      </c>
      <c r="O775">
        <f>EXP(Таблица1[[#This Row],[PD]])</f>
        <v>1.2092495976572515</v>
      </c>
      <c r="P775">
        <f t="shared" si="24"/>
        <v>0.2418499195314503</v>
      </c>
      <c r="Q775" t="str">
        <f t="shared" si="25"/>
        <v/>
      </c>
      <c r="S775" s="2">
        <f>IF(P775&gt;=1, Таблица1[[#This Row],[BeginQ]]*(1-Таблица1[[#This Row],[LGD]]), Таблица1[[#This Row],[EndQ]])</f>
        <v>1518.271604938272</v>
      </c>
    </row>
    <row r="776" spans="1:19" x14ac:dyDescent="0.3">
      <c r="A776" s="1">
        <v>774</v>
      </c>
      <c r="B776" t="s">
        <v>10</v>
      </c>
      <c r="C776">
        <v>1618</v>
      </c>
      <c r="D776">
        <v>19</v>
      </c>
      <c r="E776">
        <v>24</v>
      </c>
      <c r="F776" s="2">
        <v>9000</v>
      </c>
      <c r="G776" s="8">
        <v>10056.52173913043</v>
      </c>
      <c r="H776">
        <v>0.08</v>
      </c>
      <c r="I776">
        <v>0.6</v>
      </c>
      <c r="J776" s="3">
        <v>0.1173913043478261</v>
      </c>
      <c r="K776" t="s">
        <v>11</v>
      </c>
      <c r="L776" t="str">
        <f>Q776</f>
        <v/>
      </c>
      <c r="N776">
        <v>0.56000000000000005</v>
      </c>
      <c r="O776">
        <f>EXP(Таблица1[[#This Row],[PD]])</f>
        <v>1.0832870676749586</v>
      </c>
      <c r="P776">
        <f t="shared" si="24"/>
        <v>0.60664075789797689</v>
      </c>
      <c r="Q776" t="str">
        <f t="shared" si="25"/>
        <v/>
      </c>
      <c r="S776" s="2">
        <f>IF(P776&gt;=1, Таблица1[[#This Row],[BeginQ]]*(1-Таблица1[[#This Row],[LGD]]), Таблица1[[#This Row],[EndQ]])</f>
        <v>10056.52173913043</v>
      </c>
    </row>
    <row r="777" spans="1:19" x14ac:dyDescent="0.3">
      <c r="A777" s="1">
        <v>775</v>
      </c>
      <c r="B777" t="s">
        <v>10</v>
      </c>
      <c r="C777">
        <v>1619</v>
      </c>
      <c r="D777">
        <v>19</v>
      </c>
      <c r="E777">
        <v>24</v>
      </c>
      <c r="F777" s="2">
        <v>3500</v>
      </c>
      <c r="G777" s="8">
        <v>4055.1724137931042</v>
      </c>
      <c r="H777">
        <v>0.13</v>
      </c>
      <c r="I777">
        <v>0.6</v>
      </c>
      <c r="J777" s="3">
        <v>0.1586206896551724</v>
      </c>
      <c r="K777" t="s">
        <v>11</v>
      </c>
      <c r="L777" t="str">
        <f>Q777</f>
        <v/>
      </c>
      <c r="N777">
        <v>0.72</v>
      </c>
      <c r="O777">
        <f>EXP(Таблица1[[#This Row],[PD]])</f>
        <v>1.1388283833246218</v>
      </c>
      <c r="P777">
        <f t="shared" si="24"/>
        <v>0.81995643599372769</v>
      </c>
      <c r="Q777" t="str">
        <f t="shared" si="25"/>
        <v/>
      </c>
      <c r="S777" s="2">
        <f>IF(P777&gt;=1, Таблица1[[#This Row],[BeginQ]]*(1-Таблица1[[#This Row],[LGD]]), Таблица1[[#This Row],[EndQ]])</f>
        <v>4055.1724137931042</v>
      </c>
    </row>
    <row r="778" spans="1:19" x14ac:dyDescent="0.3">
      <c r="A778" s="1">
        <v>776</v>
      </c>
      <c r="B778" t="s">
        <v>10</v>
      </c>
      <c r="C778">
        <v>1620</v>
      </c>
      <c r="D778">
        <v>19</v>
      </c>
      <c r="E778">
        <v>24</v>
      </c>
      <c r="F778" s="2">
        <v>3100</v>
      </c>
      <c r="G778" s="8">
        <v>3346.666666666667</v>
      </c>
      <c r="H778">
        <v>7.0000000000000007E-2</v>
      </c>
      <c r="I778">
        <v>0.2</v>
      </c>
      <c r="J778" s="3">
        <v>7.9569892473118284E-2</v>
      </c>
      <c r="K778" t="s">
        <v>11</v>
      </c>
      <c r="L778" t="str">
        <f>Q778</f>
        <v/>
      </c>
      <c r="N778">
        <v>0.04</v>
      </c>
      <c r="O778">
        <f>EXP(Таблица1[[#This Row],[PD]])</f>
        <v>1.0725081812542165</v>
      </c>
      <c r="P778">
        <f t="shared" si="24"/>
        <v>4.2900327250168666E-2</v>
      </c>
      <c r="Q778" t="str">
        <f t="shared" si="25"/>
        <v/>
      </c>
      <c r="S778" s="2">
        <f>IF(P778&gt;=1, Таблица1[[#This Row],[BeginQ]]*(1-Таблица1[[#This Row],[LGD]]), Таблица1[[#This Row],[EndQ]])</f>
        <v>3346.666666666667</v>
      </c>
    </row>
    <row r="779" spans="1:19" x14ac:dyDescent="0.3">
      <c r="A779" s="1">
        <v>777</v>
      </c>
      <c r="B779" t="s">
        <v>10</v>
      </c>
      <c r="C779">
        <v>1621</v>
      </c>
      <c r="D779">
        <v>19</v>
      </c>
      <c r="E779">
        <v>24</v>
      </c>
      <c r="F779" s="2">
        <v>1100</v>
      </c>
      <c r="G779" s="8">
        <v>1168.8888888888889</v>
      </c>
      <c r="H779">
        <v>0.01</v>
      </c>
      <c r="I779">
        <v>0.2</v>
      </c>
      <c r="J779" s="3">
        <v>6.2626262626262627E-2</v>
      </c>
      <c r="K779" t="s">
        <v>11</v>
      </c>
      <c r="L779" t="str">
        <f>Q779</f>
        <v/>
      </c>
      <c r="N779">
        <v>0.43</v>
      </c>
      <c r="O779">
        <f>EXP(Таблица1[[#This Row],[PD]])</f>
        <v>1.0100501670841679</v>
      </c>
      <c r="P779">
        <f t="shared" si="24"/>
        <v>0.43432157184619219</v>
      </c>
      <c r="Q779" t="str">
        <f t="shared" si="25"/>
        <v/>
      </c>
      <c r="S779" s="2">
        <f>IF(P779&gt;=1, Таблица1[[#This Row],[BeginQ]]*(1-Таблица1[[#This Row],[LGD]]), Таблица1[[#This Row],[EndQ]])</f>
        <v>1168.8888888888889</v>
      </c>
    </row>
    <row r="780" spans="1:19" x14ac:dyDescent="0.3">
      <c r="A780" s="1">
        <v>778</v>
      </c>
      <c r="B780" t="s">
        <v>10</v>
      </c>
      <c r="C780">
        <v>1622</v>
      </c>
      <c r="D780">
        <v>19</v>
      </c>
      <c r="E780">
        <v>24</v>
      </c>
      <c r="F780" s="2">
        <v>4000</v>
      </c>
      <c r="G780" s="8">
        <v>4318.3673469387759</v>
      </c>
      <c r="H780">
        <v>0.02</v>
      </c>
      <c r="I780">
        <v>0.9</v>
      </c>
      <c r="J780" s="3">
        <v>7.9591836734693874E-2</v>
      </c>
      <c r="K780" t="s">
        <v>11</v>
      </c>
      <c r="L780" t="str">
        <f>Q780</f>
        <v/>
      </c>
      <c r="N780">
        <v>0.54</v>
      </c>
      <c r="O780">
        <f>EXP(Таблица1[[#This Row],[PD]])</f>
        <v>1.0202013400267558</v>
      </c>
      <c r="P780">
        <f t="shared" si="24"/>
        <v>0.5509087236144482</v>
      </c>
      <c r="Q780" t="str">
        <f t="shared" si="25"/>
        <v/>
      </c>
      <c r="S780" s="2">
        <f>IF(P780&gt;=1, Таблица1[[#This Row],[BeginQ]]*(1-Таблица1[[#This Row],[LGD]]), Таблица1[[#This Row],[EndQ]])</f>
        <v>4318.3673469387759</v>
      </c>
    </row>
    <row r="781" spans="1:19" x14ac:dyDescent="0.3">
      <c r="A781" s="1">
        <v>779</v>
      </c>
      <c r="B781" t="s">
        <v>10</v>
      </c>
      <c r="C781">
        <v>1623</v>
      </c>
      <c r="D781">
        <v>19</v>
      </c>
      <c r="E781">
        <v>24</v>
      </c>
      <c r="F781" s="2">
        <v>6900</v>
      </c>
      <c r="G781" s="8">
        <v>7444.7368421052633</v>
      </c>
      <c r="H781">
        <v>0.05</v>
      </c>
      <c r="I781">
        <v>0.3</v>
      </c>
      <c r="J781" s="3">
        <v>7.8947368421052627E-2</v>
      </c>
      <c r="K781" t="s">
        <v>11</v>
      </c>
      <c r="L781" t="str">
        <f>Q781</f>
        <v/>
      </c>
      <c r="N781">
        <v>0</v>
      </c>
      <c r="O781">
        <f>EXP(Таблица1[[#This Row],[PD]])</f>
        <v>1.0512710963760241</v>
      </c>
      <c r="P781">
        <f t="shared" si="24"/>
        <v>0</v>
      </c>
      <c r="Q781" t="str">
        <f t="shared" si="25"/>
        <v/>
      </c>
      <c r="S781" s="2">
        <f>IF(P781&gt;=1, Таблица1[[#This Row],[BeginQ]]*(1-Таблица1[[#This Row],[LGD]]), Таблица1[[#This Row],[EndQ]])</f>
        <v>7444.7368421052633</v>
      </c>
    </row>
    <row r="782" spans="1:19" x14ac:dyDescent="0.3">
      <c r="A782" s="1">
        <v>780</v>
      </c>
      <c r="B782" t="s">
        <v>10</v>
      </c>
      <c r="C782">
        <v>1624</v>
      </c>
      <c r="D782">
        <v>19</v>
      </c>
      <c r="E782">
        <v>24</v>
      </c>
      <c r="F782" s="2">
        <v>5200</v>
      </c>
      <c r="G782" s="8">
        <v>6214.939759036145</v>
      </c>
      <c r="H782">
        <v>0.17</v>
      </c>
      <c r="I782">
        <v>0.6</v>
      </c>
      <c r="J782" s="3">
        <v>0.19518072289156629</v>
      </c>
      <c r="K782" t="s">
        <v>11</v>
      </c>
      <c r="L782" t="str">
        <f>Q782</f>
        <v>Дефолт!</v>
      </c>
      <c r="N782">
        <v>1</v>
      </c>
      <c r="O782">
        <f>EXP(Таблица1[[#This Row],[PD]])</f>
        <v>1.1853048513203654</v>
      </c>
      <c r="P782">
        <f t="shared" si="24"/>
        <v>1.1853048513203654</v>
      </c>
      <c r="Q782" t="str">
        <f t="shared" si="25"/>
        <v>Дефолт!</v>
      </c>
      <c r="S782" s="2">
        <f>IF(P782&gt;=1, Таблица1[[#This Row],[BeginQ]]*(1-Таблица1[[#This Row],[LGD]]), Таблица1[[#This Row],[EndQ]])</f>
        <v>2080</v>
      </c>
    </row>
    <row r="783" spans="1:19" x14ac:dyDescent="0.3">
      <c r="A783" s="1">
        <v>781</v>
      </c>
      <c r="B783" t="s">
        <v>10</v>
      </c>
      <c r="C783">
        <v>1625</v>
      </c>
      <c r="D783">
        <v>19</v>
      </c>
      <c r="E783">
        <v>24</v>
      </c>
      <c r="F783" s="2">
        <v>3500</v>
      </c>
      <c r="G783" s="8">
        <v>4447.5609756097556</v>
      </c>
      <c r="H783">
        <v>0.18</v>
      </c>
      <c r="I783">
        <v>0.9</v>
      </c>
      <c r="J783" s="3">
        <v>0.27073170731707308</v>
      </c>
      <c r="K783" t="s">
        <v>11</v>
      </c>
      <c r="L783" t="str">
        <f>Q783</f>
        <v/>
      </c>
      <c r="N783">
        <v>0.38</v>
      </c>
      <c r="O783">
        <f>EXP(Таблица1[[#This Row],[PD]])</f>
        <v>1.1972173631218102</v>
      </c>
      <c r="P783">
        <f t="shared" si="24"/>
        <v>0.45494259798628789</v>
      </c>
      <c r="Q783" t="str">
        <f t="shared" si="25"/>
        <v/>
      </c>
      <c r="S783" s="2">
        <f>IF(P783&gt;=1, Таблица1[[#This Row],[BeginQ]]*(1-Таблица1[[#This Row],[LGD]]), Таблица1[[#This Row],[EndQ]])</f>
        <v>4447.5609756097556</v>
      </c>
    </row>
    <row r="784" spans="1:19" x14ac:dyDescent="0.3">
      <c r="A784" s="1">
        <v>782</v>
      </c>
      <c r="B784" t="s">
        <v>10</v>
      </c>
      <c r="C784">
        <v>1626</v>
      </c>
      <c r="D784">
        <v>19</v>
      </c>
      <c r="E784">
        <v>24</v>
      </c>
      <c r="F784" s="2">
        <v>5800</v>
      </c>
      <c r="G784" s="8">
        <v>6720.0000000000009</v>
      </c>
      <c r="H784">
        <v>0.13</v>
      </c>
      <c r="I784">
        <v>0.6</v>
      </c>
      <c r="J784" s="3">
        <v>0.1586206896551724</v>
      </c>
      <c r="K784" t="s">
        <v>11</v>
      </c>
      <c r="L784" t="str">
        <f>Q784</f>
        <v/>
      </c>
      <c r="N784">
        <v>0.1</v>
      </c>
      <c r="O784">
        <f>EXP(Таблица1[[#This Row],[PD]])</f>
        <v>1.1388283833246218</v>
      </c>
      <c r="P784">
        <f t="shared" si="24"/>
        <v>0.11388283833246218</v>
      </c>
      <c r="Q784" t="str">
        <f t="shared" si="25"/>
        <v/>
      </c>
      <c r="S784" s="2">
        <f>IF(P784&gt;=1, Таблица1[[#This Row],[BeginQ]]*(1-Таблица1[[#This Row],[LGD]]), Таблица1[[#This Row],[EndQ]])</f>
        <v>6720.0000000000009</v>
      </c>
    </row>
    <row r="785" spans="1:19" x14ac:dyDescent="0.3">
      <c r="A785" s="1">
        <v>783</v>
      </c>
      <c r="B785" t="s">
        <v>10</v>
      </c>
      <c r="C785">
        <v>1627</v>
      </c>
      <c r="D785">
        <v>19</v>
      </c>
      <c r="E785">
        <v>24</v>
      </c>
      <c r="F785" s="2">
        <v>7100</v>
      </c>
      <c r="G785" s="8">
        <v>9067.469879518072</v>
      </c>
      <c r="H785">
        <v>0.17</v>
      </c>
      <c r="I785">
        <v>1</v>
      </c>
      <c r="J785" s="3">
        <v>0.27710843373493982</v>
      </c>
      <c r="K785" t="s">
        <v>11</v>
      </c>
      <c r="L785" t="str">
        <f>Q785</f>
        <v/>
      </c>
      <c r="N785">
        <v>0.45</v>
      </c>
      <c r="O785">
        <f>EXP(Таблица1[[#This Row],[PD]])</f>
        <v>1.1853048513203654</v>
      </c>
      <c r="P785">
        <f t="shared" si="24"/>
        <v>0.53338718309416444</v>
      </c>
      <c r="Q785" t="str">
        <f t="shared" si="25"/>
        <v/>
      </c>
      <c r="S785" s="2">
        <f>IF(P785&gt;=1, Таблица1[[#This Row],[BeginQ]]*(1-Таблица1[[#This Row],[LGD]]), Таблица1[[#This Row],[EndQ]])</f>
        <v>9067.469879518072</v>
      </c>
    </row>
    <row r="786" spans="1:19" x14ac:dyDescent="0.3">
      <c r="A786" s="1">
        <v>784</v>
      </c>
      <c r="B786" t="s">
        <v>10</v>
      </c>
      <c r="C786">
        <v>1628</v>
      </c>
      <c r="D786">
        <v>19</v>
      </c>
      <c r="E786">
        <v>24</v>
      </c>
      <c r="F786" s="2">
        <v>8300</v>
      </c>
      <c r="G786" s="8">
        <v>9997.7272727272739</v>
      </c>
      <c r="H786">
        <v>0.12</v>
      </c>
      <c r="I786">
        <v>1</v>
      </c>
      <c r="J786" s="3">
        <v>0.2045454545454545</v>
      </c>
      <c r="K786" t="s">
        <v>11</v>
      </c>
      <c r="L786" t="str">
        <f>Q786</f>
        <v/>
      </c>
      <c r="N786">
        <v>0.86</v>
      </c>
      <c r="O786">
        <f>EXP(Таблица1[[#This Row],[PD]])</f>
        <v>1.1274968515793757</v>
      </c>
      <c r="P786">
        <f t="shared" si="24"/>
        <v>0.96964729235826308</v>
      </c>
      <c r="Q786" t="str">
        <f t="shared" si="25"/>
        <v/>
      </c>
      <c r="S786" s="2">
        <f>IF(P786&gt;=1, Таблица1[[#This Row],[BeginQ]]*(1-Таблица1[[#This Row],[LGD]]), Таблица1[[#This Row],[EndQ]])</f>
        <v>9997.7272727272739</v>
      </c>
    </row>
    <row r="787" spans="1:19" x14ac:dyDescent="0.3">
      <c r="A787" s="1">
        <v>785</v>
      </c>
      <c r="B787" t="s">
        <v>10</v>
      </c>
      <c r="C787">
        <v>1629</v>
      </c>
      <c r="D787">
        <v>19</v>
      </c>
      <c r="E787">
        <v>24</v>
      </c>
      <c r="F787" s="2">
        <v>9100</v>
      </c>
      <c r="G787" s="8">
        <v>9706.6666666666661</v>
      </c>
      <c r="H787">
        <v>0.01</v>
      </c>
      <c r="I787">
        <v>0.6</v>
      </c>
      <c r="J787" s="3">
        <v>6.6666666666666666E-2</v>
      </c>
      <c r="K787" t="s">
        <v>11</v>
      </c>
      <c r="L787" t="str">
        <f>Q787</f>
        <v/>
      </c>
      <c r="N787">
        <v>0.01</v>
      </c>
      <c r="O787">
        <f>EXP(Таблица1[[#This Row],[PD]])</f>
        <v>1.0100501670841679</v>
      </c>
      <c r="P787">
        <f t="shared" si="24"/>
        <v>1.010050167084168E-2</v>
      </c>
      <c r="Q787" t="str">
        <f t="shared" si="25"/>
        <v/>
      </c>
      <c r="S787" s="2">
        <f>IF(P787&gt;=1, Таблица1[[#This Row],[BeginQ]]*(1-Таблица1[[#This Row],[LGD]]), Таблица1[[#This Row],[EndQ]])</f>
        <v>9706.6666666666661</v>
      </c>
    </row>
    <row r="788" spans="1:19" x14ac:dyDescent="0.3">
      <c r="A788" s="1">
        <v>786</v>
      </c>
      <c r="B788" t="s">
        <v>10</v>
      </c>
      <c r="C788">
        <v>1630</v>
      </c>
      <c r="D788">
        <v>19</v>
      </c>
      <c r="E788">
        <v>24</v>
      </c>
      <c r="F788" s="2">
        <v>6100</v>
      </c>
      <c r="G788" s="8">
        <v>7264.545454545455</v>
      </c>
      <c r="H788">
        <v>0.12</v>
      </c>
      <c r="I788">
        <v>0.9</v>
      </c>
      <c r="J788" s="3">
        <v>0.19090909090909089</v>
      </c>
      <c r="K788" t="s">
        <v>11</v>
      </c>
      <c r="L788" t="str">
        <f>Q788</f>
        <v/>
      </c>
      <c r="N788">
        <v>0.61</v>
      </c>
      <c r="O788">
        <f>EXP(Таблица1[[#This Row],[PD]])</f>
        <v>1.1274968515793757</v>
      </c>
      <c r="P788">
        <f t="shared" si="24"/>
        <v>0.68777307946341915</v>
      </c>
      <c r="Q788" t="str">
        <f t="shared" si="25"/>
        <v/>
      </c>
      <c r="S788" s="2">
        <f>IF(P788&gt;=1, Таблица1[[#This Row],[BeginQ]]*(1-Таблица1[[#This Row],[LGD]]), Таблица1[[#This Row],[EndQ]])</f>
        <v>7264.545454545455</v>
      </c>
    </row>
    <row r="789" spans="1:19" x14ac:dyDescent="0.3">
      <c r="A789" s="1">
        <v>787</v>
      </c>
      <c r="B789" t="s">
        <v>10</v>
      </c>
      <c r="C789">
        <v>1631</v>
      </c>
      <c r="D789">
        <v>19</v>
      </c>
      <c r="E789">
        <v>24</v>
      </c>
      <c r="F789" s="2">
        <v>3600</v>
      </c>
      <c r="G789" s="8">
        <v>3880</v>
      </c>
      <c r="H789">
        <v>0.1</v>
      </c>
      <c r="I789">
        <v>0.1</v>
      </c>
      <c r="J789" s="3">
        <v>7.7777777777777779E-2</v>
      </c>
      <c r="K789" t="s">
        <v>11</v>
      </c>
      <c r="L789" t="str">
        <f>Q789</f>
        <v/>
      </c>
      <c r="N789">
        <v>0.28000000000000003</v>
      </c>
      <c r="O789">
        <f>EXP(Таблица1[[#This Row],[PD]])</f>
        <v>1.1051709180756477</v>
      </c>
      <c r="P789">
        <f t="shared" si="24"/>
        <v>0.30944785706118139</v>
      </c>
      <c r="Q789" t="str">
        <f t="shared" si="25"/>
        <v/>
      </c>
      <c r="S789" s="2">
        <f>IF(P789&gt;=1, Таблица1[[#This Row],[BeginQ]]*(1-Таблица1[[#This Row],[LGD]]), Таблица1[[#This Row],[EndQ]])</f>
        <v>3880</v>
      </c>
    </row>
    <row r="790" spans="1:19" x14ac:dyDescent="0.3">
      <c r="A790" s="1">
        <v>788</v>
      </c>
      <c r="B790" t="s">
        <v>10</v>
      </c>
      <c r="C790">
        <v>1632</v>
      </c>
      <c r="D790">
        <v>19</v>
      </c>
      <c r="E790">
        <v>24</v>
      </c>
      <c r="F790" s="2">
        <v>2600</v>
      </c>
      <c r="G790" s="8">
        <v>2806.8817204301081</v>
      </c>
      <c r="H790">
        <v>7.0000000000000007E-2</v>
      </c>
      <c r="I790">
        <v>0.2</v>
      </c>
      <c r="J790" s="3">
        <v>7.9569892473118284E-2</v>
      </c>
      <c r="K790" t="s">
        <v>11</v>
      </c>
      <c r="L790" t="str">
        <f>Q790</f>
        <v/>
      </c>
      <c r="N790">
        <v>0.12</v>
      </c>
      <c r="O790">
        <f>EXP(Таблица1[[#This Row],[PD]])</f>
        <v>1.0725081812542165</v>
      </c>
      <c r="P790">
        <f t="shared" si="24"/>
        <v>0.12870098175050598</v>
      </c>
      <c r="Q790" t="str">
        <f t="shared" si="25"/>
        <v/>
      </c>
      <c r="S790" s="2">
        <f>IF(P790&gt;=1, Таблица1[[#This Row],[BeginQ]]*(1-Таблица1[[#This Row],[LGD]]), Таблица1[[#This Row],[EndQ]])</f>
        <v>2806.8817204301081</v>
      </c>
    </row>
    <row r="791" spans="1:19" x14ac:dyDescent="0.3">
      <c r="A791" s="1">
        <v>789</v>
      </c>
      <c r="B791" t="s">
        <v>10</v>
      </c>
      <c r="C791">
        <v>1633</v>
      </c>
      <c r="D791">
        <v>19</v>
      </c>
      <c r="E791">
        <v>24</v>
      </c>
      <c r="F791" s="2">
        <v>2200</v>
      </c>
      <c r="G791" s="8">
        <v>2420</v>
      </c>
      <c r="H791">
        <v>0.04</v>
      </c>
      <c r="I791">
        <v>0.9</v>
      </c>
      <c r="J791" s="3">
        <v>0.1</v>
      </c>
      <c r="K791" t="s">
        <v>11</v>
      </c>
      <c r="L791" t="str">
        <f>Q791</f>
        <v/>
      </c>
      <c r="N791">
        <v>0.96</v>
      </c>
      <c r="O791">
        <f>EXP(Таблица1[[#This Row],[PD]])</f>
        <v>1.0408107741923882</v>
      </c>
      <c r="P791">
        <f t="shared" si="24"/>
        <v>0.99917834322469268</v>
      </c>
      <c r="Q791" t="str">
        <f t="shared" si="25"/>
        <v/>
      </c>
      <c r="S791" s="2">
        <f>IF(P791&gt;=1, Таблица1[[#This Row],[BeginQ]]*(1-Таблица1[[#This Row],[LGD]]), Таблица1[[#This Row],[EndQ]])</f>
        <v>2420</v>
      </c>
    </row>
    <row r="792" spans="1:19" x14ac:dyDescent="0.3">
      <c r="A792" s="1">
        <v>790</v>
      </c>
      <c r="B792" t="s">
        <v>10</v>
      </c>
      <c r="C792">
        <v>1634</v>
      </c>
      <c r="D792">
        <v>19</v>
      </c>
      <c r="E792">
        <v>24</v>
      </c>
      <c r="F792" s="2">
        <v>4900</v>
      </c>
      <c r="G792" s="8">
        <v>5714.8314606741578</v>
      </c>
      <c r="H792">
        <v>0.11</v>
      </c>
      <c r="I792">
        <v>0.8</v>
      </c>
      <c r="J792" s="3">
        <v>0.16629213483146069</v>
      </c>
      <c r="K792" t="s">
        <v>11</v>
      </c>
      <c r="L792" t="str">
        <f>Q792</f>
        <v/>
      </c>
      <c r="N792">
        <v>0.89</v>
      </c>
      <c r="O792">
        <f>EXP(Таблица1[[#This Row],[PD]])</f>
        <v>1.1162780704588713</v>
      </c>
      <c r="P792">
        <f t="shared" si="24"/>
        <v>0.99348748270839549</v>
      </c>
      <c r="Q792" t="str">
        <f t="shared" si="25"/>
        <v/>
      </c>
      <c r="S792" s="2">
        <f>IF(P792&gt;=1, Таблица1[[#This Row],[BeginQ]]*(1-Таблица1[[#This Row],[LGD]]), Таблица1[[#This Row],[EndQ]])</f>
        <v>5714.8314606741578</v>
      </c>
    </row>
    <row r="793" spans="1:19" x14ac:dyDescent="0.3">
      <c r="A793" s="1">
        <v>791</v>
      </c>
      <c r="B793" t="s">
        <v>10</v>
      </c>
      <c r="C793">
        <v>1635</v>
      </c>
      <c r="D793">
        <v>19</v>
      </c>
      <c r="E793">
        <v>24</v>
      </c>
      <c r="F793" s="2">
        <v>9400</v>
      </c>
      <c r="G793" s="8">
        <v>10666.95652173913</v>
      </c>
      <c r="H793">
        <v>0.08</v>
      </c>
      <c r="I793">
        <v>0.8</v>
      </c>
      <c r="J793" s="3">
        <v>0.1347826086956522</v>
      </c>
      <c r="K793" t="s">
        <v>11</v>
      </c>
      <c r="L793" t="str">
        <f>Q793</f>
        <v/>
      </c>
      <c r="N793">
        <v>0.36</v>
      </c>
      <c r="O793">
        <f>EXP(Таблица1[[#This Row],[PD]])</f>
        <v>1.0832870676749586</v>
      </c>
      <c r="P793">
        <f t="shared" si="24"/>
        <v>0.3899833443629851</v>
      </c>
      <c r="Q793" t="str">
        <f t="shared" si="25"/>
        <v/>
      </c>
      <c r="S793" s="2">
        <f>IF(P793&gt;=1, Таблица1[[#This Row],[BeginQ]]*(1-Таблица1[[#This Row],[LGD]]), Таблица1[[#This Row],[EndQ]])</f>
        <v>10666.95652173913</v>
      </c>
    </row>
    <row r="794" spans="1:19" x14ac:dyDescent="0.3">
      <c r="A794" s="1">
        <v>792</v>
      </c>
      <c r="B794" t="s">
        <v>10</v>
      </c>
      <c r="C794">
        <v>1636</v>
      </c>
      <c r="D794">
        <v>19</v>
      </c>
      <c r="E794">
        <v>24</v>
      </c>
      <c r="F794" s="2">
        <v>6500</v>
      </c>
      <c r="G794" s="8">
        <v>7261.8279569892466</v>
      </c>
      <c r="H794">
        <v>7.0000000000000007E-2</v>
      </c>
      <c r="I794">
        <v>0.7</v>
      </c>
      <c r="J794" s="3">
        <v>0.1172043010752688</v>
      </c>
      <c r="K794" t="s">
        <v>11</v>
      </c>
      <c r="L794" t="str">
        <f>Q794</f>
        <v/>
      </c>
      <c r="N794">
        <v>0.47</v>
      </c>
      <c r="O794">
        <f>EXP(Таблица1[[#This Row],[PD]])</f>
        <v>1.0725081812542165</v>
      </c>
      <c r="P794">
        <f t="shared" si="24"/>
        <v>0.50407884518948176</v>
      </c>
      <c r="Q794" t="str">
        <f t="shared" si="25"/>
        <v/>
      </c>
      <c r="S794" s="2">
        <f>IF(P794&gt;=1, Таблица1[[#This Row],[BeginQ]]*(1-Таблица1[[#This Row],[LGD]]), Таблица1[[#This Row],[EndQ]])</f>
        <v>7261.8279569892466</v>
      </c>
    </row>
    <row r="795" spans="1:19" x14ac:dyDescent="0.3">
      <c r="A795" s="1">
        <v>793</v>
      </c>
      <c r="B795" t="s">
        <v>10</v>
      </c>
      <c r="C795">
        <v>1637</v>
      </c>
      <c r="D795">
        <v>19</v>
      </c>
      <c r="E795">
        <v>24</v>
      </c>
      <c r="F795" s="2">
        <v>1400</v>
      </c>
      <c r="G795" s="8">
        <v>1625.365853658536</v>
      </c>
      <c r="H795">
        <v>0.18</v>
      </c>
      <c r="I795">
        <v>0.4</v>
      </c>
      <c r="J795" s="3">
        <v>0.16097560975609759</v>
      </c>
      <c r="K795" t="s">
        <v>11</v>
      </c>
      <c r="L795" t="str">
        <f>Q795</f>
        <v/>
      </c>
      <c r="N795">
        <v>0.69</v>
      </c>
      <c r="O795">
        <f>EXP(Таблица1[[#This Row],[PD]])</f>
        <v>1.1972173631218102</v>
      </c>
      <c r="P795">
        <f t="shared" si="24"/>
        <v>0.82607998055404896</v>
      </c>
      <c r="Q795" t="str">
        <f t="shared" si="25"/>
        <v/>
      </c>
      <c r="S795" s="2">
        <f>IF(P795&gt;=1, Таблица1[[#This Row],[BeginQ]]*(1-Таблица1[[#This Row],[LGD]]), Таблица1[[#This Row],[EndQ]])</f>
        <v>1625.365853658536</v>
      </c>
    </row>
    <row r="796" spans="1:19" x14ac:dyDescent="0.3">
      <c r="A796" s="1">
        <v>794</v>
      </c>
      <c r="B796" t="s">
        <v>10</v>
      </c>
      <c r="C796">
        <v>1638</v>
      </c>
      <c r="D796">
        <v>19</v>
      </c>
      <c r="E796">
        <v>24</v>
      </c>
      <c r="F796" s="2">
        <v>1300</v>
      </c>
      <c r="G796" s="8">
        <v>1625</v>
      </c>
      <c r="H796">
        <v>0.2</v>
      </c>
      <c r="I796">
        <v>0.7</v>
      </c>
      <c r="J796" s="3">
        <v>0.25</v>
      </c>
      <c r="K796" t="s">
        <v>11</v>
      </c>
      <c r="L796" t="str">
        <f>Q796</f>
        <v/>
      </c>
      <c r="N796">
        <v>0.04</v>
      </c>
      <c r="O796">
        <f>EXP(Таблица1[[#This Row],[PD]])</f>
        <v>1.2214027581601699</v>
      </c>
      <c r="P796">
        <f t="shared" si="24"/>
        <v>4.8856110326406799E-2</v>
      </c>
      <c r="Q796" t="str">
        <f t="shared" si="25"/>
        <v/>
      </c>
      <c r="S796" s="2">
        <f>IF(P796&gt;=1, Таблица1[[#This Row],[BeginQ]]*(1-Таблица1[[#This Row],[LGD]]), Таблица1[[#This Row],[EndQ]])</f>
        <v>1625</v>
      </c>
    </row>
    <row r="797" spans="1:19" x14ac:dyDescent="0.3">
      <c r="A797" s="1">
        <v>795</v>
      </c>
      <c r="B797" t="s">
        <v>10</v>
      </c>
      <c r="C797">
        <v>1639</v>
      </c>
      <c r="D797">
        <v>19</v>
      </c>
      <c r="E797">
        <v>24</v>
      </c>
      <c r="F797" s="2">
        <v>8500</v>
      </c>
      <c r="G797" s="8">
        <v>9023.7373737373746</v>
      </c>
      <c r="H797">
        <v>0.01</v>
      </c>
      <c r="I797">
        <v>0.1</v>
      </c>
      <c r="J797" s="3">
        <v>6.1616161616161617E-2</v>
      </c>
      <c r="K797" t="s">
        <v>11</v>
      </c>
      <c r="L797" t="str">
        <f>Q797</f>
        <v/>
      </c>
      <c r="N797">
        <v>0.82</v>
      </c>
      <c r="O797">
        <f>EXP(Таблица1[[#This Row],[PD]])</f>
        <v>1.0100501670841679</v>
      </c>
      <c r="P797">
        <f t="shared" si="24"/>
        <v>0.82824113700901769</v>
      </c>
      <c r="Q797" t="str">
        <f t="shared" si="25"/>
        <v/>
      </c>
      <c r="S797" s="2">
        <f>IF(P797&gt;=1, Таблица1[[#This Row],[BeginQ]]*(1-Таблица1[[#This Row],[LGD]]), Таблица1[[#This Row],[EndQ]])</f>
        <v>9023.7373737373746</v>
      </c>
    </row>
    <row r="798" spans="1:19" x14ac:dyDescent="0.3">
      <c r="A798" s="1">
        <v>796</v>
      </c>
      <c r="B798" t="s">
        <v>10</v>
      </c>
      <c r="C798">
        <v>1640</v>
      </c>
      <c r="D798">
        <v>19</v>
      </c>
      <c r="E798">
        <v>24</v>
      </c>
      <c r="F798" s="2">
        <v>3700</v>
      </c>
      <c r="G798" s="8">
        <v>4053.181818181818</v>
      </c>
      <c r="H798">
        <v>0.12</v>
      </c>
      <c r="I798">
        <v>0.2</v>
      </c>
      <c r="J798" s="3">
        <v>9.5454545454545445E-2</v>
      </c>
      <c r="K798" t="s">
        <v>11</v>
      </c>
      <c r="L798" t="str">
        <f>Q798</f>
        <v/>
      </c>
      <c r="N798">
        <v>0.32</v>
      </c>
      <c r="O798">
        <f>EXP(Таблица1[[#This Row],[PD]])</f>
        <v>1.1274968515793757</v>
      </c>
      <c r="P798">
        <f t="shared" si="24"/>
        <v>0.36079899250540026</v>
      </c>
      <c r="Q798" t="str">
        <f t="shared" si="25"/>
        <v/>
      </c>
      <c r="S798" s="2">
        <f>IF(P798&gt;=1, Таблица1[[#This Row],[BeginQ]]*(1-Таблица1[[#This Row],[LGD]]), Таблица1[[#This Row],[EndQ]])</f>
        <v>4053.181818181818</v>
      </c>
    </row>
    <row r="799" spans="1:19" x14ac:dyDescent="0.3">
      <c r="A799" s="1">
        <v>797</v>
      </c>
      <c r="B799" t="s">
        <v>10</v>
      </c>
      <c r="C799">
        <v>1710</v>
      </c>
      <c r="D799">
        <v>20</v>
      </c>
      <c r="E799">
        <v>25</v>
      </c>
      <c r="F799" s="2">
        <v>8100</v>
      </c>
      <c r="G799" s="8">
        <v>8615.454545454546</v>
      </c>
      <c r="H799">
        <v>0.01</v>
      </c>
      <c r="I799">
        <v>0.3</v>
      </c>
      <c r="J799" s="3">
        <v>6.3636363636363644E-2</v>
      </c>
      <c r="K799" t="s">
        <v>11</v>
      </c>
      <c r="L799" t="str">
        <f>Q799</f>
        <v/>
      </c>
      <c r="N799">
        <v>0.16</v>
      </c>
      <c r="O799">
        <f>EXP(Таблица1[[#This Row],[PD]])</f>
        <v>1.0100501670841679</v>
      </c>
      <c r="P799">
        <f t="shared" si="24"/>
        <v>0.16160802673346689</v>
      </c>
      <c r="Q799" t="str">
        <f t="shared" si="25"/>
        <v/>
      </c>
      <c r="S799" s="2">
        <f>IF(P799&gt;=1, Таблица1[[#This Row],[BeginQ]]*(1-Таблица1[[#This Row],[LGD]]), Таблица1[[#This Row],[EndQ]])</f>
        <v>8615.454545454546</v>
      </c>
    </row>
    <row r="800" spans="1:19" x14ac:dyDescent="0.3">
      <c r="A800" s="1">
        <v>798</v>
      </c>
      <c r="B800" t="s">
        <v>10</v>
      </c>
      <c r="C800">
        <v>1711</v>
      </c>
      <c r="D800">
        <v>20</v>
      </c>
      <c r="E800">
        <v>25</v>
      </c>
      <c r="F800" s="2">
        <v>7200</v>
      </c>
      <c r="G800" s="8">
        <v>7650.909090909091</v>
      </c>
      <c r="H800">
        <v>0.01</v>
      </c>
      <c r="I800">
        <v>0.2</v>
      </c>
      <c r="J800" s="3">
        <v>6.2626262626262627E-2</v>
      </c>
      <c r="K800" t="s">
        <v>11</v>
      </c>
      <c r="L800" t="str">
        <f>Q800</f>
        <v/>
      </c>
      <c r="N800">
        <v>0.05</v>
      </c>
      <c r="O800">
        <f>EXP(Таблица1[[#This Row],[PD]])</f>
        <v>1.0100501670841679</v>
      </c>
      <c r="P800">
        <f t="shared" si="24"/>
        <v>5.05025083542084E-2</v>
      </c>
      <c r="Q800" t="str">
        <f t="shared" si="25"/>
        <v/>
      </c>
      <c r="S800" s="2">
        <f>IF(P800&gt;=1, Таблица1[[#This Row],[BeginQ]]*(1-Таблица1[[#This Row],[LGD]]), Таблица1[[#This Row],[EndQ]])</f>
        <v>7650.909090909091</v>
      </c>
    </row>
    <row r="801" spans="1:19" x14ac:dyDescent="0.3">
      <c r="A801" s="1">
        <v>799</v>
      </c>
      <c r="B801" t="s">
        <v>10</v>
      </c>
      <c r="C801">
        <v>1712</v>
      </c>
      <c r="D801">
        <v>20</v>
      </c>
      <c r="E801">
        <v>25</v>
      </c>
      <c r="F801" s="2">
        <v>800</v>
      </c>
      <c r="G801" s="8">
        <v>914.94252873563232</v>
      </c>
      <c r="H801">
        <v>0.13</v>
      </c>
      <c r="I801">
        <v>0.5</v>
      </c>
      <c r="J801" s="3">
        <v>0.14367816091954019</v>
      </c>
      <c r="K801" t="s">
        <v>11</v>
      </c>
      <c r="L801" t="str">
        <f>Q801</f>
        <v>Дефолт!</v>
      </c>
      <c r="N801">
        <v>0.92</v>
      </c>
      <c r="O801">
        <f>EXP(Таблица1[[#This Row],[PD]])</f>
        <v>1.1388283833246218</v>
      </c>
      <c r="P801">
        <f t="shared" si="24"/>
        <v>1.047722112658652</v>
      </c>
      <c r="Q801" t="str">
        <f t="shared" si="25"/>
        <v>Дефолт!</v>
      </c>
      <c r="S801" s="2">
        <f>IF(P801&gt;=1, Таблица1[[#This Row],[BeginQ]]*(1-Таблица1[[#This Row],[LGD]]), Таблица1[[#This Row],[EndQ]])</f>
        <v>400</v>
      </c>
    </row>
    <row r="802" spans="1:19" x14ac:dyDescent="0.3">
      <c r="A802" s="1">
        <v>800</v>
      </c>
      <c r="B802" t="s">
        <v>10</v>
      </c>
      <c r="C802">
        <v>1713</v>
      </c>
      <c r="D802">
        <v>20</v>
      </c>
      <c r="E802">
        <v>25</v>
      </c>
      <c r="F802" s="2">
        <v>7500</v>
      </c>
      <c r="G802" s="8">
        <v>9036.585365853658</v>
      </c>
      <c r="H802">
        <v>0.18</v>
      </c>
      <c r="I802">
        <v>0.6</v>
      </c>
      <c r="J802" s="3">
        <v>0.20487804878048779</v>
      </c>
      <c r="K802" t="s">
        <v>11</v>
      </c>
      <c r="L802" t="str">
        <f>Q802</f>
        <v/>
      </c>
      <c r="N802">
        <v>0.46</v>
      </c>
      <c r="O802">
        <f>EXP(Таблица1[[#This Row],[PD]])</f>
        <v>1.1972173631218102</v>
      </c>
      <c r="P802">
        <f t="shared" si="24"/>
        <v>0.55071998703603264</v>
      </c>
      <c r="Q802" t="str">
        <f t="shared" si="25"/>
        <v/>
      </c>
      <c r="S802" s="2">
        <f>IF(P802&gt;=1, Таблица1[[#This Row],[BeginQ]]*(1-Таблица1[[#This Row],[LGD]]), Таблица1[[#This Row],[EndQ]])</f>
        <v>9036.585365853658</v>
      </c>
    </row>
    <row r="803" spans="1:19" x14ac:dyDescent="0.3">
      <c r="A803" s="1">
        <v>801</v>
      </c>
      <c r="B803" t="s">
        <v>10</v>
      </c>
      <c r="C803">
        <v>1714</v>
      </c>
      <c r="D803">
        <v>20</v>
      </c>
      <c r="E803">
        <v>25</v>
      </c>
      <c r="F803" s="2">
        <v>2100</v>
      </c>
      <c r="G803" s="8">
        <v>2254.7368421052629</v>
      </c>
      <c r="H803">
        <v>0.05</v>
      </c>
      <c r="I803">
        <v>0.2</v>
      </c>
      <c r="J803" s="3">
        <v>7.3684210526315796E-2</v>
      </c>
      <c r="K803" t="s">
        <v>11</v>
      </c>
      <c r="L803" t="str">
        <f>Q803</f>
        <v/>
      </c>
      <c r="N803">
        <v>0.47</v>
      </c>
      <c r="O803">
        <f>EXP(Таблица1[[#This Row],[PD]])</f>
        <v>1.0512710963760241</v>
      </c>
      <c r="P803">
        <f t="shared" si="24"/>
        <v>0.49409741529673129</v>
      </c>
      <c r="Q803" t="str">
        <f t="shared" si="25"/>
        <v/>
      </c>
      <c r="S803" s="2">
        <f>IF(P803&gt;=1, Таблица1[[#This Row],[BeginQ]]*(1-Таблица1[[#This Row],[LGD]]), Таблица1[[#This Row],[EndQ]])</f>
        <v>2254.7368421052629</v>
      </c>
    </row>
    <row r="804" spans="1:19" x14ac:dyDescent="0.3">
      <c r="A804" s="1">
        <v>802</v>
      </c>
      <c r="B804" t="s">
        <v>10</v>
      </c>
      <c r="C804">
        <v>1715</v>
      </c>
      <c r="D804">
        <v>20</v>
      </c>
      <c r="E804">
        <v>25</v>
      </c>
      <c r="F804" s="2">
        <v>1000</v>
      </c>
      <c r="G804" s="8">
        <v>1128.7356321839079</v>
      </c>
      <c r="H804">
        <v>0.13</v>
      </c>
      <c r="I804">
        <v>0.4</v>
      </c>
      <c r="J804" s="3">
        <v>0.12873563218390799</v>
      </c>
      <c r="K804" t="s">
        <v>11</v>
      </c>
      <c r="L804" t="str">
        <f>Q804</f>
        <v/>
      </c>
      <c r="N804">
        <v>0.2</v>
      </c>
      <c r="O804">
        <f>EXP(Таблица1[[#This Row],[PD]])</f>
        <v>1.1388283833246218</v>
      </c>
      <c r="P804">
        <f t="shared" si="24"/>
        <v>0.22776567666492437</v>
      </c>
      <c r="Q804" t="str">
        <f t="shared" si="25"/>
        <v/>
      </c>
      <c r="S804" s="2">
        <f>IF(P804&gt;=1, Таблица1[[#This Row],[BeginQ]]*(1-Таблица1[[#This Row],[LGD]]), Таблица1[[#This Row],[EndQ]])</f>
        <v>1128.7356321839079</v>
      </c>
    </row>
    <row r="805" spans="1:19" x14ac:dyDescent="0.3">
      <c r="A805" s="1">
        <v>803</v>
      </c>
      <c r="B805" t="s">
        <v>10</v>
      </c>
      <c r="C805">
        <v>1716</v>
      </c>
      <c r="D805">
        <v>20</v>
      </c>
      <c r="E805">
        <v>25</v>
      </c>
      <c r="F805" s="2">
        <v>3000</v>
      </c>
      <c r="G805" s="8">
        <v>3520.6896551724139</v>
      </c>
      <c r="H805">
        <v>0.13</v>
      </c>
      <c r="I805">
        <v>0.7</v>
      </c>
      <c r="J805" s="3">
        <v>0.1735632183908046</v>
      </c>
      <c r="K805" t="s">
        <v>11</v>
      </c>
      <c r="L805" t="str">
        <f>Q805</f>
        <v/>
      </c>
      <c r="N805">
        <v>0.7</v>
      </c>
      <c r="O805">
        <f>EXP(Таблица1[[#This Row],[PD]])</f>
        <v>1.1388283833246218</v>
      </c>
      <c r="P805">
        <f t="shared" si="24"/>
        <v>0.7971798683272352</v>
      </c>
      <c r="Q805" t="str">
        <f t="shared" si="25"/>
        <v/>
      </c>
      <c r="S805" s="2">
        <f>IF(P805&gt;=1, Таблица1[[#This Row],[BeginQ]]*(1-Таблица1[[#This Row],[LGD]]), Таблица1[[#This Row],[EndQ]])</f>
        <v>3520.6896551724139</v>
      </c>
    </row>
    <row r="806" spans="1:19" x14ac:dyDescent="0.3">
      <c r="A806" s="1">
        <v>804</v>
      </c>
      <c r="B806" t="s">
        <v>10</v>
      </c>
      <c r="C806">
        <v>1717</v>
      </c>
      <c r="D806">
        <v>20</v>
      </c>
      <c r="E806">
        <v>25</v>
      </c>
      <c r="F806" s="2">
        <v>5500</v>
      </c>
      <c r="G806" s="8">
        <v>6152.3255813953492</v>
      </c>
      <c r="H806">
        <v>0.14000000000000001</v>
      </c>
      <c r="I806">
        <v>0.3</v>
      </c>
      <c r="J806" s="3">
        <v>0.1186046511627907</v>
      </c>
      <c r="K806" t="s">
        <v>11</v>
      </c>
      <c r="L806" t="str">
        <f>Q806</f>
        <v/>
      </c>
      <c r="N806">
        <v>0.79</v>
      </c>
      <c r="O806">
        <f>EXP(Таблица1[[#This Row],[PD]])</f>
        <v>1.1502737988572274</v>
      </c>
      <c r="P806">
        <f t="shared" si="24"/>
        <v>0.90871630109720969</v>
      </c>
      <c r="Q806" t="str">
        <f t="shared" si="25"/>
        <v/>
      </c>
      <c r="S806" s="2">
        <f>IF(P806&gt;=1, Таблица1[[#This Row],[BeginQ]]*(1-Таблица1[[#This Row],[LGD]]), Таблица1[[#This Row],[EndQ]])</f>
        <v>6152.3255813953492</v>
      </c>
    </row>
    <row r="807" spans="1:19" x14ac:dyDescent="0.3">
      <c r="A807" s="1">
        <v>805</v>
      </c>
      <c r="B807" t="s">
        <v>10</v>
      </c>
      <c r="C807">
        <v>1718</v>
      </c>
      <c r="D807">
        <v>20</v>
      </c>
      <c r="E807">
        <v>25</v>
      </c>
      <c r="F807" s="2">
        <v>4900</v>
      </c>
      <c r="G807" s="8">
        <v>6334.1463414634154</v>
      </c>
      <c r="H807">
        <v>0.18</v>
      </c>
      <c r="I807">
        <v>1</v>
      </c>
      <c r="J807" s="3">
        <v>0.29268292682926828</v>
      </c>
      <c r="K807" t="s">
        <v>11</v>
      </c>
      <c r="L807" t="str">
        <f>Q807</f>
        <v/>
      </c>
      <c r="N807">
        <v>0.03</v>
      </c>
      <c r="O807">
        <f>EXP(Таблица1[[#This Row],[PD]])</f>
        <v>1.1972173631218102</v>
      </c>
      <c r="P807">
        <f t="shared" si="24"/>
        <v>3.5916520893654304E-2</v>
      </c>
      <c r="Q807" t="str">
        <f t="shared" si="25"/>
        <v/>
      </c>
      <c r="S807" s="2">
        <f>IF(P807&gt;=1, Таблица1[[#This Row],[BeginQ]]*(1-Таблица1[[#This Row],[LGD]]), Таблица1[[#This Row],[EndQ]])</f>
        <v>6334.1463414634154</v>
      </c>
    </row>
    <row r="808" spans="1:19" x14ac:dyDescent="0.3">
      <c r="A808" s="1">
        <v>806</v>
      </c>
      <c r="B808" t="s">
        <v>10</v>
      </c>
      <c r="C808">
        <v>1719</v>
      </c>
      <c r="D808">
        <v>20</v>
      </c>
      <c r="E808">
        <v>25</v>
      </c>
      <c r="F808" s="2">
        <v>5400</v>
      </c>
      <c r="G808" s="8">
        <v>6032.1951219512202</v>
      </c>
      <c r="H808">
        <v>0.18</v>
      </c>
      <c r="I808">
        <v>0.2</v>
      </c>
      <c r="J808" s="3">
        <v>0.1170731707317073</v>
      </c>
      <c r="K808" t="s">
        <v>11</v>
      </c>
      <c r="L808" t="str">
        <f>Q808</f>
        <v/>
      </c>
      <c r="N808">
        <v>0.64</v>
      </c>
      <c r="O808">
        <f>EXP(Таблица1[[#This Row],[PD]])</f>
        <v>1.1972173631218102</v>
      </c>
      <c r="P808">
        <f t="shared" si="24"/>
        <v>0.76621911239795848</v>
      </c>
      <c r="Q808" t="str">
        <f t="shared" si="25"/>
        <v/>
      </c>
      <c r="S808" s="2">
        <f>IF(P808&gt;=1, Таблица1[[#This Row],[BeginQ]]*(1-Таблица1[[#This Row],[LGD]]), Таблица1[[#This Row],[EndQ]])</f>
        <v>6032.1951219512202</v>
      </c>
    </row>
    <row r="809" spans="1:19" x14ac:dyDescent="0.3">
      <c r="A809" s="1">
        <v>807</v>
      </c>
      <c r="B809" t="s">
        <v>10</v>
      </c>
      <c r="C809">
        <v>1720</v>
      </c>
      <c r="D809">
        <v>20</v>
      </c>
      <c r="E809">
        <v>25</v>
      </c>
      <c r="F809" s="2">
        <v>700</v>
      </c>
      <c r="G809" s="8">
        <v>784.69135802469134</v>
      </c>
      <c r="H809">
        <v>0.19</v>
      </c>
      <c r="I809">
        <v>0.2</v>
      </c>
      <c r="J809" s="3">
        <v>0.12098765432098769</v>
      </c>
      <c r="K809" t="s">
        <v>11</v>
      </c>
      <c r="L809" t="str">
        <f>Q809</f>
        <v/>
      </c>
      <c r="N809">
        <v>0.55000000000000004</v>
      </c>
      <c r="O809">
        <f>EXP(Таблица1[[#This Row],[PD]])</f>
        <v>1.2092495976572515</v>
      </c>
      <c r="P809">
        <f t="shared" si="24"/>
        <v>0.66508727871148832</v>
      </c>
      <c r="Q809" t="str">
        <f t="shared" si="25"/>
        <v/>
      </c>
      <c r="S809" s="2">
        <f>IF(P809&gt;=1, Таблица1[[#This Row],[BeginQ]]*(1-Таблица1[[#This Row],[LGD]]), Таблица1[[#This Row],[EndQ]])</f>
        <v>784.69135802469134</v>
      </c>
    </row>
    <row r="810" spans="1:19" x14ac:dyDescent="0.3">
      <c r="A810" s="1">
        <v>808</v>
      </c>
      <c r="B810" t="s">
        <v>10</v>
      </c>
      <c r="C810">
        <v>1721</v>
      </c>
      <c r="D810">
        <v>20</v>
      </c>
      <c r="E810">
        <v>25</v>
      </c>
      <c r="F810" s="2">
        <v>7400</v>
      </c>
      <c r="G810" s="8">
        <v>8047.4999999999991</v>
      </c>
      <c r="H810">
        <v>0.04</v>
      </c>
      <c r="I810">
        <v>0.6</v>
      </c>
      <c r="J810" s="3">
        <v>8.7499999999999994E-2</v>
      </c>
      <c r="K810" t="s">
        <v>11</v>
      </c>
      <c r="L810" t="str">
        <f>Q810</f>
        <v/>
      </c>
      <c r="N810">
        <v>0</v>
      </c>
      <c r="O810">
        <f>EXP(Таблица1[[#This Row],[PD]])</f>
        <v>1.0408107741923882</v>
      </c>
      <c r="P810">
        <f t="shared" si="24"/>
        <v>0</v>
      </c>
      <c r="Q810" t="str">
        <f t="shared" si="25"/>
        <v/>
      </c>
      <c r="S810" s="2">
        <f>IF(P810&gt;=1, Таблица1[[#This Row],[BeginQ]]*(1-Таблица1[[#This Row],[LGD]]), Таблица1[[#This Row],[EndQ]])</f>
        <v>8047.4999999999991</v>
      </c>
    </row>
    <row r="811" spans="1:19" x14ac:dyDescent="0.3">
      <c r="A811" s="1">
        <v>809</v>
      </c>
      <c r="B811" t="s">
        <v>10</v>
      </c>
      <c r="C811">
        <v>1722</v>
      </c>
      <c r="D811">
        <v>20</v>
      </c>
      <c r="E811">
        <v>25</v>
      </c>
      <c r="F811" s="2">
        <v>6100</v>
      </c>
      <c r="G811" s="8">
        <v>6532.083333333333</v>
      </c>
      <c r="H811">
        <v>0.04</v>
      </c>
      <c r="I811">
        <v>0.2</v>
      </c>
      <c r="J811" s="3">
        <v>7.0833333333333345E-2</v>
      </c>
      <c r="K811" t="s">
        <v>11</v>
      </c>
      <c r="L811" t="str">
        <f>Q811</f>
        <v/>
      </c>
      <c r="N811">
        <v>0.3</v>
      </c>
      <c r="O811">
        <f>EXP(Таблица1[[#This Row],[PD]])</f>
        <v>1.0408107741923882</v>
      </c>
      <c r="P811">
        <f t="shared" si="24"/>
        <v>0.31224323225771644</v>
      </c>
      <c r="Q811" t="str">
        <f t="shared" si="25"/>
        <v/>
      </c>
      <c r="S811" s="2">
        <f>IF(P811&gt;=1, Таблица1[[#This Row],[BeginQ]]*(1-Таблица1[[#This Row],[LGD]]), Таблица1[[#This Row],[EndQ]])</f>
        <v>6532.083333333333</v>
      </c>
    </row>
    <row r="812" spans="1:19" x14ac:dyDescent="0.3">
      <c r="A812" s="1">
        <v>810</v>
      </c>
      <c r="B812" t="s">
        <v>10</v>
      </c>
      <c r="C812">
        <v>1723</v>
      </c>
      <c r="D812">
        <v>20</v>
      </c>
      <c r="E812">
        <v>25</v>
      </c>
      <c r="F812" s="2">
        <v>9200</v>
      </c>
      <c r="G812" s="8">
        <v>10502.471910112359</v>
      </c>
      <c r="H812">
        <v>0.11</v>
      </c>
      <c r="I812">
        <v>0.6</v>
      </c>
      <c r="J812" s="3">
        <v>0.1415730337078652</v>
      </c>
      <c r="K812" t="s">
        <v>11</v>
      </c>
      <c r="L812" t="str">
        <f>Q812</f>
        <v/>
      </c>
      <c r="N812">
        <v>0.85</v>
      </c>
      <c r="O812">
        <f>EXP(Таблица1[[#This Row],[PD]])</f>
        <v>1.1162780704588713</v>
      </c>
      <c r="P812">
        <f t="shared" si="24"/>
        <v>0.94883635989004056</v>
      </c>
      <c r="Q812" t="str">
        <f t="shared" si="25"/>
        <v/>
      </c>
      <c r="S812" s="2">
        <f>IF(P812&gt;=1, Таблица1[[#This Row],[BeginQ]]*(1-Таблица1[[#This Row],[LGD]]), Таблица1[[#This Row],[EndQ]])</f>
        <v>10502.471910112359</v>
      </c>
    </row>
    <row r="813" spans="1:19" x14ac:dyDescent="0.3">
      <c r="A813" s="1">
        <v>811</v>
      </c>
      <c r="B813" t="s">
        <v>10</v>
      </c>
      <c r="C813">
        <v>1724</v>
      </c>
      <c r="D813">
        <v>20</v>
      </c>
      <c r="E813">
        <v>25</v>
      </c>
      <c r="F813" s="2">
        <v>6600</v>
      </c>
      <c r="G813" s="8">
        <v>7942.7586206896558</v>
      </c>
      <c r="H813">
        <v>0.13</v>
      </c>
      <c r="I813">
        <v>0.9</v>
      </c>
      <c r="J813" s="3">
        <v>0.20344827586206901</v>
      </c>
      <c r="K813" t="s">
        <v>11</v>
      </c>
      <c r="L813" t="str">
        <f>Q813</f>
        <v/>
      </c>
      <c r="N813">
        <v>0.2</v>
      </c>
      <c r="O813">
        <f>EXP(Таблица1[[#This Row],[PD]])</f>
        <v>1.1388283833246218</v>
      </c>
      <c r="P813">
        <f t="shared" si="24"/>
        <v>0.22776567666492437</v>
      </c>
      <c r="Q813" t="str">
        <f t="shared" si="25"/>
        <v/>
      </c>
      <c r="S813" s="2">
        <f>IF(P813&gt;=1, Таблица1[[#This Row],[BeginQ]]*(1-Таблица1[[#This Row],[LGD]]), Таблица1[[#This Row],[EndQ]])</f>
        <v>7942.7586206896558</v>
      </c>
    </row>
    <row r="814" spans="1:19" x14ac:dyDescent="0.3">
      <c r="A814" s="1">
        <v>812</v>
      </c>
      <c r="B814" t="s">
        <v>10</v>
      </c>
      <c r="C814">
        <v>1725</v>
      </c>
      <c r="D814">
        <v>20</v>
      </c>
      <c r="E814">
        <v>25</v>
      </c>
      <c r="F814" s="2">
        <v>5900</v>
      </c>
      <c r="G814" s="8">
        <v>6835.8620689655181</v>
      </c>
      <c r="H814">
        <v>0.13</v>
      </c>
      <c r="I814">
        <v>0.6</v>
      </c>
      <c r="J814" s="3">
        <v>0.1586206896551724</v>
      </c>
      <c r="K814" t="s">
        <v>11</v>
      </c>
      <c r="L814" t="str">
        <f>Q814</f>
        <v/>
      </c>
      <c r="N814">
        <v>0.53</v>
      </c>
      <c r="O814">
        <f>EXP(Таблица1[[#This Row],[PD]])</f>
        <v>1.1388283833246218</v>
      </c>
      <c r="P814">
        <f t="shared" si="24"/>
        <v>0.60357904316204958</v>
      </c>
      <c r="Q814" t="str">
        <f t="shared" si="25"/>
        <v/>
      </c>
      <c r="S814" s="2">
        <f>IF(P814&gt;=1, Таблица1[[#This Row],[BeginQ]]*(1-Таблица1[[#This Row],[LGD]]), Таблица1[[#This Row],[EndQ]])</f>
        <v>6835.8620689655181</v>
      </c>
    </row>
    <row r="815" spans="1:19" x14ac:dyDescent="0.3">
      <c r="A815" s="1">
        <v>813</v>
      </c>
      <c r="B815" t="s">
        <v>10</v>
      </c>
      <c r="C815">
        <v>1726</v>
      </c>
      <c r="D815">
        <v>20</v>
      </c>
      <c r="E815">
        <v>25</v>
      </c>
      <c r="F815" s="2">
        <v>6300</v>
      </c>
      <c r="G815" s="8">
        <v>7529.6385542168673</v>
      </c>
      <c r="H815">
        <v>0.17</v>
      </c>
      <c r="I815">
        <v>0.6</v>
      </c>
      <c r="J815" s="3">
        <v>0.19518072289156629</v>
      </c>
      <c r="K815" t="s">
        <v>11</v>
      </c>
      <c r="L815" t="str">
        <f>Q815</f>
        <v/>
      </c>
      <c r="N815">
        <v>0.28000000000000003</v>
      </c>
      <c r="O815">
        <f>EXP(Таблица1[[#This Row],[PD]])</f>
        <v>1.1853048513203654</v>
      </c>
      <c r="P815">
        <f t="shared" si="24"/>
        <v>0.33188535836970234</v>
      </c>
      <c r="Q815" t="str">
        <f t="shared" si="25"/>
        <v/>
      </c>
      <c r="S815" s="2">
        <f>IF(P815&gt;=1, Таблица1[[#This Row],[BeginQ]]*(1-Таблица1[[#This Row],[LGD]]), Таблица1[[#This Row],[EndQ]])</f>
        <v>7529.6385542168673</v>
      </c>
    </row>
    <row r="816" spans="1:19" x14ac:dyDescent="0.3">
      <c r="A816" s="1">
        <v>814</v>
      </c>
      <c r="B816" t="s">
        <v>10</v>
      </c>
      <c r="C816">
        <v>1727</v>
      </c>
      <c r="D816">
        <v>20</v>
      </c>
      <c r="E816">
        <v>25</v>
      </c>
      <c r="F816" s="2">
        <v>3600</v>
      </c>
      <c r="G816" s="8">
        <v>3941.052631578948</v>
      </c>
      <c r="H816">
        <v>0.05</v>
      </c>
      <c r="I816">
        <v>0.6</v>
      </c>
      <c r="J816" s="3">
        <v>9.4736842105263161E-2</v>
      </c>
      <c r="K816" t="s">
        <v>11</v>
      </c>
      <c r="L816" t="str">
        <f>Q816</f>
        <v/>
      </c>
      <c r="N816">
        <v>0.87</v>
      </c>
      <c r="O816">
        <f>EXP(Таблица1[[#This Row],[PD]])</f>
        <v>1.0512710963760241</v>
      </c>
      <c r="P816">
        <f t="shared" si="24"/>
        <v>0.91460585384714099</v>
      </c>
      <c r="Q816" t="str">
        <f t="shared" si="25"/>
        <v/>
      </c>
      <c r="S816" s="2">
        <f>IF(P816&gt;=1, Таблица1[[#This Row],[BeginQ]]*(1-Таблица1[[#This Row],[LGD]]), Таблица1[[#This Row],[EndQ]])</f>
        <v>3941.052631578948</v>
      </c>
    </row>
    <row r="817" spans="1:19" x14ac:dyDescent="0.3">
      <c r="A817" s="1">
        <v>815</v>
      </c>
      <c r="B817" t="s">
        <v>10</v>
      </c>
      <c r="C817">
        <v>1728</v>
      </c>
      <c r="D817">
        <v>20</v>
      </c>
      <c r="E817">
        <v>25</v>
      </c>
      <c r="F817" s="2">
        <v>9400</v>
      </c>
      <c r="G817" s="8">
        <v>10585.21739130435</v>
      </c>
      <c r="H817">
        <v>0.08</v>
      </c>
      <c r="I817">
        <v>0.7</v>
      </c>
      <c r="J817" s="3">
        <v>0.1260869565217391</v>
      </c>
      <c r="K817" t="s">
        <v>11</v>
      </c>
      <c r="L817" t="str">
        <f>Q817</f>
        <v/>
      </c>
      <c r="N817">
        <v>0.71</v>
      </c>
      <c r="O817">
        <f>EXP(Таблица1[[#This Row],[PD]])</f>
        <v>1.0832870676749586</v>
      </c>
      <c r="P817">
        <f t="shared" si="24"/>
        <v>0.76913381804922054</v>
      </c>
      <c r="Q817" t="str">
        <f t="shared" si="25"/>
        <v/>
      </c>
      <c r="S817" s="2">
        <f>IF(P817&gt;=1, Таблица1[[#This Row],[BeginQ]]*(1-Таблица1[[#This Row],[LGD]]), Таблица1[[#This Row],[EndQ]])</f>
        <v>10585.21739130435</v>
      </c>
    </row>
    <row r="818" spans="1:19" x14ac:dyDescent="0.3">
      <c r="A818" s="1">
        <v>816</v>
      </c>
      <c r="B818" t="s">
        <v>10</v>
      </c>
      <c r="C818">
        <v>1729</v>
      </c>
      <c r="D818">
        <v>20</v>
      </c>
      <c r="E818">
        <v>25</v>
      </c>
      <c r="F818" s="2">
        <v>5500</v>
      </c>
      <c r="G818" s="8">
        <v>6477.7777777777783</v>
      </c>
      <c r="H818">
        <v>0.1</v>
      </c>
      <c r="I818">
        <v>1</v>
      </c>
      <c r="J818" s="3">
        <v>0.17777777777777781</v>
      </c>
      <c r="K818" t="s">
        <v>11</v>
      </c>
      <c r="L818" t="str">
        <f>Q818</f>
        <v/>
      </c>
      <c r="N818">
        <v>0.15</v>
      </c>
      <c r="O818">
        <f>EXP(Таблица1[[#This Row],[PD]])</f>
        <v>1.1051709180756477</v>
      </c>
      <c r="P818">
        <f t="shared" si="24"/>
        <v>0.16577563771134715</v>
      </c>
      <c r="Q818" t="str">
        <f t="shared" si="25"/>
        <v/>
      </c>
      <c r="S818" s="2">
        <f>IF(P818&gt;=1, Таблица1[[#This Row],[BeginQ]]*(1-Таблица1[[#This Row],[LGD]]), Таблица1[[#This Row],[EndQ]])</f>
        <v>6477.7777777777783</v>
      </c>
    </row>
    <row r="819" spans="1:19" x14ac:dyDescent="0.3">
      <c r="A819" s="1">
        <v>817</v>
      </c>
      <c r="B819" t="s">
        <v>10</v>
      </c>
      <c r="C819">
        <v>1730</v>
      </c>
      <c r="D819">
        <v>20</v>
      </c>
      <c r="E819">
        <v>25</v>
      </c>
      <c r="F819" s="2">
        <v>900</v>
      </c>
      <c r="G819" s="8">
        <v>970</v>
      </c>
      <c r="H819">
        <v>0.1</v>
      </c>
      <c r="I819">
        <v>0.1</v>
      </c>
      <c r="J819" s="3">
        <v>7.7777777777777779E-2</v>
      </c>
      <c r="K819" t="s">
        <v>11</v>
      </c>
      <c r="L819" t="str">
        <f>Q819</f>
        <v/>
      </c>
      <c r="N819">
        <v>0.4</v>
      </c>
      <c r="O819">
        <f>EXP(Таблица1[[#This Row],[PD]])</f>
        <v>1.1051709180756477</v>
      </c>
      <c r="P819">
        <f t="shared" si="24"/>
        <v>0.44206836723025911</v>
      </c>
      <c r="Q819" t="str">
        <f t="shared" si="25"/>
        <v/>
      </c>
      <c r="S819" s="2">
        <f>IF(P819&gt;=1, Таблица1[[#This Row],[BeginQ]]*(1-Таблица1[[#This Row],[LGD]]), Таблица1[[#This Row],[EndQ]])</f>
        <v>970</v>
      </c>
    </row>
    <row r="820" spans="1:19" x14ac:dyDescent="0.3">
      <c r="A820" s="1">
        <v>818</v>
      </c>
      <c r="B820" t="s">
        <v>10</v>
      </c>
      <c r="C820">
        <v>1731</v>
      </c>
      <c r="D820">
        <v>20</v>
      </c>
      <c r="E820">
        <v>25</v>
      </c>
      <c r="F820" s="2">
        <v>1100</v>
      </c>
      <c r="G820" s="8">
        <v>1332.9411764705881</v>
      </c>
      <c r="H820">
        <v>0.15</v>
      </c>
      <c r="I820">
        <v>0.8</v>
      </c>
      <c r="J820" s="3">
        <v>0.21176470588235291</v>
      </c>
      <c r="K820" t="s">
        <v>11</v>
      </c>
      <c r="L820" t="str">
        <f>Q820</f>
        <v/>
      </c>
      <c r="N820">
        <v>0.19</v>
      </c>
      <c r="O820">
        <f>EXP(Таблица1[[#This Row],[PD]])</f>
        <v>1.1618342427282831</v>
      </c>
      <c r="P820">
        <f t="shared" si="24"/>
        <v>0.22074850611837379</v>
      </c>
      <c r="Q820" t="str">
        <f t="shared" si="25"/>
        <v/>
      </c>
      <c r="S820" s="2">
        <f>IF(P820&gt;=1, Таблица1[[#This Row],[BeginQ]]*(1-Таблица1[[#This Row],[LGD]]), Таблица1[[#This Row],[EndQ]])</f>
        <v>1332.9411764705881</v>
      </c>
    </row>
    <row r="821" spans="1:19" x14ac:dyDescent="0.3">
      <c r="A821" s="1">
        <v>819</v>
      </c>
      <c r="B821" t="s">
        <v>10</v>
      </c>
      <c r="C821">
        <v>1732</v>
      </c>
      <c r="D821">
        <v>20</v>
      </c>
      <c r="E821">
        <v>25</v>
      </c>
      <c r="F821" s="2">
        <v>5500</v>
      </c>
      <c r="G821" s="8">
        <v>5883.3333333333339</v>
      </c>
      <c r="H821">
        <v>0.01</v>
      </c>
      <c r="I821">
        <v>0.9</v>
      </c>
      <c r="J821" s="3">
        <v>6.9696969696969702E-2</v>
      </c>
      <c r="K821" t="s">
        <v>11</v>
      </c>
      <c r="L821" t="str">
        <f>Q821</f>
        <v/>
      </c>
      <c r="N821">
        <v>0.84</v>
      </c>
      <c r="O821">
        <f>EXP(Таблица1[[#This Row],[PD]])</f>
        <v>1.0100501670841679</v>
      </c>
      <c r="P821">
        <f t="shared" si="24"/>
        <v>0.84844214035070109</v>
      </c>
      <c r="Q821" t="str">
        <f t="shared" si="25"/>
        <v/>
      </c>
      <c r="S821" s="2">
        <f>IF(P821&gt;=1, Таблица1[[#This Row],[BeginQ]]*(1-Таблица1[[#This Row],[LGD]]), Таблица1[[#This Row],[EndQ]])</f>
        <v>5883.3333333333339</v>
      </c>
    </row>
    <row r="822" spans="1:19" x14ac:dyDescent="0.3">
      <c r="A822" s="1">
        <v>820</v>
      </c>
      <c r="B822" t="s">
        <v>10</v>
      </c>
      <c r="C822">
        <v>1733</v>
      </c>
      <c r="D822">
        <v>20</v>
      </c>
      <c r="E822">
        <v>25</v>
      </c>
      <c r="F822" s="2">
        <v>5800</v>
      </c>
      <c r="G822" s="8">
        <v>6373.333333333333</v>
      </c>
      <c r="H822">
        <v>0.13</v>
      </c>
      <c r="I822">
        <v>0.2</v>
      </c>
      <c r="J822" s="3">
        <v>9.8850574712643677E-2</v>
      </c>
      <c r="K822" t="s">
        <v>11</v>
      </c>
      <c r="L822" t="str">
        <f>Q822</f>
        <v>Дефолт!</v>
      </c>
      <c r="N822">
        <v>0.88</v>
      </c>
      <c r="O822">
        <f>EXP(Таблица1[[#This Row],[PD]])</f>
        <v>1.1388283833246218</v>
      </c>
      <c r="P822">
        <f t="shared" si="24"/>
        <v>1.0021689773256672</v>
      </c>
      <c r="Q822" t="str">
        <f t="shared" si="25"/>
        <v>Дефолт!</v>
      </c>
      <c r="S822" s="2">
        <f>IF(P822&gt;=1, Таблица1[[#This Row],[BeginQ]]*(1-Таблица1[[#This Row],[LGD]]), Таблица1[[#This Row],[EndQ]])</f>
        <v>4640</v>
      </c>
    </row>
    <row r="823" spans="1:19" x14ac:dyDescent="0.3">
      <c r="A823" s="1">
        <v>821</v>
      </c>
      <c r="B823" t="s">
        <v>10</v>
      </c>
      <c r="C823">
        <v>1734</v>
      </c>
      <c r="D823">
        <v>20</v>
      </c>
      <c r="E823">
        <v>25</v>
      </c>
      <c r="F823" s="2">
        <v>2900</v>
      </c>
      <c r="G823" s="8">
        <v>3090.4040404040411</v>
      </c>
      <c r="H823">
        <v>0.01</v>
      </c>
      <c r="I823">
        <v>0.5</v>
      </c>
      <c r="J823" s="3">
        <v>6.5656565656565663E-2</v>
      </c>
      <c r="K823" t="s">
        <v>11</v>
      </c>
      <c r="L823" t="str">
        <f>Q823</f>
        <v/>
      </c>
      <c r="N823">
        <v>0.28999999999999998</v>
      </c>
      <c r="O823">
        <f>EXP(Таблица1[[#This Row],[PD]])</f>
        <v>1.0100501670841679</v>
      </c>
      <c r="P823">
        <f t="shared" si="24"/>
        <v>0.29291454845440867</v>
      </c>
      <c r="Q823" t="str">
        <f t="shared" si="25"/>
        <v/>
      </c>
      <c r="S823" s="2">
        <f>IF(P823&gt;=1, Таблица1[[#This Row],[BeginQ]]*(1-Таблица1[[#This Row],[LGD]]), Таблица1[[#This Row],[EndQ]])</f>
        <v>3090.4040404040411</v>
      </c>
    </row>
    <row r="824" spans="1:19" x14ac:dyDescent="0.3">
      <c r="A824" s="1">
        <v>822</v>
      </c>
      <c r="B824" t="s">
        <v>10</v>
      </c>
      <c r="C824">
        <v>1735</v>
      </c>
      <c r="D824">
        <v>20</v>
      </c>
      <c r="E824">
        <v>25</v>
      </c>
      <c r="F824" s="2">
        <v>8400</v>
      </c>
      <c r="G824" s="8">
        <v>9051.4285714285725</v>
      </c>
      <c r="H824">
        <v>0.02</v>
      </c>
      <c r="I824">
        <v>0.8</v>
      </c>
      <c r="J824" s="3">
        <v>7.7551020408163265E-2</v>
      </c>
      <c r="K824" t="s">
        <v>11</v>
      </c>
      <c r="L824" t="str">
        <f>Q824</f>
        <v/>
      </c>
      <c r="N824">
        <v>0.13</v>
      </c>
      <c r="O824">
        <f>EXP(Таблица1[[#This Row],[PD]])</f>
        <v>1.0202013400267558</v>
      </c>
      <c r="P824">
        <f t="shared" si="24"/>
        <v>0.13262617420347825</v>
      </c>
      <c r="Q824" t="str">
        <f t="shared" si="25"/>
        <v/>
      </c>
      <c r="S824" s="2">
        <f>IF(P824&gt;=1, Таблица1[[#This Row],[BeginQ]]*(1-Таблица1[[#This Row],[LGD]]), Таблица1[[#This Row],[EndQ]])</f>
        <v>9051.4285714285725</v>
      </c>
    </row>
    <row r="825" spans="1:19" x14ac:dyDescent="0.3">
      <c r="A825" s="1">
        <v>823</v>
      </c>
      <c r="B825" t="s">
        <v>10</v>
      </c>
      <c r="C825">
        <v>1736</v>
      </c>
      <c r="D825">
        <v>20</v>
      </c>
      <c r="E825">
        <v>25</v>
      </c>
      <c r="F825" s="2">
        <v>4500</v>
      </c>
      <c r="G825" s="8">
        <v>4968.75</v>
      </c>
      <c r="H825">
        <v>0.04</v>
      </c>
      <c r="I825">
        <v>1</v>
      </c>
      <c r="J825" s="3">
        <v>0.1041666666666667</v>
      </c>
      <c r="K825" t="s">
        <v>11</v>
      </c>
      <c r="L825" t="str">
        <f>Q825</f>
        <v/>
      </c>
      <c r="N825">
        <v>0.12</v>
      </c>
      <c r="O825">
        <f>EXP(Таблица1[[#This Row],[PD]])</f>
        <v>1.0408107741923882</v>
      </c>
      <c r="P825">
        <f t="shared" si="24"/>
        <v>0.12489729290308658</v>
      </c>
      <c r="Q825" t="str">
        <f t="shared" si="25"/>
        <v/>
      </c>
      <c r="S825" s="2">
        <f>IF(P825&gt;=1, Таблица1[[#This Row],[BeginQ]]*(1-Таблица1[[#This Row],[LGD]]), Таблица1[[#This Row],[EndQ]])</f>
        <v>4968.75</v>
      </c>
    </row>
    <row r="826" spans="1:19" x14ac:dyDescent="0.3">
      <c r="A826" s="1">
        <v>824</v>
      </c>
      <c r="B826" t="s">
        <v>10</v>
      </c>
      <c r="C826">
        <v>1737</v>
      </c>
      <c r="D826">
        <v>20</v>
      </c>
      <c r="E826">
        <v>25</v>
      </c>
      <c r="F826" s="2">
        <v>800</v>
      </c>
      <c r="G826" s="8">
        <v>942.22222222222229</v>
      </c>
      <c r="H826">
        <v>0.1</v>
      </c>
      <c r="I826">
        <v>1</v>
      </c>
      <c r="J826" s="3">
        <v>0.17777777777777781</v>
      </c>
      <c r="K826" t="s">
        <v>11</v>
      </c>
      <c r="L826" t="str">
        <f>Q826</f>
        <v/>
      </c>
      <c r="N826">
        <v>0.46</v>
      </c>
      <c r="O826">
        <f>EXP(Таблица1[[#This Row],[PD]])</f>
        <v>1.1051709180756477</v>
      </c>
      <c r="P826">
        <f t="shared" si="24"/>
        <v>0.50837862231479802</v>
      </c>
      <c r="Q826" t="str">
        <f t="shared" si="25"/>
        <v/>
      </c>
      <c r="S826" s="2">
        <f>IF(P826&gt;=1, Таблица1[[#This Row],[BeginQ]]*(1-Таблица1[[#This Row],[LGD]]), Таблица1[[#This Row],[EndQ]])</f>
        <v>942.22222222222229</v>
      </c>
    </row>
    <row r="827" spans="1:19" x14ac:dyDescent="0.3">
      <c r="A827" s="1">
        <v>825</v>
      </c>
      <c r="B827" t="s">
        <v>10</v>
      </c>
      <c r="C827">
        <v>1738</v>
      </c>
      <c r="D827">
        <v>20</v>
      </c>
      <c r="E827">
        <v>25</v>
      </c>
      <c r="F827" s="2">
        <v>9200</v>
      </c>
      <c r="G827" s="8">
        <v>10025.15463917526</v>
      </c>
      <c r="H827">
        <v>0.03</v>
      </c>
      <c r="I827">
        <v>0.9</v>
      </c>
      <c r="J827" s="3">
        <v>8.9690721649484537E-2</v>
      </c>
      <c r="K827" t="s">
        <v>11</v>
      </c>
      <c r="L827" t="str">
        <f>Q827</f>
        <v/>
      </c>
      <c r="N827">
        <v>0.36</v>
      </c>
      <c r="O827">
        <f>EXP(Таблица1[[#This Row],[PD]])</f>
        <v>1.0304545339535169</v>
      </c>
      <c r="P827">
        <f t="shared" si="24"/>
        <v>0.37096363222326606</v>
      </c>
      <c r="Q827" t="str">
        <f t="shared" si="25"/>
        <v/>
      </c>
      <c r="S827" s="2">
        <f>IF(P827&gt;=1, Таблица1[[#This Row],[BeginQ]]*(1-Таблица1[[#This Row],[LGD]]), Таблица1[[#This Row],[EndQ]])</f>
        <v>10025.15463917526</v>
      </c>
    </row>
    <row r="828" spans="1:19" x14ac:dyDescent="0.3">
      <c r="A828" s="1">
        <v>826</v>
      </c>
      <c r="B828" t="s">
        <v>10</v>
      </c>
      <c r="C828">
        <v>1739</v>
      </c>
      <c r="D828">
        <v>20</v>
      </c>
      <c r="E828">
        <v>25</v>
      </c>
      <c r="F828" s="2">
        <v>8400</v>
      </c>
      <c r="G828" s="8">
        <v>9806.5116279069771</v>
      </c>
      <c r="H828">
        <v>0.14000000000000001</v>
      </c>
      <c r="I828">
        <v>0.6</v>
      </c>
      <c r="J828" s="3">
        <v>0.1674418604651163</v>
      </c>
      <c r="K828" t="s">
        <v>11</v>
      </c>
      <c r="L828" t="str">
        <f>Q828</f>
        <v/>
      </c>
      <c r="N828">
        <v>0.59</v>
      </c>
      <c r="O828">
        <f>EXP(Таблица1[[#This Row],[PD]])</f>
        <v>1.1502737988572274</v>
      </c>
      <c r="P828">
        <f t="shared" si="24"/>
        <v>0.67866154132576406</v>
      </c>
      <c r="Q828" t="str">
        <f t="shared" si="25"/>
        <v/>
      </c>
      <c r="S828" s="2">
        <f>IF(P828&gt;=1, Таблица1[[#This Row],[BeginQ]]*(1-Таблица1[[#This Row],[LGD]]), Таблица1[[#This Row],[EndQ]])</f>
        <v>9806.5116279069771</v>
      </c>
    </row>
    <row r="829" spans="1:19" x14ac:dyDescent="0.3">
      <c r="A829" s="1">
        <v>827</v>
      </c>
      <c r="B829" t="s">
        <v>10</v>
      </c>
      <c r="C829">
        <v>1740</v>
      </c>
      <c r="D829">
        <v>20</v>
      </c>
      <c r="E829">
        <v>25</v>
      </c>
      <c r="F829" s="2">
        <v>6800</v>
      </c>
      <c r="G829" s="8">
        <v>7539.130434782609</v>
      </c>
      <c r="H829">
        <v>0.08</v>
      </c>
      <c r="I829">
        <v>0.5</v>
      </c>
      <c r="J829" s="3">
        <v>0.108695652173913</v>
      </c>
      <c r="K829" t="s">
        <v>11</v>
      </c>
      <c r="L829" t="str">
        <f>Q829</f>
        <v/>
      </c>
      <c r="N829">
        <v>0.67</v>
      </c>
      <c r="O829">
        <f>EXP(Таблица1[[#This Row],[PD]])</f>
        <v>1.0832870676749586</v>
      </c>
      <c r="P829">
        <f t="shared" si="24"/>
        <v>0.72580233534222238</v>
      </c>
      <c r="Q829" t="str">
        <f t="shared" si="25"/>
        <v/>
      </c>
      <c r="S829" s="2">
        <f>IF(P829&gt;=1, Таблица1[[#This Row],[BeginQ]]*(1-Таблица1[[#This Row],[LGD]]), Таблица1[[#This Row],[EndQ]])</f>
        <v>7539.130434782609</v>
      </c>
    </row>
    <row r="830" spans="1:19" x14ac:dyDescent="0.3">
      <c r="A830" s="1">
        <v>828</v>
      </c>
      <c r="B830" t="s">
        <v>10</v>
      </c>
      <c r="C830">
        <v>1741</v>
      </c>
      <c r="D830">
        <v>20</v>
      </c>
      <c r="E830">
        <v>25</v>
      </c>
      <c r="F830" s="2">
        <v>9000</v>
      </c>
      <c r="G830" s="8">
        <v>10111.76470588235</v>
      </c>
      <c r="H830">
        <v>0.15</v>
      </c>
      <c r="I830">
        <v>0.3</v>
      </c>
      <c r="J830" s="3">
        <v>0.1235294117647059</v>
      </c>
      <c r="K830" t="s">
        <v>11</v>
      </c>
      <c r="L830" t="str">
        <f>Q830</f>
        <v/>
      </c>
      <c r="N830">
        <v>0.32</v>
      </c>
      <c r="O830">
        <f>EXP(Таблица1[[#This Row],[PD]])</f>
        <v>1.1618342427282831</v>
      </c>
      <c r="P830">
        <f t="shared" si="24"/>
        <v>0.37178695767305059</v>
      </c>
      <c r="Q830" t="str">
        <f t="shared" si="25"/>
        <v/>
      </c>
      <c r="S830" s="2">
        <f>IF(P830&gt;=1, Таблица1[[#This Row],[BeginQ]]*(1-Таблица1[[#This Row],[LGD]]), Таблица1[[#This Row],[EndQ]])</f>
        <v>10111.76470588235</v>
      </c>
    </row>
    <row r="831" spans="1:19" x14ac:dyDescent="0.3">
      <c r="A831" s="1">
        <v>829</v>
      </c>
      <c r="B831" t="s">
        <v>10</v>
      </c>
      <c r="C831">
        <v>1742</v>
      </c>
      <c r="D831">
        <v>20</v>
      </c>
      <c r="E831">
        <v>25</v>
      </c>
      <c r="F831" s="2">
        <v>7500</v>
      </c>
      <c r="G831" s="8">
        <v>8457.4468085106382</v>
      </c>
      <c r="H831">
        <v>0.06</v>
      </c>
      <c r="I831">
        <v>1</v>
      </c>
      <c r="J831" s="3">
        <v>0.1276595744680851</v>
      </c>
      <c r="K831" t="s">
        <v>11</v>
      </c>
      <c r="L831" t="str">
        <f>Q831</f>
        <v/>
      </c>
      <c r="N831">
        <v>0.73</v>
      </c>
      <c r="O831">
        <f>EXP(Таблица1[[#This Row],[PD]])</f>
        <v>1.0618365465453596</v>
      </c>
      <c r="P831">
        <f t="shared" si="24"/>
        <v>0.77514067897811256</v>
      </c>
      <c r="Q831" t="str">
        <f t="shared" si="25"/>
        <v/>
      </c>
      <c r="S831" s="2">
        <f>IF(P831&gt;=1, Таблица1[[#This Row],[BeginQ]]*(1-Таблица1[[#This Row],[LGD]]), Таблица1[[#This Row],[EndQ]])</f>
        <v>8457.4468085106382</v>
      </c>
    </row>
    <row r="832" spans="1:19" x14ac:dyDescent="0.3">
      <c r="A832" s="1">
        <v>830</v>
      </c>
      <c r="B832" t="s">
        <v>10</v>
      </c>
      <c r="C832">
        <v>1743</v>
      </c>
      <c r="D832">
        <v>20</v>
      </c>
      <c r="E832">
        <v>25</v>
      </c>
      <c r="F832" s="2">
        <v>7900</v>
      </c>
      <c r="G832" s="8">
        <v>8964.782608695652</v>
      </c>
      <c r="H832">
        <v>0.08</v>
      </c>
      <c r="I832">
        <v>0.8</v>
      </c>
      <c r="J832" s="3">
        <v>0.1347826086956522</v>
      </c>
      <c r="K832" t="s">
        <v>11</v>
      </c>
      <c r="L832" t="str">
        <f>Q832</f>
        <v/>
      </c>
      <c r="N832">
        <v>0.42</v>
      </c>
      <c r="O832">
        <f>EXP(Таблица1[[#This Row],[PD]])</f>
        <v>1.0832870676749586</v>
      </c>
      <c r="P832">
        <f t="shared" si="24"/>
        <v>0.45498056842348261</v>
      </c>
      <c r="Q832" t="str">
        <f t="shared" si="25"/>
        <v/>
      </c>
      <c r="S832" s="2">
        <f>IF(P832&gt;=1, Таблица1[[#This Row],[BeginQ]]*(1-Таблица1[[#This Row],[LGD]]), Таблица1[[#This Row],[EndQ]])</f>
        <v>8964.782608695652</v>
      </c>
    </row>
    <row r="833" spans="1:19" x14ac:dyDescent="0.3">
      <c r="A833" s="1">
        <v>831</v>
      </c>
      <c r="B833" t="s">
        <v>10</v>
      </c>
      <c r="C833">
        <v>1744</v>
      </c>
      <c r="D833">
        <v>20</v>
      </c>
      <c r="E833">
        <v>25</v>
      </c>
      <c r="F833" s="2">
        <v>8400</v>
      </c>
      <c r="G833" s="8">
        <v>10858.53658536585</v>
      </c>
      <c r="H833">
        <v>0.18</v>
      </c>
      <c r="I833">
        <v>1</v>
      </c>
      <c r="J833" s="3">
        <v>0.29268292682926828</v>
      </c>
      <c r="K833" t="s">
        <v>11</v>
      </c>
      <c r="L833" t="str">
        <f>Q833</f>
        <v/>
      </c>
      <c r="N833">
        <v>0.73</v>
      </c>
      <c r="O833">
        <f>EXP(Таблица1[[#This Row],[PD]])</f>
        <v>1.1972173631218102</v>
      </c>
      <c r="P833">
        <f t="shared" si="24"/>
        <v>0.8739686750789214</v>
      </c>
      <c r="Q833" t="str">
        <f t="shared" si="25"/>
        <v/>
      </c>
      <c r="S833" s="2">
        <f>IF(P833&gt;=1, Таблица1[[#This Row],[BeginQ]]*(1-Таблица1[[#This Row],[LGD]]), Таблица1[[#This Row],[EndQ]])</f>
        <v>10858.53658536585</v>
      </c>
    </row>
    <row r="834" spans="1:19" x14ac:dyDescent="0.3">
      <c r="A834" s="1">
        <v>832</v>
      </c>
      <c r="B834" t="s">
        <v>10</v>
      </c>
      <c r="C834">
        <v>1745</v>
      </c>
      <c r="D834">
        <v>20</v>
      </c>
      <c r="E834">
        <v>25</v>
      </c>
      <c r="F834" s="2">
        <v>2600</v>
      </c>
      <c r="G834" s="8">
        <v>2792.173913043478</v>
      </c>
      <c r="H834">
        <v>0.08</v>
      </c>
      <c r="I834">
        <v>0.1</v>
      </c>
      <c r="J834" s="3">
        <v>7.3913043478260873E-2</v>
      </c>
      <c r="K834" t="s">
        <v>11</v>
      </c>
      <c r="L834" t="str">
        <f>Q834</f>
        <v/>
      </c>
      <c r="N834">
        <v>0.25</v>
      </c>
      <c r="O834">
        <f>EXP(Таблица1[[#This Row],[PD]])</f>
        <v>1.0832870676749586</v>
      </c>
      <c r="P834">
        <f t="shared" si="24"/>
        <v>0.27082176691873966</v>
      </c>
      <c r="Q834" t="str">
        <f t="shared" si="25"/>
        <v/>
      </c>
      <c r="S834" s="2">
        <f>IF(P834&gt;=1, Таблица1[[#This Row],[BeginQ]]*(1-Таблица1[[#This Row],[LGD]]), Таблица1[[#This Row],[EndQ]])</f>
        <v>2792.173913043478</v>
      </c>
    </row>
    <row r="835" spans="1:19" x14ac:dyDescent="0.3">
      <c r="A835" s="1">
        <v>833</v>
      </c>
      <c r="B835" t="s">
        <v>10</v>
      </c>
      <c r="C835">
        <v>1746</v>
      </c>
      <c r="D835">
        <v>20</v>
      </c>
      <c r="E835">
        <v>25</v>
      </c>
      <c r="F835" s="2">
        <v>7800</v>
      </c>
      <c r="G835" s="8">
        <v>8884.3902439024387</v>
      </c>
      <c r="H835">
        <v>0.18</v>
      </c>
      <c r="I835">
        <v>0.3</v>
      </c>
      <c r="J835" s="3">
        <v>0.1390243902439024</v>
      </c>
      <c r="K835" t="s">
        <v>11</v>
      </c>
      <c r="L835" t="str">
        <f>Q835</f>
        <v/>
      </c>
      <c r="N835">
        <v>0.67</v>
      </c>
      <c r="O835">
        <f>EXP(Таблица1[[#This Row],[PD]])</f>
        <v>1.1972173631218102</v>
      </c>
      <c r="P835">
        <f t="shared" ref="P835:P898" si="26">N835*O835</f>
        <v>0.80213563329161286</v>
      </c>
      <c r="Q835" t="str">
        <f t="shared" ref="Q835:Q898" si="27">IF(P835&gt;=1, "Дефолт!", "")</f>
        <v/>
      </c>
      <c r="S835" s="2">
        <f>IF(P835&gt;=1, Таблица1[[#This Row],[BeginQ]]*(1-Таблица1[[#This Row],[LGD]]), Таблица1[[#This Row],[EndQ]])</f>
        <v>8884.3902439024387</v>
      </c>
    </row>
    <row r="836" spans="1:19" x14ac:dyDescent="0.3">
      <c r="A836" s="1">
        <v>834</v>
      </c>
      <c r="B836" t="s">
        <v>10</v>
      </c>
      <c r="C836">
        <v>1747</v>
      </c>
      <c r="D836">
        <v>20</v>
      </c>
      <c r="E836">
        <v>25</v>
      </c>
      <c r="F836" s="2">
        <v>6500</v>
      </c>
      <c r="G836" s="8">
        <v>6960.4166666666661</v>
      </c>
      <c r="H836">
        <v>0.04</v>
      </c>
      <c r="I836">
        <v>0.2</v>
      </c>
      <c r="J836" s="3">
        <v>7.0833333333333345E-2</v>
      </c>
      <c r="K836" t="s">
        <v>11</v>
      </c>
      <c r="L836" t="str">
        <f>Q836</f>
        <v>Дефолт!</v>
      </c>
      <c r="N836">
        <v>0.97</v>
      </c>
      <c r="O836">
        <f>EXP(Таблица1[[#This Row],[PD]])</f>
        <v>1.0408107741923882</v>
      </c>
      <c r="P836">
        <f t="shared" si="26"/>
        <v>1.0095864509666166</v>
      </c>
      <c r="Q836" t="str">
        <f t="shared" si="27"/>
        <v>Дефолт!</v>
      </c>
      <c r="S836" s="2">
        <f>IF(P836&gt;=1, Таблица1[[#This Row],[BeginQ]]*(1-Таблица1[[#This Row],[LGD]]), Таблица1[[#This Row],[EndQ]])</f>
        <v>5200</v>
      </c>
    </row>
    <row r="837" spans="1:19" x14ac:dyDescent="0.3">
      <c r="A837" s="1">
        <v>835</v>
      </c>
      <c r="B837" t="s">
        <v>10</v>
      </c>
      <c r="C837">
        <v>1748</v>
      </c>
      <c r="D837">
        <v>20</v>
      </c>
      <c r="E837">
        <v>25</v>
      </c>
      <c r="F837" s="2">
        <v>6300</v>
      </c>
      <c r="G837" s="8">
        <v>7765.1162790697672</v>
      </c>
      <c r="H837">
        <v>0.14000000000000001</v>
      </c>
      <c r="I837">
        <v>1</v>
      </c>
      <c r="J837" s="3">
        <v>0.23255813953488369</v>
      </c>
      <c r="K837" t="s">
        <v>11</v>
      </c>
      <c r="L837" t="str">
        <f>Q837</f>
        <v/>
      </c>
      <c r="N837">
        <v>0</v>
      </c>
      <c r="O837">
        <f>EXP(Таблица1[[#This Row],[PD]])</f>
        <v>1.1502737988572274</v>
      </c>
      <c r="P837">
        <f t="shared" si="26"/>
        <v>0</v>
      </c>
      <c r="Q837" t="str">
        <f t="shared" si="27"/>
        <v/>
      </c>
      <c r="S837" s="2">
        <f>IF(P837&gt;=1, Таблица1[[#This Row],[BeginQ]]*(1-Таблица1[[#This Row],[LGD]]), Таблица1[[#This Row],[EndQ]])</f>
        <v>7765.1162790697672</v>
      </c>
    </row>
    <row r="838" spans="1:19" x14ac:dyDescent="0.3">
      <c r="A838" s="1">
        <v>836</v>
      </c>
      <c r="B838" t="s">
        <v>10</v>
      </c>
      <c r="C838">
        <v>1749</v>
      </c>
      <c r="D838">
        <v>20</v>
      </c>
      <c r="E838">
        <v>25</v>
      </c>
      <c r="F838" s="2">
        <v>6800</v>
      </c>
      <c r="G838" s="8">
        <v>8160</v>
      </c>
      <c r="H838">
        <v>0.14000000000000001</v>
      </c>
      <c r="I838">
        <v>0.8</v>
      </c>
      <c r="J838" s="3">
        <v>0.2</v>
      </c>
      <c r="K838" t="s">
        <v>11</v>
      </c>
      <c r="L838" t="str">
        <f>Q838</f>
        <v/>
      </c>
      <c r="N838">
        <v>0.86</v>
      </c>
      <c r="O838">
        <f>EXP(Таблица1[[#This Row],[PD]])</f>
        <v>1.1502737988572274</v>
      </c>
      <c r="P838">
        <f t="shared" si="26"/>
        <v>0.98923546701721554</v>
      </c>
      <c r="Q838" t="str">
        <f t="shared" si="27"/>
        <v/>
      </c>
      <c r="S838" s="2">
        <f>IF(P838&gt;=1, Таблица1[[#This Row],[BeginQ]]*(1-Таблица1[[#This Row],[LGD]]), Таблица1[[#This Row],[EndQ]])</f>
        <v>8160</v>
      </c>
    </row>
    <row r="839" spans="1:19" x14ac:dyDescent="0.3">
      <c r="A839" s="1">
        <v>837</v>
      </c>
      <c r="B839" t="s">
        <v>10</v>
      </c>
      <c r="C839">
        <v>1750</v>
      </c>
      <c r="D839">
        <v>20</v>
      </c>
      <c r="E839">
        <v>25</v>
      </c>
      <c r="F839" s="2">
        <v>7500</v>
      </c>
      <c r="G839" s="8">
        <v>8056.7010309278348</v>
      </c>
      <c r="H839">
        <v>0.03</v>
      </c>
      <c r="I839">
        <v>0.4</v>
      </c>
      <c r="J839" s="3">
        <v>7.422680412371134E-2</v>
      </c>
      <c r="K839" t="s">
        <v>11</v>
      </c>
      <c r="L839" t="str">
        <f>Q839</f>
        <v/>
      </c>
      <c r="N839">
        <v>0.01</v>
      </c>
      <c r="O839">
        <f>EXP(Таблица1[[#This Row],[PD]])</f>
        <v>1.0304545339535169</v>
      </c>
      <c r="P839">
        <f t="shared" si="26"/>
        <v>1.0304545339535169E-2</v>
      </c>
      <c r="Q839" t="str">
        <f t="shared" si="27"/>
        <v/>
      </c>
      <c r="S839" s="2">
        <f>IF(P839&gt;=1, Таблица1[[#This Row],[BeginQ]]*(1-Таблица1[[#This Row],[LGD]]), Таблица1[[#This Row],[EndQ]])</f>
        <v>8056.7010309278348</v>
      </c>
    </row>
    <row r="840" spans="1:19" x14ac:dyDescent="0.3">
      <c r="A840" s="1">
        <v>838</v>
      </c>
      <c r="B840" t="s">
        <v>10</v>
      </c>
      <c r="C840">
        <v>1751</v>
      </c>
      <c r="D840">
        <v>20</v>
      </c>
      <c r="E840">
        <v>25</v>
      </c>
      <c r="F840" s="2">
        <v>6400</v>
      </c>
      <c r="G840" s="8">
        <v>7992.1951219512193</v>
      </c>
      <c r="H840">
        <v>0.18</v>
      </c>
      <c r="I840">
        <v>0.8</v>
      </c>
      <c r="J840" s="3">
        <v>0.24878048780487799</v>
      </c>
      <c r="K840" t="s">
        <v>11</v>
      </c>
      <c r="L840" t="str">
        <f>Q840</f>
        <v/>
      </c>
      <c r="N840">
        <v>0.55000000000000004</v>
      </c>
      <c r="O840">
        <f>EXP(Таблица1[[#This Row],[PD]])</f>
        <v>1.1972173631218102</v>
      </c>
      <c r="P840">
        <f t="shared" si="26"/>
        <v>0.65846954971699567</v>
      </c>
      <c r="Q840" t="str">
        <f t="shared" si="27"/>
        <v/>
      </c>
      <c r="S840" s="2">
        <f>IF(P840&gt;=1, Таблица1[[#This Row],[BeginQ]]*(1-Таблица1[[#This Row],[LGD]]), Таблица1[[#This Row],[EndQ]])</f>
        <v>7992.1951219512193</v>
      </c>
    </row>
    <row r="841" spans="1:19" x14ac:dyDescent="0.3">
      <c r="A841" s="1">
        <v>839</v>
      </c>
      <c r="B841" t="s">
        <v>10</v>
      </c>
      <c r="C841">
        <v>1752</v>
      </c>
      <c r="D841">
        <v>20</v>
      </c>
      <c r="E841">
        <v>25</v>
      </c>
      <c r="F841" s="2">
        <v>1600</v>
      </c>
      <c r="G841" s="8">
        <v>1800.43956043956</v>
      </c>
      <c r="H841">
        <v>0.09</v>
      </c>
      <c r="I841">
        <v>0.6</v>
      </c>
      <c r="J841" s="3">
        <v>0.12527472527472519</v>
      </c>
      <c r="K841" t="s">
        <v>11</v>
      </c>
      <c r="L841" t="str">
        <f>Q841</f>
        <v/>
      </c>
      <c r="N841">
        <v>0.83</v>
      </c>
      <c r="O841">
        <f>EXP(Таблица1[[#This Row],[PD]])</f>
        <v>1.0941742837052104</v>
      </c>
      <c r="P841">
        <f t="shared" si="26"/>
        <v>0.90816465547532466</v>
      </c>
      <c r="Q841" t="str">
        <f t="shared" si="27"/>
        <v/>
      </c>
      <c r="S841" s="2">
        <f>IF(P841&gt;=1, Таблица1[[#This Row],[BeginQ]]*(1-Таблица1[[#This Row],[LGD]]), Таблица1[[#This Row],[EndQ]])</f>
        <v>1800.43956043956</v>
      </c>
    </row>
    <row r="842" spans="1:19" x14ac:dyDescent="0.3">
      <c r="A842" s="1">
        <v>840</v>
      </c>
      <c r="B842" t="s">
        <v>10</v>
      </c>
      <c r="C842">
        <v>1753</v>
      </c>
      <c r="D842">
        <v>20</v>
      </c>
      <c r="E842">
        <v>25</v>
      </c>
      <c r="F842" s="2">
        <v>3700</v>
      </c>
      <c r="G842" s="8">
        <v>4008.9690721649481</v>
      </c>
      <c r="H842">
        <v>0.03</v>
      </c>
      <c r="I842">
        <v>0.7</v>
      </c>
      <c r="J842" s="3">
        <v>8.3505154639175252E-2</v>
      </c>
      <c r="K842" t="s">
        <v>11</v>
      </c>
      <c r="L842" t="str">
        <f>Q842</f>
        <v/>
      </c>
      <c r="N842">
        <v>0.2</v>
      </c>
      <c r="O842">
        <f>EXP(Таблица1[[#This Row],[PD]])</f>
        <v>1.0304545339535169</v>
      </c>
      <c r="P842">
        <f t="shared" si="26"/>
        <v>0.20609090679070341</v>
      </c>
      <c r="Q842" t="str">
        <f t="shared" si="27"/>
        <v/>
      </c>
      <c r="S842" s="2">
        <f>IF(P842&gt;=1, Таблица1[[#This Row],[BeginQ]]*(1-Таблица1[[#This Row],[LGD]]), Таблица1[[#This Row],[EndQ]])</f>
        <v>4008.9690721649481</v>
      </c>
    </row>
    <row r="843" spans="1:19" x14ac:dyDescent="0.3">
      <c r="A843" s="1">
        <v>841</v>
      </c>
      <c r="B843" t="s">
        <v>10</v>
      </c>
      <c r="C843">
        <v>1754</v>
      </c>
      <c r="D843">
        <v>20</v>
      </c>
      <c r="E843">
        <v>25</v>
      </c>
      <c r="F843" s="2">
        <v>2200</v>
      </c>
      <c r="G843" s="8">
        <v>2524.761904761905</v>
      </c>
      <c r="H843">
        <v>0.16</v>
      </c>
      <c r="I843">
        <v>0.4</v>
      </c>
      <c r="J843" s="3">
        <v>0.14761904761904759</v>
      </c>
      <c r="K843" t="s">
        <v>11</v>
      </c>
      <c r="L843" t="str">
        <f>Q843</f>
        <v>Дефолт!</v>
      </c>
      <c r="N843">
        <v>0.96</v>
      </c>
      <c r="O843">
        <f>EXP(Таблица1[[#This Row],[PD]])</f>
        <v>1.1735108709918103</v>
      </c>
      <c r="P843">
        <f t="shared" si="26"/>
        <v>1.1265704361521378</v>
      </c>
      <c r="Q843" t="str">
        <f t="shared" si="27"/>
        <v>Дефолт!</v>
      </c>
      <c r="S843" s="2">
        <f>IF(P843&gt;=1, Таблица1[[#This Row],[BeginQ]]*(1-Таблица1[[#This Row],[LGD]]), Таблица1[[#This Row],[EndQ]])</f>
        <v>1320</v>
      </c>
    </row>
    <row r="844" spans="1:19" x14ac:dyDescent="0.3">
      <c r="A844" s="1">
        <v>842</v>
      </c>
      <c r="B844" t="s">
        <v>10</v>
      </c>
      <c r="C844">
        <v>1755</v>
      </c>
      <c r="D844">
        <v>20</v>
      </c>
      <c r="E844">
        <v>25</v>
      </c>
      <c r="F844" s="2">
        <v>6300</v>
      </c>
      <c r="G844" s="8">
        <v>7867.3170731707314</v>
      </c>
      <c r="H844">
        <v>0.18</v>
      </c>
      <c r="I844">
        <v>0.8</v>
      </c>
      <c r="J844" s="3">
        <v>0.24878048780487799</v>
      </c>
      <c r="K844" t="s">
        <v>11</v>
      </c>
      <c r="L844" t="str">
        <f>Q844</f>
        <v/>
      </c>
      <c r="N844">
        <v>0.31</v>
      </c>
      <c r="O844">
        <f>EXP(Таблица1[[#This Row],[PD]])</f>
        <v>1.1972173631218102</v>
      </c>
      <c r="P844">
        <f t="shared" si="26"/>
        <v>0.37113738256776113</v>
      </c>
      <c r="Q844" t="str">
        <f t="shared" si="27"/>
        <v/>
      </c>
      <c r="S844" s="2">
        <f>IF(P844&gt;=1, Таблица1[[#This Row],[BeginQ]]*(1-Таблица1[[#This Row],[LGD]]), Таблица1[[#This Row],[EndQ]])</f>
        <v>7867.3170731707314</v>
      </c>
    </row>
    <row r="845" spans="1:19" x14ac:dyDescent="0.3">
      <c r="A845" s="1">
        <v>843</v>
      </c>
      <c r="B845" t="s">
        <v>10</v>
      </c>
      <c r="C845">
        <v>1756</v>
      </c>
      <c r="D845">
        <v>20</v>
      </c>
      <c r="E845">
        <v>25</v>
      </c>
      <c r="F845" s="2">
        <v>6000</v>
      </c>
      <c r="G845" s="8">
        <v>7164.7058823529414</v>
      </c>
      <c r="H845">
        <v>0.15</v>
      </c>
      <c r="I845">
        <v>0.7</v>
      </c>
      <c r="J845" s="3">
        <v>0.19411764705882351</v>
      </c>
      <c r="K845" t="s">
        <v>11</v>
      </c>
      <c r="L845" t="str">
        <f>Q845</f>
        <v/>
      </c>
      <c r="N845">
        <v>0.2</v>
      </c>
      <c r="O845">
        <f>EXP(Таблица1[[#This Row],[PD]])</f>
        <v>1.1618342427282831</v>
      </c>
      <c r="P845">
        <f t="shared" si="26"/>
        <v>0.23236684854565662</v>
      </c>
      <c r="Q845" t="str">
        <f t="shared" si="27"/>
        <v/>
      </c>
      <c r="S845" s="2">
        <f>IF(P845&gt;=1, Таблица1[[#This Row],[BeginQ]]*(1-Таблица1[[#This Row],[LGD]]), Таблица1[[#This Row],[EndQ]])</f>
        <v>7164.7058823529414</v>
      </c>
    </row>
    <row r="846" spans="1:19" x14ac:dyDescent="0.3">
      <c r="A846" s="1">
        <v>844</v>
      </c>
      <c r="B846" t="s">
        <v>10</v>
      </c>
      <c r="C846">
        <v>1757</v>
      </c>
      <c r="D846">
        <v>20</v>
      </c>
      <c r="E846">
        <v>25</v>
      </c>
      <c r="F846" s="2">
        <v>5900</v>
      </c>
      <c r="G846" s="8">
        <v>6269.4949494949497</v>
      </c>
      <c r="H846">
        <v>0.01</v>
      </c>
      <c r="I846">
        <v>0.2</v>
      </c>
      <c r="J846" s="3">
        <v>6.2626262626262627E-2</v>
      </c>
      <c r="K846" t="s">
        <v>11</v>
      </c>
      <c r="L846" t="str">
        <f>Q846</f>
        <v/>
      </c>
      <c r="N846">
        <v>0.86</v>
      </c>
      <c r="O846">
        <f>EXP(Таблица1[[#This Row],[PD]])</f>
        <v>1.0100501670841679</v>
      </c>
      <c r="P846">
        <f t="shared" si="26"/>
        <v>0.86864314369238438</v>
      </c>
      <c r="Q846" t="str">
        <f t="shared" si="27"/>
        <v/>
      </c>
      <c r="S846" s="2">
        <f>IF(P846&gt;=1, Таблица1[[#This Row],[BeginQ]]*(1-Таблица1[[#This Row],[LGD]]), Таблица1[[#This Row],[EndQ]])</f>
        <v>6269.4949494949497</v>
      </c>
    </row>
    <row r="847" spans="1:19" x14ac:dyDescent="0.3">
      <c r="A847" s="1">
        <v>845</v>
      </c>
      <c r="B847" t="s">
        <v>10</v>
      </c>
      <c r="C847">
        <v>1758</v>
      </c>
      <c r="D847">
        <v>20</v>
      </c>
      <c r="E847">
        <v>25</v>
      </c>
      <c r="F847" s="2">
        <v>6600</v>
      </c>
      <c r="G847" s="8">
        <v>7111.8367346938776</v>
      </c>
      <c r="H847">
        <v>0.02</v>
      </c>
      <c r="I847">
        <v>0.8</v>
      </c>
      <c r="J847" s="3">
        <v>7.7551020408163265E-2</v>
      </c>
      <c r="K847" t="s">
        <v>11</v>
      </c>
      <c r="L847" t="str">
        <f>Q847</f>
        <v/>
      </c>
      <c r="N847">
        <v>0.05</v>
      </c>
      <c r="O847">
        <f>EXP(Таблица1[[#This Row],[PD]])</f>
        <v>1.0202013400267558</v>
      </c>
      <c r="P847">
        <f t="shared" si="26"/>
        <v>5.101006700133779E-2</v>
      </c>
      <c r="Q847" t="str">
        <f t="shared" si="27"/>
        <v/>
      </c>
      <c r="S847" s="2">
        <f>IF(P847&gt;=1, Таблица1[[#This Row],[BeginQ]]*(1-Таблица1[[#This Row],[LGD]]), Таблица1[[#This Row],[EndQ]])</f>
        <v>7111.8367346938776</v>
      </c>
    </row>
    <row r="848" spans="1:19" x14ac:dyDescent="0.3">
      <c r="A848" s="1">
        <v>846</v>
      </c>
      <c r="B848" t="s">
        <v>10</v>
      </c>
      <c r="C848">
        <v>1759</v>
      </c>
      <c r="D848">
        <v>20</v>
      </c>
      <c r="E848">
        <v>25</v>
      </c>
      <c r="F848" s="2">
        <v>6200</v>
      </c>
      <c r="G848" s="8">
        <v>7468.181818181818</v>
      </c>
      <c r="H848">
        <v>0.12</v>
      </c>
      <c r="I848">
        <v>1</v>
      </c>
      <c r="J848" s="3">
        <v>0.2045454545454545</v>
      </c>
      <c r="K848" t="s">
        <v>11</v>
      </c>
      <c r="L848" t="str">
        <f>Q848</f>
        <v/>
      </c>
      <c r="N848">
        <v>0.78</v>
      </c>
      <c r="O848">
        <f>EXP(Таблица1[[#This Row],[PD]])</f>
        <v>1.1274968515793757</v>
      </c>
      <c r="P848">
        <f t="shared" si="26"/>
        <v>0.87944754423191307</v>
      </c>
      <c r="Q848" t="str">
        <f t="shared" si="27"/>
        <v/>
      </c>
      <c r="S848" s="2">
        <f>IF(P848&gt;=1, Таблица1[[#This Row],[BeginQ]]*(1-Таблица1[[#This Row],[LGD]]), Таблица1[[#This Row],[EndQ]])</f>
        <v>7468.181818181818</v>
      </c>
    </row>
    <row r="849" spans="1:19" x14ac:dyDescent="0.3">
      <c r="A849" s="1">
        <v>847</v>
      </c>
      <c r="B849" t="s">
        <v>10</v>
      </c>
      <c r="C849">
        <v>1760</v>
      </c>
      <c r="D849">
        <v>20</v>
      </c>
      <c r="E849">
        <v>25</v>
      </c>
      <c r="F849" s="2">
        <v>2100</v>
      </c>
      <c r="G849" s="8">
        <v>2368.0851063829791</v>
      </c>
      <c r="H849">
        <v>0.06</v>
      </c>
      <c r="I849">
        <v>1</v>
      </c>
      <c r="J849" s="3">
        <v>0.1276595744680851</v>
      </c>
      <c r="K849" t="s">
        <v>11</v>
      </c>
      <c r="L849" t="str">
        <f>Q849</f>
        <v/>
      </c>
      <c r="N849">
        <v>0.46</v>
      </c>
      <c r="O849">
        <f>EXP(Таблица1[[#This Row],[PD]])</f>
        <v>1.0618365465453596</v>
      </c>
      <c r="P849">
        <f t="shared" si="26"/>
        <v>0.48844481141086543</v>
      </c>
      <c r="Q849" t="str">
        <f t="shared" si="27"/>
        <v/>
      </c>
      <c r="S849" s="2">
        <f>IF(P849&gt;=1, Таблица1[[#This Row],[BeginQ]]*(1-Таблица1[[#This Row],[LGD]]), Таблица1[[#This Row],[EndQ]])</f>
        <v>2368.0851063829791</v>
      </c>
    </row>
    <row r="850" spans="1:19" x14ac:dyDescent="0.3">
      <c r="A850" s="1">
        <v>848</v>
      </c>
      <c r="B850" t="s">
        <v>10</v>
      </c>
      <c r="C850">
        <v>1761</v>
      </c>
      <c r="D850">
        <v>20</v>
      </c>
      <c r="E850">
        <v>25</v>
      </c>
      <c r="F850" s="2">
        <v>2400</v>
      </c>
      <c r="G850" s="8">
        <v>2992.9411764705878</v>
      </c>
      <c r="H850">
        <v>0.15</v>
      </c>
      <c r="I850">
        <v>1</v>
      </c>
      <c r="J850" s="3">
        <v>0.2470588235294118</v>
      </c>
      <c r="K850" t="s">
        <v>11</v>
      </c>
      <c r="L850" t="str">
        <f>Q850</f>
        <v>Дефолт!</v>
      </c>
      <c r="N850">
        <v>1</v>
      </c>
      <c r="O850">
        <f>EXP(Таблица1[[#This Row],[PD]])</f>
        <v>1.1618342427282831</v>
      </c>
      <c r="P850">
        <f t="shared" si="26"/>
        <v>1.1618342427282831</v>
      </c>
      <c r="Q850" t="str">
        <f t="shared" si="27"/>
        <v>Дефолт!</v>
      </c>
      <c r="S850" s="2">
        <f>IF(P850&gt;=1, Таблица1[[#This Row],[BeginQ]]*(1-Таблица1[[#This Row],[LGD]]), Таблица1[[#This Row],[EndQ]])</f>
        <v>0</v>
      </c>
    </row>
    <row r="851" spans="1:19" x14ac:dyDescent="0.3">
      <c r="A851" s="1">
        <v>849</v>
      </c>
      <c r="B851" t="s">
        <v>10</v>
      </c>
      <c r="C851">
        <v>1762</v>
      </c>
      <c r="D851">
        <v>20</v>
      </c>
      <c r="E851">
        <v>25</v>
      </c>
      <c r="F851" s="2">
        <v>7500</v>
      </c>
      <c r="G851" s="8">
        <v>8322.5806451612898</v>
      </c>
      <c r="H851">
        <v>7.0000000000000007E-2</v>
      </c>
      <c r="I851">
        <v>0.6</v>
      </c>
      <c r="J851" s="3">
        <v>0.1096774193548387</v>
      </c>
      <c r="K851" t="s">
        <v>11</v>
      </c>
      <c r="L851" t="str">
        <f>Q851</f>
        <v/>
      </c>
      <c r="N851">
        <v>0.36</v>
      </c>
      <c r="O851">
        <f>EXP(Таблица1[[#This Row],[PD]])</f>
        <v>1.0725081812542165</v>
      </c>
      <c r="P851">
        <f t="shared" si="26"/>
        <v>0.38610294525151795</v>
      </c>
      <c r="Q851" t="str">
        <f t="shared" si="27"/>
        <v/>
      </c>
      <c r="S851" s="2">
        <f>IF(P851&gt;=1, Таблица1[[#This Row],[BeginQ]]*(1-Таблица1[[#This Row],[LGD]]), Таблица1[[#This Row],[EndQ]])</f>
        <v>8322.5806451612898</v>
      </c>
    </row>
    <row r="852" spans="1:19" x14ac:dyDescent="0.3">
      <c r="A852" s="1">
        <v>850</v>
      </c>
      <c r="B852" t="s">
        <v>10</v>
      </c>
      <c r="C852">
        <v>1763</v>
      </c>
      <c r="D852">
        <v>20</v>
      </c>
      <c r="E852">
        <v>25</v>
      </c>
      <c r="F852" s="2">
        <v>8400</v>
      </c>
      <c r="G852" s="8">
        <v>9535.3846153846152</v>
      </c>
      <c r="H852">
        <v>0.09</v>
      </c>
      <c r="I852">
        <v>0.7</v>
      </c>
      <c r="J852" s="3">
        <v>0.13516483516483521</v>
      </c>
      <c r="K852" t="s">
        <v>11</v>
      </c>
      <c r="L852" t="str">
        <f>Q852</f>
        <v/>
      </c>
      <c r="N852">
        <v>0.74</v>
      </c>
      <c r="O852">
        <f>EXP(Таблица1[[#This Row],[PD]])</f>
        <v>1.0941742837052104</v>
      </c>
      <c r="P852">
        <f t="shared" si="26"/>
        <v>0.80968896994185569</v>
      </c>
      <c r="Q852" t="str">
        <f t="shared" si="27"/>
        <v/>
      </c>
      <c r="S852" s="2">
        <f>IF(P852&gt;=1, Таблица1[[#This Row],[BeginQ]]*(1-Таблица1[[#This Row],[LGD]]), Таблица1[[#This Row],[EndQ]])</f>
        <v>9535.3846153846152</v>
      </c>
    </row>
    <row r="853" spans="1:19" x14ac:dyDescent="0.3">
      <c r="A853" s="1">
        <v>851</v>
      </c>
      <c r="B853" t="s">
        <v>10</v>
      </c>
      <c r="C853">
        <v>1764</v>
      </c>
      <c r="D853">
        <v>20</v>
      </c>
      <c r="E853">
        <v>25</v>
      </c>
      <c r="F853" s="2">
        <v>8500</v>
      </c>
      <c r="G853" s="8">
        <v>9636.7469879518067</v>
      </c>
      <c r="H853">
        <v>0.17</v>
      </c>
      <c r="I853">
        <v>0.3</v>
      </c>
      <c r="J853" s="3">
        <v>0.13373493975903619</v>
      </c>
      <c r="K853" t="s">
        <v>11</v>
      </c>
      <c r="L853" t="str">
        <f>Q853</f>
        <v/>
      </c>
      <c r="N853">
        <v>0.08</v>
      </c>
      <c r="O853">
        <f>EXP(Таблица1[[#This Row],[PD]])</f>
        <v>1.1853048513203654</v>
      </c>
      <c r="P853">
        <f t="shared" si="26"/>
        <v>9.4824388105629237E-2</v>
      </c>
      <c r="Q853" t="str">
        <f t="shared" si="27"/>
        <v/>
      </c>
      <c r="S853" s="2">
        <f>IF(P853&gt;=1, Таблица1[[#This Row],[BeginQ]]*(1-Таблица1[[#This Row],[LGD]]), Таблица1[[#This Row],[EndQ]])</f>
        <v>9636.7469879518067</v>
      </c>
    </row>
    <row r="854" spans="1:19" x14ac:dyDescent="0.3">
      <c r="A854" s="1">
        <v>852</v>
      </c>
      <c r="B854" t="s">
        <v>10</v>
      </c>
      <c r="C854">
        <v>1765</v>
      </c>
      <c r="D854">
        <v>20</v>
      </c>
      <c r="E854">
        <v>25</v>
      </c>
      <c r="F854" s="2">
        <v>300</v>
      </c>
      <c r="G854" s="8">
        <v>328.68131868131871</v>
      </c>
      <c r="H854">
        <v>0.09</v>
      </c>
      <c r="I854">
        <v>0.3</v>
      </c>
      <c r="J854" s="3">
        <v>9.5604395604395598E-2</v>
      </c>
      <c r="K854" t="s">
        <v>11</v>
      </c>
      <c r="L854" t="str">
        <f>Q854</f>
        <v/>
      </c>
      <c r="N854">
        <v>0.77</v>
      </c>
      <c r="O854">
        <f>EXP(Таблица1[[#This Row],[PD]])</f>
        <v>1.0941742837052104</v>
      </c>
      <c r="P854">
        <f t="shared" si="26"/>
        <v>0.84251419845301201</v>
      </c>
      <c r="Q854" t="str">
        <f t="shared" si="27"/>
        <v/>
      </c>
      <c r="S854" s="2">
        <f>IF(P854&gt;=1, Таблица1[[#This Row],[BeginQ]]*(1-Таблица1[[#This Row],[LGD]]), Таблица1[[#This Row],[EndQ]])</f>
        <v>328.68131868131871</v>
      </c>
    </row>
    <row r="855" spans="1:19" x14ac:dyDescent="0.3">
      <c r="A855" s="1">
        <v>853</v>
      </c>
      <c r="B855" t="s">
        <v>10</v>
      </c>
      <c r="C855">
        <v>1766</v>
      </c>
      <c r="D855">
        <v>20</v>
      </c>
      <c r="E855">
        <v>25</v>
      </c>
      <c r="F855" s="2">
        <v>2200</v>
      </c>
      <c r="G855" s="8">
        <v>2879.012345679012</v>
      </c>
      <c r="H855">
        <v>0.19</v>
      </c>
      <c r="I855">
        <v>1</v>
      </c>
      <c r="J855" s="3">
        <v>0.30864197530864201</v>
      </c>
      <c r="K855" t="s">
        <v>11</v>
      </c>
      <c r="L855" t="str">
        <f>Q855</f>
        <v>Дефолт!</v>
      </c>
      <c r="N855">
        <v>0.87</v>
      </c>
      <c r="O855">
        <f>EXP(Таблица1[[#This Row],[PD]])</f>
        <v>1.2092495976572515</v>
      </c>
      <c r="P855">
        <f t="shared" si="26"/>
        <v>1.0520471499618087</v>
      </c>
      <c r="Q855" t="str">
        <f t="shared" si="27"/>
        <v>Дефолт!</v>
      </c>
      <c r="S855" s="2">
        <f>IF(P855&gt;=1, Таблица1[[#This Row],[BeginQ]]*(1-Таблица1[[#This Row],[LGD]]), Таблица1[[#This Row],[EndQ]])</f>
        <v>0</v>
      </c>
    </row>
    <row r="856" spans="1:19" x14ac:dyDescent="0.3">
      <c r="A856" s="1">
        <v>854</v>
      </c>
      <c r="B856" t="s">
        <v>10</v>
      </c>
      <c r="C856">
        <v>1767</v>
      </c>
      <c r="D856">
        <v>20</v>
      </c>
      <c r="E856">
        <v>25</v>
      </c>
      <c r="F856" s="2">
        <v>400</v>
      </c>
      <c r="G856" s="8">
        <v>461.68674698795178</v>
      </c>
      <c r="H856">
        <v>0.17</v>
      </c>
      <c r="I856">
        <v>0.4</v>
      </c>
      <c r="J856" s="3">
        <v>0.1542168674698795</v>
      </c>
      <c r="K856" t="s">
        <v>11</v>
      </c>
      <c r="L856" t="str">
        <f>Q856</f>
        <v/>
      </c>
      <c r="N856">
        <v>0.7</v>
      </c>
      <c r="O856">
        <f>EXP(Таблица1[[#This Row],[PD]])</f>
        <v>1.1853048513203654</v>
      </c>
      <c r="P856">
        <f t="shared" si="26"/>
        <v>0.82971339592425575</v>
      </c>
      <c r="Q856" t="str">
        <f t="shared" si="27"/>
        <v/>
      </c>
      <c r="S856" s="2">
        <f>IF(P856&gt;=1, Таблица1[[#This Row],[BeginQ]]*(1-Таблица1[[#This Row],[LGD]]), Таблица1[[#This Row],[EndQ]])</f>
        <v>461.68674698795178</v>
      </c>
    </row>
    <row r="857" spans="1:19" x14ac:dyDescent="0.3">
      <c r="A857" s="1">
        <v>855</v>
      </c>
      <c r="B857" t="s">
        <v>10</v>
      </c>
      <c r="C857">
        <v>1768</v>
      </c>
      <c r="D857">
        <v>20</v>
      </c>
      <c r="E857">
        <v>25</v>
      </c>
      <c r="F857" s="2">
        <v>8400</v>
      </c>
      <c r="G857" s="8">
        <v>9660</v>
      </c>
      <c r="H857">
        <v>0.12</v>
      </c>
      <c r="I857">
        <v>0.6</v>
      </c>
      <c r="J857" s="3">
        <v>0.15</v>
      </c>
      <c r="K857" t="s">
        <v>11</v>
      </c>
      <c r="L857" t="str">
        <f>Q857</f>
        <v/>
      </c>
      <c r="N857">
        <v>0.84</v>
      </c>
      <c r="O857">
        <f>EXP(Таблица1[[#This Row],[PD]])</f>
        <v>1.1274968515793757</v>
      </c>
      <c r="P857">
        <f t="shared" si="26"/>
        <v>0.94709735532667561</v>
      </c>
      <c r="Q857" t="str">
        <f t="shared" si="27"/>
        <v/>
      </c>
      <c r="S857" s="2">
        <f>IF(P857&gt;=1, Таблица1[[#This Row],[BeginQ]]*(1-Таблица1[[#This Row],[LGD]]), Таблица1[[#This Row],[EndQ]])</f>
        <v>9660</v>
      </c>
    </row>
    <row r="858" spans="1:19" x14ac:dyDescent="0.3">
      <c r="A858" s="1">
        <v>856</v>
      </c>
      <c r="B858" t="s">
        <v>10</v>
      </c>
      <c r="C858">
        <v>1769</v>
      </c>
      <c r="D858">
        <v>20</v>
      </c>
      <c r="E858">
        <v>25</v>
      </c>
      <c r="F858" s="2">
        <v>4800</v>
      </c>
      <c r="G858" s="8">
        <v>5848.2758620689656</v>
      </c>
      <c r="H858">
        <v>0.13</v>
      </c>
      <c r="I858">
        <v>1</v>
      </c>
      <c r="J858" s="3">
        <v>0.21839080459770119</v>
      </c>
      <c r="K858" t="s">
        <v>11</v>
      </c>
      <c r="L858" t="str">
        <f>Q858</f>
        <v/>
      </c>
      <c r="N858">
        <v>0.28999999999999998</v>
      </c>
      <c r="O858">
        <f>EXP(Таблица1[[#This Row],[PD]])</f>
        <v>1.1388283833246218</v>
      </c>
      <c r="P858">
        <f t="shared" si="26"/>
        <v>0.33026023116414027</v>
      </c>
      <c r="Q858" t="str">
        <f t="shared" si="27"/>
        <v/>
      </c>
      <c r="S858" s="2">
        <f>IF(P858&gt;=1, Таблица1[[#This Row],[BeginQ]]*(1-Таблица1[[#This Row],[LGD]]), Таблица1[[#This Row],[EndQ]])</f>
        <v>5848.2758620689656</v>
      </c>
    </row>
    <row r="859" spans="1:19" x14ac:dyDescent="0.3">
      <c r="A859" s="1">
        <v>857</v>
      </c>
      <c r="B859" t="s">
        <v>10</v>
      </c>
      <c r="C859">
        <v>1770</v>
      </c>
      <c r="D859">
        <v>20</v>
      </c>
      <c r="E859">
        <v>25</v>
      </c>
      <c r="F859" s="2">
        <v>1400</v>
      </c>
      <c r="G859" s="8">
        <v>1536.543209876543</v>
      </c>
      <c r="H859">
        <v>0.19</v>
      </c>
      <c r="I859">
        <v>0.1</v>
      </c>
      <c r="J859" s="3">
        <v>9.7530864197530862E-2</v>
      </c>
      <c r="K859" t="s">
        <v>11</v>
      </c>
      <c r="L859" t="str">
        <f>Q859</f>
        <v/>
      </c>
      <c r="N859">
        <v>0.1</v>
      </c>
      <c r="O859">
        <f>EXP(Таблица1[[#This Row],[PD]])</f>
        <v>1.2092495976572515</v>
      </c>
      <c r="P859">
        <f t="shared" si="26"/>
        <v>0.12092495976572515</v>
      </c>
      <c r="Q859" t="str">
        <f t="shared" si="27"/>
        <v/>
      </c>
      <c r="S859" s="2">
        <f>IF(P859&gt;=1, Таблица1[[#This Row],[BeginQ]]*(1-Таблица1[[#This Row],[LGD]]), Таблица1[[#This Row],[EndQ]])</f>
        <v>1536.543209876543</v>
      </c>
    </row>
    <row r="860" spans="1:19" x14ac:dyDescent="0.3">
      <c r="A860" s="1">
        <v>858</v>
      </c>
      <c r="B860" t="s">
        <v>10</v>
      </c>
      <c r="C860">
        <v>1771</v>
      </c>
      <c r="D860">
        <v>20</v>
      </c>
      <c r="E860">
        <v>25</v>
      </c>
      <c r="F860" s="2">
        <v>3200</v>
      </c>
      <c r="G860" s="8">
        <v>3934.1176470588239</v>
      </c>
      <c r="H860">
        <v>0.15</v>
      </c>
      <c r="I860">
        <v>0.9</v>
      </c>
      <c r="J860" s="3">
        <v>0.2294117647058824</v>
      </c>
      <c r="K860" t="s">
        <v>11</v>
      </c>
      <c r="L860" t="str">
        <f>Q860</f>
        <v/>
      </c>
      <c r="N860">
        <v>0.52</v>
      </c>
      <c r="O860">
        <f>EXP(Таблица1[[#This Row],[PD]])</f>
        <v>1.1618342427282831</v>
      </c>
      <c r="P860">
        <f t="shared" si="26"/>
        <v>0.60415380621870718</v>
      </c>
      <c r="Q860" t="str">
        <f t="shared" si="27"/>
        <v/>
      </c>
      <c r="S860" s="2">
        <f>IF(P860&gt;=1, Таблица1[[#This Row],[BeginQ]]*(1-Таблица1[[#This Row],[LGD]]), Таблица1[[#This Row],[EndQ]])</f>
        <v>3934.1176470588239</v>
      </c>
    </row>
    <row r="861" spans="1:19" x14ac:dyDescent="0.3">
      <c r="A861" s="1">
        <v>859</v>
      </c>
      <c r="B861" t="s">
        <v>10</v>
      </c>
      <c r="C861">
        <v>1772</v>
      </c>
      <c r="D861">
        <v>20</v>
      </c>
      <c r="E861">
        <v>25</v>
      </c>
      <c r="F861" s="2">
        <v>7500</v>
      </c>
      <c r="G861" s="8">
        <v>8007.575757575758</v>
      </c>
      <c r="H861">
        <v>0.01</v>
      </c>
      <c r="I861">
        <v>0.7</v>
      </c>
      <c r="J861" s="3">
        <v>6.7676767676767682E-2</v>
      </c>
      <c r="K861" t="s">
        <v>11</v>
      </c>
      <c r="L861" t="str">
        <f>Q861</f>
        <v/>
      </c>
      <c r="N861">
        <v>0.55000000000000004</v>
      </c>
      <c r="O861">
        <f>EXP(Таблица1[[#This Row],[PD]])</f>
        <v>1.0100501670841679</v>
      </c>
      <c r="P861">
        <f t="shared" si="26"/>
        <v>0.55552759189629242</v>
      </c>
      <c r="Q861" t="str">
        <f t="shared" si="27"/>
        <v/>
      </c>
      <c r="S861" s="2">
        <f>IF(P861&gt;=1, Таблица1[[#This Row],[BeginQ]]*(1-Таблица1[[#This Row],[LGD]]), Таблица1[[#This Row],[EndQ]])</f>
        <v>8007.575757575758</v>
      </c>
    </row>
    <row r="862" spans="1:19" x14ac:dyDescent="0.3">
      <c r="A862" s="1">
        <v>860</v>
      </c>
      <c r="B862" t="s">
        <v>10</v>
      </c>
      <c r="C862">
        <v>1773</v>
      </c>
      <c r="D862">
        <v>20</v>
      </c>
      <c r="E862">
        <v>25</v>
      </c>
      <c r="F862" s="2">
        <v>8000</v>
      </c>
      <c r="G862" s="8">
        <v>9976.4705882352937</v>
      </c>
      <c r="H862">
        <v>0.15</v>
      </c>
      <c r="I862">
        <v>1</v>
      </c>
      <c r="J862" s="3">
        <v>0.2470588235294118</v>
      </c>
      <c r="K862" t="s">
        <v>11</v>
      </c>
      <c r="L862" t="str">
        <f>Q862</f>
        <v/>
      </c>
      <c r="N862">
        <v>0.78</v>
      </c>
      <c r="O862">
        <f>EXP(Таблица1[[#This Row],[PD]])</f>
        <v>1.1618342427282831</v>
      </c>
      <c r="P862">
        <f t="shared" si="26"/>
        <v>0.90623070932806082</v>
      </c>
      <c r="Q862" t="str">
        <f t="shared" si="27"/>
        <v/>
      </c>
      <c r="S862" s="2">
        <f>IF(P862&gt;=1, Таблица1[[#This Row],[BeginQ]]*(1-Таблица1[[#This Row],[LGD]]), Таблица1[[#This Row],[EndQ]])</f>
        <v>9976.4705882352937</v>
      </c>
    </row>
    <row r="863" spans="1:19" x14ac:dyDescent="0.3">
      <c r="A863" s="1">
        <v>861</v>
      </c>
      <c r="B863" t="s">
        <v>10</v>
      </c>
      <c r="C863">
        <v>1774</v>
      </c>
      <c r="D863">
        <v>20</v>
      </c>
      <c r="E863">
        <v>25</v>
      </c>
      <c r="F863" s="2">
        <v>4700</v>
      </c>
      <c r="G863" s="8">
        <v>5064.4897959183672</v>
      </c>
      <c r="H863">
        <v>0.02</v>
      </c>
      <c r="I863">
        <v>0.8</v>
      </c>
      <c r="J863" s="3">
        <v>7.7551020408163265E-2</v>
      </c>
      <c r="K863" t="s">
        <v>11</v>
      </c>
      <c r="L863" t="str">
        <f>Q863</f>
        <v/>
      </c>
      <c r="N863">
        <v>0.97</v>
      </c>
      <c r="O863">
        <f>EXP(Таблица1[[#This Row],[PD]])</f>
        <v>1.0202013400267558</v>
      </c>
      <c r="P863">
        <f t="shared" si="26"/>
        <v>0.98959529982595307</v>
      </c>
      <c r="Q863" t="str">
        <f t="shared" si="27"/>
        <v/>
      </c>
      <c r="S863" s="2">
        <f>IF(P863&gt;=1, Таблица1[[#This Row],[BeginQ]]*(1-Таблица1[[#This Row],[LGD]]), Таблица1[[#This Row],[EndQ]])</f>
        <v>5064.4897959183672</v>
      </c>
    </row>
    <row r="864" spans="1:19" x14ac:dyDescent="0.3">
      <c r="A864" s="1">
        <v>862</v>
      </c>
      <c r="B864" t="s">
        <v>10</v>
      </c>
      <c r="C864">
        <v>1775</v>
      </c>
      <c r="D864">
        <v>20</v>
      </c>
      <c r="E864">
        <v>25</v>
      </c>
      <c r="F864" s="2">
        <v>2600</v>
      </c>
      <c r="G864" s="8">
        <v>2853.5802469135801</v>
      </c>
      <c r="H864">
        <v>0.19</v>
      </c>
      <c r="I864">
        <v>0.1</v>
      </c>
      <c r="J864" s="3">
        <v>9.7530864197530862E-2</v>
      </c>
      <c r="K864" t="s">
        <v>11</v>
      </c>
      <c r="L864" t="str">
        <f>Q864</f>
        <v/>
      </c>
      <c r="N864">
        <v>0.24</v>
      </c>
      <c r="O864">
        <f>EXP(Таблица1[[#This Row],[PD]])</f>
        <v>1.2092495976572515</v>
      </c>
      <c r="P864">
        <f t="shared" si="26"/>
        <v>0.29021990343774035</v>
      </c>
      <c r="Q864" t="str">
        <f t="shared" si="27"/>
        <v/>
      </c>
      <c r="S864" s="2">
        <f>IF(P864&gt;=1, Таблица1[[#This Row],[BeginQ]]*(1-Таблица1[[#This Row],[LGD]]), Таблица1[[#This Row],[EndQ]])</f>
        <v>2853.5802469135801</v>
      </c>
    </row>
    <row r="865" spans="1:19" x14ac:dyDescent="0.3">
      <c r="A865" s="1">
        <v>863</v>
      </c>
      <c r="B865" t="s">
        <v>10</v>
      </c>
      <c r="C865">
        <v>1776</v>
      </c>
      <c r="D865">
        <v>20</v>
      </c>
      <c r="E865">
        <v>25</v>
      </c>
      <c r="F865" s="2">
        <v>7000</v>
      </c>
      <c r="G865" s="8">
        <v>7855.5555555555557</v>
      </c>
      <c r="H865">
        <v>0.1</v>
      </c>
      <c r="I865">
        <v>0.5</v>
      </c>
      <c r="J865" s="3">
        <v>0.1222222222222222</v>
      </c>
      <c r="K865" t="s">
        <v>11</v>
      </c>
      <c r="L865" t="str">
        <f>Q865</f>
        <v/>
      </c>
      <c r="N865">
        <v>0.52</v>
      </c>
      <c r="O865">
        <f>EXP(Таблица1[[#This Row],[PD]])</f>
        <v>1.1051709180756477</v>
      </c>
      <c r="P865">
        <f t="shared" si="26"/>
        <v>0.57468887739933683</v>
      </c>
      <c r="Q865" t="str">
        <f t="shared" si="27"/>
        <v/>
      </c>
      <c r="S865" s="2">
        <f>IF(P865&gt;=1, Таблица1[[#This Row],[BeginQ]]*(1-Таблица1[[#This Row],[LGD]]), Таблица1[[#This Row],[EndQ]])</f>
        <v>7855.5555555555557</v>
      </c>
    </row>
    <row r="866" spans="1:19" x14ac:dyDescent="0.3">
      <c r="A866" s="1">
        <v>864</v>
      </c>
      <c r="B866" t="s">
        <v>10</v>
      </c>
      <c r="C866">
        <v>1777</v>
      </c>
      <c r="D866">
        <v>20</v>
      </c>
      <c r="E866">
        <v>25</v>
      </c>
      <c r="F866" s="2">
        <v>900</v>
      </c>
      <c r="G866" s="8">
        <v>1112.530120481928</v>
      </c>
      <c r="H866">
        <v>0.17</v>
      </c>
      <c r="I866">
        <v>0.8</v>
      </c>
      <c r="J866" s="3">
        <v>0.236144578313253</v>
      </c>
      <c r="K866" t="s">
        <v>11</v>
      </c>
      <c r="L866" t="str">
        <f>Q866</f>
        <v/>
      </c>
      <c r="N866">
        <v>0.3</v>
      </c>
      <c r="O866">
        <f>EXP(Таблица1[[#This Row],[PD]])</f>
        <v>1.1853048513203654</v>
      </c>
      <c r="P866">
        <f t="shared" si="26"/>
        <v>0.35559145539610965</v>
      </c>
      <c r="Q866" t="str">
        <f t="shared" si="27"/>
        <v/>
      </c>
      <c r="S866" s="2">
        <f>IF(P866&gt;=1, Таблица1[[#This Row],[BeginQ]]*(1-Таблица1[[#This Row],[LGD]]), Таблица1[[#This Row],[EndQ]])</f>
        <v>1112.530120481928</v>
      </c>
    </row>
    <row r="867" spans="1:19" x14ac:dyDescent="0.3">
      <c r="A867" s="1">
        <v>865</v>
      </c>
      <c r="B867" t="s">
        <v>10</v>
      </c>
      <c r="C867">
        <v>1778</v>
      </c>
      <c r="D867">
        <v>20</v>
      </c>
      <c r="E867">
        <v>25</v>
      </c>
      <c r="F867" s="2">
        <v>5100</v>
      </c>
      <c r="G867" s="8">
        <v>5555.744680851064</v>
      </c>
      <c r="H867">
        <v>0.06</v>
      </c>
      <c r="I867">
        <v>0.4</v>
      </c>
      <c r="J867" s="3">
        <v>8.9361702127659565E-2</v>
      </c>
      <c r="K867" t="s">
        <v>11</v>
      </c>
      <c r="L867" t="str">
        <f>Q867</f>
        <v/>
      </c>
      <c r="N867">
        <v>0.37</v>
      </c>
      <c r="O867">
        <f>EXP(Таблица1[[#This Row],[PD]])</f>
        <v>1.0618365465453596</v>
      </c>
      <c r="P867">
        <f t="shared" si="26"/>
        <v>0.39287952222178307</v>
      </c>
      <c r="Q867" t="str">
        <f t="shared" si="27"/>
        <v/>
      </c>
      <c r="S867" s="2">
        <f>IF(P867&gt;=1, Таблица1[[#This Row],[BeginQ]]*(1-Таблица1[[#This Row],[LGD]]), Таблица1[[#This Row],[EndQ]])</f>
        <v>5555.744680851064</v>
      </c>
    </row>
    <row r="868" spans="1:19" x14ac:dyDescent="0.3">
      <c r="A868" s="1">
        <v>866</v>
      </c>
      <c r="B868" t="s">
        <v>10</v>
      </c>
      <c r="C868">
        <v>1779</v>
      </c>
      <c r="D868">
        <v>20</v>
      </c>
      <c r="E868">
        <v>25</v>
      </c>
      <c r="F868" s="2">
        <v>1200</v>
      </c>
      <c r="G868" s="8">
        <v>1330.2127659574469</v>
      </c>
      <c r="H868">
        <v>0.06</v>
      </c>
      <c r="I868">
        <v>0.7</v>
      </c>
      <c r="J868" s="3">
        <v>0.1085106382978723</v>
      </c>
      <c r="K868" t="s">
        <v>11</v>
      </c>
      <c r="L868" t="str">
        <f>Q868</f>
        <v/>
      </c>
      <c r="N868">
        <v>0.04</v>
      </c>
      <c r="O868">
        <f>EXP(Таблица1[[#This Row],[PD]])</f>
        <v>1.0618365465453596</v>
      </c>
      <c r="P868">
        <f t="shared" si="26"/>
        <v>4.2473461861814388E-2</v>
      </c>
      <c r="Q868" t="str">
        <f t="shared" si="27"/>
        <v/>
      </c>
      <c r="S868" s="2">
        <f>IF(P868&gt;=1, Таблица1[[#This Row],[BeginQ]]*(1-Таблица1[[#This Row],[LGD]]), Таблица1[[#This Row],[EndQ]])</f>
        <v>1330.2127659574469</v>
      </c>
    </row>
    <row r="869" spans="1:19" x14ac:dyDescent="0.3">
      <c r="A869" s="1">
        <v>867</v>
      </c>
      <c r="B869" t="s">
        <v>10</v>
      </c>
      <c r="C869">
        <v>1780</v>
      </c>
      <c r="D869">
        <v>20</v>
      </c>
      <c r="E869">
        <v>25</v>
      </c>
      <c r="F869" s="2">
        <v>100</v>
      </c>
      <c r="G869" s="8">
        <v>108.6046511627907</v>
      </c>
      <c r="H869">
        <v>0.14000000000000001</v>
      </c>
      <c r="I869">
        <v>0.1</v>
      </c>
      <c r="J869" s="3">
        <v>8.6046511627906969E-2</v>
      </c>
      <c r="K869" t="s">
        <v>11</v>
      </c>
      <c r="L869" t="str">
        <f>Q869</f>
        <v/>
      </c>
      <c r="N869">
        <v>0.13</v>
      </c>
      <c r="O869">
        <f>EXP(Таблица1[[#This Row],[PD]])</f>
        <v>1.1502737988572274</v>
      </c>
      <c r="P869">
        <f t="shared" si="26"/>
        <v>0.14953559385143955</v>
      </c>
      <c r="Q869" t="str">
        <f t="shared" si="27"/>
        <v/>
      </c>
      <c r="S869" s="2">
        <f>IF(P869&gt;=1, Таблица1[[#This Row],[BeginQ]]*(1-Таблица1[[#This Row],[LGD]]), Таблица1[[#This Row],[EndQ]])</f>
        <v>108.6046511627907</v>
      </c>
    </row>
    <row r="870" spans="1:19" x14ac:dyDescent="0.3">
      <c r="A870" s="1">
        <v>868</v>
      </c>
      <c r="B870" t="s">
        <v>10</v>
      </c>
      <c r="C870">
        <v>1781</v>
      </c>
      <c r="D870">
        <v>20</v>
      </c>
      <c r="E870">
        <v>25</v>
      </c>
      <c r="F870" s="2">
        <v>7000</v>
      </c>
      <c r="G870" s="8">
        <v>7864.7058823529414</v>
      </c>
      <c r="H870">
        <v>0.15</v>
      </c>
      <c r="I870">
        <v>0.3</v>
      </c>
      <c r="J870" s="3">
        <v>0.1235294117647059</v>
      </c>
      <c r="K870" t="s">
        <v>11</v>
      </c>
      <c r="L870" t="str">
        <f>Q870</f>
        <v/>
      </c>
      <c r="N870">
        <v>0.71</v>
      </c>
      <c r="O870">
        <f>EXP(Таблица1[[#This Row],[PD]])</f>
        <v>1.1618342427282831</v>
      </c>
      <c r="P870">
        <f t="shared" si="26"/>
        <v>0.82490231233708089</v>
      </c>
      <c r="Q870" t="str">
        <f t="shared" si="27"/>
        <v/>
      </c>
      <c r="S870" s="2">
        <f>IF(P870&gt;=1, Таблица1[[#This Row],[BeginQ]]*(1-Таблица1[[#This Row],[LGD]]), Таблица1[[#This Row],[EndQ]])</f>
        <v>7864.7058823529414</v>
      </c>
    </row>
    <row r="871" spans="1:19" x14ac:dyDescent="0.3">
      <c r="A871" s="1">
        <v>869</v>
      </c>
      <c r="B871" t="s">
        <v>10</v>
      </c>
      <c r="C871">
        <v>1782</v>
      </c>
      <c r="D871">
        <v>20</v>
      </c>
      <c r="E871">
        <v>25</v>
      </c>
      <c r="F871" s="2">
        <v>5600</v>
      </c>
      <c r="G871" s="8">
        <v>6822.9885057471274</v>
      </c>
      <c r="H871">
        <v>0.13</v>
      </c>
      <c r="I871">
        <v>1</v>
      </c>
      <c r="J871" s="3">
        <v>0.21839080459770119</v>
      </c>
      <c r="K871" t="s">
        <v>11</v>
      </c>
      <c r="L871" t="str">
        <f>Q871</f>
        <v/>
      </c>
      <c r="N871">
        <v>0.66</v>
      </c>
      <c r="O871">
        <f>EXP(Таблица1[[#This Row],[PD]])</f>
        <v>1.1388283833246218</v>
      </c>
      <c r="P871">
        <f t="shared" si="26"/>
        <v>0.75162673299425042</v>
      </c>
      <c r="Q871" t="str">
        <f t="shared" si="27"/>
        <v/>
      </c>
      <c r="S871" s="2">
        <f>IF(P871&gt;=1, Таблица1[[#This Row],[BeginQ]]*(1-Таблица1[[#This Row],[LGD]]), Таблица1[[#This Row],[EndQ]])</f>
        <v>6822.9885057471274</v>
      </c>
    </row>
    <row r="872" spans="1:19" x14ac:dyDescent="0.3">
      <c r="A872" s="1">
        <v>870</v>
      </c>
      <c r="B872" t="s">
        <v>10</v>
      </c>
      <c r="C872">
        <v>1783</v>
      </c>
      <c r="D872">
        <v>20</v>
      </c>
      <c r="E872">
        <v>25</v>
      </c>
      <c r="F872" s="2">
        <v>5900</v>
      </c>
      <c r="G872" s="8">
        <v>7172.4096385542171</v>
      </c>
      <c r="H872">
        <v>0.17</v>
      </c>
      <c r="I872">
        <v>0.7</v>
      </c>
      <c r="J872" s="3">
        <v>0.21566265060240961</v>
      </c>
      <c r="K872" t="s">
        <v>11</v>
      </c>
      <c r="L872" t="str">
        <f>Q872</f>
        <v/>
      </c>
      <c r="N872">
        <v>0.6</v>
      </c>
      <c r="O872">
        <f>EXP(Таблица1[[#This Row],[PD]])</f>
        <v>1.1853048513203654</v>
      </c>
      <c r="P872">
        <f t="shared" si="26"/>
        <v>0.71118291079221929</v>
      </c>
      <c r="Q872" t="str">
        <f t="shared" si="27"/>
        <v/>
      </c>
      <c r="S872" s="2">
        <f>IF(P872&gt;=1, Таблица1[[#This Row],[BeginQ]]*(1-Таблица1[[#This Row],[LGD]]), Таблица1[[#This Row],[EndQ]])</f>
        <v>7172.4096385542171</v>
      </c>
    </row>
    <row r="873" spans="1:19" x14ac:dyDescent="0.3">
      <c r="A873" s="1">
        <v>871</v>
      </c>
      <c r="B873" t="s">
        <v>10</v>
      </c>
      <c r="C873">
        <v>1784</v>
      </c>
      <c r="D873">
        <v>20</v>
      </c>
      <c r="E873">
        <v>25</v>
      </c>
      <c r="F873" s="2">
        <v>3000</v>
      </c>
      <c r="G873" s="8">
        <v>3241.2371134020618</v>
      </c>
      <c r="H873">
        <v>0.03</v>
      </c>
      <c r="I873">
        <v>0.6</v>
      </c>
      <c r="J873" s="3">
        <v>8.0412371134020624E-2</v>
      </c>
      <c r="K873" t="s">
        <v>11</v>
      </c>
      <c r="L873" t="str">
        <f>Q873</f>
        <v/>
      </c>
      <c r="N873">
        <v>0.03</v>
      </c>
      <c r="O873">
        <f>EXP(Таблица1[[#This Row],[PD]])</f>
        <v>1.0304545339535169</v>
      </c>
      <c r="P873">
        <f t="shared" si="26"/>
        <v>3.0913636018605507E-2</v>
      </c>
      <c r="Q873" t="str">
        <f t="shared" si="27"/>
        <v/>
      </c>
      <c r="S873" s="2">
        <f>IF(P873&gt;=1, Таблица1[[#This Row],[BeginQ]]*(1-Таблица1[[#This Row],[LGD]]), Таблица1[[#This Row],[EndQ]])</f>
        <v>3241.2371134020618</v>
      </c>
    </row>
    <row r="874" spans="1:19" x14ac:dyDescent="0.3">
      <c r="A874" s="1">
        <v>872</v>
      </c>
      <c r="B874" t="s">
        <v>10</v>
      </c>
      <c r="C874">
        <v>1785</v>
      </c>
      <c r="D874">
        <v>20</v>
      </c>
      <c r="E874">
        <v>25</v>
      </c>
      <c r="F874" s="2">
        <v>1400</v>
      </c>
      <c r="G874" s="8">
        <v>1503.1578947368421</v>
      </c>
      <c r="H874">
        <v>0.05</v>
      </c>
      <c r="I874">
        <v>0.2</v>
      </c>
      <c r="J874" s="3">
        <v>7.3684210526315796E-2</v>
      </c>
      <c r="K874" t="s">
        <v>11</v>
      </c>
      <c r="L874" t="str">
        <f>Q874</f>
        <v/>
      </c>
      <c r="N874">
        <v>0.67</v>
      </c>
      <c r="O874">
        <f>EXP(Таблица1[[#This Row],[PD]])</f>
        <v>1.0512710963760241</v>
      </c>
      <c r="P874">
        <f t="shared" si="26"/>
        <v>0.70435163457193617</v>
      </c>
      <c r="Q874" t="str">
        <f t="shared" si="27"/>
        <v/>
      </c>
      <c r="S874" s="2">
        <f>IF(P874&gt;=1, Таблица1[[#This Row],[BeginQ]]*(1-Таблица1[[#This Row],[LGD]]), Таблица1[[#This Row],[EndQ]])</f>
        <v>1503.1578947368421</v>
      </c>
    </row>
    <row r="875" spans="1:19" x14ac:dyDescent="0.3">
      <c r="A875" s="1">
        <v>873</v>
      </c>
      <c r="B875" t="s">
        <v>10</v>
      </c>
      <c r="C875">
        <v>1786</v>
      </c>
      <c r="D875">
        <v>20</v>
      </c>
      <c r="E875">
        <v>25</v>
      </c>
      <c r="F875" s="2">
        <v>2800</v>
      </c>
      <c r="G875" s="8">
        <v>3480</v>
      </c>
      <c r="H875">
        <v>0.16</v>
      </c>
      <c r="I875">
        <v>0.9</v>
      </c>
      <c r="J875" s="3">
        <v>0.24285714285714291</v>
      </c>
      <c r="K875" t="s">
        <v>11</v>
      </c>
      <c r="L875" t="str">
        <f>Q875</f>
        <v/>
      </c>
      <c r="N875">
        <v>0.45</v>
      </c>
      <c r="O875">
        <f>EXP(Таблица1[[#This Row],[PD]])</f>
        <v>1.1735108709918103</v>
      </c>
      <c r="P875">
        <f t="shared" si="26"/>
        <v>0.52807989194631466</v>
      </c>
      <c r="Q875" t="str">
        <f t="shared" si="27"/>
        <v/>
      </c>
      <c r="S875" s="2">
        <f>IF(P875&gt;=1, Таблица1[[#This Row],[BeginQ]]*(1-Таблица1[[#This Row],[LGD]]), Таблица1[[#This Row],[EndQ]])</f>
        <v>3480</v>
      </c>
    </row>
    <row r="876" spans="1:19" x14ac:dyDescent="0.3">
      <c r="A876" s="1">
        <v>874</v>
      </c>
      <c r="B876" t="s">
        <v>10</v>
      </c>
      <c r="C876">
        <v>1787</v>
      </c>
      <c r="D876">
        <v>20</v>
      </c>
      <c r="E876">
        <v>25</v>
      </c>
      <c r="F876" s="2">
        <v>9300</v>
      </c>
      <c r="G876" s="8">
        <v>10105.360824742271</v>
      </c>
      <c r="H876">
        <v>0.03</v>
      </c>
      <c r="I876">
        <v>0.8</v>
      </c>
      <c r="J876" s="3">
        <v>8.6597938144329895E-2</v>
      </c>
      <c r="K876" t="s">
        <v>11</v>
      </c>
      <c r="L876" t="str">
        <f>Q876</f>
        <v/>
      </c>
      <c r="N876">
        <v>0.26</v>
      </c>
      <c r="O876">
        <f>EXP(Таблица1[[#This Row],[PD]])</f>
        <v>1.0304545339535169</v>
      </c>
      <c r="P876">
        <f t="shared" si="26"/>
        <v>0.26791817882791441</v>
      </c>
      <c r="Q876" t="str">
        <f t="shared" si="27"/>
        <v/>
      </c>
      <c r="S876" s="2">
        <f>IF(P876&gt;=1, Таблица1[[#This Row],[BeginQ]]*(1-Таблица1[[#This Row],[LGD]]), Таблица1[[#This Row],[EndQ]])</f>
        <v>10105.360824742271</v>
      </c>
    </row>
    <row r="877" spans="1:19" x14ac:dyDescent="0.3">
      <c r="A877" s="1">
        <v>875</v>
      </c>
      <c r="B877" t="s">
        <v>10</v>
      </c>
      <c r="C877">
        <v>1788</v>
      </c>
      <c r="D877">
        <v>20</v>
      </c>
      <c r="E877">
        <v>25</v>
      </c>
      <c r="F877" s="2">
        <v>6800</v>
      </c>
      <c r="G877" s="8">
        <v>7399.9999999999991</v>
      </c>
      <c r="H877">
        <v>0.15</v>
      </c>
      <c r="I877">
        <v>0.1</v>
      </c>
      <c r="J877" s="3">
        <v>8.8235294117647065E-2</v>
      </c>
      <c r="K877" t="s">
        <v>11</v>
      </c>
      <c r="L877" t="str">
        <f>Q877</f>
        <v/>
      </c>
      <c r="N877">
        <v>0.08</v>
      </c>
      <c r="O877">
        <f>EXP(Таблица1[[#This Row],[PD]])</f>
        <v>1.1618342427282831</v>
      </c>
      <c r="P877">
        <f t="shared" si="26"/>
        <v>9.2946739418262647E-2</v>
      </c>
      <c r="Q877" t="str">
        <f t="shared" si="27"/>
        <v/>
      </c>
      <c r="S877" s="2">
        <f>IF(P877&gt;=1, Таблица1[[#This Row],[BeginQ]]*(1-Таблица1[[#This Row],[LGD]]), Таблица1[[#This Row],[EndQ]])</f>
        <v>7399.9999999999991</v>
      </c>
    </row>
    <row r="878" spans="1:19" x14ac:dyDescent="0.3">
      <c r="A878" s="1">
        <v>876</v>
      </c>
      <c r="B878" t="s">
        <v>10</v>
      </c>
      <c r="C878">
        <v>1789</v>
      </c>
      <c r="D878">
        <v>20</v>
      </c>
      <c r="E878">
        <v>25</v>
      </c>
      <c r="F878" s="2">
        <v>7200</v>
      </c>
      <c r="G878" s="8">
        <v>7718.7096774193551</v>
      </c>
      <c r="H878">
        <v>7.0000000000000007E-2</v>
      </c>
      <c r="I878">
        <v>0.1</v>
      </c>
      <c r="J878" s="3">
        <v>7.204301075268818E-2</v>
      </c>
      <c r="K878" t="s">
        <v>11</v>
      </c>
      <c r="L878" t="str">
        <f>Q878</f>
        <v/>
      </c>
      <c r="N878">
        <v>0.67</v>
      </c>
      <c r="O878">
        <f>EXP(Таблица1[[#This Row],[PD]])</f>
        <v>1.0725081812542165</v>
      </c>
      <c r="P878">
        <f t="shared" si="26"/>
        <v>0.71858048144032516</v>
      </c>
      <c r="Q878" t="str">
        <f t="shared" si="27"/>
        <v/>
      </c>
      <c r="S878" s="2">
        <f>IF(P878&gt;=1, Таблица1[[#This Row],[BeginQ]]*(1-Таблица1[[#This Row],[LGD]]), Таблица1[[#This Row],[EndQ]])</f>
        <v>7718.7096774193551</v>
      </c>
    </row>
    <row r="879" spans="1:19" x14ac:dyDescent="0.3">
      <c r="A879" s="1">
        <v>877</v>
      </c>
      <c r="B879" t="s">
        <v>10</v>
      </c>
      <c r="C879">
        <v>1790</v>
      </c>
      <c r="D879">
        <v>20</v>
      </c>
      <c r="E879">
        <v>25</v>
      </c>
      <c r="F879" s="2">
        <v>3800</v>
      </c>
      <c r="G879" s="8">
        <v>4034.1414141414139</v>
      </c>
      <c r="H879">
        <v>0.01</v>
      </c>
      <c r="I879">
        <v>0.1</v>
      </c>
      <c r="J879" s="3">
        <v>6.1616161616161617E-2</v>
      </c>
      <c r="K879" t="s">
        <v>11</v>
      </c>
      <c r="L879" t="str">
        <f>Q879</f>
        <v/>
      </c>
      <c r="N879">
        <v>0.96</v>
      </c>
      <c r="O879">
        <f>EXP(Таблица1[[#This Row],[PD]])</f>
        <v>1.0100501670841679</v>
      </c>
      <c r="P879">
        <f t="shared" si="26"/>
        <v>0.96964816040080115</v>
      </c>
      <c r="Q879" t="str">
        <f t="shared" si="27"/>
        <v/>
      </c>
      <c r="S879" s="2">
        <f>IF(P879&gt;=1, Таблица1[[#This Row],[BeginQ]]*(1-Таблица1[[#This Row],[LGD]]), Таблица1[[#This Row],[EndQ]])</f>
        <v>4034.1414141414139</v>
      </c>
    </row>
    <row r="880" spans="1:19" x14ac:dyDescent="0.3">
      <c r="A880" s="1">
        <v>878</v>
      </c>
      <c r="B880" t="s">
        <v>10</v>
      </c>
      <c r="C880">
        <v>1791</v>
      </c>
      <c r="D880">
        <v>20</v>
      </c>
      <c r="E880">
        <v>25</v>
      </c>
      <c r="F880" s="2">
        <v>5500</v>
      </c>
      <c r="G880" s="8">
        <v>6336.95652173913</v>
      </c>
      <c r="H880">
        <v>0.08</v>
      </c>
      <c r="I880">
        <v>1</v>
      </c>
      <c r="J880" s="3">
        <v>0.1521739130434783</v>
      </c>
      <c r="K880" t="s">
        <v>11</v>
      </c>
      <c r="L880" t="str">
        <f>Q880</f>
        <v/>
      </c>
      <c r="N880">
        <v>0.9</v>
      </c>
      <c r="O880">
        <f>EXP(Таблица1[[#This Row],[PD]])</f>
        <v>1.0832870676749586</v>
      </c>
      <c r="P880">
        <f t="shared" si="26"/>
        <v>0.9749583609074628</v>
      </c>
      <c r="Q880" t="str">
        <f t="shared" si="27"/>
        <v/>
      </c>
      <c r="S880" s="2">
        <f>IF(P880&gt;=1, Таблица1[[#This Row],[BeginQ]]*(1-Таблица1[[#This Row],[LGD]]), Таблица1[[#This Row],[EndQ]])</f>
        <v>6336.95652173913</v>
      </c>
    </row>
    <row r="881" spans="1:19" x14ac:dyDescent="0.3">
      <c r="A881" s="1">
        <v>879</v>
      </c>
      <c r="B881" t="s">
        <v>10</v>
      </c>
      <c r="C881">
        <v>1792</v>
      </c>
      <c r="D881">
        <v>20</v>
      </c>
      <c r="E881">
        <v>25</v>
      </c>
      <c r="F881" s="2">
        <v>2600</v>
      </c>
      <c r="G881" s="8">
        <v>2802.2222222222222</v>
      </c>
      <c r="H881">
        <v>0.1</v>
      </c>
      <c r="I881">
        <v>0.1</v>
      </c>
      <c r="J881" s="3">
        <v>7.7777777777777779E-2</v>
      </c>
      <c r="K881" t="s">
        <v>11</v>
      </c>
      <c r="L881" t="str">
        <f>Q881</f>
        <v/>
      </c>
      <c r="N881">
        <v>7.0000000000000007E-2</v>
      </c>
      <c r="O881">
        <f>EXP(Таблица1[[#This Row],[PD]])</f>
        <v>1.1051709180756477</v>
      </c>
      <c r="P881">
        <f t="shared" si="26"/>
        <v>7.7361964265295347E-2</v>
      </c>
      <c r="Q881" t="str">
        <f t="shared" si="27"/>
        <v/>
      </c>
      <c r="S881" s="2">
        <f>IF(P881&gt;=1, Таблица1[[#This Row],[BeginQ]]*(1-Таблица1[[#This Row],[LGD]]), Таблица1[[#This Row],[EndQ]])</f>
        <v>2802.2222222222222</v>
      </c>
    </row>
    <row r="882" spans="1:19" x14ac:dyDescent="0.3">
      <c r="A882" s="1">
        <v>880</v>
      </c>
      <c r="B882" t="s">
        <v>10</v>
      </c>
      <c r="C882">
        <v>1793</v>
      </c>
      <c r="D882">
        <v>20</v>
      </c>
      <c r="E882">
        <v>25</v>
      </c>
      <c r="F882" s="2">
        <v>9300</v>
      </c>
      <c r="G882" s="8">
        <v>10219.310344827591</v>
      </c>
      <c r="H882">
        <v>0.13</v>
      </c>
      <c r="I882">
        <v>0.2</v>
      </c>
      <c r="J882" s="3">
        <v>9.8850574712643677E-2</v>
      </c>
      <c r="K882" t="s">
        <v>11</v>
      </c>
      <c r="L882" t="str">
        <f>Q882</f>
        <v>Дефолт!</v>
      </c>
      <c r="N882">
        <v>0.93</v>
      </c>
      <c r="O882">
        <f>EXP(Таблица1[[#This Row],[PD]])</f>
        <v>1.1388283833246218</v>
      </c>
      <c r="P882">
        <f t="shared" si="26"/>
        <v>1.0591103964918982</v>
      </c>
      <c r="Q882" t="str">
        <f t="shared" si="27"/>
        <v>Дефолт!</v>
      </c>
      <c r="S882" s="2">
        <f>IF(P882&gt;=1, Таблица1[[#This Row],[BeginQ]]*(1-Таблица1[[#This Row],[LGD]]), Таблица1[[#This Row],[EndQ]])</f>
        <v>7440</v>
      </c>
    </row>
    <row r="883" spans="1:19" x14ac:dyDescent="0.3">
      <c r="A883" s="1">
        <v>881</v>
      </c>
      <c r="B883" t="s">
        <v>10</v>
      </c>
      <c r="C883">
        <v>1794</v>
      </c>
      <c r="D883">
        <v>20</v>
      </c>
      <c r="E883">
        <v>25</v>
      </c>
      <c r="F883" s="2">
        <v>4800</v>
      </c>
      <c r="G883" s="8">
        <v>5200</v>
      </c>
      <c r="H883">
        <v>0.04</v>
      </c>
      <c r="I883">
        <v>0.5</v>
      </c>
      <c r="J883" s="3">
        <v>8.3333333333333343E-2</v>
      </c>
      <c r="K883" t="s">
        <v>11</v>
      </c>
      <c r="L883" t="str">
        <f>Q883</f>
        <v>Дефолт!</v>
      </c>
      <c r="N883">
        <v>0.98</v>
      </c>
      <c r="O883">
        <f>EXP(Таблица1[[#This Row],[PD]])</f>
        <v>1.0408107741923882</v>
      </c>
      <c r="P883">
        <f t="shared" si="26"/>
        <v>1.0199945587085404</v>
      </c>
      <c r="Q883" t="str">
        <f t="shared" si="27"/>
        <v>Дефолт!</v>
      </c>
      <c r="S883" s="2">
        <f>IF(P883&gt;=1, Таблица1[[#This Row],[BeginQ]]*(1-Таблица1[[#This Row],[LGD]]), Таблица1[[#This Row],[EndQ]])</f>
        <v>2400</v>
      </c>
    </row>
    <row r="884" spans="1:19" x14ac:dyDescent="0.3">
      <c r="A884" s="1">
        <v>882</v>
      </c>
      <c r="B884" t="s">
        <v>10</v>
      </c>
      <c r="C884">
        <v>1795</v>
      </c>
      <c r="D884">
        <v>20</v>
      </c>
      <c r="E884">
        <v>25</v>
      </c>
      <c r="F884" s="2">
        <v>9300</v>
      </c>
      <c r="G884" s="8">
        <v>10191.25</v>
      </c>
      <c r="H884">
        <v>0.04</v>
      </c>
      <c r="I884">
        <v>0.8</v>
      </c>
      <c r="J884" s="3">
        <v>9.583333333333334E-2</v>
      </c>
      <c r="K884" t="s">
        <v>11</v>
      </c>
      <c r="L884" t="str">
        <f>Q884</f>
        <v/>
      </c>
      <c r="N884">
        <v>0.64</v>
      </c>
      <c r="O884">
        <f>EXP(Таблица1[[#This Row],[PD]])</f>
        <v>1.0408107741923882</v>
      </c>
      <c r="P884">
        <f t="shared" si="26"/>
        <v>0.66611889548312841</v>
      </c>
      <c r="Q884" t="str">
        <f t="shared" si="27"/>
        <v/>
      </c>
      <c r="S884" s="2">
        <f>IF(P884&gt;=1, Таблица1[[#This Row],[BeginQ]]*(1-Таблица1[[#This Row],[LGD]]), Таблица1[[#This Row],[EndQ]])</f>
        <v>10191.25</v>
      </c>
    </row>
    <row r="885" spans="1:19" x14ac:dyDescent="0.3">
      <c r="A885" s="1">
        <v>883</v>
      </c>
      <c r="B885" t="s">
        <v>10</v>
      </c>
      <c r="C885">
        <v>1796</v>
      </c>
      <c r="D885">
        <v>20</v>
      </c>
      <c r="E885">
        <v>25</v>
      </c>
      <c r="F885" s="2">
        <v>1400</v>
      </c>
      <c r="G885" s="8">
        <v>1700.7407407407411</v>
      </c>
      <c r="H885">
        <v>0.19</v>
      </c>
      <c r="I885">
        <v>0.6</v>
      </c>
      <c r="J885" s="3">
        <v>0.21481481481481479</v>
      </c>
      <c r="K885" t="s">
        <v>11</v>
      </c>
      <c r="L885" t="str">
        <f>Q885</f>
        <v/>
      </c>
      <c r="N885">
        <v>0.38</v>
      </c>
      <c r="O885">
        <f>EXP(Таблица1[[#This Row],[PD]])</f>
        <v>1.2092495976572515</v>
      </c>
      <c r="P885">
        <f t="shared" si="26"/>
        <v>0.45951484710975554</v>
      </c>
      <c r="Q885" t="str">
        <f t="shared" si="27"/>
        <v/>
      </c>
      <c r="S885" s="2">
        <f>IF(P885&gt;=1, Таблица1[[#This Row],[BeginQ]]*(1-Таблица1[[#This Row],[LGD]]), Таблица1[[#This Row],[EndQ]])</f>
        <v>1700.7407407407411</v>
      </c>
    </row>
    <row r="886" spans="1:19" x14ac:dyDescent="0.3">
      <c r="A886" s="1">
        <v>884</v>
      </c>
      <c r="B886" t="s">
        <v>10</v>
      </c>
      <c r="C886">
        <v>1797</v>
      </c>
      <c r="D886">
        <v>20</v>
      </c>
      <c r="E886">
        <v>25</v>
      </c>
      <c r="F886" s="2">
        <v>4900</v>
      </c>
      <c r="G886" s="8">
        <v>5339.4845360824738</v>
      </c>
      <c r="H886">
        <v>0.03</v>
      </c>
      <c r="I886">
        <v>0.9</v>
      </c>
      <c r="J886" s="3">
        <v>8.9690721649484537E-2</v>
      </c>
      <c r="K886" t="s">
        <v>11</v>
      </c>
      <c r="L886" t="str">
        <f>Q886</f>
        <v/>
      </c>
      <c r="N886">
        <v>0.97</v>
      </c>
      <c r="O886">
        <f>EXP(Таблица1[[#This Row],[PD]])</f>
        <v>1.0304545339535169</v>
      </c>
      <c r="P886">
        <f t="shared" si="26"/>
        <v>0.99954089793491141</v>
      </c>
      <c r="Q886" t="str">
        <f t="shared" si="27"/>
        <v/>
      </c>
      <c r="S886" s="2">
        <f>IF(P886&gt;=1, Таблица1[[#This Row],[BeginQ]]*(1-Таблица1[[#This Row],[LGD]]), Таблица1[[#This Row],[EndQ]])</f>
        <v>5339.4845360824738</v>
      </c>
    </row>
    <row r="887" spans="1:19" x14ac:dyDescent="0.3">
      <c r="A887" s="1">
        <v>885</v>
      </c>
      <c r="B887" t="s">
        <v>10</v>
      </c>
      <c r="C887">
        <v>1798</v>
      </c>
      <c r="D887">
        <v>20</v>
      </c>
      <c r="E887">
        <v>25</v>
      </c>
      <c r="F887" s="2">
        <v>6600</v>
      </c>
      <c r="G887" s="8">
        <v>7275.3488372093016</v>
      </c>
      <c r="H887">
        <v>0.14000000000000001</v>
      </c>
      <c r="I887">
        <v>0.2</v>
      </c>
      <c r="J887" s="3">
        <v>0.10232558139534879</v>
      </c>
      <c r="K887" t="s">
        <v>11</v>
      </c>
      <c r="L887" t="str">
        <f>Q887</f>
        <v/>
      </c>
      <c r="N887">
        <v>0.6</v>
      </c>
      <c r="O887">
        <f>EXP(Таблица1[[#This Row],[PD]])</f>
        <v>1.1502737988572274</v>
      </c>
      <c r="P887">
        <f t="shared" si="26"/>
        <v>0.69016427931433644</v>
      </c>
      <c r="Q887" t="str">
        <f t="shared" si="27"/>
        <v/>
      </c>
      <c r="S887" s="2">
        <f>IF(P887&gt;=1, Таблица1[[#This Row],[BeginQ]]*(1-Таблица1[[#This Row],[LGD]]), Таблица1[[#This Row],[EndQ]])</f>
        <v>7275.3488372093016</v>
      </c>
    </row>
    <row r="888" spans="1:19" x14ac:dyDescent="0.3">
      <c r="A888" s="1">
        <v>886</v>
      </c>
      <c r="B888" t="s">
        <v>10</v>
      </c>
      <c r="C888">
        <v>1799</v>
      </c>
      <c r="D888">
        <v>20</v>
      </c>
      <c r="E888">
        <v>25</v>
      </c>
      <c r="F888" s="2">
        <v>9300</v>
      </c>
      <c r="G888" s="8">
        <v>9936.3157894736833</v>
      </c>
      <c r="H888">
        <v>0.05</v>
      </c>
      <c r="I888">
        <v>0.1</v>
      </c>
      <c r="J888" s="3">
        <v>6.8421052631578952E-2</v>
      </c>
      <c r="K888" t="s">
        <v>11</v>
      </c>
      <c r="L888" t="str">
        <f>Q888</f>
        <v/>
      </c>
      <c r="N888">
        <v>0.43</v>
      </c>
      <c r="O888">
        <f>EXP(Таблица1[[#This Row],[PD]])</f>
        <v>1.0512710963760241</v>
      </c>
      <c r="P888">
        <f t="shared" si="26"/>
        <v>0.45204657144169036</v>
      </c>
      <c r="Q888" t="str">
        <f t="shared" si="27"/>
        <v/>
      </c>
      <c r="S888" s="2">
        <f>IF(P888&gt;=1, Таблица1[[#This Row],[BeginQ]]*(1-Таблица1[[#This Row],[LGD]]), Таблица1[[#This Row],[EndQ]])</f>
        <v>9936.3157894736833</v>
      </c>
    </row>
    <row r="889" spans="1:19" x14ac:dyDescent="0.3">
      <c r="A889" s="1">
        <v>887</v>
      </c>
      <c r="B889" t="s">
        <v>10</v>
      </c>
      <c r="C889">
        <v>1800</v>
      </c>
      <c r="D889">
        <v>20</v>
      </c>
      <c r="E889">
        <v>25</v>
      </c>
      <c r="F889" s="2">
        <v>300</v>
      </c>
      <c r="G889" s="8">
        <v>340.43478260869563</v>
      </c>
      <c r="H889">
        <v>0.08</v>
      </c>
      <c r="I889">
        <v>0.8</v>
      </c>
      <c r="J889" s="3">
        <v>0.1347826086956522</v>
      </c>
      <c r="K889" t="s">
        <v>11</v>
      </c>
      <c r="L889" t="str">
        <f>Q889</f>
        <v/>
      </c>
      <c r="N889">
        <v>0.71</v>
      </c>
      <c r="O889">
        <f>EXP(Таблица1[[#This Row],[PD]])</f>
        <v>1.0832870676749586</v>
      </c>
      <c r="P889">
        <f t="shared" si="26"/>
        <v>0.76913381804922054</v>
      </c>
      <c r="Q889" t="str">
        <f t="shared" si="27"/>
        <v/>
      </c>
      <c r="S889" s="2">
        <f>IF(P889&gt;=1, Таблица1[[#This Row],[BeginQ]]*(1-Таблица1[[#This Row],[LGD]]), Таблица1[[#This Row],[EndQ]])</f>
        <v>340.43478260869563</v>
      </c>
    </row>
    <row r="890" spans="1:19" x14ac:dyDescent="0.3">
      <c r="A890" s="1">
        <v>888</v>
      </c>
      <c r="B890" t="s">
        <v>10</v>
      </c>
      <c r="C890">
        <v>1801</v>
      </c>
      <c r="D890">
        <v>20</v>
      </c>
      <c r="E890">
        <v>25</v>
      </c>
      <c r="F890" s="2">
        <v>1900</v>
      </c>
      <c r="G890" s="8">
        <v>2397.2839506172841</v>
      </c>
      <c r="H890">
        <v>0.19</v>
      </c>
      <c r="I890">
        <v>0.8</v>
      </c>
      <c r="J890" s="3">
        <v>0.2617283950617284</v>
      </c>
      <c r="K890" t="s">
        <v>11</v>
      </c>
      <c r="L890" t="str">
        <f>Q890</f>
        <v/>
      </c>
      <c r="N890">
        <v>0.63</v>
      </c>
      <c r="O890">
        <f>EXP(Таблица1[[#This Row],[PD]])</f>
        <v>1.2092495976572515</v>
      </c>
      <c r="P890">
        <f t="shared" si="26"/>
        <v>0.76182724652406841</v>
      </c>
      <c r="Q890" t="str">
        <f t="shared" si="27"/>
        <v/>
      </c>
      <c r="S890" s="2">
        <f>IF(P890&gt;=1, Таблица1[[#This Row],[BeginQ]]*(1-Таблица1[[#This Row],[LGD]]), Таблица1[[#This Row],[EndQ]])</f>
        <v>2397.2839506172841</v>
      </c>
    </row>
    <row r="891" spans="1:19" x14ac:dyDescent="0.3">
      <c r="A891" s="1">
        <v>889</v>
      </c>
      <c r="B891" t="s">
        <v>10</v>
      </c>
      <c r="C891">
        <v>1802</v>
      </c>
      <c r="D891">
        <v>20</v>
      </c>
      <c r="E891">
        <v>25</v>
      </c>
      <c r="F891" s="2">
        <v>6200</v>
      </c>
      <c r="G891" s="8">
        <v>7036.2790697674418</v>
      </c>
      <c r="H891">
        <v>0.14000000000000001</v>
      </c>
      <c r="I891">
        <v>0.4</v>
      </c>
      <c r="J891" s="3">
        <v>0.1348837209302326</v>
      </c>
      <c r="K891" t="s">
        <v>11</v>
      </c>
      <c r="L891" t="str">
        <f>Q891</f>
        <v/>
      </c>
      <c r="N891">
        <v>0.47</v>
      </c>
      <c r="O891">
        <f>EXP(Таблица1[[#This Row],[PD]])</f>
        <v>1.1502737988572274</v>
      </c>
      <c r="P891">
        <f t="shared" si="26"/>
        <v>0.54062868546289677</v>
      </c>
      <c r="Q891" t="str">
        <f t="shared" si="27"/>
        <v/>
      </c>
      <c r="S891" s="2">
        <f>IF(P891&gt;=1, Таблица1[[#This Row],[BeginQ]]*(1-Таблица1[[#This Row],[LGD]]), Таблица1[[#This Row],[EndQ]])</f>
        <v>7036.2790697674418</v>
      </c>
    </row>
    <row r="892" spans="1:19" x14ac:dyDescent="0.3">
      <c r="A892" s="1">
        <v>890</v>
      </c>
      <c r="B892" t="s">
        <v>10</v>
      </c>
      <c r="C892">
        <v>1803</v>
      </c>
      <c r="D892">
        <v>20</v>
      </c>
      <c r="E892">
        <v>25</v>
      </c>
      <c r="F892" s="2">
        <v>4700</v>
      </c>
      <c r="G892" s="8">
        <v>5751.9047619047624</v>
      </c>
      <c r="H892">
        <v>0.16</v>
      </c>
      <c r="I892">
        <v>0.8</v>
      </c>
      <c r="J892" s="3">
        <v>0.22380952380952379</v>
      </c>
      <c r="K892" t="s">
        <v>11</v>
      </c>
      <c r="L892" t="str">
        <f>Q892</f>
        <v>Дефолт!</v>
      </c>
      <c r="N892">
        <v>0.92</v>
      </c>
      <c r="O892">
        <f>EXP(Таблица1[[#This Row],[PD]])</f>
        <v>1.1735108709918103</v>
      </c>
      <c r="P892">
        <f t="shared" si="26"/>
        <v>1.0796300013124656</v>
      </c>
      <c r="Q892" t="str">
        <f t="shared" si="27"/>
        <v>Дефолт!</v>
      </c>
      <c r="S892" s="2">
        <f>IF(P892&gt;=1, Таблица1[[#This Row],[BeginQ]]*(1-Таблица1[[#This Row],[LGD]]), Таблица1[[#This Row],[EndQ]])</f>
        <v>939.99999999999977</v>
      </c>
    </row>
    <row r="893" spans="1:19" x14ac:dyDescent="0.3">
      <c r="A893" s="1">
        <v>891</v>
      </c>
      <c r="B893" t="s">
        <v>10</v>
      </c>
      <c r="C893">
        <v>1804</v>
      </c>
      <c r="D893">
        <v>20</v>
      </c>
      <c r="E893">
        <v>25</v>
      </c>
      <c r="F893" s="2">
        <v>4400</v>
      </c>
      <c r="G893" s="8">
        <v>4916.521739130435</v>
      </c>
      <c r="H893">
        <v>0.08</v>
      </c>
      <c r="I893">
        <v>0.6</v>
      </c>
      <c r="J893" s="3">
        <v>0.1173913043478261</v>
      </c>
      <c r="K893" t="s">
        <v>11</v>
      </c>
      <c r="L893" t="str">
        <f>Q893</f>
        <v/>
      </c>
      <c r="N893">
        <v>0.2</v>
      </c>
      <c r="O893">
        <f>EXP(Таблица1[[#This Row],[PD]])</f>
        <v>1.0832870676749586</v>
      </c>
      <c r="P893">
        <f t="shared" si="26"/>
        <v>0.21665741353499174</v>
      </c>
      <c r="Q893" t="str">
        <f t="shared" si="27"/>
        <v/>
      </c>
      <c r="S893" s="2">
        <f>IF(P893&gt;=1, Таблица1[[#This Row],[BeginQ]]*(1-Таблица1[[#This Row],[LGD]]), Таблица1[[#This Row],[EndQ]])</f>
        <v>4916.521739130435</v>
      </c>
    </row>
    <row r="894" spans="1:19" x14ac:dyDescent="0.3">
      <c r="A894" s="1">
        <v>892</v>
      </c>
      <c r="B894" t="s">
        <v>10</v>
      </c>
      <c r="C894">
        <v>1805</v>
      </c>
      <c r="D894">
        <v>20</v>
      </c>
      <c r="E894">
        <v>25</v>
      </c>
      <c r="F894" s="2">
        <v>7500</v>
      </c>
      <c r="G894" s="8">
        <v>8124.9999999999991</v>
      </c>
      <c r="H894">
        <v>0.04</v>
      </c>
      <c r="I894">
        <v>0.5</v>
      </c>
      <c r="J894" s="3">
        <v>8.3333333333333343E-2</v>
      </c>
      <c r="K894" t="s">
        <v>11</v>
      </c>
      <c r="L894" t="str">
        <f>Q894</f>
        <v/>
      </c>
      <c r="N894">
        <v>0.59</v>
      </c>
      <c r="O894">
        <f>EXP(Таблица1[[#This Row],[PD]])</f>
        <v>1.0408107741923882</v>
      </c>
      <c r="P894">
        <f t="shared" si="26"/>
        <v>0.61407835677350897</v>
      </c>
      <c r="Q894" t="str">
        <f t="shared" si="27"/>
        <v/>
      </c>
      <c r="S894" s="2">
        <f>IF(P894&gt;=1, Таблица1[[#This Row],[BeginQ]]*(1-Таблица1[[#This Row],[LGD]]), Таблица1[[#This Row],[EndQ]])</f>
        <v>8124.9999999999991</v>
      </c>
    </row>
    <row r="895" spans="1:19" x14ac:dyDescent="0.3">
      <c r="A895" s="1">
        <v>893</v>
      </c>
      <c r="B895" t="s">
        <v>10</v>
      </c>
      <c r="C895">
        <v>1806</v>
      </c>
      <c r="D895">
        <v>20</v>
      </c>
      <c r="E895">
        <v>25</v>
      </c>
      <c r="F895" s="2">
        <v>5100</v>
      </c>
      <c r="G895" s="8">
        <v>6630</v>
      </c>
      <c r="H895">
        <v>0.2</v>
      </c>
      <c r="I895">
        <v>0.9</v>
      </c>
      <c r="J895" s="3">
        <v>0.3</v>
      </c>
      <c r="K895" t="s">
        <v>11</v>
      </c>
      <c r="L895" t="str">
        <f>Q895</f>
        <v/>
      </c>
      <c r="N895">
        <v>0.12</v>
      </c>
      <c r="O895">
        <f>EXP(Таблица1[[#This Row],[PD]])</f>
        <v>1.2214027581601699</v>
      </c>
      <c r="P895">
        <f t="shared" si="26"/>
        <v>0.14656833097922037</v>
      </c>
      <c r="Q895" t="str">
        <f t="shared" si="27"/>
        <v/>
      </c>
      <c r="S895" s="2">
        <f>IF(P895&gt;=1, Таблица1[[#This Row],[BeginQ]]*(1-Таблица1[[#This Row],[LGD]]), Таблица1[[#This Row],[EndQ]])</f>
        <v>6630</v>
      </c>
    </row>
    <row r="896" spans="1:19" x14ac:dyDescent="0.3">
      <c r="A896" s="1">
        <v>894</v>
      </c>
      <c r="B896" t="s">
        <v>10</v>
      </c>
      <c r="C896">
        <v>1807</v>
      </c>
      <c r="D896">
        <v>20</v>
      </c>
      <c r="E896">
        <v>25</v>
      </c>
      <c r="F896" s="2">
        <v>4900</v>
      </c>
      <c r="G896" s="8">
        <v>5775.3932584269669</v>
      </c>
      <c r="H896">
        <v>0.11</v>
      </c>
      <c r="I896">
        <v>0.9</v>
      </c>
      <c r="J896" s="3">
        <v>0.1786516853932584</v>
      </c>
      <c r="K896" t="s">
        <v>11</v>
      </c>
      <c r="L896" t="str">
        <f>Q896</f>
        <v/>
      </c>
      <c r="N896">
        <v>0.5</v>
      </c>
      <c r="O896">
        <f>EXP(Таблица1[[#This Row],[PD]])</f>
        <v>1.1162780704588713</v>
      </c>
      <c r="P896">
        <f t="shared" si="26"/>
        <v>0.55813903522943564</v>
      </c>
      <c r="Q896" t="str">
        <f t="shared" si="27"/>
        <v/>
      </c>
      <c r="S896" s="2">
        <f>IF(P896&gt;=1, Таблица1[[#This Row],[BeginQ]]*(1-Таблица1[[#This Row],[LGD]]), Таблица1[[#This Row],[EndQ]])</f>
        <v>5775.3932584269669</v>
      </c>
    </row>
    <row r="897" spans="1:19" x14ac:dyDescent="0.3">
      <c r="A897" s="1">
        <v>895</v>
      </c>
      <c r="B897" t="s">
        <v>10</v>
      </c>
      <c r="C897">
        <v>1808</v>
      </c>
      <c r="D897">
        <v>20</v>
      </c>
      <c r="E897">
        <v>25</v>
      </c>
      <c r="F897" s="2">
        <v>8300</v>
      </c>
      <c r="G897" s="8">
        <v>9771.363636363636</v>
      </c>
      <c r="H897">
        <v>0.12</v>
      </c>
      <c r="I897">
        <v>0.8</v>
      </c>
      <c r="J897" s="3">
        <v>0.1772727272727273</v>
      </c>
      <c r="K897" t="s">
        <v>11</v>
      </c>
      <c r="L897" t="str">
        <f>Q897</f>
        <v/>
      </c>
      <c r="N897">
        <v>0.22</v>
      </c>
      <c r="O897">
        <f>EXP(Таблица1[[#This Row],[PD]])</f>
        <v>1.1274968515793757</v>
      </c>
      <c r="P897">
        <f t="shared" si="26"/>
        <v>0.24804930734746267</v>
      </c>
      <c r="Q897" t="str">
        <f t="shared" si="27"/>
        <v/>
      </c>
      <c r="S897" s="2">
        <f>IF(P897&gt;=1, Таблица1[[#This Row],[BeginQ]]*(1-Таблица1[[#This Row],[LGD]]), Таблица1[[#This Row],[EndQ]])</f>
        <v>9771.363636363636</v>
      </c>
    </row>
    <row r="898" spans="1:19" x14ac:dyDescent="0.3">
      <c r="A898" s="1">
        <v>896</v>
      </c>
      <c r="B898" t="s">
        <v>10</v>
      </c>
      <c r="C898">
        <v>1864</v>
      </c>
      <c r="D898">
        <v>21</v>
      </c>
      <c r="E898">
        <v>26</v>
      </c>
      <c r="F898" s="2">
        <v>4000</v>
      </c>
      <c r="G898" s="8">
        <v>4461.5384615384619</v>
      </c>
      <c r="H898">
        <v>0.09</v>
      </c>
      <c r="I898">
        <v>0.5</v>
      </c>
      <c r="J898" s="3">
        <v>0.1153846153846154</v>
      </c>
      <c r="K898" t="s">
        <v>11</v>
      </c>
      <c r="L898" t="str">
        <f>Q898</f>
        <v/>
      </c>
      <c r="N898">
        <v>0.54</v>
      </c>
      <c r="O898">
        <f>EXP(Таблица1[[#This Row],[PD]])</f>
        <v>1.0941742837052104</v>
      </c>
      <c r="P898">
        <f t="shared" si="26"/>
        <v>0.59085411320081371</v>
      </c>
      <c r="Q898" t="str">
        <f t="shared" si="27"/>
        <v/>
      </c>
      <c r="S898" s="2">
        <f>IF(P898&gt;=1, Таблица1[[#This Row],[BeginQ]]*(1-Таблица1[[#This Row],[LGD]]), Таблица1[[#This Row],[EndQ]])</f>
        <v>4461.5384615384619</v>
      </c>
    </row>
    <row r="899" spans="1:19" x14ac:dyDescent="0.3">
      <c r="A899" s="1">
        <v>897</v>
      </c>
      <c r="B899" t="s">
        <v>10</v>
      </c>
      <c r="C899">
        <v>1865</v>
      </c>
      <c r="D899">
        <v>21</v>
      </c>
      <c r="E899">
        <v>26</v>
      </c>
      <c r="F899" s="2">
        <v>7000</v>
      </c>
      <c r="G899" s="8">
        <v>7904.4943820224717</v>
      </c>
      <c r="H899">
        <v>0.11</v>
      </c>
      <c r="I899">
        <v>0.5</v>
      </c>
      <c r="J899" s="3">
        <v>0.1292134831460674</v>
      </c>
      <c r="K899" t="s">
        <v>11</v>
      </c>
      <c r="L899" t="str">
        <f>Q899</f>
        <v/>
      </c>
      <c r="N899">
        <v>0.78</v>
      </c>
      <c r="O899">
        <f>EXP(Таблица1[[#This Row],[PD]])</f>
        <v>1.1162780704588713</v>
      </c>
      <c r="P899">
        <f t="shared" ref="P899:P962" si="28">N899*O899</f>
        <v>0.87069689495791969</v>
      </c>
      <c r="Q899" t="str">
        <f t="shared" ref="Q899:Q962" si="29">IF(P899&gt;=1, "Дефолт!", "")</f>
        <v/>
      </c>
      <c r="S899" s="2">
        <f>IF(P899&gt;=1, Таблица1[[#This Row],[BeginQ]]*(1-Таблица1[[#This Row],[LGD]]), Таблица1[[#This Row],[EndQ]])</f>
        <v>7904.4943820224717</v>
      </c>
    </row>
    <row r="900" spans="1:19" x14ac:dyDescent="0.3">
      <c r="A900" s="1">
        <v>898</v>
      </c>
      <c r="B900" t="s">
        <v>10</v>
      </c>
      <c r="C900">
        <v>1866</v>
      </c>
      <c r="D900">
        <v>21</v>
      </c>
      <c r="E900">
        <v>26</v>
      </c>
      <c r="F900" s="2">
        <v>3200</v>
      </c>
      <c r="G900" s="8">
        <v>3564.1379310344828</v>
      </c>
      <c r="H900">
        <v>0.13</v>
      </c>
      <c r="I900">
        <v>0.3</v>
      </c>
      <c r="J900" s="3">
        <v>0.1137931034482759</v>
      </c>
      <c r="K900" t="s">
        <v>11</v>
      </c>
      <c r="L900" t="str">
        <f>Q900</f>
        <v/>
      </c>
      <c r="N900">
        <v>0.28000000000000003</v>
      </c>
      <c r="O900">
        <f>EXP(Таблица1[[#This Row],[PD]])</f>
        <v>1.1388283833246218</v>
      </c>
      <c r="P900">
        <f t="shared" si="28"/>
        <v>0.31887194733089413</v>
      </c>
      <c r="Q900" t="str">
        <f t="shared" si="29"/>
        <v/>
      </c>
      <c r="S900" s="2">
        <f>IF(P900&gt;=1, Таблица1[[#This Row],[BeginQ]]*(1-Таблица1[[#This Row],[LGD]]), Таблица1[[#This Row],[EndQ]])</f>
        <v>3564.1379310344828</v>
      </c>
    </row>
    <row r="901" spans="1:19" x14ac:dyDescent="0.3">
      <c r="A901" s="1">
        <v>899</v>
      </c>
      <c r="B901" t="s">
        <v>10</v>
      </c>
      <c r="C901">
        <v>1867</v>
      </c>
      <c r="D901">
        <v>21</v>
      </c>
      <c r="E901">
        <v>26</v>
      </c>
      <c r="F901" s="2">
        <v>9800</v>
      </c>
      <c r="G901" s="8">
        <v>10863.40425531915</v>
      </c>
      <c r="H901">
        <v>0.06</v>
      </c>
      <c r="I901">
        <v>0.7</v>
      </c>
      <c r="J901" s="3">
        <v>0.1085106382978723</v>
      </c>
      <c r="K901" t="s">
        <v>11</v>
      </c>
      <c r="L901" t="str">
        <f>Q901</f>
        <v>Дефолт!</v>
      </c>
      <c r="N901">
        <v>1</v>
      </c>
      <c r="O901">
        <f>EXP(Таблица1[[#This Row],[PD]])</f>
        <v>1.0618365465453596</v>
      </c>
      <c r="P901">
        <f t="shared" si="28"/>
        <v>1.0618365465453596</v>
      </c>
      <c r="Q901" t="str">
        <f t="shared" si="29"/>
        <v>Дефолт!</v>
      </c>
      <c r="S901" s="2">
        <f>IF(P901&gt;=1, Таблица1[[#This Row],[BeginQ]]*(1-Таблица1[[#This Row],[LGD]]), Таблица1[[#This Row],[EndQ]])</f>
        <v>2940.0000000000005</v>
      </c>
    </row>
    <row r="902" spans="1:19" x14ac:dyDescent="0.3">
      <c r="A902" s="1">
        <v>900</v>
      </c>
      <c r="B902" t="s">
        <v>10</v>
      </c>
      <c r="C902">
        <v>1868</v>
      </c>
      <c r="D902">
        <v>21</v>
      </c>
      <c r="E902">
        <v>26</v>
      </c>
      <c r="F902" s="2">
        <v>4500</v>
      </c>
      <c r="G902" s="8">
        <v>4902.6315789473683</v>
      </c>
      <c r="H902">
        <v>0.05</v>
      </c>
      <c r="I902">
        <v>0.5</v>
      </c>
      <c r="J902" s="3">
        <v>8.9473684210526316E-2</v>
      </c>
      <c r="K902" t="s">
        <v>11</v>
      </c>
      <c r="L902" t="str">
        <f>Q902</f>
        <v/>
      </c>
      <c r="N902">
        <v>0.65</v>
      </c>
      <c r="O902">
        <f>EXP(Таблица1[[#This Row],[PD]])</f>
        <v>1.0512710963760241</v>
      </c>
      <c r="P902">
        <f t="shared" si="28"/>
        <v>0.68332621264441573</v>
      </c>
      <c r="Q902" t="str">
        <f t="shared" si="29"/>
        <v/>
      </c>
      <c r="S902" s="2">
        <f>IF(P902&gt;=1, Таблица1[[#This Row],[BeginQ]]*(1-Таблица1[[#This Row],[LGD]]), Таблица1[[#This Row],[EndQ]])</f>
        <v>4902.6315789473683</v>
      </c>
    </row>
    <row r="903" spans="1:19" x14ac:dyDescent="0.3">
      <c r="A903" s="1">
        <v>901</v>
      </c>
      <c r="B903" t="s">
        <v>10</v>
      </c>
      <c r="C903">
        <v>1869</v>
      </c>
      <c r="D903">
        <v>21</v>
      </c>
      <c r="E903">
        <v>26</v>
      </c>
      <c r="F903" s="2">
        <v>3500</v>
      </c>
      <c r="G903" s="8">
        <v>3779.2134831460671</v>
      </c>
      <c r="H903">
        <v>0.11</v>
      </c>
      <c r="I903">
        <v>0.1</v>
      </c>
      <c r="J903" s="3">
        <v>7.9775280898876394E-2</v>
      </c>
      <c r="K903" t="s">
        <v>11</v>
      </c>
      <c r="L903" t="str">
        <f>Q903</f>
        <v/>
      </c>
      <c r="N903">
        <v>0.28999999999999998</v>
      </c>
      <c r="O903">
        <f>EXP(Таблица1[[#This Row],[PD]])</f>
        <v>1.1162780704588713</v>
      </c>
      <c r="P903">
        <f t="shared" si="28"/>
        <v>0.32372064043307264</v>
      </c>
      <c r="Q903" t="str">
        <f t="shared" si="29"/>
        <v/>
      </c>
      <c r="S903" s="2">
        <f>IF(P903&gt;=1, Таблица1[[#This Row],[BeginQ]]*(1-Таблица1[[#This Row],[LGD]]), Таблица1[[#This Row],[EndQ]])</f>
        <v>3779.2134831460671</v>
      </c>
    </row>
    <row r="904" spans="1:19" x14ac:dyDescent="0.3">
      <c r="A904" s="1">
        <v>902</v>
      </c>
      <c r="B904" t="s">
        <v>10</v>
      </c>
      <c r="C904">
        <v>1870</v>
      </c>
      <c r="D904">
        <v>21</v>
      </c>
      <c r="E904">
        <v>26</v>
      </c>
      <c r="F904" s="2">
        <v>7600</v>
      </c>
      <c r="G904" s="8">
        <v>9824.3902439024387</v>
      </c>
      <c r="H904">
        <v>0.18</v>
      </c>
      <c r="I904">
        <v>1</v>
      </c>
      <c r="J904" s="3">
        <v>0.29268292682926828</v>
      </c>
      <c r="K904" t="s">
        <v>11</v>
      </c>
      <c r="L904" t="str">
        <f>Q904</f>
        <v/>
      </c>
      <c r="N904">
        <v>0.01</v>
      </c>
      <c r="O904">
        <f>EXP(Таблица1[[#This Row],[PD]])</f>
        <v>1.1972173631218102</v>
      </c>
      <c r="P904">
        <f t="shared" si="28"/>
        <v>1.1972173631218101E-2</v>
      </c>
      <c r="Q904" t="str">
        <f t="shared" si="29"/>
        <v/>
      </c>
      <c r="S904" s="2">
        <f>IF(P904&gt;=1, Таблица1[[#This Row],[BeginQ]]*(1-Таблица1[[#This Row],[LGD]]), Таблица1[[#This Row],[EndQ]])</f>
        <v>9824.3902439024387</v>
      </c>
    </row>
    <row r="905" spans="1:19" x14ac:dyDescent="0.3">
      <c r="A905" s="1">
        <v>903</v>
      </c>
      <c r="B905" t="s">
        <v>10</v>
      </c>
      <c r="C905">
        <v>1871</v>
      </c>
      <c r="D905">
        <v>21</v>
      </c>
      <c r="E905">
        <v>26</v>
      </c>
      <c r="F905" s="2">
        <v>3100</v>
      </c>
      <c r="G905" s="8">
        <v>3341.1111111111109</v>
      </c>
      <c r="H905">
        <v>0.1</v>
      </c>
      <c r="I905">
        <v>0.1</v>
      </c>
      <c r="J905" s="3">
        <v>7.7777777777777779E-2</v>
      </c>
      <c r="K905" t="s">
        <v>11</v>
      </c>
      <c r="L905" t="str">
        <f>Q905</f>
        <v>Дефолт!</v>
      </c>
      <c r="N905">
        <v>0.98</v>
      </c>
      <c r="O905">
        <f>EXP(Таблица1[[#This Row],[PD]])</f>
        <v>1.1051709180756477</v>
      </c>
      <c r="P905">
        <f t="shared" si="28"/>
        <v>1.0830674997141347</v>
      </c>
      <c r="Q905" t="str">
        <f t="shared" si="29"/>
        <v>Дефолт!</v>
      </c>
      <c r="S905" s="2">
        <f>IF(P905&gt;=1, Таблица1[[#This Row],[BeginQ]]*(1-Таблица1[[#This Row],[LGD]]), Таблица1[[#This Row],[EndQ]])</f>
        <v>2790</v>
      </c>
    </row>
    <row r="906" spans="1:19" x14ac:dyDescent="0.3">
      <c r="A906" s="1">
        <v>904</v>
      </c>
      <c r="B906" t="s">
        <v>10</v>
      </c>
      <c r="C906">
        <v>1872</v>
      </c>
      <c r="D906">
        <v>21</v>
      </c>
      <c r="E906">
        <v>26</v>
      </c>
      <c r="F906" s="2">
        <v>1700</v>
      </c>
      <c r="G906" s="8">
        <v>1818.484848484849</v>
      </c>
      <c r="H906">
        <v>0.01</v>
      </c>
      <c r="I906">
        <v>0.9</v>
      </c>
      <c r="J906" s="3">
        <v>6.9696969696969702E-2</v>
      </c>
      <c r="K906" t="s">
        <v>11</v>
      </c>
      <c r="L906" t="str">
        <f>Q906</f>
        <v/>
      </c>
      <c r="N906">
        <v>0.6</v>
      </c>
      <c r="O906">
        <f>EXP(Таблица1[[#This Row],[PD]])</f>
        <v>1.0100501670841679</v>
      </c>
      <c r="P906">
        <f t="shared" si="28"/>
        <v>0.60603010025050075</v>
      </c>
      <c r="Q906" t="str">
        <f t="shared" si="29"/>
        <v/>
      </c>
      <c r="S906" s="2">
        <f>IF(P906&gt;=1, Таблица1[[#This Row],[BeginQ]]*(1-Таблица1[[#This Row],[LGD]]), Таблица1[[#This Row],[EndQ]])</f>
        <v>1818.484848484849</v>
      </c>
    </row>
    <row r="907" spans="1:19" x14ac:dyDescent="0.3">
      <c r="A907" s="1">
        <v>905</v>
      </c>
      <c r="B907" t="s">
        <v>10</v>
      </c>
      <c r="C907">
        <v>1873</v>
      </c>
      <c r="D907">
        <v>21</v>
      </c>
      <c r="E907">
        <v>26</v>
      </c>
      <c r="F907" s="2">
        <v>6600</v>
      </c>
      <c r="G907" s="8">
        <v>8328.5714285714275</v>
      </c>
      <c r="H907">
        <v>0.16</v>
      </c>
      <c r="I907">
        <v>1</v>
      </c>
      <c r="J907" s="3">
        <v>0.26190476190476192</v>
      </c>
      <c r="K907" t="s">
        <v>11</v>
      </c>
      <c r="L907" t="str">
        <f>Q907</f>
        <v/>
      </c>
      <c r="N907">
        <v>0.59</v>
      </c>
      <c r="O907">
        <f>EXP(Таблица1[[#This Row],[PD]])</f>
        <v>1.1735108709918103</v>
      </c>
      <c r="P907">
        <f t="shared" si="28"/>
        <v>0.69237141388516799</v>
      </c>
      <c r="Q907" t="str">
        <f t="shared" si="29"/>
        <v/>
      </c>
      <c r="S907" s="2">
        <f>IF(P907&gt;=1, Таблица1[[#This Row],[BeginQ]]*(1-Таблица1[[#This Row],[LGD]]), Таблица1[[#This Row],[EndQ]])</f>
        <v>8328.5714285714275</v>
      </c>
    </row>
    <row r="908" spans="1:19" x14ac:dyDescent="0.3">
      <c r="A908" s="1">
        <v>906</v>
      </c>
      <c r="B908" t="s">
        <v>10</v>
      </c>
      <c r="C908">
        <v>1874</v>
      </c>
      <c r="D908">
        <v>21</v>
      </c>
      <c r="E908">
        <v>26</v>
      </c>
      <c r="F908" s="2">
        <v>7400</v>
      </c>
      <c r="G908" s="8">
        <v>8011.304347826087</v>
      </c>
      <c r="H908">
        <v>0.08</v>
      </c>
      <c r="I908">
        <v>0.2</v>
      </c>
      <c r="J908" s="3">
        <v>8.2608695652173908E-2</v>
      </c>
      <c r="K908" t="s">
        <v>11</v>
      </c>
      <c r="L908" t="str">
        <f>Q908</f>
        <v/>
      </c>
      <c r="N908">
        <v>0.04</v>
      </c>
      <c r="O908">
        <f>EXP(Таблица1[[#This Row],[PD]])</f>
        <v>1.0832870676749586</v>
      </c>
      <c r="P908">
        <f t="shared" si="28"/>
        <v>4.3331482706998346E-2</v>
      </c>
      <c r="Q908" t="str">
        <f t="shared" si="29"/>
        <v/>
      </c>
      <c r="S908" s="2">
        <f>IF(P908&gt;=1, Таблица1[[#This Row],[BeginQ]]*(1-Таблица1[[#This Row],[LGD]]), Таблица1[[#This Row],[EndQ]])</f>
        <v>8011.304347826087</v>
      </c>
    </row>
    <row r="909" spans="1:19" x14ac:dyDescent="0.3">
      <c r="A909" s="1">
        <v>907</v>
      </c>
      <c r="B909" t="s">
        <v>10</v>
      </c>
      <c r="C909">
        <v>1875</v>
      </c>
      <c r="D909">
        <v>21</v>
      </c>
      <c r="E909">
        <v>26</v>
      </c>
      <c r="F909" s="2">
        <v>7400</v>
      </c>
      <c r="G909" s="8">
        <v>8434.4086021505391</v>
      </c>
      <c r="H909">
        <v>7.0000000000000007E-2</v>
      </c>
      <c r="I909">
        <v>1</v>
      </c>
      <c r="J909" s="3">
        <v>0.13978494623655921</v>
      </c>
      <c r="K909" t="s">
        <v>11</v>
      </c>
      <c r="L909" t="str">
        <f>Q909</f>
        <v/>
      </c>
      <c r="N909">
        <v>0.75</v>
      </c>
      <c r="O909">
        <f>EXP(Таблица1[[#This Row],[PD]])</f>
        <v>1.0725081812542165</v>
      </c>
      <c r="P909">
        <f t="shared" si="28"/>
        <v>0.80438113594066241</v>
      </c>
      <c r="Q909" t="str">
        <f t="shared" si="29"/>
        <v/>
      </c>
      <c r="S909" s="2">
        <f>IF(P909&gt;=1, Таблица1[[#This Row],[BeginQ]]*(1-Таблица1[[#This Row],[LGD]]), Таблица1[[#This Row],[EndQ]])</f>
        <v>8434.4086021505391</v>
      </c>
    </row>
    <row r="910" spans="1:19" x14ac:dyDescent="0.3">
      <c r="A910" s="1">
        <v>908</v>
      </c>
      <c r="B910" t="s">
        <v>10</v>
      </c>
      <c r="C910">
        <v>1876</v>
      </c>
      <c r="D910">
        <v>21</v>
      </c>
      <c r="E910">
        <v>26</v>
      </c>
      <c r="F910" s="2">
        <v>6000</v>
      </c>
      <c r="G910" s="8">
        <v>6703.2258064516127</v>
      </c>
      <c r="H910">
        <v>7.0000000000000007E-2</v>
      </c>
      <c r="I910">
        <v>0.7</v>
      </c>
      <c r="J910" s="3">
        <v>0.1172043010752688</v>
      </c>
      <c r="K910" t="s">
        <v>11</v>
      </c>
      <c r="L910" t="str">
        <f>Q910</f>
        <v/>
      </c>
      <c r="N910">
        <v>0.45</v>
      </c>
      <c r="O910">
        <f>EXP(Таблица1[[#This Row],[PD]])</f>
        <v>1.0725081812542165</v>
      </c>
      <c r="P910">
        <f t="shared" si="28"/>
        <v>0.48262868156439748</v>
      </c>
      <c r="Q910" t="str">
        <f t="shared" si="29"/>
        <v/>
      </c>
      <c r="S910" s="2">
        <f>IF(P910&gt;=1, Таблица1[[#This Row],[BeginQ]]*(1-Таблица1[[#This Row],[LGD]]), Таблица1[[#This Row],[EndQ]])</f>
        <v>6703.2258064516127</v>
      </c>
    </row>
    <row r="911" spans="1:19" x14ac:dyDescent="0.3">
      <c r="A911" s="1">
        <v>909</v>
      </c>
      <c r="B911" t="s">
        <v>10</v>
      </c>
      <c r="C911">
        <v>1877</v>
      </c>
      <c r="D911">
        <v>21</v>
      </c>
      <c r="E911">
        <v>26</v>
      </c>
      <c r="F911" s="2">
        <v>4900</v>
      </c>
      <c r="G911" s="8">
        <v>5593.7078651685388</v>
      </c>
      <c r="H911">
        <v>0.11</v>
      </c>
      <c r="I911">
        <v>0.6</v>
      </c>
      <c r="J911" s="3">
        <v>0.1415730337078652</v>
      </c>
      <c r="K911" t="s">
        <v>11</v>
      </c>
      <c r="L911" t="str">
        <f>Q911</f>
        <v/>
      </c>
      <c r="N911">
        <v>0.26</v>
      </c>
      <c r="O911">
        <f>EXP(Таблица1[[#This Row],[PD]])</f>
        <v>1.1162780704588713</v>
      </c>
      <c r="P911">
        <f t="shared" si="28"/>
        <v>0.29023229831930653</v>
      </c>
      <c r="Q911" t="str">
        <f t="shared" si="29"/>
        <v/>
      </c>
      <c r="S911" s="2">
        <f>IF(P911&gt;=1, Таблица1[[#This Row],[BeginQ]]*(1-Таблица1[[#This Row],[LGD]]), Таблица1[[#This Row],[EndQ]])</f>
        <v>5593.7078651685388</v>
      </c>
    </row>
    <row r="912" spans="1:19" x14ac:dyDescent="0.3">
      <c r="A912" s="1">
        <v>910</v>
      </c>
      <c r="B912" t="s">
        <v>10</v>
      </c>
      <c r="C912">
        <v>1878</v>
      </c>
      <c r="D912">
        <v>21</v>
      </c>
      <c r="E912">
        <v>26</v>
      </c>
      <c r="F912" s="2">
        <v>5100</v>
      </c>
      <c r="G912" s="8">
        <v>5583.1578947368434</v>
      </c>
      <c r="H912">
        <v>0.05</v>
      </c>
      <c r="I912">
        <v>0.6</v>
      </c>
      <c r="J912" s="3">
        <v>9.4736842105263161E-2</v>
      </c>
      <c r="K912" t="s">
        <v>11</v>
      </c>
      <c r="L912" t="str">
        <f>Q912</f>
        <v>Дефолт!</v>
      </c>
      <c r="N912">
        <v>1</v>
      </c>
      <c r="O912">
        <f>EXP(Таблица1[[#This Row],[PD]])</f>
        <v>1.0512710963760241</v>
      </c>
      <c r="P912">
        <f t="shared" si="28"/>
        <v>1.0512710963760241</v>
      </c>
      <c r="Q912" t="str">
        <f t="shared" si="29"/>
        <v>Дефолт!</v>
      </c>
      <c r="S912" s="2">
        <f>IF(P912&gt;=1, Таблица1[[#This Row],[BeginQ]]*(1-Таблица1[[#This Row],[LGD]]), Таблица1[[#This Row],[EndQ]])</f>
        <v>2040</v>
      </c>
    </row>
    <row r="913" spans="1:19" x14ac:dyDescent="0.3">
      <c r="A913" s="1">
        <v>911</v>
      </c>
      <c r="B913" t="s">
        <v>10</v>
      </c>
      <c r="C913">
        <v>1879</v>
      </c>
      <c r="D913">
        <v>21</v>
      </c>
      <c r="E913">
        <v>26</v>
      </c>
      <c r="F913" s="2">
        <v>1900</v>
      </c>
      <c r="G913" s="8">
        <v>2134.705882352941</v>
      </c>
      <c r="H913">
        <v>0.15</v>
      </c>
      <c r="I913">
        <v>0.3</v>
      </c>
      <c r="J913" s="3">
        <v>0.1235294117647059</v>
      </c>
      <c r="K913" t="s">
        <v>11</v>
      </c>
      <c r="L913" t="str">
        <f>Q913</f>
        <v/>
      </c>
      <c r="N913">
        <v>0.01</v>
      </c>
      <c r="O913">
        <f>EXP(Таблица1[[#This Row],[PD]])</f>
        <v>1.1618342427282831</v>
      </c>
      <c r="P913">
        <f t="shared" si="28"/>
        <v>1.1618342427282831E-2</v>
      </c>
      <c r="Q913" t="str">
        <f t="shared" si="29"/>
        <v/>
      </c>
      <c r="S913" s="2">
        <f>IF(P913&gt;=1, Таблица1[[#This Row],[BeginQ]]*(1-Таблица1[[#This Row],[LGD]]), Таблица1[[#This Row],[EndQ]])</f>
        <v>2134.705882352941</v>
      </c>
    </row>
    <row r="914" spans="1:19" x14ac:dyDescent="0.3">
      <c r="A914" s="1">
        <v>912</v>
      </c>
      <c r="B914" t="s">
        <v>10</v>
      </c>
      <c r="C914">
        <v>1880</v>
      </c>
      <c r="D914">
        <v>21</v>
      </c>
      <c r="E914">
        <v>26</v>
      </c>
      <c r="F914" s="2">
        <v>6200</v>
      </c>
      <c r="G914" s="8">
        <v>6668.1632653061224</v>
      </c>
      <c r="H914">
        <v>0.02</v>
      </c>
      <c r="I914">
        <v>0.7</v>
      </c>
      <c r="J914" s="3">
        <v>7.5510204081632656E-2</v>
      </c>
      <c r="K914" t="s">
        <v>11</v>
      </c>
      <c r="L914" t="str">
        <f>Q914</f>
        <v/>
      </c>
      <c r="N914">
        <v>0.52</v>
      </c>
      <c r="O914">
        <f>EXP(Таблица1[[#This Row],[PD]])</f>
        <v>1.0202013400267558</v>
      </c>
      <c r="P914">
        <f t="shared" si="28"/>
        <v>0.53050469681391299</v>
      </c>
      <c r="Q914" t="str">
        <f t="shared" si="29"/>
        <v/>
      </c>
      <c r="S914" s="2">
        <f>IF(P914&gt;=1, Таблица1[[#This Row],[BeginQ]]*(1-Таблица1[[#This Row],[LGD]]), Таблица1[[#This Row],[EndQ]])</f>
        <v>6668.1632653061224</v>
      </c>
    </row>
    <row r="915" spans="1:19" x14ac:dyDescent="0.3">
      <c r="A915" s="1">
        <v>913</v>
      </c>
      <c r="B915" t="s">
        <v>10</v>
      </c>
      <c r="C915">
        <v>1881</v>
      </c>
      <c r="D915">
        <v>21</v>
      </c>
      <c r="E915">
        <v>26</v>
      </c>
      <c r="F915" s="2">
        <v>600</v>
      </c>
      <c r="G915" s="8">
        <v>692.35955056179785</v>
      </c>
      <c r="H915">
        <v>0.11</v>
      </c>
      <c r="I915">
        <v>0.7</v>
      </c>
      <c r="J915" s="3">
        <v>0.15393258426966289</v>
      </c>
      <c r="K915" t="s">
        <v>11</v>
      </c>
      <c r="L915" t="str">
        <f>Q915</f>
        <v/>
      </c>
      <c r="N915">
        <v>0.64</v>
      </c>
      <c r="O915">
        <f>EXP(Таблица1[[#This Row],[PD]])</f>
        <v>1.1162780704588713</v>
      </c>
      <c r="P915">
        <f t="shared" si="28"/>
        <v>0.71441796509367761</v>
      </c>
      <c r="Q915" t="str">
        <f t="shared" si="29"/>
        <v/>
      </c>
      <c r="S915" s="2">
        <f>IF(P915&gt;=1, Таблица1[[#This Row],[BeginQ]]*(1-Таблица1[[#This Row],[LGD]]), Таблица1[[#This Row],[EndQ]])</f>
        <v>692.35955056179785</v>
      </c>
    </row>
    <row r="916" spans="1:19" x14ac:dyDescent="0.3">
      <c r="A916" s="1">
        <v>914</v>
      </c>
      <c r="B916" t="s">
        <v>10</v>
      </c>
      <c r="C916">
        <v>1882</v>
      </c>
      <c r="D916">
        <v>21</v>
      </c>
      <c r="E916">
        <v>26</v>
      </c>
      <c r="F916" s="2">
        <v>8700</v>
      </c>
      <c r="G916" s="8">
        <v>10576.265060240959</v>
      </c>
      <c r="H916">
        <v>0.17</v>
      </c>
      <c r="I916">
        <v>0.7</v>
      </c>
      <c r="J916" s="3">
        <v>0.21566265060240961</v>
      </c>
      <c r="K916" t="s">
        <v>11</v>
      </c>
      <c r="L916" t="str">
        <f>Q916</f>
        <v/>
      </c>
      <c r="N916">
        <v>0.42</v>
      </c>
      <c r="O916">
        <f>EXP(Таблица1[[#This Row],[PD]])</f>
        <v>1.1853048513203654</v>
      </c>
      <c r="P916">
        <f t="shared" si="28"/>
        <v>0.49782803755455346</v>
      </c>
      <c r="Q916" t="str">
        <f t="shared" si="29"/>
        <v/>
      </c>
      <c r="S916" s="2">
        <f>IF(P916&gt;=1, Таблица1[[#This Row],[BeginQ]]*(1-Таблица1[[#This Row],[LGD]]), Таблица1[[#This Row],[EndQ]])</f>
        <v>10576.265060240959</v>
      </c>
    </row>
    <row r="917" spans="1:19" x14ac:dyDescent="0.3">
      <c r="A917" s="1">
        <v>915</v>
      </c>
      <c r="B917" t="s">
        <v>10</v>
      </c>
      <c r="C917">
        <v>1883</v>
      </c>
      <c r="D917">
        <v>21</v>
      </c>
      <c r="E917">
        <v>26</v>
      </c>
      <c r="F917" s="2">
        <v>9100</v>
      </c>
      <c r="G917" s="8">
        <v>10060</v>
      </c>
      <c r="H917">
        <v>0.09</v>
      </c>
      <c r="I917">
        <v>0.4</v>
      </c>
      <c r="J917" s="3">
        <v>0.10549450549450549</v>
      </c>
      <c r="K917" t="s">
        <v>11</v>
      </c>
      <c r="L917" t="str">
        <f>Q917</f>
        <v/>
      </c>
      <c r="N917">
        <v>0.22</v>
      </c>
      <c r="O917">
        <f>EXP(Таблица1[[#This Row],[PD]])</f>
        <v>1.0941742837052104</v>
      </c>
      <c r="P917">
        <f t="shared" si="28"/>
        <v>0.24071834241514628</v>
      </c>
      <c r="Q917" t="str">
        <f t="shared" si="29"/>
        <v/>
      </c>
      <c r="S917" s="2">
        <f>IF(P917&gt;=1, Таблица1[[#This Row],[BeginQ]]*(1-Таблица1[[#This Row],[LGD]]), Таблица1[[#This Row],[EndQ]])</f>
        <v>10060</v>
      </c>
    </row>
    <row r="918" spans="1:19" x14ac:dyDescent="0.3">
      <c r="A918" s="1">
        <v>916</v>
      </c>
      <c r="B918" t="s">
        <v>10</v>
      </c>
      <c r="C918">
        <v>1980</v>
      </c>
      <c r="D918">
        <v>22</v>
      </c>
      <c r="E918">
        <v>27</v>
      </c>
      <c r="F918" s="2">
        <v>5200</v>
      </c>
      <c r="G918" s="8">
        <v>5541.4141414141423</v>
      </c>
      <c r="H918">
        <v>0.01</v>
      </c>
      <c r="I918">
        <v>0.5</v>
      </c>
      <c r="J918" s="3">
        <v>6.5656565656565663E-2</v>
      </c>
      <c r="K918" t="s">
        <v>11</v>
      </c>
      <c r="L918" t="str">
        <f>Q918</f>
        <v/>
      </c>
      <c r="N918">
        <v>0.06</v>
      </c>
      <c r="O918">
        <f>EXP(Таблица1[[#This Row],[PD]])</f>
        <v>1.0100501670841679</v>
      </c>
      <c r="P918">
        <f t="shared" si="28"/>
        <v>6.0603010025050072E-2</v>
      </c>
      <c r="Q918" t="str">
        <f t="shared" si="29"/>
        <v/>
      </c>
      <c r="S918" s="2">
        <f>IF(P918&gt;=1, Таблица1[[#This Row],[BeginQ]]*(1-Таблица1[[#This Row],[LGD]]), Таблица1[[#This Row],[EndQ]])</f>
        <v>5541.4141414141423</v>
      </c>
    </row>
    <row r="919" spans="1:19" x14ac:dyDescent="0.3">
      <c r="A919" s="1">
        <v>917</v>
      </c>
      <c r="B919" t="s">
        <v>10</v>
      </c>
      <c r="C919">
        <v>1981</v>
      </c>
      <c r="D919">
        <v>22</v>
      </c>
      <c r="E919">
        <v>27</v>
      </c>
      <c r="F919" s="2">
        <v>1000</v>
      </c>
      <c r="G919" s="8">
        <v>1082.608695652174</v>
      </c>
      <c r="H919">
        <v>0.08</v>
      </c>
      <c r="I919">
        <v>0.2</v>
      </c>
      <c r="J919" s="3">
        <v>8.2608695652173908E-2</v>
      </c>
      <c r="K919" t="s">
        <v>11</v>
      </c>
      <c r="L919" t="str">
        <f>Q919</f>
        <v/>
      </c>
      <c r="N919">
        <v>0.01</v>
      </c>
      <c r="O919">
        <f>EXP(Таблица1[[#This Row],[PD]])</f>
        <v>1.0832870676749586</v>
      </c>
      <c r="P919">
        <f t="shared" si="28"/>
        <v>1.0832870676749587E-2</v>
      </c>
      <c r="Q919" t="str">
        <f t="shared" si="29"/>
        <v/>
      </c>
      <c r="S919" s="2">
        <f>IF(P919&gt;=1, Таблица1[[#This Row],[BeginQ]]*(1-Таблица1[[#This Row],[LGD]]), Таблица1[[#This Row],[EndQ]])</f>
        <v>1082.608695652174</v>
      </c>
    </row>
    <row r="920" spans="1:19" x14ac:dyDescent="0.3">
      <c r="A920" s="1">
        <v>918</v>
      </c>
      <c r="B920" t="s">
        <v>10</v>
      </c>
      <c r="C920">
        <v>1982</v>
      </c>
      <c r="D920">
        <v>22</v>
      </c>
      <c r="E920">
        <v>27</v>
      </c>
      <c r="F920" s="2">
        <v>1200</v>
      </c>
      <c r="G920" s="8">
        <v>1426.206896551724</v>
      </c>
      <c r="H920">
        <v>0.13</v>
      </c>
      <c r="I920">
        <v>0.8</v>
      </c>
      <c r="J920" s="3">
        <v>0.18850574712643681</v>
      </c>
      <c r="K920" t="s">
        <v>11</v>
      </c>
      <c r="L920" t="str">
        <f>Q920</f>
        <v/>
      </c>
      <c r="N920">
        <v>0.68</v>
      </c>
      <c r="O920">
        <f>EXP(Таблица1[[#This Row],[PD]])</f>
        <v>1.1388283833246218</v>
      </c>
      <c r="P920">
        <f t="shared" si="28"/>
        <v>0.77440330066074281</v>
      </c>
      <c r="Q920" t="str">
        <f t="shared" si="29"/>
        <v/>
      </c>
      <c r="S920" s="2">
        <f>IF(P920&gt;=1, Таблица1[[#This Row],[BeginQ]]*(1-Таблица1[[#This Row],[LGD]]), Таблица1[[#This Row],[EndQ]])</f>
        <v>1426.206896551724</v>
      </c>
    </row>
    <row r="921" spans="1:19" x14ac:dyDescent="0.3">
      <c r="A921" s="1">
        <v>919</v>
      </c>
      <c r="B921" t="s">
        <v>10</v>
      </c>
      <c r="C921">
        <v>1983</v>
      </c>
      <c r="D921">
        <v>22</v>
      </c>
      <c r="E921">
        <v>27</v>
      </c>
      <c r="F921" s="2">
        <v>2000</v>
      </c>
      <c r="G921" s="8">
        <v>2302.3255813953492</v>
      </c>
      <c r="H921">
        <v>0.14000000000000001</v>
      </c>
      <c r="I921">
        <v>0.5</v>
      </c>
      <c r="J921" s="3">
        <v>0.15116279069767441</v>
      </c>
      <c r="K921" t="s">
        <v>11</v>
      </c>
      <c r="L921" t="str">
        <f>Q921</f>
        <v>Дефолт!</v>
      </c>
      <c r="N921">
        <v>0.88</v>
      </c>
      <c r="O921">
        <f>EXP(Таблица1[[#This Row],[PD]])</f>
        <v>1.1502737988572274</v>
      </c>
      <c r="P921">
        <f t="shared" si="28"/>
        <v>1.0122409429943602</v>
      </c>
      <c r="Q921" t="str">
        <f t="shared" si="29"/>
        <v>Дефолт!</v>
      </c>
      <c r="S921" s="2">
        <f>IF(P921&gt;=1, Таблица1[[#This Row],[BeginQ]]*(1-Таблица1[[#This Row],[LGD]]), Таблица1[[#This Row],[EndQ]])</f>
        <v>1000</v>
      </c>
    </row>
    <row r="922" spans="1:19" x14ac:dyDescent="0.3">
      <c r="A922" s="1">
        <v>920</v>
      </c>
      <c r="B922" t="s">
        <v>10</v>
      </c>
      <c r="C922">
        <v>1984</v>
      </c>
      <c r="D922">
        <v>22</v>
      </c>
      <c r="E922">
        <v>27</v>
      </c>
      <c r="F922" s="2">
        <v>3300</v>
      </c>
      <c r="G922" s="8">
        <v>3549.1836734693879</v>
      </c>
      <c r="H922">
        <v>0.02</v>
      </c>
      <c r="I922">
        <v>0.7</v>
      </c>
      <c r="J922" s="3">
        <v>7.5510204081632656E-2</v>
      </c>
      <c r="K922" t="s">
        <v>11</v>
      </c>
      <c r="L922" t="str">
        <f>Q922</f>
        <v/>
      </c>
      <c r="N922">
        <v>0.41</v>
      </c>
      <c r="O922">
        <f>EXP(Таблица1[[#This Row],[PD]])</f>
        <v>1.0202013400267558</v>
      </c>
      <c r="P922">
        <f t="shared" si="28"/>
        <v>0.41828254941096982</v>
      </c>
      <c r="Q922" t="str">
        <f t="shared" si="29"/>
        <v/>
      </c>
      <c r="S922" s="2">
        <f>IF(P922&gt;=1, Таблица1[[#This Row],[BeginQ]]*(1-Таблица1[[#This Row],[LGD]]), Таблица1[[#This Row],[EndQ]])</f>
        <v>3549.1836734693879</v>
      </c>
    </row>
    <row r="923" spans="1:19" x14ac:dyDescent="0.3">
      <c r="A923" s="1">
        <v>921</v>
      </c>
      <c r="B923" t="s">
        <v>10</v>
      </c>
      <c r="C923">
        <v>1985</v>
      </c>
      <c r="D923">
        <v>22</v>
      </c>
      <c r="E923">
        <v>27</v>
      </c>
      <c r="F923" s="2">
        <v>600</v>
      </c>
      <c r="G923" s="8">
        <v>717.10843373493981</v>
      </c>
      <c r="H923">
        <v>0.17</v>
      </c>
      <c r="I923">
        <v>0.6</v>
      </c>
      <c r="J923" s="3">
        <v>0.19518072289156629</v>
      </c>
      <c r="K923" t="s">
        <v>11</v>
      </c>
      <c r="L923" t="str">
        <f>Q923</f>
        <v/>
      </c>
      <c r="N923">
        <v>0.72</v>
      </c>
      <c r="O923">
        <f>EXP(Таблица1[[#This Row],[PD]])</f>
        <v>1.1853048513203654</v>
      </c>
      <c r="P923">
        <f t="shared" si="28"/>
        <v>0.85341949295066311</v>
      </c>
      <c r="Q923" t="str">
        <f t="shared" si="29"/>
        <v/>
      </c>
      <c r="S923" s="2">
        <f>IF(P923&gt;=1, Таблица1[[#This Row],[BeginQ]]*(1-Таблица1[[#This Row],[LGD]]), Таблица1[[#This Row],[EndQ]])</f>
        <v>717.10843373493981</v>
      </c>
    </row>
    <row r="924" spans="1:19" x14ac:dyDescent="0.3">
      <c r="A924" s="1">
        <v>922</v>
      </c>
      <c r="B924" t="s">
        <v>10</v>
      </c>
      <c r="C924">
        <v>1986</v>
      </c>
      <c r="D924">
        <v>22</v>
      </c>
      <c r="E924">
        <v>27</v>
      </c>
      <c r="F924" s="2">
        <v>6700</v>
      </c>
      <c r="G924" s="8">
        <v>8513.9024390243903</v>
      </c>
      <c r="H924">
        <v>0.18</v>
      </c>
      <c r="I924">
        <v>0.9</v>
      </c>
      <c r="J924" s="3">
        <v>0.27073170731707308</v>
      </c>
      <c r="K924" t="s">
        <v>11</v>
      </c>
      <c r="L924" t="str">
        <f>Q924</f>
        <v/>
      </c>
      <c r="N924">
        <v>0.13</v>
      </c>
      <c r="O924">
        <f>EXP(Таблица1[[#This Row],[PD]])</f>
        <v>1.1972173631218102</v>
      </c>
      <c r="P924">
        <f t="shared" si="28"/>
        <v>0.15563825720583532</v>
      </c>
      <c r="Q924" t="str">
        <f t="shared" si="29"/>
        <v/>
      </c>
      <c r="S924" s="2">
        <f>IF(P924&gt;=1, Таблица1[[#This Row],[BeginQ]]*(1-Таблица1[[#This Row],[LGD]]), Таблица1[[#This Row],[EndQ]])</f>
        <v>8513.9024390243903</v>
      </c>
    </row>
    <row r="925" spans="1:19" x14ac:dyDescent="0.3">
      <c r="A925" s="1">
        <v>923</v>
      </c>
      <c r="B925" t="s">
        <v>10</v>
      </c>
      <c r="C925">
        <v>1987</v>
      </c>
      <c r="D925">
        <v>22</v>
      </c>
      <c r="E925">
        <v>27</v>
      </c>
      <c r="F925" s="2">
        <v>900</v>
      </c>
      <c r="G925" s="8">
        <v>983.50515463917532</v>
      </c>
      <c r="H925">
        <v>0.03</v>
      </c>
      <c r="I925">
        <v>1</v>
      </c>
      <c r="J925" s="3">
        <v>9.2783505154639179E-2</v>
      </c>
      <c r="K925" t="s">
        <v>11</v>
      </c>
      <c r="L925" t="str">
        <f>Q925</f>
        <v/>
      </c>
      <c r="N925">
        <v>0.39</v>
      </c>
      <c r="O925">
        <f>EXP(Таблица1[[#This Row],[PD]])</f>
        <v>1.0304545339535169</v>
      </c>
      <c r="P925">
        <f t="shared" si="28"/>
        <v>0.40187726824187164</v>
      </c>
      <c r="Q925" t="str">
        <f t="shared" si="29"/>
        <v/>
      </c>
      <c r="S925" s="2">
        <f>IF(P925&gt;=1, Таблица1[[#This Row],[BeginQ]]*(1-Таблица1[[#This Row],[LGD]]), Таблица1[[#This Row],[EndQ]])</f>
        <v>983.50515463917532</v>
      </c>
    </row>
    <row r="926" spans="1:19" x14ac:dyDescent="0.3">
      <c r="A926" s="1">
        <v>924</v>
      </c>
      <c r="B926" t="s">
        <v>10</v>
      </c>
      <c r="C926">
        <v>1988</v>
      </c>
      <c r="D926">
        <v>22</v>
      </c>
      <c r="E926">
        <v>27</v>
      </c>
      <c r="F926" s="2">
        <v>4100</v>
      </c>
      <c r="G926" s="8">
        <v>4613.6263736263736</v>
      </c>
      <c r="H926">
        <v>0.09</v>
      </c>
      <c r="I926">
        <v>0.6</v>
      </c>
      <c r="J926" s="3">
        <v>0.12527472527472519</v>
      </c>
      <c r="K926" t="s">
        <v>11</v>
      </c>
      <c r="L926" t="str">
        <f>Q926</f>
        <v/>
      </c>
      <c r="N926">
        <v>0.28000000000000003</v>
      </c>
      <c r="O926">
        <f>EXP(Таблица1[[#This Row],[PD]])</f>
        <v>1.0941742837052104</v>
      </c>
      <c r="P926">
        <f t="shared" si="28"/>
        <v>0.30636879943745893</v>
      </c>
      <c r="Q926" t="str">
        <f t="shared" si="29"/>
        <v/>
      </c>
      <c r="S926" s="2">
        <f>IF(P926&gt;=1, Таблица1[[#This Row],[BeginQ]]*(1-Таблица1[[#This Row],[LGD]]), Таблица1[[#This Row],[EndQ]])</f>
        <v>4613.6263736263736</v>
      </c>
    </row>
    <row r="927" spans="1:19" x14ac:dyDescent="0.3">
      <c r="A927" s="1">
        <v>925</v>
      </c>
      <c r="B927" t="s">
        <v>10</v>
      </c>
      <c r="C927">
        <v>1989</v>
      </c>
      <c r="D927">
        <v>22</v>
      </c>
      <c r="E927">
        <v>27</v>
      </c>
      <c r="F927" s="2">
        <v>4800</v>
      </c>
      <c r="G927" s="8">
        <v>5398.7096774193551</v>
      </c>
      <c r="H927">
        <v>7.0000000000000007E-2</v>
      </c>
      <c r="I927">
        <v>0.8</v>
      </c>
      <c r="J927" s="3">
        <v>0.12473118279569891</v>
      </c>
      <c r="K927" t="s">
        <v>11</v>
      </c>
      <c r="L927" t="str">
        <f>Q927</f>
        <v/>
      </c>
      <c r="N927">
        <v>0.78</v>
      </c>
      <c r="O927">
        <f>EXP(Таблица1[[#This Row],[PD]])</f>
        <v>1.0725081812542165</v>
      </c>
      <c r="P927">
        <f t="shared" si="28"/>
        <v>0.83655638137828892</v>
      </c>
      <c r="Q927" t="str">
        <f t="shared" si="29"/>
        <v/>
      </c>
      <c r="S927" s="2">
        <f>IF(P927&gt;=1, Таблица1[[#This Row],[BeginQ]]*(1-Таблица1[[#This Row],[LGD]]), Таблица1[[#This Row],[EndQ]])</f>
        <v>5398.7096774193551</v>
      </c>
    </row>
    <row r="928" spans="1:19" x14ac:dyDescent="0.3">
      <c r="A928" s="1">
        <v>926</v>
      </c>
      <c r="B928" t="s">
        <v>10</v>
      </c>
      <c r="C928">
        <v>1990</v>
      </c>
      <c r="D928">
        <v>22</v>
      </c>
      <c r="E928">
        <v>27</v>
      </c>
      <c r="F928" s="2">
        <v>7400</v>
      </c>
      <c r="G928" s="8">
        <v>8409.0909090909081</v>
      </c>
      <c r="H928">
        <v>0.12</v>
      </c>
      <c r="I928">
        <v>0.5</v>
      </c>
      <c r="J928" s="3">
        <v>0.13636363636363641</v>
      </c>
      <c r="K928" t="s">
        <v>11</v>
      </c>
      <c r="L928" t="str">
        <f>Q928</f>
        <v/>
      </c>
      <c r="N928">
        <v>0.63</v>
      </c>
      <c r="O928">
        <f>EXP(Таблица1[[#This Row],[PD]])</f>
        <v>1.1274968515793757</v>
      </c>
      <c r="P928">
        <f t="shared" si="28"/>
        <v>0.71032301649500673</v>
      </c>
      <c r="Q928" t="str">
        <f t="shared" si="29"/>
        <v/>
      </c>
      <c r="S928" s="2">
        <f>IF(P928&gt;=1, Таблица1[[#This Row],[BeginQ]]*(1-Таблица1[[#This Row],[LGD]]), Таблица1[[#This Row],[EndQ]])</f>
        <v>8409.0909090909081</v>
      </c>
    </row>
    <row r="929" spans="1:19" x14ac:dyDescent="0.3">
      <c r="A929" s="1">
        <v>927</v>
      </c>
      <c r="B929" t="s">
        <v>10</v>
      </c>
      <c r="C929">
        <v>1991</v>
      </c>
      <c r="D929">
        <v>22</v>
      </c>
      <c r="E929">
        <v>27</v>
      </c>
      <c r="F929" s="2">
        <v>10000</v>
      </c>
      <c r="G929" s="8">
        <v>11666.66666666667</v>
      </c>
      <c r="H929">
        <v>0.16</v>
      </c>
      <c r="I929">
        <v>0.5</v>
      </c>
      <c r="J929" s="3">
        <v>0.16666666666666671</v>
      </c>
      <c r="K929" t="s">
        <v>11</v>
      </c>
      <c r="L929" t="str">
        <f>Q929</f>
        <v/>
      </c>
      <c r="N929">
        <v>0.48</v>
      </c>
      <c r="O929">
        <f>EXP(Таблица1[[#This Row],[PD]])</f>
        <v>1.1735108709918103</v>
      </c>
      <c r="P929">
        <f t="shared" si="28"/>
        <v>0.56328521807606891</v>
      </c>
      <c r="Q929" t="str">
        <f t="shared" si="29"/>
        <v/>
      </c>
      <c r="S929" s="2">
        <f>IF(P929&gt;=1, Таблица1[[#This Row],[BeginQ]]*(1-Таблица1[[#This Row],[LGD]]), Таблица1[[#This Row],[EndQ]])</f>
        <v>11666.66666666667</v>
      </c>
    </row>
    <row r="930" spans="1:19" x14ac:dyDescent="0.3">
      <c r="A930" s="1">
        <v>928</v>
      </c>
      <c r="B930" t="s">
        <v>10</v>
      </c>
      <c r="C930">
        <v>1992</v>
      </c>
      <c r="D930">
        <v>22</v>
      </c>
      <c r="E930">
        <v>27</v>
      </c>
      <c r="F930" s="2">
        <v>6200</v>
      </c>
      <c r="G930" s="8">
        <v>6885.2631578947376</v>
      </c>
      <c r="H930">
        <v>0.05</v>
      </c>
      <c r="I930">
        <v>0.9</v>
      </c>
      <c r="J930" s="3">
        <v>0.11052631578947369</v>
      </c>
      <c r="K930" t="s">
        <v>11</v>
      </c>
      <c r="L930" t="str">
        <f>Q930</f>
        <v/>
      </c>
      <c r="N930">
        <v>0.64</v>
      </c>
      <c r="O930">
        <f>EXP(Таблица1[[#This Row],[PD]])</f>
        <v>1.0512710963760241</v>
      </c>
      <c r="P930">
        <f t="shared" si="28"/>
        <v>0.67281350168065546</v>
      </c>
      <c r="Q930" t="str">
        <f t="shared" si="29"/>
        <v/>
      </c>
      <c r="S930" s="2">
        <f>IF(P930&gt;=1, Таблица1[[#This Row],[BeginQ]]*(1-Таблица1[[#This Row],[LGD]]), Таблица1[[#This Row],[EndQ]])</f>
        <v>6885.2631578947376</v>
      </c>
    </row>
    <row r="931" spans="1:19" x14ac:dyDescent="0.3">
      <c r="A931" s="1">
        <v>929</v>
      </c>
      <c r="B931" t="s">
        <v>10</v>
      </c>
      <c r="C931">
        <v>1993</v>
      </c>
      <c r="D931">
        <v>22</v>
      </c>
      <c r="E931">
        <v>27</v>
      </c>
      <c r="F931" s="2">
        <v>5800</v>
      </c>
      <c r="G931" s="8">
        <v>7098.0952380952394</v>
      </c>
      <c r="H931">
        <v>0.16</v>
      </c>
      <c r="I931">
        <v>0.8</v>
      </c>
      <c r="J931" s="3">
        <v>0.22380952380952379</v>
      </c>
      <c r="K931" t="s">
        <v>11</v>
      </c>
      <c r="L931" t="str">
        <f>Q931</f>
        <v>Дефолт!</v>
      </c>
      <c r="N931">
        <v>1</v>
      </c>
      <c r="O931">
        <f>EXP(Таблица1[[#This Row],[PD]])</f>
        <v>1.1735108709918103</v>
      </c>
      <c r="P931">
        <f t="shared" si="28"/>
        <v>1.1735108709918103</v>
      </c>
      <c r="Q931" t="str">
        <f t="shared" si="29"/>
        <v>Дефолт!</v>
      </c>
      <c r="S931" s="2">
        <f>IF(P931&gt;=1, Таблица1[[#This Row],[BeginQ]]*(1-Таблица1[[#This Row],[LGD]]), Таблица1[[#This Row],[EndQ]])</f>
        <v>1159.9999999999998</v>
      </c>
    </row>
    <row r="932" spans="1:19" x14ac:dyDescent="0.3">
      <c r="A932" s="1">
        <v>930</v>
      </c>
      <c r="B932" t="s">
        <v>10</v>
      </c>
      <c r="C932">
        <v>1994</v>
      </c>
      <c r="D932">
        <v>22</v>
      </c>
      <c r="E932">
        <v>27</v>
      </c>
      <c r="F932" s="2">
        <v>2700</v>
      </c>
      <c r="G932" s="8">
        <v>3091.6483516483509</v>
      </c>
      <c r="H932">
        <v>0.09</v>
      </c>
      <c r="I932">
        <v>0.8</v>
      </c>
      <c r="J932" s="3">
        <v>0.14505494505494509</v>
      </c>
      <c r="K932" t="s">
        <v>11</v>
      </c>
      <c r="L932" t="str">
        <f>Q932</f>
        <v>Дефолт!</v>
      </c>
      <c r="N932">
        <v>0.94</v>
      </c>
      <c r="O932">
        <f>EXP(Таблица1[[#This Row],[PD]])</f>
        <v>1.0941742837052104</v>
      </c>
      <c r="P932">
        <f t="shared" si="28"/>
        <v>1.0285238266828978</v>
      </c>
      <c r="Q932" t="str">
        <f t="shared" si="29"/>
        <v>Дефолт!</v>
      </c>
      <c r="S932" s="2">
        <f>IF(P932&gt;=1, Таблица1[[#This Row],[BeginQ]]*(1-Таблица1[[#This Row],[LGD]]), Таблица1[[#This Row],[EndQ]])</f>
        <v>539.99999999999989</v>
      </c>
    </row>
    <row r="933" spans="1:19" x14ac:dyDescent="0.3">
      <c r="A933" s="1">
        <v>931</v>
      </c>
      <c r="B933" t="s">
        <v>10</v>
      </c>
      <c r="C933">
        <v>1995</v>
      </c>
      <c r="D933">
        <v>22</v>
      </c>
      <c r="E933">
        <v>27</v>
      </c>
      <c r="F933" s="2">
        <v>7000</v>
      </c>
      <c r="G933" s="8">
        <v>7700.0000000000009</v>
      </c>
      <c r="H933">
        <v>0.08</v>
      </c>
      <c r="I933">
        <v>0.4</v>
      </c>
      <c r="J933" s="3">
        <v>9.9999999999999992E-2</v>
      </c>
      <c r="K933" t="s">
        <v>11</v>
      </c>
      <c r="L933" t="str">
        <f>Q933</f>
        <v/>
      </c>
      <c r="N933">
        <v>0.68</v>
      </c>
      <c r="O933">
        <f>EXP(Таблица1[[#This Row],[PD]])</f>
        <v>1.0832870676749586</v>
      </c>
      <c r="P933">
        <f t="shared" si="28"/>
        <v>0.73663520601897192</v>
      </c>
      <c r="Q933" t="str">
        <f t="shared" si="29"/>
        <v/>
      </c>
      <c r="S933" s="2">
        <f>IF(P933&gt;=1, Таблица1[[#This Row],[BeginQ]]*(1-Таблица1[[#This Row],[LGD]]), Таблица1[[#This Row],[EndQ]])</f>
        <v>7700.0000000000009</v>
      </c>
    </row>
    <row r="934" spans="1:19" x14ac:dyDescent="0.3">
      <c r="A934" s="1">
        <v>932</v>
      </c>
      <c r="B934" t="s">
        <v>10</v>
      </c>
      <c r="C934">
        <v>1996</v>
      </c>
      <c r="D934">
        <v>22</v>
      </c>
      <c r="E934">
        <v>27</v>
      </c>
      <c r="F934" s="2">
        <v>8600</v>
      </c>
      <c r="G934" s="8">
        <v>9814.1176470588234</v>
      </c>
      <c r="H934">
        <v>0.15</v>
      </c>
      <c r="I934">
        <v>0.4</v>
      </c>
      <c r="J934" s="3">
        <v>0.14117647058823529</v>
      </c>
      <c r="K934" t="s">
        <v>11</v>
      </c>
      <c r="L934" t="str">
        <f>Q934</f>
        <v/>
      </c>
      <c r="N934">
        <v>0.46</v>
      </c>
      <c r="O934">
        <f>EXP(Таблица1[[#This Row],[PD]])</f>
        <v>1.1618342427282831</v>
      </c>
      <c r="P934">
        <f t="shared" si="28"/>
        <v>0.53444375165501024</v>
      </c>
      <c r="Q934" t="str">
        <f t="shared" si="29"/>
        <v/>
      </c>
      <c r="S934" s="2">
        <f>IF(P934&gt;=1, Таблица1[[#This Row],[BeginQ]]*(1-Таблица1[[#This Row],[LGD]]), Таблица1[[#This Row],[EndQ]])</f>
        <v>9814.1176470588234</v>
      </c>
    </row>
    <row r="935" spans="1:19" x14ac:dyDescent="0.3">
      <c r="A935" s="1">
        <v>933</v>
      </c>
      <c r="B935" t="s">
        <v>10</v>
      </c>
      <c r="C935">
        <v>1997</v>
      </c>
      <c r="D935">
        <v>22</v>
      </c>
      <c r="E935">
        <v>27</v>
      </c>
      <c r="F935" s="2">
        <v>8900</v>
      </c>
      <c r="G935" s="8">
        <v>9670.7216494845361</v>
      </c>
      <c r="H935">
        <v>0.03</v>
      </c>
      <c r="I935">
        <v>0.8</v>
      </c>
      <c r="J935" s="3">
        <v>8.6597938144329895E-2</v>
      </c>
      <c r="K935" t="s">
        <v>11</v>
      </c>
      <c r="L935" t="str">
        <f>Q935</f>
        <v/>
      </c>
      <c r="N935">
        <v>0.16</v>
      </c>
      <c r="O935">
        <f>EXP(Таблица1[[#This Row],[PD]])</f>
        <v>1.0304545339535169</v>
      </c>
      <c r="P935">
        <f t="shared" si="28"/>
        <v>0.16487272543256271</v>
      </c>
      <c r="Q935" t="str">
        <f t="shared" si="29"/>
        <v/>
      </c>
      <c r="S935" s="2">
        <f>IF(P935&gt;=1, Таблица1[[#This Row],[BeginQ]]*(1-Таблица1[[#This Row],[LGD]]), Таблица1[[#This Row],[EndQ]])</f>
        <v>9670.7216494845361</v>
      </c>
    </row>
    <row r="936" spans="1:19" x14ac:dyDescent="0.3">
      <c r="A936" s="1">
        <v>934</v>
      </c>
      <c r="B936" t="s">
        <v>10</v>
      </c>
      <c r="C936">
        <v>1998</v>
      </c>
      <c r="D936">
        <v>22</v>
      </c>
      <c r="E936">
        <v>27</v>
      </c>
      <c r="F936" s="2">
        <v>8900</v>
      </c>
      <c r="G936" s="8">
        <v>9976.7901234567889</v>
      </c>
      <c r="H936">
        <v>0.19</v>
      </c>
      <c r="I936">
        <v>0.2</v>
      </c>
      <c r="J936" s="3">
        <v>0.12098765432098769</v>
      </c>
      <c r="K936" t="s">
        <v>11</v>
      </c>
      <c r="L936" t="str">
        <f>Q936</f>
        <v/>
      </c>
      <c r="N936">
        <v>0.06</v>
      </c>
      <c r="O936">
        <f>EXP(Таблица1[[#This Row],[PD]])</f>
        <v>1.2092495976572515</v>
      </c>
      <c r="P936">
        <f t="shared" si="28"/>
        <v>7.2554975859435086E-2</v>
      </c>
      <c r="Q936" t="str">
        <f t="shared" si="29"/>
        <v/>
      </c>
      <c r="S936" s="2">
        <f>IF(P936&gt;=1, Таблица1[[#This Row],[BeginQ]]*(1-Таблица1[[#This Row],[LGD]]), Таблица1[[#This Row],[EndQ]])</f>
        <v>9976.7901234567889</v>
      </c>
    </row>
    <row r="937" spans="1:19" x14ac:dyDescent="0.3">
      <c r="A937" s="1">
        <v>935</v>
      </c>
      <c r="B937" t="s">
        <v>10</v>
      </c>
      <c r="C937">
        <v>1999</v>
      </c>
      <c r="D937">
        <v>22</v>
      </c>
      <c r="E937">
        <v>27</v>
      </c>
      <c r="F937" s="2">
        <v>5500</v>
      </c>
      <c r="G937" s="8">
        <v>6097.826086956522</v>
      </c>
      <c r="H937">
        <v>0.08</v>
      </c>
      <c r="I937">
        <v>0.5</v>
      </c>
      <c r="J937" s="3">
        <v>0.108695652173913</v>
      </c>
      <c r="K937" t="s">
        <v>11</v>
      </c>
      <c r="L937" t="str">
        <f>Q937</f>
        <v/>
      </c>
      <c r="N937">
        <v>0.64</v>
      </c>
      <c r="O937">
        <f>EXP(Таблица1[[#This Row],[PD]])</f>
        <v>1.0832870676749586</v>
      </c>
      <c r="P937">
        <f t="shared" si="28"/>
        <v>0.69330372331197354</v>
      </c>
      <c r="Q937" t="str">
        <f t="shared" si="29"/>
        <v/>
      </c>
      <c r="S937" s="2">
        <f>IF(P937&gt;=1, Таблица1[[#This Row],[BeginQ]]*(1-Таблица1[[#This Row],[LGD]]), Таблица1[[#This Row],[EndQ]])</f>
        <v>6097.826086956522</v>
      </c>
    </row>
    <row r="938" spans="1:19" x14ac:dyDescent="0.3">
      <c r="A938" s="1">
        <v>936</v>
      </c>
      <c r="B938" t="s">
        <v>10</v>
      </c>
      <c r="C938">
        <v>2000</v>
      </c>
      <c r="D938">
        <v>22</v>
      </c>
      <c r="E938">
        <v>27</v>
      </c>
      <c r="F938" s="2">
        <v>9300</v>
      </c>
      <c r="G938" s="8">
        <v>10391.73913043478</v>
      </c>
      <c r="H938">
        <v>0.08</v>
      </c>
      <c r="I938">
        <v>0.6</v>
      </c>
      <c r="J938" s="3">
        <v>0.1173913043478261</v>
      </c>
      <c r="K938" t="s">
        <v>11</v>
      </c>
      <c r="L938" t="str">
        <f>Q938</f>
        <v/>
      </c>
      <c r="N938">
        <v>0.73</v>
      </c>
      <c r="O938">
        <f>EXP(Таблица1[[#This Row],[PD]])</f>
        <v>1.0832870676749586</v>
      </c>
      <c r="P938">
        <f t="shared" si="28"/>
        <v>0.79079955940271973</v>
      </c>
      <c r="Q938" t="str">
        <f t="shared" si="29"/>
        <v/>
      </c>
      <c r="S938" s="2">
        <f>IF(P938&gt;=1, Таблица1[[#This Row],[BeginQ]]*(1-Таблица1[[#This Row],[LGD]]), Таблица1[[#This Row],[EndQ]])</f>
        <v>10391.73913043478</v>
      </c>
    </row>
    <row r="939" spans="1:19" x14ac:dyDescent="0.3">
      <c r="A939" s="1">
        <v>937</v>
      </c>
      <c r="B939" t="s">
        <v>10</v>
      </c>
      <c r="C939">
        <v>2001</v>
      </c>
      <c r="D939">
        <v>22</v>
      </c>
      <c r="E939">
        <v>27</v>
      </c>
      <c r="F939" s="2">
        <v>3500</v>
      </c>
      <c r="G939" s="8">
        <v>4055.1724137931042</v>
      </c>
      <c r="H939">
        <v>0.13</v>
      </c>
      <c r="I939">
        <v>0.6</v>
      </c>
      <c r="J939" s="3">
        <v>0.1586206896551724</v>
      </c>
      <c r="K939" t="s">
        <v>11</v>
      </c>
      <c r="L939" t="str">
        <f>Q939</f>
        <v/>
      </c>
      <c r="N939">
        <v>0.44</v>
      </c>
      <c r="O939">
        <f>EXP(Таблица1[[#This Row],[PD]])</f>
        <v>1.1388283833246218</v>
      </c>
      <c r="P939">
        <f t="shared" si="28"/>
        <v>0.50108448866283362</v>
      </c>
      <c r="Q939" t="str">
        <f t="shared" si="29"/>
        <v/>
      </c>
      <c r="S939" s="2">
        <f>IF(P939&gt;=1, Таблица1[[#This Row],[BeginQ]]*(1-Таблица1[[#This Row],[LGD]]), Таблица1[[#This Row],[EndQ]])</f>
        <v>4055.1724137931042</v>
      </c>
    </row>
    <row r="940" spans="1:19" x14ac:dyDescent="0.3">
      <c r="A940" s="1">
        <v>938</v>
      </c>
      <c r="B940" t="s">
        <v>10</v>
      </c>
      <c r="C940">
        <v>2002</v>
      </c>
      <c r="D940">
        <v>22</v>
      </c>
      <c r="E940">
        <v>27</v>
      </c>
      <c r="F940" s="2">
        <v>6000</v>
      </c>
      <c r="G940" s="8">
        <v>7416.8674698795176</v>
      </c>
      <c r="H940">
        <v>0.17</v>
      </c>
      <c r="I940">
        <v>0.8</v>
      </c>
      <c r="J940" s="3">
        <v>0.236144578313253</v>
      </c>
      <c r="K940" t="s">
        <v>11</v>
      </c>
      <c r="L940" t="str">
        <f>Q940</f>
        <v/>
      </c>
      <c r="N940">
        <v>0.12</v>
      </c>
      <c r="O940">
        <f>EXP(Таблица1[[#This Row],[PD]])</f>
        <v>1.1853048513203654</v>
      </c>
      <c r="P940">
        <f t="shared" si="28"/>
        <v>0.14223658215844384</v>
      </c>
      <c r="Q940" t="str">
        <f t="shared" si="29"/>
        <v/>
      </c>
      <c r="S940" s="2">
        <f>IF(P940&gt;=1, Таблица1[[#This Row],[BeginQ]]*(1-Таблица1[[#This Row],[LGD]]), Таблица1[[#This Row],[EndQ]])</f>
        <v>7416.8674698795176</v>
      </c>
    </row>
    <row r="941" spans="1:19" x14ac:dyDescent="0.3">
      <c r="A941" s="1">
        <v>939</v>
      </c>
      <c r="B941" t="s">
        <v>10</v>
      </c>
      <c r="C941">
        <v>2003</v>
      </c>
      <c r="D941">
        <v>22</v>
      </c>
      <c r="E941">
        <v>27</v>
      </c>
      <c r="F941" s="2">
        <v>4000</v>
      </c>
      <c r="G941" s="8">
        <v>4714.606741573034</v>
      </c>
      <c r="H941">
        <v>0.11</v>
      </c>
      <c r="I941">
        <v>0.9</v>
      </c>
      <c r="J941" s="3">
        <v>0.1786516853932584</v>
      </c>
      <c r="K941" t="s">
        <v>11</v>
      </c>
      <c r="L941" t="str">
        <f>Q941</f>
        <v/>
      </c>
      <c r="N941">
        <v>0.84</v>
      </c>
      <c r="O941">
        <f>EXP(Таблица1[[#This Row],[PD]])</f>
        <v>1.1162780704588713</v>
      </c>
      <c r="P941">
        <f t="shared" si="28"/>
        <v>0.9376735791854518</v>
      </c>
      <c r="Q941" t="str">
        <f t="shared" si="29"/>
        <v/>
      </c>
      <c r="S941" s="2">
        <f>IF(P941&gt;=1, Таблица1[[#This Row],[BeginQ]]*(1-Таблица1[[#This Row],[LGD]]), Таблица1[[#This Row],[EndQ]])</f>
        <v>4714.606741573034</v>
      </c>
    </row>
    <row r="942" spans="1:19" x14ac:dyDescent="0.3">
      <c r="A942" s="1">
        <v>940</v>
      </c>
      <c r="B942" t="s">
        <v>10</v>
      </c>
      <c r="C942">
        <v>2004</v>
      </c>
      <c r="D942">
        <v>22</v>
      </c>
      <c r="E942">
        <v>27</v>
      </c>
      <c r="F942" s="2">
        <v>6300</v>
      </c>
      <c r="G942" s="8">
        <v>7875</v>
      </c>
      <c r="H942">
        <v>0.2</v>
      </c>
      <c r="I942">
        <v>0.7</v>
      </c>
      <c r="J942" s="3">
        <v>0.25</v>
      </c>
      <c r="K942" t="s">
        <v>11</v>
      </c>
      <c r="L942" t="str">
        <f>Q942</f>
        <v/>
      </c>
      <c r="N942">
        <v>0.62</v>
      </c>
      <c r="O942">
        <f>EXP(Таблица1[[#This Row],[PD]])</f>
        <v>1.2214027581601699</v>
      </c>
      <c r="P942">
        <f t="shared" si="28"/>
        <v>0.75726971005930532</v>
      </c>
      <c r="Q942" t="str">
        <f t="shared" si="29"/>
        <v/>
      </c>
      <c r="S942" s="2">
        <f>IF(P942&gt;=1, Таблица1[[#This Row],[BeginQ]]*(1-Таблица1[[#This Row],[LGD]]), Таблица1[[#This Row],[EndQ]])</f>
        <v>7875</v>
      </c>
    </row>
    <row r="943" spans="1:19" x14ac:dyDescent="0.3">
      <c r="A943" s="1">
        <v>941</v>
      </c>
      <c r="B943" t="s">
        <v>10</v>
      </c>
      <c r="C943">
        <v>2005</v>
      </c>
      <c r="D943">
        <v>22</v>
      </c>
      <c r="E943">
        <v>27</v>
      </c>
      <c r="F943" s="2">
        <v>8800</v>
      </c>
      <c r="G943" s="8">
        <v>11182.43902439024</v>
      </c>
      <c r="H943">
        <v>0.18</v>
      </c>
      <c r="I943">
        <v>0.9</v>
      </c>
      <c r="J943" s="3">
        <v>0.27073170731707308</v>
      </c>
      <c r="K943" t="s">
        <v>11</v>
      </c>
      <c r="L943" t="str">
        <f>Q943</f>
        <v>Дефолт!</v>
      </c>
      <c r="N943">
        <v>0.87</v>
      </c>
      <c r="O943">
        <f>EXP(Таблица1[[#This Row],[PD]])</f>
        <v>1.1972173631218102</v>
      </c>
      <c r="P943">
        <f t="shared" si="28"/>
        <v>1.0415791059159749</v>
      </c>
      <c r="Q943" t="str">
        <f t="shared" si="29"/>
        <v>Дефолт!</v>
      </c>
      <c r="S943" s="2">
        <f>IF(P943&gt;=1, Таблица1[[#This Row],[BeginQ]]*(1-Таблица1[[#This Row],[LGD]]), Таблица1[[#This Row],[EndQ]])</f>
        <v>879.99999999999977</v>
      </c>
    </row>
    <row r="944" spans="1:19" x14ac:dyDescent="0.3">
      <c r="A944" s="1">
        <v>942</v>
      </c>
      <c r="B944" t="s">
        <v>10</v>
      </c>
      <c r="C944">
        <v>2006</v>
      </c>
      <c r="D944">
        <v>22</v>
      </c>
      <c r="E944">
        <v>27</v>
      </c>
      <c r="F944" s="2">
        <v>7000</v>
      </c>
      <c r="G944" s="8">
        <v>7988.2352941176468</v>
      </c>
      <c r="H944">
        <v>0.15</v>
      </c>
      <c r="I944">
        <v>0.4</v>
      </c>
      <c r="J944" s="3">
        <v>0.14117647058823529</v>
      </c>
      <c r="K944" t="s">
        <v>11</v>
      </c>
      <c r="L944" t="str">
        <f>Q944</f>
        <v/>
      </c>
      <c r="N944">
        <v>0</v>
      </c>
      <c r="O944">
        <f>EXP(Таблица1[[#This Row],[PD]])</f>
        <v>1.1618342427282831</v>
      </c>
      <c r="P944">
        <f t="shared" si="28"/>
        <v>0</v>
      </c>
      <c r="Q944" t="str">
        <f t="shared" si="29"/>
        <v/>
      </c>
      <c r="S944" s="2">
        <f>IF(P944&gt;=1, Таблица1[[#This Row],[BeginQ]]*(1-Таблица1[[#This Row],[LGD]]), Таблица1[[#This Row],[EndQ]])</f>
        <v>7988.2352941176468</v>
      </c>
    </row>
    <row r="945" spans="1:19" x14ac:dyDescent="0.3">
      <c r="A945" s="1">
        <v>943</v>
      </c>
      <c r="B945" t="s">
        <v>10</v>
      </c>
      <c r="C945">
        <v>2007</v>
      </c>
      <c r="D945">
        <v>22</v>
      </c>
      <c r="E945">
        <v>27</v>
      </c>
      <c r="F945" s="2">
        <v>4600</v>
      </c>
      <c r="G945" s="8">
        <v>5108.4210526315792</v>
      </c>
      <c r="H945">
        <v>0.05</v>
      </c>
      <c r="I945">
        <v>0.9</v>
      </c>
      <c r="J945" s="3">
        <v>0.11052631578947369</v>
      </c>
      <c r="K945" t="s">
        <v>11</v>
      </c>
      <c r="L945" t="str">
        <f>Q945</f>
        <v/>
      </c>
      <c r="N945">
        <v>0.95</v>
      </c>
      <c r="O945">
        <f>EXP(Таблица1[[#This Row],[PD]])</f>
        <v>1.0512710963760241</v>
      </c>
      <c r="P945">
        <f t="shared" si="28"/>
        <v>0.99870754155722286</v>
      </c>
      <c r="Q945" t="str">
        <f t="shared" si="29"/>
        <v/>
      </c>
      <c r="S945" s="2">
        <f>IF(P945&gt;=1, Таблица1[[#This Row],[BeginQ]]*(1-Таблица1[[#This Row],[LGD]]), Таблица1[[#This Row],[EndQ]])</f>
        <v>5108.4210526315792</v>
      </c>
    </row>
    <row r="946" spans="1:19" x14ac:dyDescent="0.3">
      <c r="A946" s="1">
        <v>944</v>
      </c>
      <c r="B946" t="s">
        <v>10</v>
      </c>
      <c r="C946">
        <v>2008</v>
      </c>
      <c r="D946">
        <v>22</v>
      </c>
      <c r="E946">
        <v>27</v>
      </c>
      <c r="F946" s="2">
        <v>7600</v>
      </c>
      <c r="G946" s="8">
        <v>8532.7272727272739</v>
      </c>
      <c r="H946">
        <v>0.12</v>
      </c>
      <c r="I946">
        <v>0.4</v>
      </c>
      <c r="J946" s="3">
        <v>0.1227272727272727</v>
      </c>
      <c r="K946" t="s">
        <v>11</v>
      </c>
      <c r="L946" t="str">
        <f>Q946</f>
        <v/>
      </c>
      <c r="N946">
        <v>0.44</v>
      </c>
      <c r="O946">
        <f>EXP(Таблица1[[#This Row],[PD]])</f>
        <v>1.1274968515793757</v>
      </c>
      <c r="P946">
        <f t="shared" si="28"/>
        <v>0.49609861469492533</v>
      </c>
      <c r="Q946" t="str">
        <f t="shared" si="29"/>
        <v/>
      </c>
      <c r="S946" s="2">
        <f>IF(P946&gt;=1, Таблица1[[#This Row],[BeginQ]]*(1-Таблица1[[#This Row],[LGD]]), Таблица1[[#This Row],[EndQ]])</f>
        <v>8532.7272727272739</v>
      </c>
    </row>
    <row r="947" spans="1:19" x14ac:dyDescent="0.3">
      <c r="A947" s="1">
        <v>945</v>
      </c>
      <c r="B947" t="s">
        <v>10</v>
      </c>
      <c r="C947">
        <v>2009</v>
      </c>
      <c r="D947">
        <v>22</v>
      </c>
      <c r="E947">
        <v>27</v>
      </c>
      <c r="F947" s="2">
        <v>4000</v>
      </c>
      <c r="G947" s="8">
        <v>4378.9473684210516</v>
      </c>
      <c r="H947">
        <v>0.05</v>
      </c>
      <c r="I947">
        <v>0.6</v>
      </c>
      <c r="J947" s="3">
        <v>9.4736842105263161E-2</v>
      </c>
      <c r="K947" t="s">
        <v>11</v>
      </c>
      <c r="L947" t="str">
        <f>Q947</f>
        <v/>
      </c>
      <c r="N947">
        <v>0.66</v>
      </c>
      <c r="O947">
        <f>EXP(Таблица1[[#This Row],[PD]])</f>
        <v>1.0512710963760241</v>
      </c>
      <c r="P947">
        <f t="shared" si="28"/>
        <v>0.69383892360817589</v>
      </c>
      <c r="Q947" t="str">
        <f t="shared" si="29"/>
        <v/>
      </c>
      <c r="S947" s="2">
        <f>IF(P947&gt;=1, Таблица1[[#This Row],[BeginQ]]*(1-Таблица1[[#This Row],[LGD]]), Таблица1[[#This Row],[EndQ]])</f>
        <v>4378.9473684210516</v>
      </c>
    </row>
    <row r="948" spans="1:19" x14ac:dyDescent="0.3">
      <c r="A948" s="1">
        <v>946</v>
      </c>
      <c r="B948" t="s">
        <v>10</v>
      </c>
      <c r="C948">
        <v>2010</v>
      </c>
      <c r="D948">
        <v>22</v>
      </c>
      <c r="E948">
        <v>27</v>
      </c>
      <c r="F948" s="2">
        <v>2400</v>
      </c>
      <c r="G948" s="8">
        <v>2880</v>
      </c>
      <c r="H948">
        <v>0.2</v>
      </c>
      <c r="I948">
        <v>0.5</v>
      </c>
      <c r="J948" s="3">
        <v>0.2</v>
      </c>
      <c r="K948" t="s">
        <v>11</v>
      </c>
      <c r="L948" t="str">
        <f>Q948</f>
        <v/>
      </c>
      <c r="N948">
        <v>0.12</v>
      </c>
      <c r="O948">
        <f>EXP(Таблица1[[#This Row],[PD]])</f>
        <v>1.2214027581601699</v>
      </c>
      <c r="P948">
        <f t="shared" si="28"/>
        <v>0.14656833097922037</v>
      </c>
      <c r="Q948" t="str">
        <f t="shared" si="29"/>
        <v/>
      </c>
      <c r="S948" s="2">
        <f>IF(P948&gt;=1, Таблица1[[#This Row],[BeginQ]]*(1-Таблица1[[#This Row],[LGD]]), Таблица1[[#This Row],[EndQ]])</f>
        <v>2880</v>
      </c>
    </row>
    <row r="949" spans="1:19" x14ac:dyDescent="0.3">
      <c r="A949" s="1">
        <v>947</v>
      </c>
      <c r="B949" t="s">
        <v>10</v>
      </c>
      <c r="C949">
        <v>2011</v>
      </c>
      <c r="D949">
        <v>22</v>
      </c>
      <c r="E949">
        <v>27</v>
      </c>
      <c r="F949" s="2">
        <v>5400</v>
      </c>
      <c r="G949" s="8">
        <v>5867.6288659793809</v>
      </c>
      <c r="H949">
        <v>0.03</v>
      </c>
      <c r="I949">
        <v>0.8</v>
      </c>
      <c r="J949" s="3">
        <v>8.6597938144329895E-2</v>
      </c>
      <c r="K949" t="s">
        <v>11</v>
      </c>
      <c r="L949" t="str">
        <f>Q949</f>
        <v/>
      </c>
      <c r="N949">
        <v>0.55000000000000004</v>
      </c>
      <c r="O949">
        <f>EXP(Таблица1[[#This Row],[PD]])</f>
        <v>1.0304545339535169</v>
      </c>
      <c r="P949">
        <f t="shared" si="28"/>
        <v>0.56674999367443435</v>
      </c>
      <c r="Q949" t="str">
        <f t="shared" si="29"/>
        <v/>
      </c>
      <c r="S949" s="2">
        <f>IF(P949&gt;=1, Таблица1[[#This Row],[BeginQ]]*(1-Таблица1[[#This Row],[LGD]]), Таблица1[[#This Row],[EndQ]])</f>
        <v>5867.6288659793809</v>
      </c>
    </row>
    <row r="950" spans="1:19" x14ac:dyDescent="0.3">
      <c r="A950" s="1">
        <v>948</v>
      </c>
      <c r="B950" t="s">
        <v>10</v>
      </c>
      <c r="C950">
        <v>2012</v>
      </c>
      <c r="D950">
        <v>22</v>
      </c>
      <c r="E950">
        <v>27</v>
      </c>
      <c r="F950" s="2">
        <v>6800</v>
      </c>
      <c r="G950" s="8">
        <v>7342.4719101123592</v>
      </c>
      <c r="H950">
        <v>0.11</v>
      </c>
      <c r="I950">
        <v>0.1</v>
      </c>
      <c r="J950" s="3">
        <v>7.9775280898876394E-2</v>
      </c>
      <c r="K950" t="s">
        <v>11</v>
      </c>
      <c r="L950" t="str">
        <f>Q950</f>
        <v/>
      </c>
      <c r="N950">
        <v>0.57999999999999996</v>
      </c>
      <c r="O950">
        <f>EXP(Таблица1[[#This Row],[PD]])</f>
        <v>1.1162780704588713</v>
      </c>
      <c r="P950">
        <f t="shared" si="28"/>
        <v>0.64744128086614527</v>
      </c>
      <c r="Q950" t="str">
        <f t="shared" si="29"/>
        <v/>
      </c>
      <c r="S950" s="2">
        <f>IF(P950&gt;=1, Таблица1[[#This Row],[BeginQ]]*(1-Таблица1[[#This Row],[LGD]]), Таблица1[[#This Row],[EndQ]])</f>
        <v>7342.4719101123592</v>
      </c>
    </row>
    <row r="951" spans="1:19" x14ac:dyDescent="0.3">
      <c r="A951" s="1">
        <v>949</v>
      </c>
      <c r="B951" t="s">
        <v>10</v>
      </c>
      <c r="C951">
        <v>2013</v>
      </c>
      <c r="D951">
        <v>22</v>
      </c>
      <c r="E951">
        <v>27</v>
      </c>
      <c r="F951" s="2">
        <v>2000</v>
      </c>
      <c r="G951" s="8">
        <v>2278.0487804878048</v>
      </c>
      <c r="H951">
        <v>0.18</v>
      </c>
      <c r="I951">
        <v>0.3</v>
      </c>
      <c r="J951" s="3">
        <v>0.1390243902439024</v>
      </c>
      <c r="K951" t="s">
        <v>11</v>
      </c>
      <c r="L951" t="str">
        <f>Q951</f>
        <v/>
      </c>
      <c r="N951">
        <v>0.1</v>
      </c>
      <c r="O951">
        <f>EXP(Таблица1[[#This Row],[PD]])</f>
        <v>1.1972173631218102</v>
      </c>
      <c r="P951">
        <f t="shared" si="28"/>
        <v>0.11972173631218103</v>
      </c>
      <c r="Q951" t="str">
        <f t="shared" si="29"/>
        <v/>
      </c>
      <c r="S951" s="2">
        <f>IF(P951&gt;=1, Таблица1[[#This Row],[BeginQ]]*(1-Таблица1[[#This Row],[LGD]]), Таблица1[[#This Row],[EndQ]])</f>
        <v>2278.0487804878048</v>
      </c>
    </row>
    <row r="952" spans="1:19" x14ac:dyDescent="0.3">
      <c r="A952" s="1">
        <v>950</v>
      </c>
      <c r="B952" t="s">
        <v>10</v>
      </c>
      <c r="C952">
        <v>2014</v>
      </c>
      <c r="D952">
        <v>22</v>
      </c>
      <c r="E952">
        <v>27</v>
      </c>
      <c r="F952" s="2">
        <v>7600</v>
      </c>
      <c r="G952" s="8">
        <v>8240</v>
      </c>
      <c r="H952">
        <v>0.05</v>
      </c>
      <c r="I952">
        <v>0.4</v>
      </c>
      <c r="J952" s="3">
        <v>8.4210526315789486E-2</v>
      </c>
      <c r="K952" t="s">
        <v>11</v>
      </c>
      <c r="L952" t="str">
        <f>Q952</f>
        <v/>
      </c>
      <c r="N952">
        <v>0.21</v>
      </c>
      <c r="O952">
        <f>EXP(Таблица1[[#This Row],[PD]])</f>
        <v>1.0512710963760241</v>
      </c>
      <c r="P952">
        <f t="shared" si="28"/>
        <v>0.22076693023896507</v>
      </c>
      <c r="Q952" t="str">
        <f t="shared" si="29"/>
        <v/>
      </c>
      <c r="S952" s="2">
        <f>IF(P952&gt;=1, Таблица1[[#This Row],[BeginQ]]*(1-Таблица1[[#This Row],[LGD]]), Таблица1[[#This Row],[EndQ]])</f>
        <v>8240</v>
      </c>
    </row>
    <row r="953" spans="1:19" x14ac:dyDescent="0.3">
      <c r="A953" s="1">
        <v>951</v>
      </c>
      <c r="B953" t="s">
        <v>10</v>
      </c>
      <c r="C953">
        <v>2015</v>
      </c>
      <c r="D953">
        <v>22</v>
      </c>
      <c r="E953">
        <v>27</v>
      </c>
      <c r="F953" s="2">
        <v>5400</v>
      </c>
      <c r="G953" s="8">
        <v>6020.4255319148942</v>
      </c>
      <c r="H953">
        <v>0.06</v>
      </c>
      <c r="I953">
        <v>0.8</v>
      </c>
      <c r="J953" s="3">
        <v>0.1148936170212766</v>
      </c>
      <c r="K953" t="s">
        <v>11</v>
      </c>
      <c r="L953" t="str">
        <f>Q953</f>
        <v/>
      </c>
      <c r="N953">
        <v>0.48</v>
      </c>
      <c r="O953">
        <f>EXP(Таблица1[[#This Row],[PD]])</f>
        <v>1.0618365465453596</v>
      </c>
      <c r="P953">
        <f t="shared" si="28"/>
        <v>0.50968154234177265</v>
      </c>
      <c r="Q953" t="str">
        <f t="shared" si="29"/>
        <v/>
      </c>
      <c r="S953" s="2">
        <f>IF(P953&gt;=1, Таблица1[[#This Row],[BeginQ]]*(1-Таблица1[[#This Row],[LGD]]), Таблица1[[#This Row],[EndQ]])</f>
        <v>6020.4255319148942</v>
      </c>
    </row>
    <row r="954" spans="1:19" x14ac:dyDescent="0.3">
      <c r="A954" s="1">
        <v>952</v>
      </c>
      <c r="B954" t="s">
        <v>10</v>
      </c>
      <c r="C954">
        <v>2016</v>
      </c>
      <c r="D954">
        <v>22</v>
      </c>
      <c r="E954">
        <v>27</v>
      </c>
      <c r="F954" s="2">
        <v>5600</v>
      </c>
      <c r="G954" s="8">
        <v>6067.6288659793809</v>
      </c>
      <c r="H954">
        <v>0.03</v>
      </c>
      <c r="I954">
        <v>0.7</v>
      </c>
      <c r="J954" s="3">
        <v>8.3505154639175252E-2</v>
      </c>
      <c r="K954" t="s">
        <v>11</v>
      </c>
      <c r="L954" t="str">
        <f>Q954</f>
        <v/>
      </c>
      <c r="N954">
        <v>0.59</v>
      </c>
      <c r="O954">
        <f>EXP(Таблица1[[#This Row],[PD]])</f>
        <v>1.0304545339535169</v>
      </c>
      <c r="P954">
        <f t="shared" si="28"/>
        <v>0.60796817503257494</v>
      </c>
      <c r="Q954" t="str">
        <f t="shared" si="29"/>
        <v/>
      </c>
      <c r="S954" s="2">
        <f>IF(P954&gt;=1, Таблица1[[#This Row],[BeginQ]]*(1-Таблица1[[#This Row],[LGD]]), Таблица1[[#This Row],[EndQ]])</f>
        <v>6067.6288659793809</v>
      </c>
    </row>
    <row r="955" spans="1:19" x14ac:dyDescent="0.3">
      <c r="A955" s="1">
        <v>953</v>
      </c>
      <c r="B955" t="s">
        <v>10</v>
      </c>
      <c r="C955">
        <v>2017</v>
      </c>
      <c r="D955">
        <v>22</v>
      </c>
      <c r="E955">
        <v>27</v>
      </c>
      <c r="F955" s="2">
        <v>500</v>
      </c>
      <c r="G955" s="8">
        <v>577.47252747252742</v>
      </c>
      <c r="H955">
        <v>0.09</v>
      </c>
      <c r="I955">
        <v>0.9</v>
      </c>
      <c r="J955" s="3">
        <v>0.15494505494505489</v>
      </c>
      <c r="K955" t="s">
        <v>11</v>
      </c>
      <c r="L955" t="str">
        <f>Q955</f>
        <v/>
      </c>
      <c r="N955">
        <v>0.48</v>
      </c>
      <c r="O955">
        <f>EXP(Таблица1[[#This Row],[PD]])</f>
        <v>1.0941742837052104</v>
      </c>
      <c r="P955">
        <f t="shared" si="28"/>
        <v>0.52520365617850095</v>
      </c>
      <c r="Q955" t="str">
        <f t="shared" si="29"/>
        <v/>
      </c>
      <c r="S955" s="2">
        <f>IF(P955&gt;=1, Таблица1[[#This Row],[BeginQ]]*(1-Таблица1[[#This Row],[LGD]]), Таблица1[[#This Row],[EndQ]])</f>
        <v>577.47252747252742</v>
      </c>
    </row>
    <row r="956" spans="1:19" x14ac:dyDescent="0.3">
      <c r="A956" s="1">
        <v>954</v>
      </c>
      <c r="B956" t="s">
        <v>10</v>
      </c>
      <c r="C956">
        <v>2018</v>
      </c>
      <c r="D956">
        <v>22</v>
      </c>
      <c r="E956">
        <v>27</v>
      </c>
      <c r="F956" s="2">
        <v>6000</v>
      </c>
      <c r="G956" s="8">
        <v>6416.3265306122448</v>
      </c>
      <c r="H956">
        <v>0.02</v>
      </c>
      <c r="I956">
        <v>0.4</v>
      </c>
      <c r="J956" s="3">
        <v>6.9387755102040816E-2</v>
      </c>
      <c r="K956" t="s">
        <v>11</v>
      </c>
      <c r="L956" t="str">
        <f>Q956</f>
        <v/>
      </c>
      <c r="N956">
        <v>0.54</v>
      </c>
      <c r="O956">
        <f>EXP(Таблица1[[#This Row],[PD]])</f>
        <v>1.0202013400267558</v>
      </c>
      <c r="P956">
        <f t="shared" si="28"/>
        <v>0.5509087236144482</v>
      </c>
      <c r="Q956" t="str">
        <f t="shared" si="29"/>
        <v/>
      </c>
      <c r="S956" s="2">
        <f>IF(P956&gt;=1, Таблица1[[#This Row],[BeginQ]]*(1-Таблица1[[#This Row],[LGD]]), Таблица1[[#This Row],[EndQ]])</f>
        <v>6416.3265306122448</v>
      </c>
    </row>
    <row r="957" spans="1:19" x14ac:dyDescent="0.3">
      <c r="A957" s="1">
        <v>955</v>
      </c>
      <c r="B957" t="s">
        <v>10</v>
      </c>
      <c r="C957">
        <v>2019</v>
      </c>
      <c r="D957">
        <v>22</v>
      </c>
      <c r="E957">
        <v>27</v>
      </c>
      <c r="F957" s="2">
        <v>2300</v>
      </c>
      <c r="G957" s="8">
        <v>2490</v>
      </c>
      <c r="H957">
        <v>0.08</v>
      </c>
      <c r="I957">
        <v>0.2</v>
      </c>
      <c r="J957" s="3">
        <v>8.2608695652173908E-2</v>
      </c>
      <c r="K957" t="s">
        <v>11</v>
      </c>
      <c r="L957" t="str">
        <f>Q957</f>
        <v/>
      </c>
      <c r="N957">
        <v>0.81</v>
      </c>
      <c r="O957">
        <f>EXP(Таблица1[[#This Row],[PD]])</f>
        <v>1.0832870676749586</v>
      </c>
      <c r="P957">
        <f t="shared" si="28"/>
        <v>0.8774625248167166</v>
      </c>
      <c r="Q957" t="str">
        <f t="shared" si="29"/>
        <v/>
      </c>
      <c r="S957" s="2">
        <f>IF(P957&gt;=1, Таблица1[[#This Row],[BeginQ]]*(1-Таблица1[[#This Row],[LGD]]), Таблица1[[#This Row],[EndQ]])</f>
        <v>2490</v>
      </c>
    </row>
    <row r="958" spans="1:19" x14ac:dyDescent="0.3">
      <c r="A958" s="1">
        <v>956</v>
      </c>
      <c r="B958" t="s">
        <v>10</v>
      </c>
      <c r="C958">
        <v>2020</v>
      </c>
      <c r="D958">
        <v>22</v>
      </c>
      <c r="E958">
        <v>27</v>
      </c>
      <c r="F958" s="2">
        <v>4700</v>
      </c>
      <c r="G958" s="8">
        <v>5483.3333333333339</v>
      </c>
      <c r="H958">
        <v>0.16</v>
      </c>
      <c r="I958">
        <v>0.5</v>
      </c>
      <c r="J958" s="3">
        <v>0.16666666666666671</v>
      </c>
      <c r="K958" t="s">
        <v>11</v>
      </c>
      <c r="L958" t="str">
        <f>Q958</f>
        <v/>
      </c>
      <c r="N958">
        <v>0.83</v>
      </c>
      <c r="O958">
        <f>EXP(Таблица1[[#This Row],[PD]])</f>
        <v>1.1735108709918103</v>
      </c>
      <c r="P958">
        <f t="shared" si="28"/>
        <v>0.97401402292320249</v>
      </c>
      <c r="Q958" t="str">
        <f t="shared" si="29"/>
        <v/>
      </c>
      <c r="S958" s="2">
        <f>IF(P958&gt;=1, Таблица1[[#This Row],[BeginQ]]*(1-Таблица1[[#This Row],[LGD]]), Таблица1[[#This Row],[EndQ]])</f>
        <v>5483.3333333333339</v>
      </c>
    </row>
    <row r="959" spans="1:19" x14ac:dyDescent="0.3">
      <c r="A959" s="1">
        <v>957</v>
      </c>
      <c r="B959" t="s">
        <v>10</v>
      </c>
      <c r="C959">
        <v>2021</v>
      </c>
      <c r="D959">
        <v>22</v>
      </c>
      <c r="E959">
        <v>27</v>
      </c>
      <c r="F959" s="2">
        <v>7800</v>
      </c>
      <c r="G959" s="8">
        <v>8422.2471910112345</v>
      </c>
      <c r="H959">
        <v>0.11</v>
      </c>
      <c r="I959">
        <v>0.1</v>
      </c>
      <c r="J959" s="3">
        <v>7.9775280898876394E-2</v>
      </c>
      <c r="K959" t="s">
        <v>11</v>
      </c>
      <c r="L959" t="str">
        <f>Q959</f>
        <v/>
      </c>
      <c r="N959">
        <v>0.09</v>
      </c>
      <c r="O959">
        <f>EXP(Таблица1[[#This Row],[PD]])</f>
        <v>1.1162780704588713</v>
      </c>
      <c r="P959">
        <f t="shared" si="28"/>
        <v>0.10046502634129841</v>
      </c>
      <c r="Q959" t="str">
        <f t="shared" si="29"/>
        <v/>
      </c>
      <c r="S959" s="2">
        <f>IF(P959&gt;=1, Таблица1[[#This Row],[BeginQ]]*(1-Таблица1[[#This Row],[LGD]]), Таблица1[[#This Row],[EndQ]])</f>
        <v>8422.2471910112345</v>
      </c>
    </row>
    <row r="960" spans="1:19" x14ac:dyDescent="0.3">
      <c r="A960" s="1">
        <v>958</v>
      </c>
      <c r="B960" t="s">
        <v>10</v>
      </c>
      <c r="C960">
        <v>2022</v>
      </c>
      <c r="D960">
        <v>22</v>
      </c>
      <c r="E960">
        <v>27</v>
      </c>
      <c r="F960" s="2">
        <v>6900</v>
      </c>
      <c r="G960" s="8">
        <v>8444.2857142857156</v>
      </c>
      <c r="H960">
        <v>0.16</v>
      </c>
      <c r="I960">
        <v>0.8</v>
      </c>
      <c r="J960" s="3">
        <v>0.22380952380952379</v>
      </c>
      <c r="K960" t="s">
        <v>11</v>
      </c>
      <c r="L960" t="str">
        <f>Q960</f>
        <v/>
      </c>
      <c r="N960">
        <v>0</v>
      </c>
      <c r="O960">
        <f>EXP(Таблица1[[#This Row],[PD]])</f>
        <v>1.1735108709918103</v>
      </c>
      <c r="P960">
        <f t="shared" si="28"/>
        <v>0</v>
      </c>
      <c r="Q960" t="str">
        <f t="shared" si="29"/>
        <v/>
      </c>
      <c r="S960" s="2">
        <f>IF(P960&gt;=1, Таблица1[[#This Row],[BeginQ]]*(1-Таблица1[[#This Row],[LGD]]), Таблица1[[#This Row],[EndQ]])</f>
        <v>8444.2857142857156</v>
      </c>
    </row>
    <row r="961" spans="1:19" x14ac:dyDescent="0.3">
      <c r="A961" s="1">
        <v>959</v>
      </c>
      <c r="B961" t="s">
        <v>10</v>
      </c>
      <c r="C961">
        <v>2023</v>
      </c>
      <c r="D961">
        <v>22</v>
      </c>
      <c r="E961">
        <v>27</v>
      </c>
      <c r="F961" s="2">
        <v>3800</v>
      </c>
      <c r="G961" s="8">
        <v>5035</v>
      </c>
      <c r="H961">
        <v>0.2</v>
      </c>
      <c r="I961">
        <v>1</v>
      </c>
      <c r="J961" s="3">
        <v>0.32500000000000001</v>
      </c>
      <c r="K961" t="s">
        <v>11</v>
      </c>
      <c r="L961" t="str">
        <f>Q961</f>
        <v>Дефолт!</v>
      </c>
      <c r="N961">
        <v>0.92</v>
      </c>
      <c r="O961">
        <f>EXP(Таблица1[[#This Row],[PD]])</f>
        <v>1.2214027581601699</v>
      </c>
      <c r="P961">
        <f t="shared" si="28"/>
        <v>1.1236905375073563</v>
      </c>
      <c r="Q961" t="str">
        <f t="shared" si="29"/>
        <v>Дефолт!</v>
      </c>
      <c r="S961" s="2">
        <f>IF(P961&gt;=1, Таблица1[[#This Row],[BeginQ]]*(1-Таблица1[[#This Row],[LGD]]), Таблица1[[#This Row],[EndQ]])</f>
        <v>0</v>
      </c>
    </row>
    <row r="962" spans="1:19" x14ac:dyDescent="0.3">
      <c r="A962" s="1">
        <v>960</v>
      </c>
      <c r="B962" t="s">
        <v>10</v>
      </c>
      <c r="C962">
        <v>2024</v>
      </c>
      <c r="D962">
        <v>22</v>
      </c>
      <c r="E962">
        <v>27</v>
      </c>
      <c r="F962" s="2">
        <v>7200</v>
      </c>
      <c r="G962" s="8">
        <v>7799.9999999999991</v>
      </c>
      <c r="H962">
        <v>0.04</v>
      </c>
      <c r="I962">
        <v>0.5</v>
      </c>
      <c r="J962" s="3">
        <v>8.3333333333333343E-2</v>
      </c>
      <c r="K962" t="s">
        <v>11</v>
      </c>
      <c r="L962" t="str">
        <f>Q962</f>
        <v/>
      </c>
      <c r="N962">
        <v>0.17</v>
      </c>
      <c r="O962">
        <f>EXP(Таблица1[[#This Row],[PD]])</f>
        <v>1.0408107741923882</v>
      </c>
      <c r="P962">
        <f t="shared" si="28"/>
        <v>0.17693783161270601</v>
      </c>
      <c r="Q962" t="str">
        <f t="shared" si="29"/>
        <v/>
      </c>
      <c r="S962" s="2">
        <f>IF(P962&gt;=1, Таблица1[[#This Row],[BeginQ]]*(1-Таблица1[[#This Row],[LGD]]), Таблица1[[#This Row],[EndQ]])</f>
        <v>7799.9999999999991</v>
      </c>
    </row>
    <row r="963" spans="1:19" x14ac:dyDescent="0.3">
      <c r="A963" s="1">
        <v>961</v>
      </c>
      <c r="B963" t="s">
        <v>10</v>
      </c>
      <c r="C963">
        <v>2025</v>
      </c>
      <c r="D963">
        <v>22</v>
      </c>
      <c r="E963">
        <v>27</v>
      </c>
      <c r="F963" s="2">
        <v>9600</v>
      </c>
      <c r="G963" s="8">
        <v>10342.26804123711</v>
      </c>
      <c r="H963">
        <v>0.03</v>
      </c>
      <c r="I963">
        <v>0.5</v>
      </c>
      <c r="J963" s="3">
        <v>7.7319587628865982E-2</v>
      </c>
      <c r="K963" t="s">
        <v>11</v>
      </c>
      <c r="L963" t="str">
        <f>Q963</f>
        <v/>
      </c>
      <c r="N963">
        <v>0.63</v>
      </c>
      <c r="O963">
        <f>EXP(Таблица1[[#This Row],[PD]])</f>
        <v>1.0304545339535169</v>
      </c>
      <c r="P963">
        <f t="shared" ref="P963:P1026" si="30">N963*O963</f>
        <v>0.64918635639071565</v>
      </c>
      <c r="Q963" t="str">
        <f t="shared" ref="Q963:Q1026" si="31">IF(P963&gt;=1, "Дефолт!", "")</f>
        <v/>
      </c>
      <c r="S963" s="2">
        <f>IF(P963&gt;=1, Таблица1[[#This Row],[BeginQ]]*(1-Таблица1[[#This Row],[LGD]]), Таблица1[[#This Row],[EndQ]])</f>
        <v>10342.26804123711</v>
      </c>
    </row>
    <row r="964" spans="1:19" x14ac:dyDescent="0.3">
      <c r="A964" s="1">
        <v>962</v>
      </c>
      <c r="B964" t="s">
        <v>10</v>
      </c>
      <c r="C964">
        <v>2026</v>
      </c>
      <c r="D964">
        <v>22</v>
      </c>
      <c r="E964">
        <v>27</v>
      </c>
      <c r="F964" s="2">
        <v>3500</v>
      </c>
      <c r="G964" s="8">
        <v>3971.7391304347821</v>
      </c>
      <c r="H964">
        <v>0.08</v>
      </c>
      <c r="I964">
        <v>0.8</v>
      </c>
      <c r="J964" s="3">
        <v>0.1347826086956522</v>
      </c>
      <c r="K964" t="s">
        <v>11</v>
      </c>
      <c r="L964" t="str">
        <f>Q964</f>
        <v/>
      </c>
      <c r="N964">
        <v>0.74</v>
      </c>
      <c r="O964">
        <f>EXP(Таблица1[[#This Row],[PD]])</f>
        <v>1.0832870676749586</v>
      </c>
      <c r="P964">
        <f t="shared" si="30"/>
        <v>0.80163243007946938</v>
      </c>
      <c r="Q964" t="str">
        <f t="shared" si="31"/>
        <v/>
      </c>
      <c r="S964" s="2">
        <f>IF(P964&gt;=1, Таблица1[[#This Row],[BeginQ]]*(1-Таблица1[[#This Row],[LGD]]), Таблица1[[#This Row],[EndQ]])</f>
        <v>3971.7391304347821</v>
      </c>
    </row>
    <row r="965" spans="1:19" x14ac:dyDescent="0.3">
      <c r="A965" s="1">
        <v>963</v>
      </c>
      <c r="B965" t="s">
        <v>10</v>
      </c>
      <c r="C965">
        <v>2075</v>
      </c>
      <c r="D965">
        <v>23</v>
      </c>
      <c r="E965">
        <v>28</v>
      </c>
      <c r="F965" s="2">
        <v>2100</v>
      </c>
      <c r="G965" s="8">
        <v>2354.0740740740739</v>
      </c>
      <c r="H965">
        <v>0.19</v>
      </c>
      <c r="I965">
        <v>0.2</v>
      </c>
      <c r="J965" s="3">
        <v>0.12098765432098769</v>
      </c>
      <c r="K965" t="s">
        <v>11</v>
      </c>
      <c r="L965" t="str">
        <f>Q965</f>
        <v>Дефолт!</v>
      </c>
      <c r="N965">
        <v>0.9</v>
      </c>
      <c r="O965">
        <f>EXP(Таблица1[[#This Row],[PD]])</f>
        <v>1.2092495976572515</v>
      </c>
      <c r="P965">
        <f t="shared" si="30"/>
        <v>1.0883246378915263</v>
      </c>
      <c r="Q965" t="str">
        <f t="shared" si="31"/>
        <v>Дефолт!</v>
      </c>
      <c r="S965" s="2">
        <f>IF(P965&gt;=1, Таблица1[[#This Row],[BeginQ]]*(1-Таблица1[[#This Row],[LGD]]), Таблица1[[#This Row],[EndQ]])</f>
        <v>1680</v>
      </c>
    </row>
    <row r="966" spans="1:19" x14ac:dyDescent="0.3">
      <c r="A966" s="1">
        <v>964</v>
      </c>
      <c r="B966" t="s">
        <v>10</v>
      </c>
      <c r="C966">
        <v>2076</v>
      </c>
      <c r="D966">
        <v>23</v>
      </c>
      <c r="E966">
        <v>28</v>
      </c>
      <c r="F966" s="2">
        <v>8800</v>
      </c>
      <c r="G966" s="8">
        <v>10266.66666666667</v>
      </c>
      <c r="H966">
        <v>0.1</v>
      </c>
      <c r="I966">
        <v>0.9</v>
      </c>
      <c r="J966" s="3">
        <v>0.16666666666666671</v>
      </c>
      <c r="K966" t="s">
        <v>11</v>
      </c>
      <c r="L966" t="str">
        <f>Q966</f>
        <v/>
      </c>
      <c r="N966">
        <v>0.2</v>
      </c>
      <c r="O966">
        <f>EXP(Таблица1[[#This Row],[PD]])</f>
        <v>1.1051709180756477</v>
      </c>
      <c r="P966">
        <f t="shared" si="30"/>
        <v>0.22103418361512955</v>
      </c>
      <c r="Q966" t="str">
        <f t="shared" si="31"/>
        <v/>
      </c>
      <c r="S966" s="2">
        <f>IF(P966&gt;=1, Таблица1[[#This Row],[BeginQ]]*(1-Таблица1[[#This Row],[LGD]]), Таблица1[[#This Row],[EndQ]])</f>
        <v>10266.66666666667</v>
      </c>
    </row>
    <row r="967" spans="1:19" x14ac:dyDescent="0.3">
      <c r="A967" s="1">
        <v>965</v>
      </c>
      <c r="B967" t="s">
        <v>10</v>
      </c>
      <c r="C967">
        <v>2077</v>
      </c>
      <c r="D967">
        <v>23</v>
      </c>
      <c r="E967">
        <v>28</v>
      </c>
      <c r="F967" s="2">
        <v>7900</v>
      </c>
      <c r="G967" s="8">
        <v>9480</v>
      </c>
      <c r="H967">
        <v>0.14000000000000001</v>
      </c>
      <c r="I967">
        <v>0.8</v>
      </c>
      <c r="J967" s="3">
        <v>0.2</v>
      </c>
      <c r="K967" t="s">
        <v>11</v>
      </c>
      <c r="L967" t="str">
        <f>Q967</f>
        <v/>
      </c>
      <c r="N967">
        <v>0.6</v>
      </c>
      <c r="O967">
        <f>EXP(Таблица1[[#This Row],[PD]])</f>
        <v>1.1502737988572274</v>
      </c>
      <c r="P967">
        <f t="shared" si="30"/>
        <v>0.69016427931433644</v>
      </c>
      <c r="Q967" t="str">
        <f t="shared" si="31"/>
        <v/>
      </c>
      <c r="S967" s="2">
        <f>IF(P967&gt;=1, Таблица1[[#This Row],[BeginQ]]*(1-Таблица1[[#This Row],[LGD]]), Таблица1[[#This Row],[EndQ]])</f>
        <v>9480</v>
      </c>
    </row>
    <row r="968" spans="1:19" x14ac:dyDescent="0.3">
      <c r="A968" s="1">
        <v>966</v>
      </c>
      <c r="B968" t="s">
        <v>10</v>
      </c>
      <c r="C968">
        <v>2155</v>
      </c>
      <c r="D968">
        <v>24</v>
      </c>
      <c r="E968">
        <v>29</v>
      </c>
      <c r="F968" s="2">
        <v>7900</v>
      </c>
      <c r="G968" s="8">
        <v>9433.5294117647063</v>
      </c>
      <c r="H968">
        <v>0.15</v>
      </c>
      <c r="I968">
        <v>0.7</v>
      </c>
      <c r="J968" s="3">
        <v>0.19411764705882351</v>
      </c>
      <c r="K968" t="s">
        <v>11</v>
      </c>
      <c r="L968" t="str">
        <f>Q968</f>
        <v/>
      </c>
      <c r="N968">
        <v>0.35</v>
      </c>
      <c r="O968">
        <f>EXP(Таблица1[[#This Row],[PD]])</f>
        <v>1.1618342427282831</v>
      </c>
      <c r="P968">
        <f t="shared" si="30"/>
        <v>0.40664198495489906</v>
      </c>
      <c r="Q968" t="str">
        <f t="shared" si="31"/>
        <v/>
      </c>
      <c r="S968" s="2">
        <f>IF(P968&gt;=1, Таблица1[[#This Row],[BeginQ]]*(1-Таблица1[[#This Row],[LGD]]), Таблица1[[#This Row],[EndQ]])</f>
        <v>9433.5294117647063</v>
      </c>
    </row>
    <row r="969" spans="1:19" x14ac:dyDescent="0.3">
      <c r="A969" s="1">
        <v>967</v>
      </c>
      <c r="B969" t="s">
        <v>10</v>
      </c>
      <c r="C969">
        <v>2156</v>
      </c>
      <c r="D969">
        <v>24</v>
      </c>
      <c r="E969">
        <v>29</v>
      </c>
      <c r="F969" s="2">
        <v>400</v>
      </c>
      <c r="G969" s="8">
        <v>500</v>
      </c>
      <c r="H969">
        <v>0.2</v>
      </c>
      <c r="I969">
        <v>0.7</v>
      </c>
      <c r="J969" s="3">
        <v>0.25</v>
      </c>
      <c r="K969" t="s">
        <v>11</v>
      </c>
      <c r="L969" t="str">
        <f>Q969</f>
        <v/>
      </c>
      <c r="N969">
        <v>0.05</v>
      </c>
      <c r="O969">
        <f>EXP(Таблица1[[#This Row],[PD]])</f>
        <v>1.2214027581601699</v>
      </c>
      <c r="P969">
        <f t="shared" si="30"/>
        <v>6.1070137908008498E-2</v>
      </c>
      <c r="Q969" t="str">
        <f t="shared" si="31"/>
        <v/>
      </c>
      <c r="S969" s="2">
        <f>IF(P969&gt;=1, Таблица1[[#This Row],[BeginQ]]*(1-Таблица1[[#This Row],[LGD]]), Таблица1[[#This Row],[EndQ]])</f>
        <v>500</v>
      </c>
    </row>
    <row r="970" spans="1:19" x14ac:dyDescent="0.3">
      <c r="A970" s="1">
        <v>968</v>
      </c>
      <c r="B970" t="s">
        <v>10</v>
      </c>
      <c r="C970">
        <v>2157</v>
      </c>
      <c r="D970">
        <v>24</v>
      </c>
      <c r="E970">
        <v>29</v>
      </c>
      <c r="F970" s="2">
        <v>7800</v>
      </c>
      <c r="G970" s="8">
        <v>8296.3636363636379</v>
      </c>
      <c r="H970">
        <v>0.01</v>
      </c>
      <c r="I970">
        <v>0.3</v>
      </c>
      <c r="J970" s="3">
        <v>6.3636363636363644E-2</v>
      </c>
      <c r="K970" t="s">
        <v>11</v>
      </c>
      <c r="L970" t="str">
        <f>Q970</f>
        <v/>
      </c>
      <c r="N970">
        <v>0.75</v>
      </c>
      <c r="O970">
        <f>EXP(Таблица1[[#This Row],[PD]])</f>
        <v>1.0100501670841679</v>
      </c>
      <c r="P970">
        <f t="shared" si="30"/>
        <v>0.75753762531312596</v>
      </c>
      <c r="Q970" t="str">
        <f t="shared" si="31"/>
        <v/>
      </c>
      <c r="S970" s="2">
        <f>IF(P970&gt;=1, Таблица1[[#This Row],[BeginQ]]*(1-Таблица1[[#This Row],[LGD]]), Таблица1[[#This Row],[EndQ]])</f>
        <v>8296.3636363636379</v>
      </c>
    </row>
    <row r="971" spans="1:19" x14ac:dyDescent="0.3">
      <c r="A971" s="1">
        <v>969</v>
      </c>
      <c r="B971" t="s">
        <v>10</v>
      </c>
      <c r="C971">
        <v>2158</v>
      </c>
      <c r="D971">
        <v>24</v>
      </c>
      <c r="E971">
        <v>29</v>
      </c>
      <c r="F971" s="2">
        <v>3800</v>
      </c>
      <c r="G971" s="8">
        <v>4384.9438202247193</v>
      </c>
      <c r="H971">
        <v>0.11</v>
      </c>
      <c r="I971">
        <v>0.7</v>
      </c>
      <c r="J971" s="3">
        <v>0.15393258426966289</v>
      </c>
      <c r="K971" t="s">
        <v>11</v>
      </c>
      <c r="L971" t="str">
        <f>Q971</f>
        <v/>
      </c>
      <c r="N971">
        <v>0.09</v>
      </c>
      <c r="O971">
        <f>EXP(Таблица1[[#This Row],[PD]])</f>
        <v>1.1162780704588713</v>
      </c>
      <c r="P971">
        <f t="shared" si="30"/>
        <v>0.10046502634129841</v>
      </c>
      <c r="Q971" t="str">
        <f t="shared" si="31"/>
        <v/>
      </c>
      <c r="S971" s="2">
        <f>IF(P971&gt;=1, Таблица1[[#This Row],[BeginQ]]*(1-Таблица1[[#This Row],[LGD]]), Таблица1[[#This Row],[EndQ]])</f>
        <v>4384.9438202247193</v>
      </c>
    </row>
    <row r="972" spans="1:19" x14ac:dyDescent="0.3">
      <c r="A972" s="1">
        <v>970</v>
      </c>
      <c r="B972" t="s">
        <v>10</v>
      </c>
      <c r="C972">
        <v>2159</v>
      </c>
      <c r="D972">
        <v>24</v>
      </c>
      <c r="E972">
        <v>29</v>
      </c>
      <c r="F972" s="2">
        <v>6000</v>
      </c>
      <c r="G972" s="8">
        <v>6860.8695652173919</v>
      </c>
      <c r="H972">
        <v>0.08</v>
      </c>
      <c r="I972">
        <v>0.9</v>
      </c>
      <c r="J972" s="3">
        <v>0.14347826086956519</v>
      </c>
      <c r="K972" t="s">
        <v>11</v>
      </c>
      <c r="L972" t="str">
        <f>Q972</f>
        <v/>
      </c>
      <c r="N972">
        <v>0.76</v>
      </c>
      <c r="O972">
        <f>EXP(Таблица1[[#This Row],[PD]])</f>
        <v>1.0832870676749586</v>
      </c>
      <c r="P972">
        <f t="shared" si="30"/>
        <v>0.82329817143296857</v>
      </c>
      <c r="Q972" t="str">
        <f t="shared" si="31"/>
        <v/>
      </c>
      <c r="S972" s="2">
        <f>IF(P972&gt;=1, Таблица1[[#This Row],[BeginQ]]*(1-Таблица1[[#This Row],[LGD]]), Таблица1[[#This Row],[EndQ]])</f>
        <v>6860.8695652173919</v>
      </c>
    </row>
    <row r="973" spans="1:19" x14ac:dyDescent="0.3">
      <c r="A973" s="1">
        <v>971</v>
      </c>
      <c r="B973" t="s">
        <v>10</v>
      </c>
      <c r="C973">
        <v>2160</v>
      </c>
      <c r="D973">
        <v>24</v>
      </c>
      <c r="E973">
        <v>29</v>
      </c>
      <c r="F973" s="2">
        <v>8500</v>
      </c>
      <c r="G973" s="8">
        <v>9157.216494845361</v>
      </c>
      <c r="H973">
        <v>0.03</v>
      </c>
      <c r="I973">
        <v>0.5</v>
      </c>
      <c r="J973" s="3">
        <v>7.7319587628865982E-2</v>
      </c>
      <c r="K973" t="s">
        <v>11</v>
      </c>
      <c r="L973" t="str">
        <f>Q973</f>
        <v/>
      </c>
      <c r="N973">
        <v>0.95</v>
      </c>
      <c r="O973">
        <f>EXP(Таблица1[[#This Row],[PD]])</f>
        <v>1.0304545339535169</v>
      </c>
      <c r="P973">
        <f t="shared" si="30"/>
        <v>0.97893180725584106</v>
      </c>
      <c r="Q973" t="str">
        <f t="shared" si="31"/>
        <v/>
      </c>
      <c r="S973" s="2">
        <f>IF(P973&gt;=1, Таблица1[[#This Row],[BeginQ]]*(1-Таблица1[[#This Row],[LGD]]), Таблица1[[#This Row],[EndQ]])</f>
        <v>9157.216494845361</v>
      </c>
    </row>
    <row r="974" spans="1:19" x14ac:dyDescent="0.3">
      <c r="A974" s="1">
        <v>972</v>
      </c>
      <c r="B974" t="s">
        <v>10</v>
      </c>
      <c r="C974">
        <v>2161</v>
      </c>
      <c r="D974">
        <v>24</v>
      </c>
      <c r="E974">
        <v>29</v>
      </c>
      <c r="F974" s="2">
        <v>7300</v>
      </c>
      <c r="G974" s="8">
        <v>8795.6097560975613</v>
      </c>
      <c r="H974">
        <v>0.18</v>
      </c>
      <c r="I974">
        <v>0.6</v>
      </c>
      <c r="J974" s="3">
        <v>0.20487804878048779</v>
      </c>
      <c r="K974" t="s">
        <v>11</v>
      </c>
      <c r="L974" t="str">
        <f>Q974</f>
        <v/>
      </c>
      <c r="N974">
        <v>0.76</v>
      </c>
      <c r="O974">
        <f>EXP(Таблица1[[#This Row],[PD]])</f>
        <v>1.1972173631218102</v>
      </c>
      <c r="P974">
        <f t="shared" si="30"/>
        <v>0.90988519597257578</v>
      </c>
      <c r="Q974" t="str">
        <f t="shared" si="31"/>
        <v/>
      </c>
      <c r="S974" s="2">
        <f>IF(P974&gt;=1, Таблица1[[#This Row],[BeginQ]]*(1-Таблица1[[#This Row],[LGD]]), Таблица1[[#This Row],[EndQ]])</f>
        <v>8795.6097560975613</v>
      </c>
    </row>
    <row r="975" spans="1:19" x14ac:dyDescent="0.3">
      <c r="A975" s="1">
        <v>973</v>
      </c>
      <c r="B975" t="s">
        <v>10</v>
      </c>
      <c r="C975">
        <v>2162</v>
      </c>
      <c r="D975">
        <v>24</v>
      </c>
      <c r="E975">
        <v>29</v>
      </c>
      <c r="F975" s="2">
        <v>300</v>
      </c>
      <c r="G975" s="8">
        <v>340.54945054945051</v>
      </c>
      <c r="H975">
        <v>0.09</v>
      </c>
      <c r="I975">
        <v>0.7</v>
      </c>
      <c r="J975" s="3">
        <v>0.13516483516483521</v>
      </c>
      <c r="K975" t="s">
        <v>11</v>
      </c>
      <c r="L975" t="str">
        <f>Q975</f>
        <v/>
      </c>
      <c r="N975">
        <v>0.74</v>
      </c>
      <c r="O975">
        <f>EXP(Таблица1[[#This Row],[PD]])</f>
        <v>1.0941742837052104</v>
      </c>
      <c r="P975">
        <f t="shared" si="30"/>
        <v>0.80968896994185569</v>
      </c>
      <c r="Q975" t="str">
        <f t="shared" si="31"/>
        <v/>
      </c>
      <c r="S975" s="2">
        <f>IF(P975&gt;=1, Таблица1[[#This Row],[BeginQ]]*(1-Таблица1[[#This Row],[LGD]]), Таблица1[[#This Row],[EndQ]])</f>
        <v>340.54945054945051</v>
      </c>
    </row>
    <row r="976" spans="1:19" x14ac:dyDescent="0.3">
      <c r="A976" s="1">
        <v>974</v>
      </c>
      <c r="B976" t="s">
        <v>10</v>
      </c>
      <c r="C976">
        <v>2163</v>
      </c>
      <c r="D976">
        <v>24</v>
      </c>
      <c r="E976">
        <v>29</v>
      </c>
      <c r="F976" s="2">
        <v>5500</v>
      </c>
      <c r="G976" s="8">
        <v>5906.521739130435</v>
      </c>
      <c r="H976">
        <v>0.08</v>
      </c>
      <c r="I976">
        <v>0.1</v>
      </c>
      <c r="J976" s="3">
        <v>7.3913043478260873E-2</v>
      </c>
      <c r="K976" t="s">
        <v>11</v>
      </c>
      <c r="L976" t="str">
        <f>Q976</f>
        <v/>
      </c>
      <c r="N976">
        <v>0</v>
      </c>
      <c r="O976">
        <f>EXP(Таблица1[[#This Row],[PD]])</f>
        <v>1.0832870676749586</v>
      </c>
      <c r="P976">
        <f t="shared" si="30"/>
        <v>0</v>
      </c>
      <c r="Q976" t="str">
        <f t="shared" si="31"/>
        <v/>
      </c>
      <c r="S976" s="2">
        <f>IF(P976&gt;=1, Таблица1[[#This Row],[BeginQ]]*(1-Таблица1[[#This Row],[LGD]]), Таблица1[[#This Row],[EndQ]])</f>
        <v>5906.521739130435</v>
      </c>
    </row>
    <row r="977" spans="1:19" x14ac:dyDescent="0.3">
      <c r="A977" s="1">
        <v>975</v>
      </c>
      <c r="B977" t="s">
        <v>10</v>
      </c>
      <c r="C977">
        <v>2164</v>
      </c>
      <c r="D977">
        <v>24</v>
      </c>
      <c r="E977">
        <v>29</v>
      </c>
      <c r="F977" s="2">
        <v>6700</v>
      </c>
      <c r="G977" s="8">
        <v>7228.9473684210516</v>
      </c>
      <c r="H977">
        <v>0.05</v>
      </c>
      <c r="I977">
        <v>0.3</v>
      </c>
      <c r="J977" s="3">
        <v>7.8947368421052627E-2</v>
      </c>
      <c r="K977" t="s">
        <v>11</v>
      </c>
      <c r="L977" t="str">
        <f>Q977</f>
        <v/>
      </c>
      <c r="N977">
        <v>0.5</v>
      </c>
      <c r="O977">
        <f>EXP(Таблица1[[#This Row],[PD]])</f>
        <v>1.0512710963760241</v>
      </c>
      <c r="P977">
        <f t="shared" si="30"/>
        <v>0.52563554818801206</v>
      </c>
      <c r="Q977" t="str">
        <f t="shared" si="31"/>
        <v/>
      </c>
      <c r="S977" s="2">
        <f>IF(P977&gt;=1, Таблица1[[#This Row],[BeginQ]]*(1-Таблица1[[#This Row],[LGD]]), Таблица1[[#This Row],[EndQ]])</f>
        <v>7228.9473684210516</v>
      </c>
    </row>
    <row r="978" spans="1:19" x14ac:dyDescent="0.3">
      <c r="A978" s="1">
        <v>976</v>
      </c>
      <c r="B978" t="s">
        <v>10</v>
      </c>
      <c r="C978">
        <v>2179</v>
      </c>
      <c r="D978">
        <v>25</v>
      </c>
      <c r="E978">
        <v>30</v>
      </c>
      <c r="F978" s="2">
        <v>5700</v>
      </c>
      <c r="G978" s="8">
        <v>6523.333333333333</v>
      </c>
      <c r="H978">
        <v>0.19</v>
      </c>
      <c r="I978">
        <v>0.3</v>
      </c>
      <c r="J978" s="3">
        <v>0.1444444444444444</v>
      </c>
      <c r="K978" t="s">
        <v>11</v>
      </c>
      <c r="L978" t="str">
        <f>Q978</f>
        <v/>
      </c>
      <c r="N978">
        <v>0.64</v>
      </c>
      <c r="O978">
        <f>EXP(Таблица1[[#This Row],[PD]])</f>
        <v>1.2092495976572515</v>
      </c>
      <c r="P978">
        <f t="shared" si="30"/>
        <v>0.77391974250064099</v>
      </c>
      <c r="Q978" t="str">
        <f t="shared" si="31"/>
        <v/>
      </c>
      <c r="S978" s="2">
        <f>IF(P978&gt;=1, Таблица1[[#This Row],[BeginQ]]*(1-Таблица1[[#This Row],[LGD]]), Таблица1[[#This Row],[EndQ]])</f>
        <v>6523.333333333333</v>
      </c>
    </row>
    <row r="979" spans="1:19" x14ac:dyDescent="0.3">
      <c r="A979" s="1">
        <v>977</v>
      </c>
      <c r="B979" t="s">
        <v>10</v>
      </c>
      <c r="C979">
        <v>2180</v>
      </c>
      <c r="D979">
        <v>25</v>
      </c>
      <c r="E979">
        <v>30</v>
      </c>
      <c r="F979" s="2">
        <v>7300</v>
      </c>
      <c r="G979" s="8">
        <v>8575.3012048192759</v>
      </c>
      <c r="H979">
        <v>0.17</v>
      </c>
      <c r="I979">
        <v>0.5</v>
      </c>
      <c r="J979" s="3">
        <v>0.1746987951807229</v>
      </c>
      <c r="K979" t="s">
        <v>11</v>
      </c>
      <c r="L979" t="str">
        <f>Q979</f>
        <v/>
      </c>
      <c r="N979">
        <v>0.43</v>
      </c>
      <c r="O979">
        <f>EXP(Таблица1[[#This Row],[PD]])</f>
        <v>1.1853048513203654</v>
      </c>
      <c r="P979">
        <f t="shared" si="30"/>
        <v>0.50968108606775708</v>
      </c>
      <c r="Q979" t="str">
        <f t="shared" si="31"/>
        <v/>
      </c>
      <c r="S979" s="2">
        <f>IF(P979&gt;=1, Таблица1[[#This Row],[BeginQ]]*(1-Таблица1[[#This Row],[LGD]]), Таблица1[[#This Row],[EndQ]])</f>
        <v>8575.3012048192759</v>
      </c>
    </row>
    <row r="980" spans="1:19" x14ac:dyDescent="0.3">
      <c r="A980" s="1">
        <v>978</v>
      </c>
      <c r="B980" t="s">
        <v>10</v>
      </c>
      <c r="C980">
        <v>2181</v>
      </c>
      <c r="D980">
        <v>25</v>
      </c>
      <c r="E980">
        <v>30</v>
      </c>
      <c r="F980" s="2">
        <v>7900</v>
      </c>
      <c r="G980" s="8">
        <v>8544.8979591836742</v>
      </c>
      <c r="H980">
        <v>0.02</v>
      </c>
      <c r="I980">
        <v>1</v>
      </c>
      <c r="J980" s="3">
        <v>8.1632653061224497E-2</v>
      </c>
      <c r="K980" t="s">
        <v>11</v>
      </c>
      <c r="L980" t="str">
        <f>Q980</f>
        <v/>
      </c>
      <c r="N980">
        <v>0.3</v>
      </c>
      <c r="O980">
        <f>EXP(Таблица1[[#This Row],[PD]])</f>
        <v>1.0202013400267558</v>
      </c>
      <c r="P980">
        <f t="shared" si="30"/>
        <v>0.3060604020080267</v>
      </c>
      <c r="Q980" t="str">
        <f t="shared" si="31"/>
        <v/>
      </c>
      <c r="S980" s="2">
        <f>IF(P980&gt;=1, Таблица1[[#This Row],[BeginQ]]*(1-Таблица1[[#This Row],[LGD]]), Таблица1[[#This Row],[EndQ]])</f>
        <v>8544.8979591836742</v>
      </c>
    </row>
    <row r="981" spans="1:19" x14ac:dyDescent="0.3">
      <c r="A981" s="1">
        <v>979</v>
      </c>
      <c r="B981" t="s">
        <v>10</v>
      </c>
      <c r="C981">
        <v>2182</v>
      </c>
      <c r="D981">
        <v>25</v>
      </c>
      <c r="E981">
        <v>30</v>
      </c>
      <c r="F981" s="2">
        <v>9500</v>
      </c>
      <c r="G981" s="8">
        <v>11090.697674418599</v>
      </c>
      <c r="H981">
        <v>0.14000000000000001</v>
      </c>
      <c r="I981">
        <v>0.6</v>
      </c>
      <c r="J981" s="3">
        <v>0.1674418604651163</v>
      </c>
      <c r="K981" t="s">
        <v>11</v>
      </c>
      <c r="L981" t="str">
        <f>Q981</f>
        <v>Дефолт!</v>
      </c>
      <c r="N981">
        <v>0.98</v>
      </c>
      <c r="O981">
        <f>EXP(Таблица1[[#This Row],[PD]])</f>
        <v>1.1502737988572274</v>
      </c>
      <c r="P981">
        <f t="shared" si="30"/>
        <v>1.1272683228800828</v>
      </c>
      <c r="Q981" t="str">
        <f t="shared" si="31"/>
        <v>Дефолт!</v>
      </c>
      <c r="S981" s="2">
        <f>IF(P981&gt;=1, Таблица1[[#This Row],[BeginQ]]*(1-Таблица1[[#This Row],[LGD]]), Таблица1[[#This Row],[EndQ]])</f>
        <v>3800</v>
      </c>
    </row>
    <row r="982" spans="1:19" x14ac:dyDescent="0.3">
      <c r="A982" s="1">
        <v>980</v>
      </c>
      <c r="B982" t="s">
        <v>10</v>
      </c>
      <c r="C982">
        <v>2183</v>
      </c>
      <c r="D982">
        <v>25</v>
      </c>
      <c r="E982">
        <v>30</v>
      </c>
      <c r="F982" s="2">
        <v>8300</v>
      </c>
      <c r="G982" s="8">
        <v>9960</v>
      </c>
      <c r="H982">
        <v>0.14000000000000001</v>
      </c>
      <c r="I982">
        <v>0.8</v>
      </c>
      <c r="J982" s="3">
        <v>0.2</v>
      </c>
      <c r="K982" t="s">
        <v>11</v>
      </c>
      <c r="L982" t="str">
        <f>Q982</f>
        <v>Дефолт!</v>
      </c>
      <c r="N982">
        <v>0.88</v>
      </c>
      <c r="O982">
        <f>EXP(Таблица1[[#This Row],[PD]])</f>
        <v>1.1502737988572274</v>
      </c>
      <c r="P982">
        <f t="shared" si="30"/>
        <v>1.0122409429943602</v>
      </c>
      <c r="Q982" t="str">
        <f t="shared" si="31"/>
        <v>Дефолт!</v>
      </c>
      <c r="S982" s="2">
        <f>IF(P982&gt;=1, Таблица1[[#This Row],[BeginQ]]*(1-Таблица1[[#This Row],[LGD]]), Таблица1[[#This Row],[EndQ]])</f>
        <v>1659.9999999999995</v>
      </c>
    </row>
    <row r="983" spans="1:19" x14ac:dyDescent="0.3">
      <c r="A983" s="1">
        <v>981</v>
      </c>
      <c r="B983" t="s">
        <v>10</v>
      </c>
      <c r="C983">
        <v>2184</v>
      </c>
      <c r="D983">
        <v>25</v>
      </c>
      <c r="E983">
        <v>30</v>
      </c>
      <c r="F983" s="2">
        <v>7500</v>
      </c>
      <c r="G983" s="8">
        <v>8184.7826086956511</v>
      </c>
      <c r="H983">
        <v>0.08</v>
      </c>
      <c r="I983">
        <v>0.3</v>
      </c>
      <c r="J983" s="3">
        <v>9.1304347826086943E-2</v>
      </c>
      <c r="K983" t="s">
        <v>11</v>
      </c>
      <c r="L983" t="str">
        <f>Q983</f>
        <v/>
      </c>
      <c r="N983">
        <v>0.26</v>
      </c>
      <c r="O983">
        <f>EXP(Таблица1[[#This Row],[PD]])</f>
        <v>1.0832870676749586</v>
      </c>
      <c r="P983">
        <f t="shared" si="30"/>
        <v>0.28165463759548925</v>
      </c>
      <c r="Q983" t="str">
        <f t="shared" si="31"/>
        <v/>
      </c>
      <c r="S983" s="2">
        <f>IF(P983&gt;=1, Таблица1[[#This Row],[BeginQ]]*(1-Таблица1[[#This Row],[LGD]]), Таблица1[[#This Row],[EndQ]])</f>
        <v>8184.7826086956511</v>
      </c>
    </row>
    <row r="984" spans="1:19" x14ac:dyDescent="0.3">
      <c r="A984" s="1">
        <v>982</v>
      </c>
      <c r="B984" t="s">
        <v>10</v>
      </c>
      <c r="C984">
        <v>2185</v>
      </c>
      <c r="D984">
        <v>25</v>
      </c>
      <c r="E984">
        <v>30</v>
      </c>
      <c r="F984" s="2">
        <v>8600</v>
      </c>
      <c r="G984" s="8">
        <v>9208.0808080808074</v>
      </c>
      <c r="H984">
        <v>0.01</v>
      </c>
      <c r="I984">
        <v>1</v>
      </c>
      <c r="J984" s="3">
        <v>7.0707070707070704E-2</v>
      </c>
      <c r="K984" t="s">
        <v>11</v>
      </c>
      <c r="L984" t="str">
        <f>Q984</f>
        <v/>
      </c>
      <c r="N984">
        <v>0.18</v>
      </c>
      <c r="O984">
        <f>EXP(Таблица1[[#This Row],[PD]])</f>
        <v>1.0100501670841679</v>
      </c>
      <c r="P984">
        <f t="shared" si="30"/>
        <v>0.18180903007515023</v>
      </c>
      <c r="Q984" t="str">
        <f t="shared" si="31"/>
        <v/>
      </c>
      <c r="S984" s="2">
        <f>IF(P984&gt;=1, Таблица1[[#This Row],[BeginQ]]*(1-Таблица1[[#This Row],[LGD]]), Таблица1[[#This Row],[EndQ]])</f>
        <v>9208.0808080808074</v>
      </c>
    </row>
    <row r="985" spans="1:19" x14ac:dyDescent="0.3">
      <c r="A985" s="1">
        <v>983</v>
      </c>
      <c r="B985" t="s">
        <v>10</v>
      </c>
      <c r="C985">
        <v>2186</v>
      </c>
      <c r="D985">
        <v>25</v>
      </c>
      <c r="E985">
        <v>30</v>
      </c>
      <c r="F985" s="2">
        <v>9600</v>
      </c>
      <c r="G985" s="8">
        <v>11200</v>
      </c>
      <c r="H985">
        <v>0.1</v>
      </c>
      <c r="I985">
        <v>0.9</v>
      </c>
      <c r="J985" s="3">
        <v>0.16666666666666671</v>
      </c>
      <c r="K985" t="s">
        <v>11</v>
      </c>
      <c r="L985" t="str">
        <f>Q985</f>
        <v/>
      </c>
      <c r="N985">
        <v>0.45</v>
      </c>
      <c r="O985">
        <f>EXP(Таблица1[[#This Row],[PD]])</f>
        <v>1.1051709180756477</v>
      </c>
      <c r="P985">
        <f t="shared" si="30"/>
        <v>0.49732691313404148</v>
      </c>
      <c r="Q985" t="str">
        <f t="shared" si="31"/>
        <v/>
      </c>
      <c r="S985" s="2">
        <f>IF(P985&gt;=1, Таблица1[[#This Row],[BeginQ]]*(1-Таблица1[[#This Row],[LGD]]), Таблица1[[#This Row],[EndQ]])</f>
        <v>11200</v>
      </c>
    </row>
    <row r="986" spans="1:19" x14ac:dyDescent="0.3">
      <c r="A986" s="1">
        <v>984</v>
      </c>
      <c r="B986" t="s">
        <v>10</v>
      </c>
      <c r="C986">
        <v>2187</v>
      </c>
      <c r="D986">
        <v>25</v>
      </c>
      <c r="E986">
        <v>30</v>
      </c>
      <c r="F986" s="2">
        <v>9100</v>
      </c>
      <c r="G986" s="8">
        <v>10613.258426966289</v>
      </c>
      <c r="H986">
        <v>0.11</v>
      </c>
      <c r="I986">
        <v>0.8</v>
      </c>
      <c r="J986" s="3">
        <v>0.16629213483146069</v>
      </c>
      <c r="K986" t="s">
        <v>11</v>
      </c>
      <c r="L986" t="str">
        <f>Q986</f>
        <v/>
      </c>
      <c r="N986">
        <v>0.36</v>
      </c>
      <c r="O986">
        <f>EXP(Таблица1[[#This Row],[PD]])</f>
        <v>1.1162780704588713</v>
      </c>
      <c r="P986">
        <f t="shared" si="30"/>
        <v>0.40186010536519362</v>
      </c>
      <c r="Q986" t="str">
        <f t="shared" si="31"/>
        <v/>
      </c>
      <c r="S986" s="2">
        <f>IF(P986&gt;=1, Таблица1[[#This Row],[BeginQ]]*(1-Таблица1[[#This Row],[LGD]]), Таблица1[[#This Row],[EndQ]])</f>
        <v>10613.258426966289</v>
      </c>
    </row>
    <row r="987" spans="1:19" x14ac:dyDescent="0.3">
      <c r="A987" s="1">
        <v>985</v>
      </c>
      <c r="B987" t="s">
        <v>10</v>
      </c>
      <c r="C987">
        <v>2188</v>
      </c>
      <c r="D987">
        <v>25</v>
      </c>
      <c r="E987">
        <v>30</v>
      </c>
      <c r="F987" s="2">
        <v>5400</v>
      </c>
      <c r="G987" s="8">
        <v>5829.677419354839</v>
      </c>
      <c r="H987">
        <v>7.0000000000000007E-2</v>
      </c>
      <c r="I987">
        <v>0.2</v>
      </c>
      <c r="J987" s="3">
        <v>7.9569892473118284E-2</v>
      </c>
      <c r="K987" t="s">
        <v>11</v>
      </c>
      <c r="L987" t="str">
        <f>Q987</f>
        <v/>
      </c>
      <c r="N987">
        <v>0.37</v>
      </c>
      <c r="O987">
        <f>EXP(Таблица1[[#This Row],[PD]])</f>
        <v>1.0725081812542165</v>
      </c>
      <c r="P987">
        <f t="shared" si="30"/>
        <v>0.39682802706406012</v>
      </c>
      <c r="Q987" t="str">
        <f t="shared" si="31"/>
        <v/>
      </c>
      <c r="S987" s="2">
        <f>IF(P987&gt;=1, Таблица1[[#This Row],[BeginQ]]*(1-Таблица1[[#This Row],[LGD]]), Таблица1[[#This Row],[EndQ]])</f>
        <v>5829.677419354839</v>
      </c>
    </row>
    <row r="988" spans="1:19" x14ac:dyDescent="0.3">
      <c r="A988" s="1">
        <v>986</v>
      </c>
      <c r="B988" t="s">
        <v>10</v>
      </c>
      <c r="C988">
        <v>2189</v>
      </c>
      <c r="D988">
        <v>25</v>
      </c>
      <c r="E988">
        <v>30</v>
      </c>
      <c r="F988" s="2">
        <v>8300</v>
      </c>
      <c r="G988" s="8">
        <v>9130</v>
      </c>
      <c r="H988">
        <v>0.05</v>
      </c>
      <c r="I988">
        <v>0.7</v>
      </c>
      <c r="J988" s="3">
        <v>0.1</v>
      </c>
      <c r="K988" t="s">
        <v>11</v>
      </c>
      <c r="L988" t="str">
        <f>Q988</f>
        <v/>
      </c>
      <c r="N988">
        <v>0.78</v>
      </c>
      <c r="O988">
        <f>EXP(Таблица1[[#This Row],[PD]])</f>
        <v>1.0512710963760241</v>
      </c>
      <c r="P988">
        <f t="shared" si="30"/>
        <v>0.81999145517329886</v>
      </c>
      <c r="Q988" t="str">
        <f t="shared" si="31"/>
        <v/>
      </c>
      <c r="S988" s="2">
        <f>IF(P988&gt;=1, Таблица1[[#This Row],[BeginQ]]*(1-Таблица1[[#This Row],[LGD]]), Таблица1[[#This Row],[EndQ]])</f>
        <v>9130</v>
      </c>
    </row>
    <row r="989" spans="1:19" x14ac:dyDescent="0.3">
      <c r="A989" s="1">
        <v>987</v>
      </c>
      <c r="B989" t="s">
        <v>10</v>
      </c>
      <c r="C989">
        <v>2190</v>
      </c>
      <c r="D989">
        <v>25</v>
      </c>
      <c r="E989">
        <v>30</v>
      </c>
      <c r="F989" s="2">
        <v>9000</v>
      </c>
      <c r="G989" s="8">
        <v>9572.7272727272739</v>
      </c>
      <c r="H989">
        <v>0.01</v>
      </c>
      <c r="I989">
        <v>0.3</v>
      </c>
      <c r="J989" s="3">
        <v>6.3636363636363644E-2</v>
      </c>
      <c r="K989" t="s">
        <v>11</v>
      </c>
      <c r="L989" t="str">
        <f>Q989</f>
        <v/>
      </c>
      <c r="N989">
        <v>0.2</v>
      </c>
      <c r="O989">
        <f>EXP(Таблица1[[#This Row],[PD]])</f>
        <v>1.0100501670841679</v>
      </c>
      <c r="P989">
        <f t="shared" si="30"/>
        <v>0.2020100334168336</v>
      </c>
      <c r="Q989" t="str">
        <f t="shared" si="31"/>
        <v/>
      </c>
      <c r="S989" s="2">
        <f>IF(P989&gt;=1, Таблица1[[#This Row],[BeginQ]]*(1-Таблица1[[#This Row],[LGD]]), Таблица1[[#This Row],[EndQ]])</f>
        <v>9572.7272727272739</v>
      </c>
    </row>
    <row r="990" spans="1:19" x14ac:dyDescent="0.3">
      <c r="A990" s="1">
        <v>988</v>
      </c>
      <c r="B990" t="s">
        <v>10</v>
      </c>
      <c r="C990">
        <v>2191</v>
      </c>
      <c r="D990">
        <v>25</v>
      </c>
      <c r="E990">
        <v>30</v>
      </c>
      <c r="F990" s="2">
        <v>4700</v>
      </c>
      <c r="G990" s="8">
        <v>5599.3827160493829</v>
      </c>
      <c r="H990">
        <v>0.19</v>
      </c>
      <c r="I990">
        <v>0.5</v>
      </c>
      <c r="J990" s="3">
        <v>0.19135802469135799</v>
      </c>
      <c r="K990" t="s">
        <v>11</v>
      </c>
      <c r="L990" t="str">
        <f>Q990</f>
        <v/>
      </c>
      <c r="N990">
        <v>0.31</v>
      </c>
      <c r="O990">
        <f>EXP(Таблица1[[#This Row],[PD]])</f>
        <v>1.2092495976572515</v>
      </c>
      <c r="P990">
        <f t="shared" si="30"/>
        <v>0.37486737527374797</v>
      </c>
      <c r="Q990" t="str">
        <f t="shared" si="31"/>
        <v/>
      </c>
      <c r="S990" s="2">
        <f>IF(P990&gt;=1, Таблица1[[#This Row],[BeginQ]]*(1-Таблица1[[#This Row],[LGD]]), Таблица1[[#This Row],[EndQ]])</f>
        <v>5599.3827160493829</v>
      </c>
    </row>
    <row r="991" spans="1:19" x14ac:dyDescent="0.3">
      <c r="A991" s="1">
        <v>989</v>
      </c>
      <c r="B991" t="s">
        <v>10</v>
      </c>
      <c r="C991">
        <v>2192</v>
      </c>
      <c r="D991">
        <v>25</v>
      </c>
      <c r="E991">
        <v>30</v>
      </c>
      <c r="F991" s="2">
        <v>8300</v>
      </c>
      <c r="G991" s="8">
        <v>9339.7802197802193</v>
      </c>
      <c r="H991">
        <v>0.09</v>
      </c>
      <c r="I991">
        <v>0.6</v>
      </c>
      <c r="J991" s="3">
        <v>0.12527472527472519</v>
      </c>
      <c r="K991" t="s">
        <v>11</v>
      </c>
      <c r="L991" t="str">
        <f>Q991</f>
        <v/>
      </c>
      <c r="N991">
        <v>0.72</v>
      </c>
      <c r="O991">
        <f>EXP(Таблица1[[#This Row],[PD]])</f>
        <v>1.0941742837052104</v>
      </c>
      <c r="P991">
        <f t="shared" si="30"/>
        <v>0.78780548426775143</v>
      </c>
      <c r="Q991" t="str">
        <f t="shared" si="31"/>
        <v/>
      </c>
      <c r="S991" s="2">
        <f>IF(P991&gt;=1, Таблица1[[#This Row],[BeginQ]]*(1-Таблица1[[#This Row],[LGD]]), Таблица1[[#This Row],[EndQ]])</f>
        <v>9339.7802197802193</v>
      </c>
    </row>
    <row r="992" spans="1:19" x14ac:dyDescent="0.3">
      <c r="A992" s="1">
        <v>990</v>
      </c>
      <c r="B992" t="s">
        <v>10</v>
      </c>
      <c r="C992">
        <v>2193</v>
      </c>
      <c r="D992">
        <v>25</v>
      </c>
      <c r="E992">
        <v>30</v>
      </c>
      <c r="F992" s="2">
        <v>6100</v>
      </c>
      <c r="G992" s="8">
        <v>7320</v>
      </c>
      <c r="H992">
        <v>0.14000000000000001</v>
      </c>
      <c r="I992">
        <v>0.8</v>
      </c>
      <c r="J992" s="3">
        <v>0.2</v>
      </c>
      <c r="K992" t="s">
        <v>11</v>
      </c>
      <c r="L992" t="str">
        <f>Q992</f>
        <v/>
      </c>
      <c r="N992">
        <v>0.86</v>
      </c>
      <c r="O992">
        <f>EXP(Таблица1[[#This Row],[PD]])</f>
        <v>1.1502737988572274</v>
      </c>
      <c r="P992">
        <f t="shared" si="30"/>
        <v>0.98923546701721554</v>
      </c>
      <c r="Q992" t="str">
        <f t="shared" si="31"/>
        <v/>
      </c>
      <c r="S992" s="2">
        <f>IF(P992&gt;=1, Таблица1[[#This Row],[BeginQ]]*(1-Таблица1[[#This Row],[LGD]]), Таблица1[[#This Row],[EndQ]])</f>
        <v>7320</v>
      </c>
    </row>
    <row r="993" spans="1:19" x14ac:dyDescent="0.3">
      <c r="A993" s="1">
        <v>991</v>
      </c>
      <c r="B993" t="s">
        <v>10</v>
      </c>
      <c r="C993">
        <v>2194</v>
      </c>
      <c r="D993">
        <v>25</v>
      </c>
      <c r="E993">
        <v>30</v>
      </c>
      <c r="F993" s="2">
        <v>9700</v>
      </c>
      <c r="G993" s="8">
        <v>12189.277108433729</v>
      </c>
      <c r="H993">
        <v>0.17</v>
      </c>
      <c r="I993">
        <v>0.9</v>
      </c>
      <c r="J993" s="3">
        <v>0.25662650602409642</v>
      </c>
      <c r="K993" t="s">
        <v>11</v>
      </c>
      <c r="L993" t="str">
        <f>Q993</f>
        <v/>
      </c>
      <c r="N993">
        <v>0.32</v>
      </c>
      <c r="O993">
        <f>EXP(Таблица1[[#This Row],[PD]])</f>
        <v>1.1853048513203654</v>
      </c>
      <c r="P993">
        <f t="shared" si="30"/>
        <v>0.37929755242251695</v>
      </c>
      <c r="Q993" t="str">
        <f t="shared" si="31"/>
        <v/>
      </c>
      <c r="S993" s="2">
        <f>IF(P993&gt;=1, Таблица1[[#This Row],[BeginQ]]*(1-Таблица1[[#This Row],[LGD]]), Таблица1[[#This Row],[EndQ]])</f>
        <v>12189.277108433729</v>
      </c>
    </row>
    <row r="994" spans="1:19" x14ac:dyDescent="0.3">
      <c r="A994" s="1">
        <v>992</v>
      </c>
      <c r="B994" t="s">
        <v>10</v>
      </c>
      <c r="C994">
        <v>2195</v>
      </c>
      <c r="D994">
        <v>25</v>
      </c>
      <c r="E994">
        <v>30</v>
      </c>
      <c r="F994" s="2">
        <v>5100</v>
      </c>
      <c r="G994" s="8">
        <v>5698.695652173913</v>
      </c>
      <c r="H994">
        <v>0.08</v>
      </c>
      <c r="I994">
        <v>0.6</v>
      </c>
      <c r="J994" s="3">
        <v>0.1173913043478261</v>
      </c>
      <c r="K994" t="s">
        <v>11</v>
      </c>
      <c r="L994" t="str">
        <f>Q994</f>
        <v/>
      </c>
      <c r="N994">
        <v>0.04</v>
      </c>
      <c r="O994">
        <f>EXP(Таблица1[[#This Row],[PD]])</f>
        <v>1.0832870676749586</v>
      </c>
      <c r="P994">
        <f t="shared" si="30"/>
        <v>4.3331482706998346E-2</v>
      </c>
      <c r="Q994" t="str">
        <f t="shared" si="31"/>
        <v/>
      </c>
      <c r="S994" s="2">
        <f>IF(P994&gt;=1, Таблица1[[#This Row],[BeginQ]]*(1-Таблица1[[#This Row],[LGD]]), Таблица1[[#This Row],[EndQ]])</f>
        <v>5698.695652173913</v>
      </c>
    </row>
    <row r="995" spans="1:19" x14ac:dyDescent="0.3">
      <c r="A995" s="1">
        <v>993</v>
      </c>
      <c r="B995" t="s">
        <v>10</v>
      </c>
      <c r="C995">
        <v>2196</v>
      </c>
      <c r="D995">
        <v>25</v>
      </c>
      <c r="E995">
        <v>30</v>
      </c>
      <c r="F995" s="2">
        <v>3100</v>
      </c>
      <c r="G995" s="8">
        <v>3510</v>
      </c>
      <c r="H995">
        <v>7.0000000000000007E-2</v>
      </c>
      <c r="I995">
        <v>0.9</v>
      </c>
      <c r="J995" s="3">
        <v>0.13225806451612909</v>
      </c>
      <c r="K995" t="s">
        <v>11</v>
      </c>
      <c r="L995" t="str">
        <f>Q995</f>
        <v/>
      </c>
      <c r="N995">
        <v>0.28000000000000003</v>
      </c>
      <c r="O995">
        <f>EXP(Таблица1[[#This Row],[PD]])</f>
        <v>1.0725081812542165</v>
      </c>
      <c r="P995">
        <f t="shared" si="30"/>
        <v>0.30030229075118064</v>
      </c>
      <c r="Q995" t="str">
        <f t="shared" si="31"/>
        <v/>
      </c>
      <c r="S995" s="2">
        <f>IF(P995&gt;=1, Таблица1[[#This Row],[BeginQ]]*(1-Таблица1[[#This Row],[LGD]]), Таблица1[[#This Row],[EndQ]])</f>
        <v>3510</v>
      </c>
    </row>
    <row r="996" spans="1:19" x14ac:dyDescent="0.3">
      <c r="A996" s="1">
        <v>994</v>
      </c>
      <c r="B996" t="s">
        <v>10</v>
      </c>
      <c r="C996">
        <v>2197</v>
      </c>
      <c r="D996">
        <v>25</v>
      </c>
      <c r="E996">
        <v>30</v>
      </c>
      <c r="F996" s="2">
        <v>600</v>
      </c>
      <c r="G996" s="8">
        <v>655.67010309278362</v>
      </c>
      <c r="H996">
        <v>0.03</v>
      </c>
      <c r="I996">
        <v>1</v>
      </c>
      <c r="J996" s="3">
        <v>9.2783505154639179E-2</v>
      </c>
      <c r="K996" t="s">
        <v>11</v>
      </c>
      <c r="L996" t="str">
        <f>Q996</f>
        <v/>
      </c>
      <c r="N996">
        <v>0.77</v>
      </c>
      <c r="O996">
        <f>EXP(Таблица1[[#This Row],[PD]])</f>
        <v>1.0304545339535169</v>
      </c>
      <c r="P996">
        <f t="shared" si="30"/>
        <v>0.79344999114420811</v>
      </c>
      <c r="Q996" t="str">
        <f t="shared" si="31"/>
        <v/>
      </c>
      <c r="S996" s="2">
        <f>IF(P996&gt;=1, Таблица1[[#This Row],[BeginQ]]*(1-Таблица1[[#This Row],[LGD]]), Таблица1[[#This Row],[EndQ]])</f>
        <v>655.67010309278362</v>
      </c>
    </row>
    <row r="997" spans="1:19" x14ac:dyDescent="0.3">
      <c r="A997" s="1">
        <v>995</v>
      </c>
      <c r="B997" t="s">
        <v>10</v>
      </c>
      <c r="C997">
        <v>2198</v>
      </c>
      <c r="D997">
        <v>25</v>
      </c>
      <c r="E997">
        <v>30</v>
      </c>
      <c r="F997" s="2">
        <v>7800</v>
      </c>
      <c r="G997" s="8">
        <v>8376.5217391304341</v>
      </c>
      <c r="H997">
        <v>0.08</v>
      </c>
      <c r="I997">
        <v>0.1</v>
      </c>
      <c r="J997" s="3">
        <v>7.3913043478260873E-2</v>
      </c>
      <c r="K997" t="s">
        <v>11</v>
      </c>
      <c r="L997" t="str">
        <f>Q997</f>
        <v/>
      </c>
      <c r="N997">
        <v>7.0000000000000007E-2</v>
      </c>
      <c r="O997">
        <f>EXP(Таблица1[[#This Row],[PD]])</f>
        <v>1.0832870676749586</v>
      </c>
      <c r="P997">
        <f t="shared" si="30"/>
        <v>7.5830094737247111E-2</v>
      </c>
      <c r="Q997" t="str">
        <f t="shared" si="31"/>
        <v/>
      </c>
      <c r="S997" s="2">
        <f>IF(P997&gt;=1, Таблица1[[#This Row],[BeginQ]]*(1-Таблица1[[#This Row],[LGD]]), Таблица1[[#This Row],[EndQ]])</f>
        <v>8376.5217391304341</v>
      </c>
    </row>
    <row r="998" spans="1:19" x14ac:dyDescent="0.3">
      <c r="A998" s="1">
        <v>996</v>
      </c>
      <c r="B998" t="s">
        <v>10</v>
      </c>
      <c r="C998">
        <v>2199</v>
      </c>
      <c r="D998">
        <v>25</v>
      </c>
      <c r="E998">
        <v>30</v>
      </c>
      <c r="F998" s="2">
        <v>5600</v>
      </c>
      <c r="G998" s="8">
        <v>6284.4444444444443</v>
      </c>
      <c r="H998">
        <v>0.1</v>
      </c>
      <c r="I998">
        <v>0.5</v>
      </c>
      <c r="J998" s="3">
        <v>0.1222222222222222</v>
      </c>
      <c r="K998" t="s">
        <v>11</v>
      </c>
      <c r="L998" t="str">
        <f>Q998</f>
        <v/>
      </c>
      <c r="N998">
        <v>0.62</v>
      </c>
      <c r="O998">
        <f>EXP(Таблица1[[#This Row],[PD]])</f>
        <v>1.1051709180756477</v>
      </c>
      <c r="P998">
        <f t="shared" si="30"/>
        <v>0.68520596920690158</v>
      </c>
      <c r="Q998" t="str">
        <f t="shared" si="31"/>
        <v/>
      </c>
      <c r="S998" s="2">
        <f>IF(P998&gt;=1, Таблица1[[#This Row],[BeginQ]]*(1-Таблица1[[#This Row],[LGD]]), Таблица1[[#This Row],[EndQ]])</f>
        <v>6284.4444444444443</v>
      </c>
    </row>
    <row r="999" spans="1:19" x14ac:dyDescent="0.3">
      <c r="A999" s="1">
        <v>997</v>
      </c>
      <c r="B999" t="s">
        <v>10</v>
      </c>
      <c r="C999">
        <v>2200</v>
      </c>
      <c r="D999">
        <v>25</v>
      </c>
      <c r="E999">
        <v>30</v>
      </c>
      <c r="F999" s="2">
        <v>3200</v>
      </c>
      <c r="G999" s="8">
        <v>3955.662650602409</v>
      </c>
      <c r="H999">
        <v>0.17</v>
      </c>
      <c r="I999">
        <v>0.8</v>
      </c>
      <c r="J999" s="3">
        <v>0.236144578313253</v>
      </c>
      <c r="K999" t="s">
        <v>11</v>
      </c>
      <c r="L999" t="str">
        <f>Q999</f>
        <v/>
      </c>
      <c r="N999">
        <v>0.75</v>
      </c>
      <c r="O999">
        <f>EXP(Таблица1[[#This Row],[PD]])</f>
        <v>1.1853048513203654</v>
      </c>
      <c r="P999">
        <f t="shared" si="30"/>
        <v>0.88897863849027403</v>
      </c>
      <c r="Q999" t="str">
        <f t="shared" si="31"/>
        <v/>
      </c>
      <c r="S999" s="2">
        <f>IF(P999&gt;=1, Таблица1[[#This Row],[BeginQ]]*(1-Таблица1[[#This Row],[LGD]]), Таблица1[[#This Row],[EndQ]])</f>
        <v>3955.662650602409</v>
      </c>
    </row>
    <row r="1000" spans="1:19" x14ac:dyDescent="0.3">
      <c r="A1000" s="1">
        <v>998</v>
      </c>
      <c r="B1000" t="s">
        <v>10</v>
      </c>
      <c r="C1000">
        <v>2201</v>
      </c>
      <c r="D1000">
        <v>25</v>
      </c>
      <c r="E1000">
        <v>30</v>
      </c>
      <c r="F1000" s="2">
        <v>7500</v>
      </c>
      <c r="G1000" s="8">
        <v>8030.30303030303</v>
      </c>
      <c r="H1000">
        <v>0.01</v>
      </c>
      <c r="I1000">
        <v>1</v>
      </c>
      <c r="J1000" s="3">
        <v>7.0707070707070704E-2</v>
      </c>
      <c r="K1000" t="s">
        <v>11</v>
      </c>
      <c r="L1000" t="str">
        <f>Q1000</f>
        <v/>
      </c>
      <c r="N1000">
        <v>0.22</v>
      </c>
      <c r="O1000">
        <f>EXP(Таблица1[[#This Row],[PD]])</f>
        <v>1.0100501670841679</v>
      </c>
      <c r="P1000">
        <f t="shared" si="30"/>
        <v>0.22221103675851694</v>
      </c>
      <c r="Q1000" t="str">
        <f t="shared" si="31"/>
        <v/>
      </c>
      <c r="S1000" s="2">
        <f>IF(P1000&gt;=1, Таблица1[[#This Row],[BeginQ]]*(1-Таблица1[[#This Row],[LGD]]), Таблица1[[#This Row],[EndQ]])</f>
        <v>8030.30303030303</v>
      </c>
    </row>
    <row r="1001" spans="1:19" x14ac:dyDescent="0.3">
      <c r="A1001" s="1">
        <v>999</v>
      </c>
      <c r="B1001" t="s">
        <v>10</v>
      </c>
      <c r="C1001">
        <v>2202</v>
      </c>
      <c r="D1001">
        <v>25</v>
      </c>
      <c r="E1001">
        <v>30</v>
      </c>
      <c r="F1001" s="2">
        <v>7300</v>
      </c>
      <c r="G1001" s="8">
        <v>9116.0975609756097</v>
      </c>
      <c r="H1001">
        <v>0.18</v>
      </c>
      <c r="I1001">
        <v>0.8</v>
      </c>
      <c r="J1001" s="3">
        <v>0.24878048780487799</v>
      </c>
      <c r="K1001" t="s">
        <v>11</v>
      </c>
      <c r="L1001" t="str">
        <f>Q1001</f>
        <v/>
      </c>
      <c r="N1001">
        <v>0.12</v>
      </c>
      <c r="O1001">
        <f>EXP(Таблица1[[#This Row],[PD]])</f>
        <v>1.1972173631218102</v>
      </c>
      <c r="P1001">
        <f t="shared" si="30"/>
        <v>0.14366608357461721</v>
      </c>
      <c r="Q1001" t="str">
        <f t="shared" si="31"/>
        <v/>
      </c>
      <c r="S1001" s="2">
        <f>IF(P1001&gt;=1, Таблица1[[#This Row],[BeginQ]]*(1-Таблица1[[#This Row],[LGD]]), Таблица1[[#This Row],[EndQ]])</f>
        <v>9116.0975609756097</v>
      </c>
    </row>
    <row r="1002" spans="1:19" x14ac:dyDescent="0.3">
      <c r="A1002" s="1">
        <v>1000</v>
      </c>
      <c r="B1002" t="s">
        <v>10</v>
      </c>
      <c r="C1002">
        <v>2203</v>
      </c>
      <c r="D1002">
        <v>25</v>
      </c>
      <c r="E1002">
        <v>30</v>
      </c>
      <c r="F1002" s="2">
        <v>600</v>
      </c>
      <c r="G1002" s="8">
        <v>644.53608247422676</v>
      </c>
      <c r="H1002">
        <v>0.03</v>
      </c>
      <c r="I1002">
        <v>0.4</v>
      </c>
      <c r="J1002" s="3">
        <v>7.422680412371134E-2</v>
      </c>
      <c r="K1002" t="s">
        <v>11</v>
      </c>
      <c r="L1002" t="str">
        <f>Q1002</f>
        <v/>
      </c>
      <c r="N1002">
        <v>0.09</v>
      </c>
      <c r="O1002">
        <f>EXP(Таблица1[[#This Row],[PD]])</f>
        <v>1.0304545339535169</v>
      </c>
      <c r="P1002">
        <f t="shared" si="30"/>
        <v>9.2740908055816515E-2</v>
      </c>
      <c r="Q1002" t="str">
        <f t="shared" si="31"/>
        <v/>
      </c>
      <c r="S1002" s="2">
        <f>IF(P1002&gt;=1, Таблица1[[#This Row],[BeginQ]]*(1-Таблица1[[#This Row],[LGD]]), Таблица1[[#This Row],[EndQ]])</f>
        <v>644.53608247422676</v>
      </c>
    </row>
    <row r="1003" spans="1:19" x14ac:dyDescent="0.3">
      <c r="A1003" s="1">
        <v>1001</v>
      </c>
      <c r="B1003" t="s">
        <v>10</v>
      </c>
      <c r="C1003">
        <v>2204</v>
      </c>
      <c r="D1003">
        <v>25</v>
      </c>
      <c r="E1003">
        <v>30</v>
      </c>
      <c r="F1003" s="2">
        <v>5700</v>
      </c>
      <c r="G1003" s="8">
        <v>6158.350515463917</v>
      </c>
      <c r="H1003">
        <v>0.03</v>
      </c>
      <c r="I1003">
        <v>0.6</v>
      </c>
      <c r="J1003" s="3">
        <v>8.0412371134020624E-2</v>
      </c>
      <c r="K1003" t="s">
        <v>11</v>
      </c>
      <c r="L1003" t="str">
        <f>Q1003</f>
        <v/>
      </c>
      <c r="N1003">
        <v>0.26</v>
      </c>
      <c r="O1003">
        <f>EXP(Таблица1[[#This Row],[PD]])</f>
        <v>1.0304545339535169</v>
      </c>
      <c r="P1003">
        <f t="shared" si="30"/>
        <v>0.26791817882791441</v>
      </c>
      <c r="Q1003" t="str">
        <f t="shared" si="31"/>
        <v/>
      </c>
      <c r="S1003" s="2">
        <f>IF(P1003&gt;=1, Таблица1[[#This Row],[BeginQ]]*(1-Таблица1[[#This Row],[LGD]]), Таблица1[[#This Row],[EndQ]])</f>
        <v>6158.350515463917</v>
      </c>
    </row>
    <row r="1004" spans="1:19" x14ac:dyDescent="0.3">
      <c r="A1004" s="1">
        <v>1002</v>
      </c>
      <c r="B1004" t="s">
        <v>10</v>
      </c>
      <c r="C1004">
        <v>2205</v>
      </c>
      <c r="D1004">
        <v>25</v>
      </c>
      <c r="E1004">
        <v>30</v>
      </c>
      <c r="F1004" s="2">
        <v>300</v>
      </c>
      <c r="G1004" s="8">
        <v>340.12048192771078</v>
      </c>
      <c r="H1004">
        <v>0.17</v>
      </c>
      <c r="I1004">
        <v>0.3</v>
      </c>
      <c r="J1004" s="3">
        <v>0.13373493975903619</v>
      </c>
      <c r="K1004" t="s">
        <v>11</v>
      </c>
      <c r="L1004" t="str">
        <f>Q1004</f>
        <v/>
      </c>
      <c r="N1004">
        <v>0.81</v>
      </c>
      <c r="O1004">
        <f>EXP(Таблица1[[#This Row],[PD]])</f>
        <v>1.1853048513203654</v>
      </c>
      <c r="P1004">
        <f t="shared" si="30"/>
        <v>0.9600969295694961</v>
      </c>
      <c r="Q1004" t="str">
        <f t="shared" si="31"/>
        <v/>
      </c>
      <c r="S1004" s="2">
        <f>IF(P1004&gt;=1, Таблица1[[#This Row],[BeginQ]]*(1-Таблица1[[#This Row],[LGD]]), Таблица1[[#This Row],[EndQ]])</f>
        <v>340.12048192771078</v>
      </c>
    </row>
    <row r="1005" spans="1:19" x14ac:dyDescent="0.3">
      <c r="A1005" s="1">
        <v>1003</v>
      </c>
      <c r="B1005" t="s">
        <v>10</v>
      </c>
      <c r="C1005">
        <v>2206</v>
      </c>
      <c r="D1005">
        <v>25</v>
      </c>
      <c r="E1005">
        <v>30</v>
      </c>
      <c r="F1005" s="2">
        <v>6400</v>
      </c>
      <c r="G1005" s="8">
        <v>7570.7317073170734</v>
      </c>
      <c r="H1005">
        <v>0.18</v>
      </c>
      <c r="I1005">
        <v>0.5</v>
      </c>
      <c r="J1005" s="3">
        <v>0.18292682926829271</v>
      </c>
      <c r="K1005" t="s">
        <v>11</v>
      </c>
      <c r="L1005" t="str">
        <f>Q1005</f>
        <v/>
      </c>
      <c r="N1005">
        <v>0.62</v>
      </c>
      <c r="O1005">
        <f>EXP(Таблица1[[#This Row],[PD]])</f>
        <v>1.1972173631218102</v>
      </c>
      <c r="P1005">
        <f t="shared" si="30"/>
        <v>0.74227476513552226</v>
      </c>
      <c r="Q1005" t="str">
        <f t="shared" si="31"/>
        <v/>
      </c>
      <c r="S1005" s="2">
        <f>IF(P1005&gt;=1, Таблица1[[#This Row],[BeginQ]]*(1-Таблица1[[#This Row],[LGD]]), Таблица1[[#This Row],[EndQ]])</f>
        <v>7570.7317073170734</v>
      </c>
    </row>
    <row r="1006" spans="1:19" x14ac:dyDescent="0.3">
      <c r="A1006" s="1">
        <v>1004</v>
      </c>
      <c r="B1006" t="s">
        <v>10</v>
      </c>
      <c r="C1006">
        <v>2207</v>
      </c>
      <c r="D1006">
        <v>25</v>
      </c>
      <c r="E1006">
        <v>30</v>
      </c>
      <c r="F1006" s="2">
        <v>6300</v>
      </c>
      <c r="G1006" s="8">
        <v>7279.9999999999991</v>
      </c>
      <c r="H1006">
        <v>0.1</v>
      </c>
      <c r="I1006">
        <v>0.8</v>
      </c>
      <c r="J1006" s="3">
        <v>0.15555555555555561</v>
      </c>
      <c r="K1006" t="s">
        <v>11</v>
      </c>
      <c r="L1006" t="str">
        <f>Q1006</f>
        <v>Дефолт!</v>
      </c>
      <c r="N1006">
        <v>1</v>
      </c>
      <c r="O1006">
        <f>EXP(Таблица1[[#This Row],[PD]])</f>
        <v>1.1051709180756477</v>
      </c>
      <c r="P1006">
        <f t="shared" si="30"/>
        <v>1.1051709180756477</v>
      </c>
      <c r="Q1006" t="str">
        <f t="shared" si="31"/>
        <v>Дефолт!</v>
      </c>
      <c r="S1006" s="2">
        <f>IF(P1006&gt;=1, Таблица1[[#This Row],[BeginQ]]*(1-Таблица1[[#This Row],[LGD]]), Таблица1[[#This Row],[EndQ]])</f>
        <v>1259.9999999999998</v>
      </c>
    </row>
    <row r="1007" spans="1:19" x14ac:dyDescent="0.3">
      <c r="A1007" s="1">
        <v>1005</v>
      </c>
      <c r="B1007" t="s">
        <v>10</v>
      </c>
      <c r="C1007">
        <v>2208</v>
      </c>
      <c r="D1007">
        <v>25</v>
      </c>
      <c r="E1007">
        <v>30</v>
      </c>
      <c r="F1007" s="2">
        <v>5900</v>
      </c>
      <c r="G1007" s="8">
        <v>6429.1752577319576</v>
      </c>
      <c r="H1007">
        <v>0.03</v>
      </c>
      <c r="I1007">
        <v>0.9</v>
      </c>
      <c r="J1007" s="3">
        <v>8.9690721649484537E-2</v>
      </c>
      <c r="K1007" t="s">
        <v>11</v>
      </c>
      <c r="L1007" t="str">
        <f>Q1007</f>
        <v/>
      </c>
      <c r="N1007">
        <v>0.66</v>
      </c>
      <c r="O1007">
        <f>EXP(Таблица1[[#This Row],[PD]])</f>
        <v>1.0304545339535169</v>
      </c>
      <c r="P1007">
        <f t="shared" si="30"/>
        <v>0.68009999240932117</v>
      </c>
      <c r="Q1007" t="str">
        <f t="shared" si="31"/>
        <v/>
      </c>
      <c r="S1007" s="2">
        <f>IF(P1007&gt;=1, Таблица1[[#This Row],[BeginQ]]*(1-Таблица1[[#This Row],[LGD]]), Таблица1[[#This Row],[EndQ]])</f>
        <v>6429.1752577319576</v>
      </c>
    </row>
    <row r="1008" spans="1:19" x14ac:dyDescent="0.3">
      <c r="A1008" s="1">
        <v>1006</v>
      </c>
      <c r="B1008" t="s">
        <v>10</v>
      </c>
      <c r="C1008">
        <v>2209</v>
      </c>
      <c r="D1008">
        <v>25</v>
      </c>
      <c r="E1008">
        <v>30</v>
      </c>
      <c r="F1008" s="2">
        <v>4900</v>
      </c>
      <c r="G1008" s="8">
        <v>5290</v>
      </c>
      <c r="H1008">
        <v>0.02</v>
      </c>
      <c r="I1008">
        <v>0.9</v>
      </c>
      <c r="J1008" s="3">
        <v>7.9591836734693874E-2</v>
      </c>
      <c r="K1008" t="s">
        <v>11</v>
      </c>
      <c r="L1008" t="str">
        <f>Q1008</f>
        <v/>
      </c>
      <c r="N1008">
        <v>0.54</v>
      </c>
      <c r="O1008">
        <f>EXP(Таблица1[[#This Row],[PD]])</f>
        <v>1.0202013400267558</v>
      </c>
      <c r="P1008">
        <f t="shared" si="30"/>
        <v>0.5509087236144482</v>
      </c>
      <c r="Q1008" t="str">
        <f t="shared" si="31"/>
        <v/>
      </c>
      <c r="S1008" s="2">
        <f>IF(P1008&gt;=1, Таблица1[[#This Row],[BeginQ]]*(1-Таблица1[[#This Row],[LGD]]), Таблица1[[#This Row],[EndQ]])</f>
        <v>5290</v>
      </c>
    </row>
    <row r="1009" spans="1:19" x14ac:dyDescent="0.3">
      <c r="A1009" s="1">
        <v>1007</v>
      </c>
      <c r="B1009" t="s">
        <v>10</v>
      </c>
      <c r="C1009">
        <v>2210</v>
      </c>
      <c r="D1009">
        <v>25</v>
      </c>
      <c r="E1009">
        <v>30</v>
      </c>
      <c r="F1009" s="2">
        <v>5100</v>
      </c>
      <c r="G1009" s="8">
        <v>5992.5</v>
      </c>
      <c r="H1009">
        <v>0.2</v>
      </c>
      <c r="I1009">
        <v>0.4</v>
      </c>
      <c r="J1009" s="3">
        <v>0.17499999999999999</v>
      </c>
      <c r="K1009" t="s">
        <v>11</v>
      </c>
      <c r="L1009" t="str">
        <f>Q1009</f>
        <v/>
      </c>
      <c r="N1009">
        <v>0.66</v>
      </c>
      <c r="O1009">
        <f>EXP(Таблица1[[#This Row],[PD]])</f>
        <v>1.2214027581601699</v>
      </c>
      <c r="P1009">
        <f t="shared" si="30"/>
        <v>0.80612582038571212</v>
      </c>
      <c r="Q1009" t="str">
        <f t="shared" si="31"/>
        <v/>
      </c>
      <c r="S1009" s="2">
        <f>IF(P1009&gt;=1, Таблица1[[#This Row],[BeginQ]]*(1-Таблица1[[#This Row],[LGD]]), Таблица1[[#This Row],[EndQ]])</f>
        <v>5992.5</v>
      </c>
    </row>
    <row r="1010" spans="1:19" x14ac:dyDescent="0.3">
      <c r="A1010" s="1">
        <v>1008</v>
      </c>
      <c r="B1010" t="s">
        <v>10</v>
      </c>
      <c r="C1010">
        <v>2211</v>
      </c>
      <c r="D1010">
        <v>25</v>
      </c>
      <c r="E1010">
        <v>30</v>
      </c>
      <c r="F1010" s="2">
        <v>9800</v>
      </c>
      <c r="G1010" s="8">
        <v>11913.493975903621</v>
      </c>
      <c r="H1010">
        <v>0.17</v>
      </c>
      <c r="I1010">
        <v>0.7</v>
      </c>
      <c r="J1010" s="3">
        <v>0.21566265060240961</v>
      </c>
      <c r="K1010" t="s">
        <v>11</v>
      </c>
      <c r="L1010" t="str">
        <f>Q1010</f>
        <v/>
      </c>
      <c r="N1010">
        <v>0.82</v>
      </c>
      <c r="O1010">
        <f>EXP(Таблица1[[#This Row],[PD]])</f>
        <v>1.1853048513203654</v>
      </c>
      <c r="P1010">
        <f t="shared" si="30"/>
        <v>0.97194997808269956</v>
      </c>
      <c r="Q1010" t="str">
        <f t="shared" si="31"/>
        <v/>
      </c>
      <c r="S1010" s="2">
        <f>IF(P1010&gt;=1, Таблица1[[#This Row],[BeginQ]]*(1-Таблица1[[#This Row],[LGD]]), Таблица1[[#This Row],[EndQ]])</f>
        <v>11913.493975903621</v>
      </c>
    </row>
    <row r="1011" spans="1:19" x14ac:dyDescent="0.3">
      <c r="A1011" s="1">
        <v>1009</v>
      </c>
      <c r="B1011" t="s">
        <v>10</v>
      </c>
      <c r="C1011">
        <v>2212</v>
      </c>
      <c r="D1011">
        <v>25</v>
      </c>
      <c r="E1011">
        <v>30</v>
      </c>
      <c r="F1011" s="2">
        <v>5300</v>
      </c>
      <c r="G1011" s="8">
        <v>6385.8536585365846</v>
      </c>
      <c r="H1011">
        <v>0.18</v>
      </c>
      <c r="I1011">
        <v>0.6</v>
      </c>
      <c r="J1011" s="3">
        <v>0.20487804878048779</v>
      </c>
      <c r="K1011" t="s">
        <v>11</v>
      </c>
      <c r="L1011" t="str">
        <f>Q1011</f>
        <v/>
      </c>
      <c r="N1011">
        <v>0.06</v>
      </c>
      <c r="O1011">
        <f>EXP(Таблица1[[#This Row],[PD]])</f>
        <v>1.1972173631218102</v>
      </c>
      <c r="P1011">
        <f t="shared" si="30"/>
        <v>7.1833041787308607E-2</v>
      </c>
      <c r="Q1011" t="str">
        <f t="shared" si="31"/>
        <v/>
      </c>
      <c r="S1011" s="2">
        <f>IF(P1011&gt;=1, Таблица1[[#This Row],[BeginQ]]*(1-Таблица1[[#This Row],[LGD]]), Таблица1[[#This Row],[EndQ]])</f>
        <v>6385.8536585365846</v>
      </c>
    </row>
    <row r="1012" spans="1:19" x14ac:dyDescent="0.3">
      <c r="A1012" s="1">
        <v>1010</v>
      </c>
      <c r="B1012" t="s">
        <v>10</v>
      </c>
      <c r="C1012">
        <v>2213</v>
      </c>
      <c r="D1012">
        <v>25</v>
      </c>
      <c r="E1012">
        <v>30</v>
      </c>
      <c r="F1012" s="2">
        <v>8900</v>
      </c>
      <c r="G1012" s="8">
        <v>10102.96703296703</v>
      </c>
      <c r="H1012">
        <v>0.09</v>
      </c>
      <c r="I1012">
        <v>0.7</v>
      </c>
      <c r="J1012" s="3">
        <v>0.13516483516483521</v>
      </c>
      <c r="K1012" t="s">
        <v>11</v>
      </c>
      <c r="L1012" t="str">
        <f>Q1012</f>
        <v/>
      </c>
      <c r="N1012">
        <v>0.86</v>
      </c>
      <c r="O1012">
        <f>EXP(Таблица1[[#This Row],[PD]])</f>
        <v>1.0941742837052104</v>
      </c>
      <c r="P1012">
        <f t="shared" si="30"/>
        <v>0.94098988398648098</v>
      </c>
      <c r="Q1012" t="str">
        <f t="shared" si="31"/>
        <v/>
      </c>
      <c r="S1012" s="2">
        <f>IF(P1012&gt;=1, Таблица1[[#This Row],[BeginQ]]*(1-Таблица1[[#This Row],[LGD]]), Таблица1[[#This Row],[EndQ]])</f>
        <v>10102.96703296703</v>
      </c>
    </row>
    <row r="1013" spans="1:19" x14ac:dyDescent="0.3">
      <c r="A1013" s="1">
        <v>1011</v>
      </c>
      <c r="B1013" t="s">
        <v>10</v>
      </c>
      <c r="C1013">
        <v>2214</v>
      </c>
      <c r="D1013">
        <v>25</v>
      </c>
      <c r="E1013">
        <v>30</v>
      </c>
      <c r="F1013" s="2">
        <v>4200</v>
      </c>
      <c r="G1013" s="8">
        <v>4629.0322580645161</v>
      </c>
      <c r="H1013">
        <v>7.0000000000000007E-2</v>
      </c>
      <c r="I1013">
        <v>0.5</v>
      </c>
      <c r="J1013" s="3">
        <v>0.10215053763440859</v>
      </c>
      <c r="K1013" t="s">
        <v>11</v>
      </c>
      <c r="L1013" t="str">
        <f>Q1013</f>
        <v/>
      </c>
      <c r="N1013">
        <v>0.93</v>
      </c>
      <c r="O1013">
        <f>EXP(Таблица1[[#This Row],[PD]])</f>
        <v>1.0725081812542165</v>
      </c>
      <c r="P1013">
        <f t="shared" si="30"/>
        <v>0.99743260856642146</v>
      </c>
      <c r="Q1013" t="str">
        <f t="shared" si="31"/>
        <v/>
      </c>
      <c r="S1013" s="2">
        <f>IF(P1013&gt;=1, Таблица1[[#This Row],[BeginQ]]*(1-Таблица1[[#This Row],[LGD]]), Таблица1[[#This Row],[EndQ]])</f>
        <v>4629.0322580645161</v>
      </c>
    </row>
    <row r="1014" spans="1:19" x14ac:dyDescent="0.3">
      <c r="A1014" s="1">
        <v>1012</v>
      </c>
      <c r="B1014" t="s">
        <v>10</v>
      </c>
      <c r="C1014">
        <v>2215</v>
      </c>
      <c r="D1014">
        <v>25</v>
      </c>
      <c r="E1014">
        <v>30</v>
      </c>
      <c r="F1014" s="2">
        <v>7200</v>
      </c>
      <c r="G1014" s="8">
        <v>8240</v>
      </c>
      <c r="H1014">
        <v>0.19</v>
      </c>
      <c r="I1014">
        <v>0.3</v>
      </c>
      <c r="J1014" s="3">
        <v>0.1444444444444444</v>
      </c>
      <c r="K1014" t="s">
        <v>11</v>
      </c>
      <c r="L1014" t="str">
        <f>Q1014</f>
        <v/>
      </c>
      <c r="N1014">
        <v>0.41</v>
      </c>
      <c r="O1014">
        <f>EXP(Таблица1[[#This Row],[PD]])</f>
        <v>1.2092495976572515</v>
      </c>
      <c r="P1014">
        <f t="shared" si="30"/>
        <v>0.49579233503947306</v>
      </c>
      <c r="Q1014" t="str">
        <f t="shared" si="31"/>
        <v/>
      </c>
      <c r="S1014" s="2">
        <f>IF(P1014&gt;=1, Таблица1[[#This Row],[BeginQ]]*(1-Таблица1[[#This Row],[LGD]]), Таблица1[[#This Row],[EndQ]])</f>
        <v>8240</v>
      </c>
    </row>
    <row r="1015" spans="1:19" x14ac:dyDescent="0.3">
      <c r="A1015" s="1">
        <v>1013</v>
      </c>
      <c r="B1015" t="s">
        <v>10</v>
      </c>
      <c r="C1015">
        <v>2216</v>
      </c>
      <c r="D1015">
        <v>25</v>
      </c>
      <c r="E1015">
        <v>30</v>
      </c>
      <c r="F1015" s="2">
        <v>3900</v>
      </c>
      <c r="G1015" s="8">
        <v>4402.0689655172418</v>
      </c>
      <c r="H1015">
        <v>0.13</v>
      </c>
      <c r="I1015">
        <v>0.4</v>
      </c>
      <c r="J1015" s="3">
        <v>0.12873563218390799</v>
      </c>
      <c r="K1015" t="s">
        <v>11</v>
      </c>
      <c r="L1015" t="str">
        <f>Q1015</f>
        <v/>
      </c>
      <c r="N1015">
        <v>0.41</v>
      </c>
      <c r="O1015">
        <f>EXP(Таблица1[[#This Row],[PD]])</f>
        <v>1.1388283833246218</v>
      </c>
      <c r="P1015">
        <f t="shared" si="30"/>
        <v>0.46691963716309492</v>
      </c>
      <c r="Q1015" t="str">
        <f t="shared" si="31"/>
        <v/>
      </c>
      <c r="S1015" s="2">
        <f>IF(P1015&gt;=1, Таблица1[[#This Row],[BeginQ]]*(1-Таблица1[[#This Row],[LGD]]), Таблица1[[#This Row],[EndQ]])</f>
        <v>4402.0689655172418</v>
      </c>
    </row>
    <row r="1016" spans="1:19" x14ac:dyDescent="0.3">
      <c r="A1016" s="1">
        <v>1014</v>
      </c>
      <c r="B1016" t="s">
        <v>10</v>
      </c>
      <c r="C1016">
        <v>2217</v>
      </c>
      <c r="D1016">
        <v>25</v>
      </c>
      <c r="E1016">
        <v>30</v>
      </c>
      <c r="F1016" s="2">
        <v>1000</v>
      </c>
      <c r="G1016" s="8">
        <v>1065.30612244898</v>
      </c>
      <c r="H1016">
        <v>0.02</v>
      </c>
      <c r="I1016">
        <v>0.2</v>
      </c>
      <c r="J1016" s="3">
        <v>6.5306122448979598E-2</v>
      </c>
      <c r="K1016" t="s">
        <v>11</v>
      </c>
      <c r="L1016" t="str">
        <f>Q1016</f>
        <v/>
      </c>
      <c r="N1016">
        <v>0.8</v>
      </c>
      <c r="O1016">
        <f>EXP(Таблица1[[#This Row],[PD]])</f>
        <v>1.0202013400267558</v>
      </c>
      <c r="P1016">
        <f t="shared" si="30"/>
        <v>0.81616107202140464</v>
      </c>
      <c r="Q1016" t="str">
        <f t="shared" si="31"/>
        <v/>
      </c>
      <c r="S1016" s="2">
        <f>IF(P1016&gt;=1, Таблица1[[#This Row],[BeginQ]]*(1-Таблица1[[#This Row],[LGD]]), Таблица1[[#This Row],[EndQ]])</f>
        <v>1065.30612244898</v>
      </c>
    </row>
    <row r="1017" spans="1:19" x14ac:dyDescent="0.3">
      <c r="A1017" s="1">
        <v>1015</v>
      </c>
      <c r="B1017" t="s">
        <v>10</v>
      </c>
      <c r="C1017">
        <v>2218</v>
      </c>
      <c r="D1017">
        <v>25</v>
      </c>
      <c r="E1017">
        <v>30</v>
      </c>
      <c r="F1017" s="2">
        <v>4200</v>
      </c>
      <c r="G1017" s="8">
        <v>4803.4482758620697</v>
      </c>
      <c r="H1017">
        <v>0.13</v>
      </c>
      <c r="I1017">
        <v>0.5</v>
      </c>
      <c r="J1017" s="3">
        <v>0.14367816091954019</v>
      </c>
      <c r="K1017" t="s">
        <v>11</v>
      </c>
      <c r="L1017" t="str">
        <f>Q1017</f>
        <v/>
      </c>
      <c r="N1017">
        <v>0.85</v>
      </c>
      <c r="O1017">
        <f>EXP(Таблица1[[#This Row],[PD]])</f>
        <v>1.1388283833246218</v>
      </c>
      <c r="P1017">
        <f t="shared" si="30"/>
        <v>0.96800412582592843</v>
      </c>
      <c r="Q1017" t="str">
        <f t="shared" si="31"/>
        <v/>
      </c>
      <c r="S1017" s="2">
        <f>IF(P1017&gt;=1, Таблица1[[#This Row],[BeginQ]]*(1-Таблица1[[#This Row],[LGD]]), Таблица1[[#This Row],[EndQ]])</f>
        <v>4803.4482758620697</v>
      </c>
    </row>
    <row r="1018" spans="1:19" x14ac:dyDescent="0.3">
      <c r="A1018" s="1">
        <v>1016</v>
      </c>
      <c r="B1018" t="s">
        <v>10</v>
      </c>
      <c r="C1018">
        <v>2219</v>
      </c>
      <c r="D1018">
        <v>25</v>
      </c>
      <c r="E1018">
        <v>30</v>
      </c>
      <c r="F1018" s="2">
        <v>9000</v>
      </c>
      <c r="G1018" s="8">
        <v>10500</v>
      </c>
      <c r="H1018">
        <v>0.1</v>
      </c>
      <c r="I1018">
        <v>0.9</v>
      </c>
      <c r="J1018" s="3">
        <v>0.16666666666666671</v>
      </c>
      <c r="K1018" t="s">
        <v>11</v>
      </c>
      <c r="L1018" t="str">
        <f>Q1018</f>
        <v/>
      </c>
      <c r="N1018">
        <v>0.39</v>
      </c>
      <c r="O1018">
        <f>EXP(Таблица1[[#This Row],[PD]])</f>
        <v>1.1051709180756477</v>
      </c>
      <c r="P1018">
        <f t="shared" si="30"/>
        <v>0.43101665804950262</v>
      </c>
      <c r="Q1018" t="str">
        <f t="shared" si="31"/>
        <v/>
      </c>
      <c r="S1018" s="2">
        <f>IF(P1018&gt;=1, Таблица1[[#This Row],[BeginQ]]*(1-Таблица1[[#This Row],[LGD]]), Таблица1[[#This Row],[EndQ]])</f>
        <v>10500</v>
      </c>
    </row>
    <row r="1019" spans="1:19" x14ac:dyDescent="0.3">
      <c r="A1019" s="1">
        <v>1017</v>
      </c>
      <c r="B1019" t="s">
        <v>10</v>
      </c>
      <c r="C1019">
        <v>2220</v>
      </c>
      <c r="D1019">
        <v>25</v>
      </c>
      <c r="E1019">
        <v>30</v>
      </c>
      <c r="F1019" s="2">
        <v>1500</v>
      </c>
      <c r="G1019" s="8">
        <v>1782.7586206896549</v>
      </c>
      <c r="H1019">
        <v>0.13</v>
      </c>
      <c r="I1019">
        <v>0.8</v>
      </c>
      <c r="J1019" s="3">
        <v>0.18850574712643681</v>
      </c>
      <c r="K1019" t="s">
        <v>11</v>
      </c>
      <c r="L1019" t="str">
        <f>Q1019</f>
        <v/>
      </c>
      <c r="N1019">
        <v>0.52</v>
      </c>
      <c r="O1019">
        <f>EXP(Таблица1[[#This Row],[PD]])</f>
        <v>1.1388283833246218</v>
      </c>
      <c r="P1019">
        <f t="shared" si="30"/>
        <v>0.59219075932880338</v>
      </c>
      <c r="Q1019" t="str">
        <f t="shared" si="31"/>
        <v/>
      </c>
      <c r="S1019" s="2">
        <f>IF(P1019&gt;=1, Таблица1[[#This Row],[BeginQ]]*(1-Таблица1[[#This Row],[LGD]]), Таблица1[[#This Row],[EndQ]])</f>
        <v>1782.7586206896549</v>
      </c>
    </row>
    <row r="1020" spans="1:19" x14ac:dyDescent="0.3">
      <c r="A1020" s="1">
        <v>1018</v>
      </c>
      <c r="B1020" t="s">
        <v>10</v>
      </c>
      <c r="C1020">
        <v>2221</v>
      </c>
      <c r="D1020">
        <v>25</v>
      </c>
      <c r="E1020">
        <v>30</v>
      </c>
      <c r="F1020" s="2">
        <v>2700</v>
      </c>
      <c r="G1020" s="8">
        <v>2955.7894736842109</v>
      </c>
      <c r="H1020">
        <v>0.05</v>
      </c>
      <c r="I1020">
        <v>0.6</v>
      </c>
      <c r="J1020" s="3">
        <v>9.4736842105263161E-2</v>
      </c>
      <c r="K1020" t="s">
        <v>11</v>
      </c>
      <c r="L1020" t="str">
        <f>Q1020</f>
        <v/>
      </c>
      <c r="N1020">
        <v>0.26</v>
      </c>
      <c r="O1020">
        <f>EXP(Таблица1[[#This Row],[PD]])</f>
        <v>1.0512710963760241</v>
      </c>
      <c r="P1020">
        <f t="shared" si="30"/>
        <v>0.2733304850577663</v>
      </c>
      <c r="Q1020" t="str">
        <f t="shared" si="31"/>
        <v/>
      </c>
      <c r="S1020" s="2">
        <f>IF(P1020&gt;=1, Таблица1[[#This Row],[BeginQ]]*(1-Таблица1[[#This Row],[LGD]]), Таблица1[[#This Row],[EndQ]])</f>
        <v>2955.7894736842109</v>
      </c>
    </row>
    <row r="1021" spans="1:19" x14ac:dyDescent="0.3">
      <c r="A1021" s="1">
        <v>1019</v>
      </c>
      <c r="B1021" t="s">
        <v>10</v>
      </c>
      <c r="C1021">
        <v>2222</v>
      </c>
      <c r="D1021">
        <v>25</v>
      </c>
      <c r="E1021">
        <v>30</v>
      </c>
      <c r="F1021" s="2">
        <v>3000</v>
      </c>
      <c r="G1021" s="8">
        <v>3252.6315789473679</v>
      </c>
      <c r="H1021">
        <v>0.05</v>
      </c>
      <c r="I1021">
        <v>0.4</v>
      </c>
      <c r="J1021" s="3">
        <v>8.4210526315789486E-2</v>
      </c>
      <c r="K1021" t="s">
        <v>11</v>
      </c>
      <c r="L1021" t="str">
        <f>Q1021</f>
        <v/>
      </c>
      <c r="N1021">
        <v>0.42</v>
      </c>
      <c r="O1021">
        <f>EXP(Таблица1[[#This Row],[PD]])</f>
        <v>1.0512710963760241</v>
      </c>
      <c r="P1021">
        <f t="shared" si="30"/>
        <v>0.44153386047793014</v>
      </c>
      <c r="Q1021" t="str">
        <f t="shared" si="31"/>
        <v/>
      </c>
      <c r="S1021" s="2">
        <f>IF(P1021&gt;=1, Таблица1[[#This Row],[BeginQ]]*(1-Таблица1[[#This Row],[LGD]]), Таблица1[[#This Row],[EndQ]])</f>
        <v>3252.6315789473679</v>
      </c>
    </row>
    <row r="1022" spans="1:19" x14ac:dyDescent="0.3">
      <c r="A1022" s="1">
        <v>1020</v>
      </c>
      <c r="B1022" t="s">
        <v>10</v>
      </c>
      <c r="C1022">
        <v>2223</v>
      </c>
      <c r="D1022">
        <v>25</v>
      </c>
      <c r="E1022">
        <v>30</v>
      </c>
      <c r="F1022" s="2">
        <v>9300</v>
      </c>
      <c r="G1022" s="8">
        <v>10023.33333333333</v>
      </c>
      <c r="H1022">
        <v>0.1</v>
      </c>
      <c r="I1022">
        <v>0.1</v>
      </c>
      <c r="J1022" s="3">
        <v>7.7777777777777779E-2</v>
      </c>
      <c r="K1022" t="s">
        <v>11</v>
      </c>
      <c r="L1022" t="str">
        <f>Q1022</f>
        <v/>
      </c>
      <c r="N1022">
        <v>0.85</v>
      </c>
      <c r="O1022">
        <f>EXP(Таблица1[[#This Row],[PD]])</f>
        <v>1.1051709180756477</v>
      </c>
      <c r="P1022">
        <f t="shared" si="30"/>
        <v>0.93939528036430053</v>
      </c>
      <c r="Q1022" t="str">
        <f t="shared" si="31"/>
        <v/>
      </c>
      <c r="S1022" s="2">
        <f>IF(P1022&gt;=1, Таблица1[[#This Row],[BeginQ]]*(1-Таблица1[[#This Row],[LGD]]), Таблица1[[#This Row],[EndQ]])</f>
        <v>10023.33333333333</v>
      </c>
    </row>
    <row r="1023" spans="1:19" x14ac:dyDescent="0.3">
      <c r="A1023" s="1">
        <v>1021</v>
      </c>
      <c r="B1023" t="s">
        <v>10</v>
      </c>
      <c r="C1023">
        <v>2224</v>
      </c>
      <c r="D1023">
        <v>25</v>
      </c>
      <c r="E1023">
        <v>30</v>
      </c>
      <c r="F1023" s="2">
        <v>8300</v>
      </c>
      <c r="G1023" s="8">
        <v>9050.9523809523798</v>
      </c>
      <c r="H1023">
        <v>0.16</v>
      </c>
      <c r="I1023">
        <v>0.1</v>
      </c>
      <c r="J1023" s="3">
        <v>9.0476190476190474E-2</v>
      </c>
      <c r="K1023" t="s">
        <v>11</v>
      </c>
      <c r="L1023" t="str">
        <f>Q1023</f>
        <v>Дефолт!</v>
      </c>
      <c r="N1023">
        <v>0.89</v>
      </c>
      <c r="O1023">
        <f>EXP(Таблица1[[#This Row],[PD]])</f>
        <v>1.1735108709918103</v>
      </c>
      <c r="P1023">
        <f t="shared" si="30"/>
        <v>1.0444246751827111</v>
      </c>
      <c r="Q1023" t="str">
        <f t="shared" si="31"/>
        <v>Дефолт!</v>
      </c>
      <c r="S1023" s="2">
        <f>IF(P1023&gt;=1, Таблица1[[#This Row],[BeginQ]]*(1-Таблица1[[#This Row],[LGD]]), Таблица1[[#This Row],[EndQ]])</f>
        <v>7470</v>
      </c>
    </row>
    <row r="1024" spans="1:19" x14ac:dyDescent="0.3">
      <c r="A1024" s="1">
        <v>1022</v>
      </c>
      <c r="B1024" t="s">
        <v>10</v>
      </c>
      <c r="C1024">
        <v>2225</v>
      </c>
      <c r="D1024">
        <v>25</v>
      </c>
      <c r="E1024">
        <v>30</v>
      </c>
      <c r="F1024" s="2">
        <v>900</v>
      </c>
      <c r="G1024" s="8">
        <v>1008.888888888889</v>
      </c>
      <c r="H1024">
        <v>0.19</v>
      </c>
      <c r="I1024">
        <v>0.2</v>
      </c>
      <c r="J1024" s="3">
        <v>0.12098765432098769</v>
      </c>
      <c r="K1024" t="s">
        <v>11</v>
      </c>
      <c r="L1024" t="str">
        <f>Q1024</f>
        <v/>
      </c>
      <c r="N1024">
        <v>0.28999999999999998</v>
      </c>
      <c r="O1024">
        <f>EXP(Таблица1[[#This Row],[PD]])</f>
        <v>1.2092495976572515</v>
      </c>
      <c r="P1024">
        <f t="shared" si="30"/>
        <v>0.35068238332060292</v>
      </c>
      <c r="Q1024" t="str">
        <f t="shared" si="31"/>
        <v/>
      </c>
      <c r="S1024" s="2">
        <f>IF(P1024&gt;=1, Таблица1[[#This Row],[BeginQ]]*(1-Таблица1[[#This Row],[LGD]]), Таблица1[[#This Row],[EndQ]])</f>
        <v>1008.888888888889</v>
      </c>
    </row>
    <row r="1025" spans="1:19" x14ac:dyDescent="0.3">
      <c r="A1025" s="1">
        <v>1023</v>
      </c>
      <c r="B1025" t="s">
        <v>10</v>
      </c>
      <c r="C1025">
        <v>2226</v>
      </c>
      <c r="D1025">
        <v>25</v>
      </c>
      <c r="E1025">
        <v>30</v>
      </c>
      <c r="F1025" s="2">
        <v>3400</v>
      </c>
      <c r="G1025" s="8">
        <v>3677.5510204081629</v>
      </c>
      <c r="H1025">
        <v>0.02</v>
      </c>
      <c r="I1025">
        <v>1</v>
      </c>
      <c r="J1025" s="3">
        <v>8.1632653061224497E-2</v>
      </c>
      <c r="K1025" t="s">
        <v>11</v>
      </c>
      <c r="L1025" t="str">
        <f>Q1025</f>
        <v/>
      </c>
      <c r="N1025">
        <v>0.98</v>
      </c>
      <c r="O1025">
        <f>EXP(Таблица1[[#This Row],[PD]])</f>
        <v>1.0202013400267558</v>
      </c>
      <c r="P1025">
        <f t="shared" si="30"/>
        <v>0.99979731322622067</v>
      </c>
      <c r="Q1025" t="str">
        <f t="shared" si="31"/>
        <v/>
      </c>
      <c r="S1025" s="2">
        <f>IF(P1025&gt;=1, Таблица1[[#This Row],[BeginQ]]*(1-Таблица1[[#This Row],[LGD]]), Таблица1[[#This Row],[EndQ]])</f>
        <v>3677.5510204081629</v>
      </c>
    </row>
    <row r="1026" spans="1:19" x14ac:dyDescent="0.3">
      <c r="A1026" s="1">
        <v>1024</v>
      </c>
      <c r="B1026" t="s">
        <v>10</v>
      </c>
      <c r="C1026">
        <v>2227</v>
      </c>
      <c r="D1026">
        <v>25</v>
      </c>
      <c r="E1026">
        <v>30</v>
      </c>
      <c r="F1026" s="2">
        <v>10000</v>
      </c>
      <c r="G1026" s="8">
        <v>11023.25581395349</v>
      </c>
      <c r="H1026">
        <v>0.14000000000000001</v>
      </c>
      <c r="I1026">
        <v>0.2</v>
      </c>
      <c r="J1026" s="3">
        <v>0.10232558139534879</v>
      </c>
      <c r="K1026" t="s">
        <v>11</v>
      </c>
      <c r="L1026" t="str">
        <f>Q1026</f>
        <v/>
      </c>
      <c r="N1026">
        <v>0.76</v>
      </c>
      <c r="O1026">
        <f>EXP(Таблица1[[#This Row],[PD]])</f>
        <v>1.1502737988572274</v>
      </c>
      <c r="P1026">
        <f t="shared" si="30"/>
        <v>0.87420808713149278</v>
      </c>
      <c r="Q1026" t="str">
        <f t="shared" si="31"/>
        <v/>
      </c>
      <c r="S1026" s="2">
        <f>IF(P1026&gt;=1, Таблица1[[#This Row],[BeginQ]]*(1-Таблица1[[#This Row],[LGD]]), Таблица1[[#This Row],[EndQ]])</f>
        <v>11023.25581395349</v>
      </c>
    </row>
    <row r="1027" spans="1:19" x14ac:dyDescent="0.3">
      <c r="A1027" s="1">
        <v>1025</v>
      </c>
      <c r="B1027" t="s">
        <v>10</v>
      </c>
      <c r="C1027">
        <v>2228</v>
      </c>
      <c r="D1027">
        <v>25</v>
      </c>
      <c r="E1027">
        <v>30</v>
      </c>
      <c r="F1027" s="2">
        <v>3300</v>
      </c>
      <c r="G1027" s="8">
        <v>3885</v>
      </c>
      <c r="H1027">
        <v>0.12</v>
      </c>
      <c r="I1027">
        <v>0.8</v>
      </c>
      <c r="J1027" s="3">
        <v>0.1772727272727273</v>
      </c>
      <c r="K1027" t="s">
        <v>11</v>
      </c>
      <c r="L1027" t="str">
        <f>Q1027</f>
        <v/>
      </c>
      <c r="N1027">
        <v>0.78</v>
      </c>
      <c r="O1027">
        <f>EXP(Таблица1[[#This Row],[PD]])</f>
        <v>1.1274968515793757</v>
      </c>
      <c r="P1027">
        <f t="shared" ref="P1027:P1090" si="32">N1027*O1027</f>
        <v>0.87944754423191307</v>
      </c>
      <c r="Q1027" t="str">
        <f t="shared" ref="Q1027:Q1090" si="33">IF(P1027&gt;=1, "Дефолт!", "")</f>
        <v/>
      </c>
      <c r="S1027" s="2">
        <f>IF(P1027&gt;=1, Таблица1[[#This Row],[BeginQ]]*(1-Таблица1[[#This Row],[LGD]]), Таблица1[[#This Row],[EndQ]])</f>
        <v>3885</v>
      </c>
    </row>
    <row r="1028" spans="1:19" x14ac:dyDescent="0.3">
      <c r="A1028" s="1">
        <v>1026</v>
      </c>
      <c r="B1028" t="s">
        <v>10</v>
      </c>
      <c r="C1028">
        <v>2229</v>
      </c>
      <c r="D1028">
        <v>25</v>
      </c>
      <c r="E1028">
        <v>30</v>
      </c>
      <c r="F1028" s="2">
        <v>800</v>
      </c>
      <c r="G1028" s="8">
        <v>863.33333333333326</v>
      </c>
      <c r="H1028">
        <v>0.04</v>
      </c>
      <c r="I1028">
        <v>0.4</v>
      </c>
      <c r="J1028" s="3">
        <v>7.9166666666666663E-2</v>
      </c>
      <c r="K1028" t="s">
        <v>11</v>
      </c>
      <c r="L1028" t="str">
        <f>Q1028</f>
        <v/>
      </c>
      <c r="N1028">
        <v>0.95</v>
      </c>
      <c r="O1028">
        <f>EXP(Таблица1[[#This Row],[PD]])</f>
        <v>1.0408107741923882</v>
      </c>
      <c r="P1028">
        <f t="shared" si="32"/>
        <v>0.98877023548276877</v>
      </c>
      <c r="Q1028" t="str">
        <f t="shared" si="33"/>
        <v/>
      </c>
      <c r="S1028" s="2">
        <f>IF(P1028&gt;=1, Таблица1[[#This Row],[BeginQ]]*(1-Таблица1[[#This Row],[LGD]]), Таблица1[[#This Row],[EndQ]])</f>
        <v>863.33333333333326</v>
      </c>
    </row>
    <row r="1029" spans="1:19" x14ac:dyDescent="0.3">
      <c r="A1029" s="1">
        <v>1027</v>
      </c>
      <c r="B1029" t="s">
        <v>10</v>
      </c>
      <c r="C1029">
        <v>2230</v>
      </c>
      <c r="D1029">
        <v>25</v>
      </c>
      <c r="E1029">
        <v>30</v>
      </c>
      <c r="F1029" s="2">
        <v>6600</v>
      </c>
      <c r="G1029" s="8">
        <v>7860</v>
      </c>
      <c r="H1029">
        <v>0.12</v>
      </c>
      <c r="I1029">
        <v>0.9</v>
      </c>
      <c r="J1029" s="3">
        <v>0.19090909090909089</v>
      </c>
      <c r="K1029" t="s">
        <v>11</v>
      </c>
      <c r="L1029" t="str">
        <f>Q1029</f>
        <v/>
      </c>
      <c r="N1029">
        <v>0.43</v>
      </c>
      <c r="O1029">
        <f>EXP(Таблица1[[#This Row],[PD]])</f>
        <v>1.1274968515793757</v>
      </c>
      <c r="P1029">
        <f t="shared" si="32"/>
        <v>0.48482364617913154</v>
      </c>
      <c r="Q1029" t="str">
        <f t="shared" si="33"/>
        <v/>
      </c>
      <c r="S1029" s="2">
        <f>IF(P1029&gt;=1, Таблица1[[#This Row],[BeginQ]]*(1-Таблица1[[#This Row],[LGD]]), Таблица1[[#This Row],[EndQ]])</f>
        <v>7860</v>
      </c>
    </row>
    <row r="1030" spans="1:19" x14ac:dyDescent="0.3">
      <c r="A1030" s="1">
        <v>1028</v>
      </c>
      <c r="B1030" t="s">
        <v>10</v>
      </c>
      <c r="C1030">
        <v>2231</v>
      </c>
      <c r="D1030">
        <v>25</v>
      </c>
      <c r="E1030">
        <v>30</v>
      </c>
      <c r="F1030" s="2">
        <v>9800</v>
      </c>
      <c r="G1030" s="8">
        <v>10950.4347826087</v>
      </c>
      <c r="H1030">
        <v>0.08</v>
      </c>
      <c r="I1030">
        <v>0.6</v>
      </c>
      <c r="J1030" s="3">
        <v>0.1173913043478261</v>
      </c>
      <c r="K1030" t="s">
        <v>11</v>
      </c>
      <c r="L1030" t="str">
        <f>Q1030</f>
        <v/>
      </c>
      <c r="N1030">
        <v>0.6</v>
      </c>
      <c r="O1030">
        <f>EXP(Таблица1[[#This Row],[PD]])</f>
        <v>1.0832870676749586</v>
      </c>
      <c r="P1030">
        <f t="shared" si="32"/>
        <v>0.64997224060497516</v>
      </c>
      <c r="Q1030" t="str">
        <f t="shared" si="33"/>
        <v/>
      </c>
      <c r="S1030" s="2">
        <f>IF(P1030&gt;=1, Таблица1[[#This Row],[BeginQ]]*(1-Таблица1[[#This Row],[LGD]]), Таблица1[[#This Row],[EndQ]])</f>
        <v>10950.4347826087</v>
      </c>
    </row>
    <row r="1031" spans="1:19" x14ac:dyDescent="0.3">
      <c r="A1031" s="1">
        <v>1029</v>
      </c>
      <c r="B1031" t="s">
        <v>10</v>
      </c>
      <c r="C1031">
        <v>2232</v>
      </c>
      <c r="D1031">
        <v>25</v>
      </c>
      <c r="E1031">
        <v>30</v>
      </c>
      <c r="F1031" s="2">
        <v>7900</v>
      </c>
      <c r="G1031" s="8">
        <v>8956.5060240963849</v>
      </c>
      <c r="H1031">
        <v>0.17</v>
      </c>
      <c r="I1031">
        <v>0.3</v>
      </c>
      <c r="J1031" s="3">
        <v>0.13373493975903619</v>
      </c>
      <c r="K1031" t="s">
        <v>11</v>
      </c>
      <c r="L1031" t="str">
        <f>Q1031</f>
        <v/>
      </c>
      <c r="N1031">
        <v>0.74</v>
      </c>
      <c r="O1031">
        <f>EXP(Таблица1[[#This Row],[PD]])</f>
        <v>1.1853048513203654</v>
      </c>
      <c r="P1031">
        <f t="shared" si="32"/>
        <v>0.87712558997707046</v>
      </c>
      <c r="Q1031" t="str">
        <f t="shared" si="33"/>
        <v/>
      </c>
      <c r="S1031" s="2">
        <f>IF(P1031&gt;=1, Таблица1[[#This Row],[BeginQ]]*(1-Таблица1[[#This Row],[LGD]]), Таблица1[[#This Row],[EndQ]])</f>
        <v>8956.5060240963849</v>
      </c>
    </row>
    <row r="1032" spans="1:19" x14ac:dyDescent="0.3">
      <c r="A1032" s="1">
        <v>1030</v>
      </c>
      <c r="B1032" t="s">
        <v>10</v>
      </c>
      <c r="C1032">
        <v>2233</v>
      </c>
      <c r="D1032">
        <v>25</v>
      </c>
      <c r="E1032">
        <v>30</v>
      </c>
      <c r="F1032" s="2">
        <v>3900</v>
      </c>
      <c r="G1032" s="8">
        <v>4519.4117647058829</v>
      </c>
      <c r="H1032">
        <v>0.15</v>
      </c>
      <c r="I1032">
        <v>0.5</v>
      </c>
      <c r="J1032" s="3">
        <v>0.1588235294117647</v>
      </c>
      <c r="K1032" t="s">
        <v>11</v>
      </c>
      <c r="L1032" t="str">
        <f>Q1032</f>
        <v/>
      </c>
      <c r="N1032">
        <v>0.14000000000000001</v>
      </c>
      <c r="O1032">
        <f>EXP(Таблица1[[#This Row],[PD]])</f>
        <v>1.1618342427282831</v>
      </c>
      <c r="P1032">
        <f t="shared" si="32"/>
        <v>0.16265679398195965</v>
      </c>
      <c r="Q1032" t="str">
        <f t="shared" si="33"/>
        <v/>
      </c>
      <c r="S1032" s="2">
        <f>IF(P1032&gt;=1, Таблица1[[#This Row],[BeginQ]]*(1-Таблица1[[#This Row],[LGD]]), Таблица1[[#This Row],[EndQ]])</f>
        <v>4519.4117647058829</v>
      </c>
    </row>
    <row r="1033" spans="1:19" x14ac:dyDescent="0.3">
      <c r="A1033" s="1">
        <v>1031</v>
      </c>
      <c r="B1033" t="s">
        <v>10</v>
      </c>
      <c r="C1033">
        <v>2234</v>
      </c>
      <c r="D1033">
        <v>25</v>
      </c>
      <c r="E1033">
        <v>30</v>
      </c>
      <c r="F1033" s="2">
        <v>4500</v>
      </c>
      <c r="G1033" s="8">
        <v>5062.5</v>
      </c>
      <c r="H1033">
        <v>0.2</v>
      </c>
      <c r="I1033">
        <v>0.2</v>
      </c>
      <c r="J1033" s="3">
        <v>0.125</v>
      </c>
      <c r="K1033" t="s">
        <v>11</v>
      </c>
      <c r="L1033" t="str">
        <f>Q1033</f>
        <v/>
      </c>
      <c r="N1033">
        <v>0.25</v>
      </c>
      <c r="O1033">
        <f>EXP(Таблица1[[#This Row],[PD]])</f>
        <v>1.2214027581601699</v>
      </c>
      <c r="P1033">
        <f t="shared" si="32"/>
        <v>0.30535068954004246</v>
      </c>
      <c r="Q1033" t="str">
        <f t="shared" si="33"/>
        <v/>
      </c>
      <c r="S1033" s="2">
        <f>IF(P1033&gt;=1, Таблица1[[#This Row],[BeginQ]]*(1-Таблица1[[#This Row],[LGD]]), Таблица1[[#This Row],[EndQ]])</f>
        <v>5062.5</v>
      </c>
    </row>
    <row r="1034" spans="1:19" x14ac:dyDescent="0.3">
      <c r="A1034" s="1">
        <v>1032</v>
      </c>
      <c r="B1034" t="s">
        <v>10</v>
      </c>
      <c r="C1034">
        <v>2235</v>
      </c>
      <c r="D1034">
        <v>25</v>
      </c>
      <c r="E1034">
        <v>30</v>
      </c>
      <c r="F1034" s="2">
        <v>7400</v>
      </c>
      <c r="G1034" s="8">
        <v>7868.1632653061233</v>
      </c>
      <c r="H1034">
        <v>0.02</v>
      </c>
      <c r="I1034">
        <v>0.1</v>
      </c>
      <c r="J1034" s="3">
        <v>6.3265306122448975E-2</v>
      </c>
      <c r="K1034" t="s">
        <v>11</v>
      </c>
      <c r="L1034" t="str">
        <f>Q1034</f>
        <v/>
      </c>
      <c r="N1034">
        <v>0.01</v>
      </c>
      <c r="O1034">
        <f>EXP(Таблица1[[#This Row],[PD]])</f>
        <v>1.0202013400267558</v>
      </c>
      <c r="P1034">
        <f t="shared" si="32"/>
        <v>1.0202013400267558E-2</v>
      </c>
      <c r="Q1034" t="str">
        <f t="shared" si="33"/>
        <v/>
      </c>
      <c r="S1034" s="2">
        <f>IF(P1034&gt;=1, Таблица1[[#This Row],[BeginQ]]*(1-Таблица1[[#This Row],[LGD]]), Таблица1[[#This Row],[EndQ]])</f>
        <v>7868.1632653061233</v>
      </c>
    </row>
    <row r="1035" spans="1:19" x14ac:dyDescent="0.3">
      <c r="A1035" s="1">
        <v>1033</v>
      </c>
      <c r="B1035" t="s">
        <v>10</v>
      </c>
      <c r="C1035">
        <v>2236</v>
      </c>
      <c r="D1035">
        <v>25</v>
      </c>
      <c r="E1035">
        <v>30</v>
      </c>
      <c r="F1035" s="2">
        <v>3500</v>
      </c>
      <c r="G1035" s="8">
        <v>4364.7058823529414</v>
      </c>
      <c r="H1035">
        <v>0.15</v>
      </c>
      <c r="I1035">
        <v>1</v>
      </c>
      <c r="J1035" s="3">
        <v>0.2470588235294118</v>
      </c>
      <c r="K1035" t="s">
        <v>11</v>
      </c>
      <c r="L1035" t="str">
        <f>Q1035</f>
        <v/>
      </c>
      <c r="N1035">
        <v>0.43</v>
      </c>
      <c r="O1035">
        <f>EXP(Таблица1[[#This Row],[PD]])</f>
        <v>1.1618342427282831</v>
      </c>
      <c r="P1035">
        <f t="shared" si="32"/>
        <v>0.49958872437316171</v>
      </c>
      <c r="Q1035" t="str">
        <f t="shared" si="33"/>
        <v/>
      </c>
      <c r="S1035" s="2">
        <f>IF(P1035&gt;=1, Таблица1[[#This Row],[BeginQ]]*(1-Таблица1[[#This Row],[LGD]]), Таблица1[[#This Row],[EndQ]])</f>
        <v>4364.7058823529414</v>
      </c>
    </row>
    <row r="1036" spans="1:19" x14ac:dyDescent="0.3">
      <c r="A1036" s="1">
        <v>1034</v>
      </c>
      <c r="B1036" t="s">
        <v>10</v>
      </c>
      <c r="C1036">
        <v>2237</v>
      </c>
      <c r="D1036">
        <v>25</v>
      </c>
      <c r="E1036">
        <v>30</v>
      </c>
      <c r="F1036" s="2">
        <v>2000</v>
      </c>
      <c r="G1036" s="8">
        <v>2133.333333333333</v>
      </c>
      <c r="H1036">
        <v>0.04</v>
      </c>
      <c r="I1036">
        <v>0.1</v>
      </c>
      <c r="J1036" s="3">
        <v>6.6666666666666666E-2</v>
      </c>
      <c r="K1036" t="s">
        <v>11</v>
      </c>
      <c r="L1036" t="str">
        <f>Q1036</f>
        <v/>
      </c>
      <c r="N1036">
        <v>0.5</v>
      </c>
      <c r="O1036">
        <f>EXP(Таблица1[[#This Row],[PD]])</f>
        <v>1.0408107741923882</v>
      </c>
      <c r="P1036">
        <f t="shared" si="32"/>
        <v>0.52040538709619411</v>
      </c>
      <c r="Q1036" t="str">
        <f t="shared" si="33"/>
        <v/>
      </c>
      <c r="S1036" s="2">
        <f>IF(P1036&gt;=1, Таблица1[[#This Row],[BeginQ]]*(1-Таблица1[[#This Row],[LGD]]), Таблица1[[#This Row],[EndQ]])</f>
        <v>2133.333333333333</v>
      </c>
    </row>
    <row r="1037" spans="1:19" x14ac:dyDescent="0.3">
      <c r="A1037" s="1">
        <v>1035</v>
      </c>
      <c r="B1037" t="s">
        <v>10</v>
      </c>
      <c r="C1037">
        <v>2238</v>
      </c>
      <c r="D1037">
        <v>25</v>
      </c>
      <c r="E1037">
        <v>30</v>
      </c>
      <c r="F1037" s="2">
        <v>8800</v>
      </c>
      <c r="G1037" s="8">
        <v>10042.35294117647</v>
      </c>
      <c r="H1037">
        <v>0.15</v>
      </c>
      <c r="I1037">
        <v>0.4</v>
      </c>
      <c r="J1037" s="3">
        <v>0.14117647058823529</v>
      </c>
      <c r="K1037" t="s">
        <v>11</v>
      </c>
      <c r="L1037" t="str">
        <f>Q1037</f>
        <v/>
      </c>
      <c r="N1037">
        <v>0.08</v>
      </c>
      <c r="O1037">
        <f>EXP(Таблица1[[#This Row],[PD]])</f>
        <v>1.1618342427282831</v>
      </c>
      <c r="P1037">
        <f t="shared" si="32"/>
        <v>9.2946739418262647E-2</v>
      </c>
      <c r="Q1037" t="str">
        <f t="shared" si="33"/>
        <v/>
      </c>
      <c r="S1037" s="2">
        <f>IF(P1037&gt;=1, Таблица1[[#This Row],[BeginQ]]*(1-Таблица1[[#This Row],[LGD]]), Таблица1[[#This Row],[EndQ]])</f>
        <v>10042.35294117647</v>
      </c>
    </row>
    <row r="1038" spans="1:19" x14ac:dyDescent="0.3">
      <c r="A1038" s="1">
        <v>1036</v>
      </c>
      <c r="B1038" t="s">
        <v>10</v>
      </c>
      <c r="C1038">
        <v>2239</v>
      </c>
      <c r="D1038">
        <v>25</v>
      </c>
      <c r="E1038">
        <v>30</v>
      </c>
      <c r="F1038" s="2">
        <v>8300</v>
      </c>
      <c r="G1038" s="8">
        <v>9147.8494623655915</v>
      </c>
      <c r="H1038">
        <v>7.0000000000000007E-2</v>
      </c>
      <c r="I1038">
        <v>0.5</v>
      </c>
      <c r="J1038" s="3">
        <v>0.10215053763440859</v>
      </c>
      <c r="K1038" t="s">
        <v>11</v>
      </c>
      <c r="L1038" t="str">
        <f>Q1038</f>
        <v/>
      </c>
      <c r="N1038">
        <v>0.36</v>
      </c>
      <c r="O1038">
        <f>EXP(Таблица1[[#This Row],[PD]])</f>
        <v>1.0725081812542165</v>
      </c>
      <c r="P1038">
        <f t="shared" si="32"/>
        <v>0.38610294525151795</v>
      </c>
      <c r="Q1038" t="str">
        <f t="shared" si="33"/>
        <v/>
      </c>
      <c r="S1038" s="2">
        <f>IF(P1038&gt;=1, Таблица1[[#This Row],[BeginQ]]*(1-Таблица1[[#This Row],[LGD]]), Таблица1[[#This Row],[EndQ]])</f>
        <v>9147.8494623655915</v>
      </c>
    </row>
    <row r="1039" spans="1:19" x14ac:dyDescent="0.3">
      <c r="A1039" s="1">
        <v>1037</v>
      </c>
      <c r="B1039" t="s">
        <v>10</v>
      </c>
      <c r="C1039">
        <v>2254</v>
      </c>
      <c r="D1039">
        <v>26</v>
      </c>
      <c r="E1039">
        <v>31</v>
      </c>
      <c r="F1039" s="2">
        <v>8200</v>
      </c>
      <c r="G1039" s="8">
        <v>9840</v>
      </c>
      <c r="H1039">
        <v>0.2</v>
      </c>
      <c r="I1039">
        <v>0.5</v>
      </c>
      <c r="J1039" s="3">
        <v>0.2</v>
      </c>
      <c r="K1039" t="s">
        <v>11</v>
      </c>
      <c r="L1039" t="str">
        <f>Q1039</f>
        <v/>
      </c>
      <c r="N1039">
        <v>0.63</v>
      </c>
      <c r="O1039">
        <f>EXP(Таблица1[[#This Row],[PD]])</f>
        <v>1.2214027581601699</v>
      </c>
      <c r="P1039">
        <f t="shared" si="32"/>
        <v>0.76948373764090705</v>
      </c>
      <c r="Q1039" t="str">
        <f t="shared" si="33"/>
        <v/>
      </c>
      <c r="S1039" s="2">
        <f>IF(P1039&gt;=1, Таблица1[[#This Row],[BeginQ]]*(1-Таблица1[[#This Row],[LGD]]), Таблица1[[#This Row],[EndQ]])</f>
        <v>9840</v>
      </c>
    </row>
    <row r="1040" spans="1:19" x14ac:dyDescent="0.3">
      <c r="A1040" s="1">
        <v>1038</v>
      </c>
      <c r="B1040" t="s">
        <v>10</v>
      </c>
      <c r="C1040">
        <v>2255</v>
      </c>
      <c r="D1040">
        <v>26</v>
      </c>
      <c r="E1040">
        <v>31</v>
      </c>
      <c r="F1040" s="2">
        <v>5000</v>
      </c>
      <c r="G1040" s="8">
        <v>5477.272727272727</v>
      </c>
      <c r="H1040">
        <v>0.12</v>
      </c>
      <c r="I1040">
        <v>0.2</v>
      </c>
      <c r="J1040" s="3">
        <v>9.5454545454545445E-2</v>
      </c>
      <c r="K1040" t="s">
        <v>11</v>
      </c>
      <c r="L1040" t="str">
        <f>Q1040</f>
        <v/>
      </c>
      <c r="N1040">
        <v>0.73</v>
      </c>
      <c r="O1040">
        <f>EXP(Таблица1[[#This Row],[PD]])</f>
        <v>1.1274968515793757</v>
      </c>
      <c r="P1040">
        <f t="shared" si="32"/>
        <v>0.82307270165294422</v>
      </c>
      <c r="Q1040" t="str">
        <f t="shared" si="33"/>
        <v/>
      </c>
      <c r="S1040" s="2">
        <f>IF(P1040&gt;=1, Таблица1[[#This Row],[BeginQ]]*(1-Таблица1[[#This Row],[LGD]]), Таблица1[[#This Row],[EndQ]])</f>
        <v>5477.272727272727</v>
      </c>
    </row>
    <row r="1041" spans="1:19" x14ac:dyDescent="0.3">
      <c r="A1041" s="1">
        <v>1039</v>
      </c>
      <c r="B1041" t="s">
        <v>10</v>
      </c>
      <c r="C1041">
        <v>2256</v>
      </c>
      <c r="D1041">
        <v>26</v>
      </c>
      <c r="E1041">
        <v>31</v>
      </c>
      <c r="F1041" s="2">
        <v>4900</v>
      </c>
      <c r="G1041" s="8">
        <v>5959.7674418604656</v>
      </c>
      <c r="H1041">
        <v>0.14000000000000001</v>
      </c>
      <c r="I1041">
        <v>0.9</v>
      </c>
      <c r="J1041" s="3">
        <v>0.21627906976744191</v>
      </c>
      <c r="K1041" t="s">
        <v>11</v>
      </c>
      <c r="L1041" t="str">
        <f>Q1041</f>
        <v/>
      </c>
      <c r="N1041">
        <v>0.56999999999999995</v>
      </c>
      <c r="O1041">
        <f>EXP(Таблица1[[#This Row],[PD]])</f>
        <v>1.1502737988572274</v>
      </c>
      <c r="P1041">
        <f t="shared" si="32"/>
        <v>0.65565606534861953</v>
      </c>
      <c r="Q1041" t="str">
        <f t="shared" si="33"/>
        <v/>
      </c>
      <c r="S1041" s="2">
        <f>IF(P1041&gt;=1, Таблица1[[#This Row],[BeginQ]]*(1-Таблица1[[#This Row],[LGD]]), Таблица1[[#This Row],[EndQ]])</f>
        <v>5959.7674418604656</v>
      </c>
    </row>
    <row r="1042" spans="1:19" x14ac:dyDescent="0.3">
      <c r="A1042" s="1">
        <v>1040</v>
      </c>
      <c r="B1042" t="s">
        <v>10</v>
      </c>
      <c r="C1042">
        <v>2257</v>
      </c>
      <c r="D1042">
        <v>26</v>
      </c>
      <c r="E1042">
        <v>31</v>
      </c>
      <c r="F1042" s="2">
        <v>5600</v>
      </c>
      <c r="G1042" s="8">
        <v>5954.2857142857147</v>
      </c>
      <c r="H1042">
        <v>0.02</v>
      </c>
      <c r="I1042">
        <v>0.1</v>
      </c>
      <c r="J1042" s="3">
        <v>6.3265306122448975E-2</v>
      </c>
      <c r="K1042" t="s">
        <v>11</v>
      </c>
      <c r="L1042" t="str">
        <f>Q1042</f>
        <v/>
      </c>
      <c r="N1042">
        <v>0.76</v>
      </c>
      <c r="O1042">
        <f>EXP(Таблица1[[#This Row],[PD]])</f>
        <v>1.0202013400267558</v>
      </c>
      <c r="P1042">
        <f t="shared" si="32"/>
        <v>0.77535301842033444</v>
      </c>
      <c r="Q1042" t="str">
        <f t="shared" si="33"/>
        <v/>
      </c>
      <c r="S1042" s="2">
        <f>IF(P1042&gt;=1, Таблица1[[#This Row],[BeginQ]]*(1-Таблица1[[#This Row],[LGD]]), Таблица1[[#This Row],[EndQ]])</f>
        <v>5954.2857142857147</v>
      </c>
    </row>
    <row r="1043" spans="1:19" x14ac:dyDescent="0.3">
      <c r="A1043" s="1">
        <v>1041</v>
      </c>
      <c r="B1043" t="s">
        <v>10</v>
      </c>
      <c r="C1043">
        <v>2258</v>
      </c>
      <c r="D1043">
        <v>26</v>
      </c>
      <c r="E1043">
        <v>31</v>
      </c>
      <c r="F1043" s="2">
        <v>1200</v>
      </c>
      <c r="G1043" s="8">
        <v>1426.206896551724</v>
      </c>
      <c r="H1043">
        <v>0.13</v>
      </c>
      <c r="I1043">
        <v>0.8</v>
      </c>
      <c r="J1043" s="3">
        <v>0.18850574712643681</v>
      </c>
      <c r="K1043" t="s">
        <v>11</v>
      </c>
      <c r="L1043" t="str">
        <f>Q1043</f>
        <v/>
      </c>
      <c r="N1043">
        <v>0.32</v>
      </c>
      <c r="O1043">
        <f>EXP(Таблица1[[#This Row],[PD]])</f>
        <v>1.1388283833246218</v>
      </c>
      <c r="P1043">
        <f t="shared" si="32"/>
        <v>0.36442508266387896</v>
      </c>
      <c r="Q1043" t="str">
        <f t="shared" si="33"/>
        <v/>
      </c>
      <c r="S1043" s="2">
        <f>IF(P1043&gt;=1, Таблица1[[#This Row],[BeginQ]]*(1-Таблица1[[#This Row],[LGD]]), Таблица1[[#This Row],[EndQ]])</f>
        <v>1426.206896551724</v>
      </c>
    </row>
    <row r="1044" spans="1:19" x14ac:dyDescent="0.3">
      <c r="A1044" s="1">
        <v>1042</v>
      </c>
      <c r="B1044" t="s">
        <v>10</v>
      </c>
      <c r="C1044">
        <v>2259</v>
      </c>
      <c r="D1044">
        <v>26</v>
      </c>
      <c r="E1044">
        <v>31</v>
      </c>
      <c r="F1044" s="2">
        <v>1600</v>
      </c>
      <c r="G1044" s="8">
        <v>2056.296296296297</v>
      </c>
      <c r="H1044">
        <v>0.19</v>
      </c>
      <c r="I1044">
        <v>0.9</v>
      </c>
      <c r="J1044" s="3">
        <v>0.28518518518518521</v>
      </c>
      <c r="K1044" t="s">
        <v>11</v>
      </c>
      <c r="L1044" t="str">
        <f>Q1044</f>
        <v/>
      </c>
      <c r="N1044">
        <v>0.21</v>
      </c>
      <c r="O1044">
        <f>EXP(Таблица1[[#This Row],[PD]])</f>
        <v>1.2092495976572515</v>
      </c>
      <c r="P1044">
        <f t="shared" si="32"/>
        <v>0.25394241550802282</v>
      </c>
      <c r="Q1044" t="str">
        <f t="shared" si="33"/>
        <v/>
      </c>
      <c r="S1044" s="2">
        <f>IF(P1044&gt;=1, Таблица1[[#This Row],[BeginQ]]*(1-Таблица1[[#This Row],[LGD]]), Таблица1[[#This Row],[EndQ]])</f>
        <v>2056.296296296297</v>
      </c>
    </row>
    <row r="1045" spans="1:19" x14ac:dyDescent="0.3">
      <c r="A1045" s="1">
        <v>1043</v>
      </c>
      <c r="B1045" t="s">
        <v>10</v>
      </c>
      <c r="C1045">
        <v>2260</v>
      </c>
      <c r="D1045">
        <v>26</v>
      </c>
      <c r="E1045">
        <v>31</v>
      </c>
      <c r="F1045" s="2">
        <v>7500</v>
      </c>
      <c r="G1045" s="8">
        <v>9035.7142857142844</v>
      </c>
      <c r="H1045">
        <v>0.16</v>
      </c>
      <c r="I1045">
        <v>0.7</v>
      </c>
      <c r="J1045" s="3">
        <v>0.20476190476190481</v>
      </c>
      <c r="K1045" t="s">
        <v>11</v>
      </c>
      <c r="L1045" t="str">
        <f>Q1045</f>
        <v/>
      </c>
      <c r="N1045">
        <v>0.68</v>
      </c>
      <c r="O1045">
        <f>EXP(Таблица1[[#This Row],[PD]])</f>
        <v>1.1735108709918103</v>
      </c>
      <c r="P1045">
        <f t="shared" si="32"/>
        <v>0.79798739227443105</v>
      </c>
      <c r="Q1045" t="str">
        <f t="shared" si="33"/>
        <v/>
      </c>
      <c r="S1045" s="2">
        <f>IF(P1045&gt;=1, Таблица1[[#This Row],[BeginQ]]*(1-Таблица1[[#This Row],[LGD]]), Таблица1[[#This Row],[EndQ]])</f>
        <v>9035.7142857142844</v>
      </c>
    </row>
    <row r="1046" spans="1:19" x14ac:dyDescent="0.3">
      <c r="A1046" s="1">
        <v>1044</v>
      </c>
      <c r="B1046" t="s">
        <v>10</v>
      </c>
      <c r="C1046">
        <v>2261</v>
      </c>
      <c r="D1046">
        <v>26</v>
      </c>
      <c r="E1046">
        <v>31</v>
      </c>
      <c r="F1046" s="2">
        <v>9100</v>
      </c>
      <c r="G1046" s="8">
        <v>9972.0833333333339</v>
      </c>
      <c r="H1046">
        <v>0.04</v>
      </c>
      <c r="I1046">
        <v>0.8</v>
      </c>
      <c r="J1046" s="3">
        <v>9.583333333333334E-2</v>
      </c>
      <c r="K1046" t="s">
        <v>11</v>
      </c>
      <c r="L1046" t="str">
        <f>Q1046</f>
        <v/>
      </c>
      <c r="N1046">
        <v>0.31</v>
      </c>
      <c r="O1046">
        <f>EXP(Таблица1[[#This Row],[PD]])</f>
        <v>1.0408107741923882</v>
      </c>
      <c r="P1046">
        <f t="shared" si="32"/>
        <v>0.32265133999964035</v>
      </c>
      <c r="Q1046" t="str">
        <f t="shared" si="33"/>
        <v/>
      </c>
      <c r="S1046" s="2">
        <f>IF(P1046&gt;=1, Таблица1[[#This Row],[BeginQ]]*(1-Таблица1[[#This Row],[LGD]]), Таблица1[[#This Row],[EndQ]])</f>
        <v>9972.0833333333339</v>
      </c>
    </row>
    <row r="1047" spans="1:19" x14ac:dyDescent="0.3">
      <c r="A1047" s="1">
        <v>1045</v>
      </c>
      <c r="B1047" t="s">
        <v>10</v>
      </c>
      <c r="C1047">
        <v>2262</v>
      </c>
      <c r="D1047">
        <v>26</v>
      </c>
      <c r="E1047">
        <v>31</v>
      </c>
      <c r="F1047" s="2">
        <v>8200</v>
      </c>
      <c r="G1047" s="8">
        <v>9664.9438202247202</v>
      </c>
      <c r="H1047">
        <v>0.11</v>
      </c>
      <c r="I1047">
        <v>0.9</v>
      </c>
      <c r="J1047" s="3">
        <v>0.1786516853932584</v>
      </c>
      <c r="K1047" t="s">
        <v>11</v>
      </c>
      <c r="L1047" t="str">
        <f>Q1047</f>
        <v/>
      </c>
      <c r="N1047">
        <v>0.02</v>
      </c>
      <c r="O1047">
        <f>EXP(Таблица1[[#This Row],[PD]])</f>
        <v>1.1162780704588713</v>
      </c>
      <c r="P1047">
        <f t="shared" si="32"/>
        <v>2.2325561409177425E-2</v>
      </c>
      <c r="Q1047" t="str">
        <f t="shared" si="33"/>
        <v/>
      </c>
      <c r="S1047" s="2">
        <f>IF(P1047&gt;=1, Таблица1[[#This Row],[BeginQ]]*(1-Таблица1[[#This Row],[LGD]]), Таблица1[[#This Row],[EndQ]])</f>
        <v>9664.9438202247202</v>
      </c>
    </row>
    <row r="1048" spans="1:19" x14ac:dyDescent="0.3">
      <c r="A1048" s="1">
        <v>1046</v>
      </c>
      <c r="B1048" t="s">
        <v>10</v>
      </c>
      <c r="C1048">
        <v>2263</v>
      </c>
      <c r="D1048">
        <v>26</v>
      </c>
      <c r="E1048">
        <v>31</v>
      </c>
      <c r="F1048" s="2">
        <v>500</v>
      </c>
      <c r="G1048" s="8">
        <v>554.25531914893622</v>
      </c>
      <c r="H1048">
        <v>0.06</v>
      </c>
      <c r="I1048">
        <v>0.7</v>
      </c>
      <c r="J1048" s="3">
        <v>0.1085106382978723</v>
      </c>
      <c r="K1048" t="s">
        <v>11</v>
      </c>
      <c r="L1048" t="str">
        <f>Q1048</f>
        <v/>
      </c>
      <c r="N1048">
        <v>0.69</v>
      </c>
      <c r="O1048">
        <f>EXP(Таблица1[[#This Row],[PD]])</f>
        <v>1.0618365465453596</v>
      </c>
      <c r="P1048">
        <f t="shared" si="32"/>
        <v>0.73266721711629812</v>
      </c>
      <c r="Q1048" t="str">
        <f t="shared" si="33"/>
        <v/>
      </c>
      <c r="S1048" s="2">
        <f>IF(P1048&gt;=1, Таблица1[[#This Row],[BeginQ]]*(1-Таблица1[[#This Row],[LGD]]), Таблица1[[#This Row],[EndQ]])</f>
        <v>554.25531914893622</v>
      </c>
    </row>
    <row r="1049" spans="1:19" x14ac:dyDescent="0.3">
      <c r="A1049" s="1">
        <v>1047</v>
      </c>
      <c r="B1049" t="s">
        <v>10</v>
      </c>
      <c r="C1049">
        <v>2264</v>
      </c>
      <c r="D1049">
        <v>26</v>
      </c>
      <c r="E1049">
        <v>31</v>
      </c>
      <c r="F1049" s="2">
        <v>3900</v>
      </c>
      <c r="G1049" s="8">
        <v>4210.322580645161</v>
      </c>
      <c r="H1049">
        <v>7.0000000000000007E-2</v>
      </c>
      <c r="I1049">
        <v>0.2</v>
      </c>
      <c r="J1049" s="3">
        <v>7.9569892473118284E-2</v>
      </c>
      <c r="K1049" t="s">
        <v>11</v>
      </c>
      <c r="L1049" t="str">
        <f>Q1049</f>
        <v/>
      </c>
      <c r="N1049">
        <v>0.73</v>
      </c>
      <c r="O1049">
        <f>EXP(Таблица1[[#This Row],[PD]])</f>
        <v>1.0725081812542165</v>
      </c>
      <c r="P1049">
        <f t="shared" si="32"/>
        <v>0.78293097231557807</v>
      </c>
      <c r="Q1049" t="str">
        <f t="shared" si="33"/>
        <v/>
      </c>
      <c r="S1049" s="2">
        <f>IF(P1049&gt;=1, Таблица1[[#This Row],[BeginQ]]*(1-Таблица1[[#This Row],[LGD]]), Таблица1[[#This Row],[EndQ]])</f>
        <v>4210.322580645161</v>
      </c>
    </row>
    <row r="1050" spans="1:19" x14ac:dyDescent="0.3">
      <c r="A1050" s="1">
        <v>1048</v>
      </c>
      <c r="B1050" t="s">
        <v>10</v>
      </c>
      <c r="C1050">
        <v>2265</v>
      </c>
      <c r="D1050">
        <v>26</v>
      </c>
      <c r="E1050">
        <v>31</v>
      </c>
      <c r="F1050" s="2">
        <v>200</v>
      </c>
      <c r="G1050" s="8">
        <v>220</v>
      </c>
      <c r="H1050">
        <v>0.08</v>
      </c>
      <c r="I1050">
        <v>0.4</v>
      </c>
      <c r="J1050" s="3">
        <v>9.9999999999999992E-2</v>
      </c>
      <c r="K1050" t="s">
        <v>11</v>
      </c>
      <c r="L1050" t="str">
        <f>Q1050</f>
        <v>Дефолт!</v>
      </c>
      <c r="N1050">
        <v>0.99</v>
      </c>
      <c r="O1050">
        <f>EXP(Таблица1[[#This Row],[PD]])</f>
        <v>1.0832870676749586</v>
      </c>
      <c r="P1050">
        <f t="shared" si="32"/>
        <v>1.0724541969982091</v>
      </c>
      <c r="Q1050" t="str">
        <f t="shared" si="33"/>
        <v>Дефолт!</v>
      </c>
      <c r="S1050" s="2">
        <f>IF(P1050&gt;=1, Таблица1[[#This Row],[BeginQ]]*(1-Таблица1[[#This Row],[LGD]]), Таблица1[[#This Row],[EndQ]])</f>
        <v>120</v>
      </c>
    </row>
    <row r="1051" spans="1:19" x14ac:dyDescent="0.3">
      <c r="A1051" s="1">
        <v>1049</v>
      </c>
      <c r="B1051" t="s">
        <v>10</v>
      </c>
      <c r="C1051">
        <v>2266</v>
      </c>
      <c r="D1051">
        <v>26</v>
      </c>
      <c r="E1051">
        <v>31</v>
      </c>
      <c r="F1051" s="2">
        <v>9400</v>
      </c>
      <c r="G1051" s="8">
        <v>10966.66666666667</v>
      </c>
      <c r="H1051">
        <v>0.1</v>
      </c>
      <c r="I1051">
        <v>0.9</v>
      </c>
      <c r="J1051" s="3">
        <v>0.16666666666666671</v>
      </c>
      <c r="K1051" t="s">
        <v>11</v>
      </c>
      <c r="L1051" t="str">
        <f>Q1051</f>
        <v/>
      </c>
      <c r="N1051">
        <v>0.75</v>
      </c>
      <c r="O1051">
        <f>EXP(Таблица1[[#This Row],[PD]])</f>
        <v>1.1051709180756477</v>
      </c>
      <c r="P1051">
        <f t="shared" si="32"/>
        <v>0.82887818855673578</v>
      </c>
      <c r="Q1051" t="str">
        <f t="shared" si="33"/>
        <v/>
      </c>
      <c r="S1051" s="2">
        <f>IF(P1051&gt;=1, Таблица1[[#This Row],[BeginQ]]*(1-Таблица1[[#This Row],[LGD]]), Таблица1[[#This Row],[EndQ]])</f>
        <v>10966.66666666667</v>
      </c>
    </row>
    <row r="1052" spans="1:19" x14ac:dyDescent="0.3">
      <c r="A1052" s="1">
        <v>1050</v>
      </c>
      <c r="B1052" t="s">
        <v>10</v>
      </c>
      <c r="C1052">
        <v>2267</v>
      </c>
      <c r="D1052">
        <v>26</v>
      </c>
      <c r="E1052">
        <v>31</v>
      </c>
      <c r="F1052" s="2">
        <v>100</v>
      </c>
      <c r="G1052" s="8">
        <v>123.6144578313253</v>
      </c>
      <c r="H1052">
        <v>0.17</v>
      </c>
      <c r="I1052">
        <v>0.8</v>
      </c>
      <c r="J1052" s="3">
        <v>0.236144578313253</v>
      </c>
      <c r="K1052" t="s">
        <v>11</v>
      </c>
      <c r="L1052" t="str">
        <f>Q1052</f>
        <v/>
      </c>
      <c r="N1052">
        <v>0.69</v>
      </c>
      <c r="O1052">
        <f>EXP(Таблица1[[#This Row],[PD]])</f>
        <v>1.1853048513203654</v>
      </c>
      <c r="P1052">
        <f t="shared" si="32"/>
        <v>0.81786034741105207</v>
      </c>
      <c r="Q1052" t="str">
        <f t="shared" si="33"/>
        <v/>
      </c>
      <c r="S1052" s="2">
        <f>IF(P1052&gt;=1, Таблица1[[#This Row],[BeginQ]]*(1-Таблица1[[#This Row],[LGD]]), Таблица1[[#This Row],[EndQ]])</f>
        <v>123.6144578313253</v>
      </c>
    </row>
    <row r="1053" spans="1:19" x14ac:dyDescent="0.3">
      <c r="A1053" s="1">
        <v>1051</v>
      </c>
      <c r="B1053" t="s">
        <v>10</v>
      </c>
      <c r="C1053">
        <v>2268</v>
      </c>
      <c r="D1053">
        <v>26</v>
      </c>
      <c r="E1053">
        <v>31</v>
      </c>
      <c r="F1053" s="2">
        <v>4200</v>
      </c>
      <c r="G1053" s="8">
        <v>4484.2424242424249</v>
      </c>
      <c r="H1053">
        <v>0.01</v>
      </c>
      <c r="I1053">
        <v>0.7</v>
      </c>
      <c r="J1053" s="3">
        <v>6.7676767676767682E-2</v>
      </c>
      <c r="K1053" t="s">
        <v>11</v>
      </c>
      <c r="L1053" t="str">
        <f>Q1053</f>
        <v/>
      </c>
      <c r="N1053">
        <v>0.99</v>
      </c>
      <c r="O1053">
        <f>EXP(Таблица1[[#This Row],[PD]])</f>
        <v>1.0100501670841679</v>
      </c>
      <c r="P1053">
        <f t="shared" si="32"/>
        <v>0.99994966541332631</v>
      </c>
      <c r="Q1053" t="str">
        <f t="shared" si="33"/>
        <v/>
      </c>
      <c r="S1053" s="2">
        <f>IF(P1053&gt;=1, Таблица1[[#This Row],[BeginQ]]*(1-Таблица1[[#This Row],[LGD]]), Таблица1[[#This Row],[EndQ]])</f>
        <v>4484.2424242424249</v>
      </c>
    </row>
    <row r="1054" spans="1:19" x14ac:dyDescent="0.3">
      <c r="A1054" s="1">
        <v>1052</v>
      </c>
      <c r="B1054" t="s">
        <v>10</v>
      </c>
      <c r="C1054">
        <v>2269</v>
      </c>
      <c r="D1054">
        <v>26</v>
      </c>
      <c r="E1054">
        <v>31</v>
      </c>
      <c r="F1054" s="2">
        <v>5500</v>
      </c>
      <c r="G1054" s="8">
        <v>6779.0697674418607</v>
      </c>
      <c r="H1054">
        <v>0.14000000000000001</v>
      </c>
      <c r="I1054">
        <v>1</v>
      </c>
      <c r="J1054" s="3">
        <v>0.23255813953488369</v>
      </c>
      <c r="K1054" t="s">
        <v>11</v>
      </c>
      <c r="L1054" t="str">
        <f>Q1054</f>
        <v/>
      </c>
      <c r="N1054">
        <v>0.3</v>
      </c>
      <c r="O1054">
        <f>EXP(Таблица1[[#This Row],[PD]])</f>
        <v>1.1502737988572274</v>
      </c>
      <c r="P1054">
        <f t="shared" si="32"/>
        <v>0.34508213965716822</v>
      </c>
      <c r="Q1054" t="str">
        <f t="shared" si="33"/>
        <v/>
      </c>
      <c r="S1054" s="2">
        <f>IF(P1054&gt;=1, Таблица1[[#This Row],[BeginQ]]*(1-Таблица1[[#This Row],[LGD]]), Таблица1[[#This Row],[EndQ]])</f>
        <v>6779.0697674418607</v>
      </c>
    </row>
    <row r="1055" spans="1:19" x14ac:dyDescent="0.3">
      <c r="A1055" s="1">
        <v>1053</v>
      </c>
      <c r="B1055" t="s">
        <v>10</v>
      </c>
      <c r="C1055">
        <v>2270</v>
      </c>
      <c r="D1055">
        <v>26</v>
      </c>
      <c r="E1055">
        <v>31</v>
      </c>
      <c r="F1055" s="2">
        <v>1200</v>
      </c>
      <c r="G1055" s="8">
        <v>1382.608695652174</v>
      </c>
      <c r="H1055">
        <v>0.08</v>
      </c>
      <c r="I1055">
        <v>1</v>
      </c>
      <c r="J1055" s="3">
        <v>0.1521739130434783</v>
      </c>
      <c r="K1055" t="s">
        <v>11</v>
      </c>
      <c r="L1055" t="str">
        <f>Q1055</f>
        <v/>
      </c>
      <c r="N1055">
        <v>0.16</v>
      </c>
      <c r="O1055">
        <f>EXP(Таблица1[[#This Row],[PD]])</f>
        <v>1.0832870676749586</v>
      </c>
      <c r="P1055">
        <f t="shared" si="32"/>
        <v>0.17332593082799339</v>
      </c>
      <c r="Q1055" t="str">
        <f t="shared" si="33"/>
        <v/>
      </c>
      <c r="S1055" s="2">
        <f>IF(P1055&gt;=1, Таблица1[[#This Row],[BeginQ]]*(1-Таблица1[[#This Row],[LGD]]), Таблица1[[#This Row],[EndQ]])</f>
        <v>1382.608695652174</v>
      </c>
    </row>
    <row r="1056" spans="1:19" x14ac:dyDescent="0.3">
      <c r="A1056" s="1">
        <v>1054</v>
      </c>
      <c r="B1056" t="s">
        <v>10</v>
      </c>
      <c r="C1056">
        <v>2271</v>
      </c>
      <c r="D1056">
        <v>26</v>
      </c>
      <c r="E1056">
        <v>31</v>
      </c>
      <c r="F1056" s="2">
        <v>9200</v>
      </c>
      <c r="G1056" s="8">
        <v>10200</v>
      </c>
      <c r="H1056">
        <v>0.08</v>
      </c>
      <c r="I1056">
        <v>0.5</v>
      </c>
      <c r="J1056" s="3">
        <v>0.108695652173913</v>
      </c>
      <c r="K1056" t="s">
        <v>11</v>
      </c>
      <c r="L1056" t="str">
        <f>Q1056</f>
        <v/>
      </c>
      <c r="N1056">
        <v>0.66</v>
      </c>
      <c r="O1056">
        <f>EXP(Таблица1[[#This Row],[PD]])</f>
        <v>1.0832870676749586</v>
      </c>
      <c r="P1056">
        <f t="shared" si="32"/>
        <v>0.71496946466547273</v>
      </c>
      <c r="Q1056" t="str">
        <f t="shared" si="33"/>
        <v/>
      </c>
      <c r="S1056" s="2">
        <f>IF(P1056&gt;=1, Таблица1[[#This Row],[BeginQ]]*(1-Таблица1[[#This Row],[LGD]]), Таблица1[[#This Row],[EndQ]])</f>
        <v>10200</v>
      </c>
    </row>
    <row r="1057" spans="1:19" x14ac:dyDescent="0.3">
      <c r="A1057" s="1">
        <v>1055</v>
      </c>
      <c r="B1057" t="s">
        <v>10</v>
      </c>
      <c r="C1057">
        <v>2272</v>
      </c>
      <c r="D1057">
        <v>26</v>
      </c>
      <c r="E1057">
        <v>31</v>
      </c>
      <c r="F1057" s="2">
        <v>9200</v>
      </c>
      <c r="G1057" s="8">
        <v>10120</v>
      </c>
      <c r="H1057">
        <v>0.04</v>
      </c>
      <c r="I1057">
        <v>0.9</v>
      </c>
      <c r="J1057" s="3">
        <v>0.1</v>
      </c>
      <c r="K1057" t="s">
        <v>11</v>
      </c>
      <c r="L1057" t="str">
        <f>Q1057</f>
        <v/>
      </c>
      <c r="N1057">
        <v>0.7</v>
      </c>
      <c r="O1057">
        <f>EXP(Таблица1[[#This Row],[PD]])</f>
        <v>1.0408107741923882</v>
      </c>
      <c r="P1057">
        <f t="shared" si="32"/>
        <v>0.72856754193467166</v>
      </c>
      <c r="Q1057" t="str">
        <f t="shared" si="33"/>
        <v/>
      </c>
      <c r="S1057" s="2">
        <f>IF(P1057&gt;=1, Таблица1[[#This Row],[BeginQ]]*(1-Таблица1[[#This Row],[LGD]]), Таблица1[[#This Row],[EndQ]])</f>
        <v>10120</v>
      </c>
    </row>
    <row r="1058" spans="1:19" x14ac:dyDescent="0.3">
      <c r="A1058" s="1">
        <v>1056</v>
      </c>
      <c r="B1058" t="s">
        <v>10</v>
      </c>
      <c r="C1058">
        <v>2273</v>
      </c>
      <c r="D1058">
        <v>26</v>
      </c>
      <c r="E1058">
        <v>31</v>
      </c>
      <c r="F1058" s="2">
        <v>3700</v>
      </c>
      <c r="G1058" s="8">
        <v>4255</v>
      </c>
      <c r="H1058">
        <v>0.2</v>
      </c>
      <c r="I1058">
        <v>0.3</v>
      </c>
      <c r="J1058" s="3">
        <v>0.15</v>
      </c>
      <c r="K1058" t="s">
        <v>11</v>
      </c>
      <c r="L1058" t="str">
        <f>Q1058</f>
        <v/>
      </c>
      <c r="N1058">
        <v>0.47</v>
      </c>
      <c r="O1058">
        <f>EXP(Таблица1[[#This Row],[PD]])</f>
        <v>1.2214027581601699</v>
      </c>
      <c r="P1058">
        <f t="shared" si="32"/>
        <v>0.57405929633527975</v>
      </c>
      <c r="Q1058" t="str">
        <f t="shared" si="33"/>
        <v/>
      </c>
      <c r="S1058" s="2">
        <f>IF(P1058&gt;=1, Таблица1[[#This Row],[BeginQ]]*(1-Таблица1[[#This Row],[LGD]]), Таблица1[[#This Row],[EndQ]])</f>
        <v>4255</v>
      </c>
    </row>
    <row r="1059" spans="1:19" x14ac:dyDescent="0.3">
      <c r="A1059" s="1">
        <v>1057</v>
      </c>
      <c r="B1059" t="s">
        <v>10</v>
      </c>
      <c r="C1059">
        <v>2274</v>
      </c>
      <c r="D1059">
        <v>26</v>
      </c>
      <c r="E1059">
        <v>31</v>
      </c>
      <c r="F1059" s="2">
        <v>6000</v>
      </c>
      <c r="G1059" s="8">
        <v>7041.3793103448279</v>
      </c>
      <c r="H1059">
        <v>0.13</v>
      </c>
      <c r="I1059">
        <v>0.7</v>
      </c>
      <c r="J1059" s="3">
        <v>0.1735632183908046</v>
      </c>
      <c r="K1059" t="s">
        <v>11</v>
      </c>
      <c r="L1059" t="str">
        <f>Q1059</f>
        <v/>
      </c>
      <c r="N1059">
        <v>0.22</v>
      </c>
      <c r="O1059">
        <f>EXP(Таблица1[[#This Row],[PD]])</f>
        <v>1.1388283833246218</v>
      </c>
      <c r="P1059">
        <f t="shared" si="32"/>
        <v>0.25054224433141681</v>
      </c>
      <c r="Q1059" t="str">
        <f t="shared" si="33"/>
        <v/>
      </c>
      <c r="S1059" s="2">
        <f>IF(P1059&gt;=1, Таблица1[[#This Row],[BeginQ]]*(1-Таблица1[[#This Row],[LGD]]), Таблица1[[#This Row],[EndQ]])</f>
        <v>7041.3793103448279</v>
      </c>
    </row>
    <row r="1060" spans="1:19" x14ac:dyDescent="0.3">
      <c r="A1060" s="1">
        <v>1058</v>
      </c>
      <c r="B1060" t="s">
        <v>10</v>
      </c>
      <c r="C1060">
        <v>2275</v>
      </c>
      <c r="D1060">
        <v>26</v>
      </c>
      <c r="E1060">
        <v>31</v>
      </c>
      <c r="F1060" s="2">
        <v>7200</v>
      </c>
      <c r="G1060" s="8">
        <v>8295.652173913044</v>
      </c>
      <c r="H1060">
        <v>0.08</v>
      </c>
      <c r="I1060">
        <v>1</v>
      </c>
      <c r="J1060" s="3">
        <v>0.1521739130434783</v>
      </c>
      <c r="K1060" t="s">
        <v>11</v>
      </c>
      <c r="L1060" t="str">
        <f>Q1060</f>
        <v/>
      </c>
      <c r="N1060">
        <v>0</v>
      </c>
      <c r="O1060">
        <f>EXP(Таблица1[[#This Row],[PD]])</f>
        <v>1.0832870676749586</v>
      </c>
      <c r="P1060">
        <f t="shared" si="32"/>
        <v>0</v>
      </c>
      <c r="Q1060" t="str">
        <f t="shared" si="33"/>
        <v/>
      </c>
      <c r="S1060" s="2">
        <f>IF(P1060&gt;=1, Таблица1[[#This Row],[BeginQ]]*(1-Таблица1[[#This Row],[LGD]]), Таблица1[[#This Row],[EndQ]])</f>
        <v>8295.652173913044</v>
      </c>
    </row>
    <row r="1061" spans="1:19" x14ac:dyDescent="0.3">
      <c r="A1061" s="1">
        <v>1059</v>
      </c>
      <c r="B1061" t="s">
        <v>10</v>
      </c>
      <c r="C1061">
        <v>2276</v>
      </c>
      <c r="D1061">
        <v>26</v>
      </c>
      <c r="E1061">
        <v>31</v>
      </c>
      <c r="F1061" s="2">
        <v>3300</v>
      </c>
      <c r="G1061" s="8">
        <v>3644.8314606741569</v>
      </c>
      <c r="H1061">
        <v>0.11</v>
      </c>
      <c r="I1061">
        <v>0.3</v>
      </c>
      <c r="J1061" s="3">
        <v>0.1044943820224719</v>
      </c>
      <c r="K1061" t="s">
        <v>11</v>
      </c>
      <c r="L1061" t="str">
        <f>Q1061</f>
        <v/>
      </c>
      <c r="N1061">
        <v>0.57999999999999996</v>
      </c>
      <c r="O1061">
        <f>EXP(Таблица1[[#This Row],[PD]])</f>
        <v>1.1162780704588713</v>
      </c>
      <c r="P1061">
        <f t="shared" si="32"/>
        <v>0.64744128086614527</v>
      </c>
      <c r="Q1061" t="str">
        <f t="shared" si="33"/>
        <v/>
      </c>
      <c r="S1061" s="2">
        <f>IF(P1061&gt;=1, Таблица1[[#This Row],[BeginQ]]*(1-Таблица1[[#This Row],[LGD]]), Таблица1[[#This Row],[EndQ]])</f>
        <v>3644.8314606741569</v>
      </c>
    </row>
    <row r="1062" spans="1:19" x14ac:dyDescent="0.3">
      <c r="A1062" s="1">
        <v>1060</v>
      </c>
      <c r="B1062" t="s">
        <v>10</v>
      </c>
      <c r="C1062">
        <v>2277</v>
      </c>
      <c r="D1062">
        <v>26</v>
      </c>
      <c r="E1062">
        <v>31</v>
      </c>
      <c r="F1062" s="2">
        <v>1100</v>
      </c>
      <c r="G1062" s="8">
        <v>1252.926829268293</v>
      </c>
      <c r="H1062">
        <v>0.18</v>
      </c>
      <c r="I1062">
        <v>0.3</v>
      </c>
      <c r="J1062" s="3">
        <v>0.1390243902439024</v>
      </c>
      <c r="K1062" t="s">
        <v>11</v>
      </c>
      <c r="L1062" t="str">
        <f>Q1062</f>
        <v>Дефолт!</v>
      </c>
      <c r="N1062">
        <v>0.98</v>
      </c>
      <c r="O1062">
        <f>EXP(Таблица1[[#This Row],[PD]])</f>
        <v>1.1972173631218102</v>
      </c>
      <c r="P1062">
        <f t="shared" si="32"/>
        <v>1.1732730158593738</v>
      </c>
      <c r="Q1062" t="str">
        <f t="shared" si="33"/>
        <v>Дефолт!</v>
      </c>
      <c r="S1062" s="2">
        <f>IF(P1062&gt;=1, Таблица1[[#This Row],[BeginQ]]*(1-Таблица1[[#This Row],[LGD]]), Таблица1[[#This Row],[EndQ]])</f>
        <v>770</v>
      </c>
    </row>
    <row r="1063" spans="1:19" x14ac:dyDescent="0.3">
      <c r="A1063" s="1">
        <v>1061</v>
      </c>
      <c r="B1063" t="s">
        <v>10</v>
      </c>
      <c r="C1063">
        <v>2278</v>
      </c>
      <c r="D1063">
        <v>26</v>
      </c>
      <c r="E1063">
        <v>31</v>
      </c>
      <c r="F1063" s="2">
        <v>5000</v>
      </c>
      <c r="G1063" s="8">
        <v>5722.2222222222217</v>
      </c>
      <c r="H1063">
        <v>0.1</v>
      </c>
      <c r="I1063">
        <v>0.7</v>
      </c>
      <c r="J1063" s="3">
        <v>0.14444444444444449</v>
      </c>
      <c r="K1063" t="s">
        <v>11</v>
      </c>
      <c r="L1063" t="str">
        <f>Q1063</f>
        <v/>
      </c>
      <c r="N1063">
        <v>0.46</v>
      </c>
      <c r="O1063">
        <f>EXP(Таблица1[[#This Row],[PD]])</f>
        <v>1.1051709180756477</v>
      </c>
      <c r="P1063">
        <f t="shared" si="32"/>
        <v>0.50837862231479802</v>
      </c>
      <c r="Q1063" t="str">
        <f t="shared" si="33"/>
        <v/>
      </c>
      <c r="S1063" s="2">
        <f>IF(P1063&gt;=1, Таблица1[[#This Row],[BeginQ]]*(1-Таблица1[[#This Row],[LGD]]), Таблица1[[#This Row],[EndQ]])</f>
        <v>5722.2222222222217</v>
      </c>
    </row>
    <row r="1064" spans="1:19" x14ac:dyDescent="0.3">
      <c r="A1064" s="1">
        <v>1062</v>
      </c>
      <c r="B1064" t="s">
        <v>10</v>
      </c>
      <c r="C1064">
        <v>2279</v>
      </c>
      <c r="D1064">
        <v>26</v>
      </c>
      <c r="E1064">
        <v>31</v>
      </c>
      <c r="F1064" s="2">
        <v>7800</v>
      </c>
      <c r="G1064" s="8">
        <v>9002.8915662650616</v>
      </c>
      <c r="H1064">
        <v>0.17</v>
      </c>
      <c r="I1064">
        <v>0.4</v>
      </c>
      <c r="J1064" s="3">
        <v>0.1542168674698795</v>
      </c>
      <c r="K1064" t="s">
        <v>11</v>
      </c>
      <c r="L1064" t="str">
        <f>Q1064</f>
        <v/>
      </c>
      <c r="N1064">
        <v>0.23</v>
      </c>
      <c r="O1064">
        <f>EXP(Таблица1[[#This Row],[PD]])</f>
        <v>1.1853048513203654</v>
      </c>
      <c r="P1064">
        <f t="shared" si="32"/>
        <v>0.27262011580368406</v>
      </c>
      <c r="Q1064" t="str">
        <f t="shared" si="33"/>
        <v/>
      </c>
      <c r="S1064" s="2">
        <f>IF(P1064&gt;=1, Таблица1[[#This Row],[BeginQ]]*(1-Таблица1[[#This Row],[LGD]]), Таблица1[[#This Row],[EndQ]])</f>
        <v>9002.8915662650616</v>
      </c>
    </row>
    <row r="1065" spans="1:19" x14ac:dyDescent="0.3">
      <c r="A1065" s="1">
        <v>1063</v>
      </c>
      <c r="B1065" t="s">
        <v>10</v>
      </c>
      <c r="C1065">
        <v>2280</v>
      </c>
      <c r="D1065">
        <v>26</v>
      </c>
      <c r="E1065">
        <v>31</v>
      </c>
      <c r="F1065" s="2">
        <v>5100</v>
      </c>
      <c r="G1065" s="8">
        <v>5537.1428571428569</v>
      </c>
      <c r="H1065">
        <v>0.09</v>
      </c>
      <c r="I1065">
        <v>0.2</v>
      </c>
      <c r="J1065" s="3">
        <v>8.5714285714285715E-2</v>
      </c>
      <c r="K1065" t="s">
        <v>11</v>
      </c>
      <c r="L1065" t="str">
        <f>Q1065</f>
        <v/>
      </c>
      <c r="N1065">
        <v>0.62</v>
      </c>
      <c r="O1065">
        <f>EXP(Таблица1[[#This Row],[PD]])</f>
        <v>1.0941742837052104</v>
      </c>
      <c r="P1065">
        <f t="shared" si="32"/>
        <v>0.6783880558972305</v>
      </c>
      <c r="Q1065" t="str">
        <f t="shared" si="33"/>
        <v/>
      </c>
      <c r="S1065" s="2">
        <f>IF(P1065&gt;=1, Таблица1[[#This Row],[BeginQ]]*(1-Таблица1[[#This Row],[LGD]]), Таблица1[[#This Row],[EndQ]])</f>
        <v>5537.1428571428569</v>
      </c>
    </row>
    <row r="1066" spans="1:19" x14ac:dyDescent="0.3">
      <c r="A1066" s="1">
        <v>1064</v>
      </c>
      <c r="B1066" t="s">
        <v>10</v>
      </c>
      <c r="C1066">
        <v>2281</v>
      </c>
      <c r="D1066">
        <v>26</v>
      </c>
      <c r="E1066">
        <v>31</v>
      </c>
      <c r="F1066" s="2">
        <v>1400</v>
      </c>
      <c r="G1066" s="8">
        <v>1540</v>
      </c>
      <c r="H1066">
        <v>0.2</v>
      </c>
      <c r="I1066">
        <v>0.1</v>
      </c>
      <c r="J1066" s="3">
        <v>9.9999999999999992E-2</v>
      </c>
      <c r="K1066" t="s">
        <v>11</v>
      </c>
      <c r="L1066" t="str">
        <f>Q1066</f>
        <v/>
      </c>
      <c r="N1066">
        <v>0.71</v>
      </c>
      <c r="O1066">
        <f>EXP(Таблица1[[#This Row],[PD]])</f>
        <v>1.2214027581601699</v>
      </c>
      <c r="P1066">
        <f t="shared" si="32"/>
        <v>0.86719595829372054</v>
      </c>
      <c r="Q1066" t="str">
        <f t="shared" si="33"/>
        <v/>
      </c>
      <c r="S1066" s="2">
        <f>IF(P1066&gt;=1, Таблица1[[#This Row],[BeginQ]]*(1-Таблица1[[#This Row],[LGD]]), Таблица1[[#This Row],[EndQ]])</f>
        <v>1540</v>
      </c>
    </row>
    <row r="1067" spans="1:19" x14ac:dyDescent="0.3">
      <c r="A1067" s="1">
        <v>1065</v>
      </c>
      <c r="B1067" t="s">
        <v>10</v>
      </c>
      <c r="C1067">
        <v>2282</v>
      </c>
      <c r="D1067">
        <v>26</v>
      </c>
      <c r="E1067">
        <v>31</v>
      </c>
      <c r="F1067" s="2">
        <v>1600</v>
      </c>
      <c r="G1067" s="8">
        <v>1776.8421052631579</v>
      </c>
      <c r="H1067">
        <v>0.05</v>
      </c>
      <c r="I1067">
        <v>0.9</v>
      </c>
      <c r="J1067" s="3">
        <v>0.11052631578947369</v>
      </c>
      <c r="K1067" t="s">
        <v>11</v>
      </c>
      <c r="L1067" t="str">
        <f>Q1067</f>
        <v/>
      </c>
      <c r="N1067">
        <v>0.1</v>
      </c>
      <c r="O1067">
        <f>EXP(Таблица1[[#This Row],[PD]])</f>
        <v>1.0512710963760241</v>
      </c>
      <c r="P1067">
        <f t="shared" si="32"/>
        <v>0.10512710963760241</v>
      </c>
      <c r="Q1067" t="str">
        <f t="shared" si="33"/>
        <v/>
      </c>
      <c r="S1067" s="2">
        <f>IF(P1067&gt;=1, Таблица1[[#This Row],[BeginQ]]*(1-Таблица1[[#This Row],[LGD]]), Таблица1[[#This Row],[EndQ]])</f>
        <v>1776.8421052631579</v>
      </c>
    </row>
    <row r="1068" spans="1:19" x14ac:dyDescent="0.3">
      <c r="A1068" s="1">
        <v>1066</v>
      </c>
      <c r="B1068" t="s">
        <v>10</v>
      </c>
      <c r="C1068">
        <v>2283</v>
      </c>
      <c r="D1068">
        <v>26</v>
      </c>
      <c r="E1068">
        <v>31</v>
      </c>
      <c r="F1068" s="2">
        <v>7100</v>
      </c>
      <c r="G1068" s="8">
        <v>7871.739130434783</v>
      </c>
      <c r="H1068">
        <v>0.08</v>
      </c>
      <c r="I1068">
        <v>0.5</v>
      </c>
      <c r="J1068" s="3">
        <v>0.108695652173913</v>
      </c>
      <c r="K1068" t="s">
        <v>11</v>
      </c>
      <c r="L1068" t="str">
        <f>Q1068</f>
        <v/>
      </c>
      <c r="N1068">
        <v>0.85</v>
      </c>
      <c r="O1068">
        <f>EXP(Таблица1[[#This Row],[PD]])</f>
        <v>1.0832870676749586</v>
      </c>
      <c r="P1068">
        <f t="shared" si="32"/>
        <v>0.92079400752371476</v>
      </c>
      <c r="Q1068" t="str">
        <f t="shared" si="33"/>
        <v/>
      </c>
      <c r="S1068" s="2">
        <f>IF(P1068&gt;=1, Таблица1[[#This Row],[BeginQ]]*(1-Таблица1[[#This Row],[LGD]]), Таблица1[[#This Row],[EndQ]])</f>
        <v>7871.739130434783</v>
      </c>
    </row>
    <row r="1069" spans="1:19" x14ac:dyDescent="0.3">
      <c r="A1069" s="1">
        <v>1067</v>
      </c>
      <c r="B1069" t="s">
        <v>10</v>
      </c>
      <c r="C1069">
        <v>2284</v>
      </c>
      <c r="D1069">
        <v>26</v>
      </c>
      <c r="E1069">
        <v>31</v>
      </c>
      <c r="F1069" s="2">
        <v>6300</v>
      </c>
      <c r="G1069" s="8">
        <v>6930.0000000000009</v>
      </c>
      <c r="H1069">
        <v>0.05</v>
      </c>
      <c r="I1069">
        <v>0.7</v>
      </c>
      <c r="J1069" s="3">
        <v>0.1</v>
      </c>
      <c r="K1069" t="s">
        <v>11</v>
      </c>
      <c r="L1069" t="str">
        <f>Q1069</f>
        <v/>
      </c>
      <c r="N1069">
        <v>0.84</v>
      </c>
      <c r="O1069">
        <f>EXP(Таблица1[[#This Row],[PD]])</f>
        <v>1.0512710963760241</v>
      </c>
      <c r="P1069">
        <f t="shared" si="32"/>
        <v>0.88306772095586028</v>
      </c>
      <c r="Q1069" t="str">
        <f t="shared" si="33"/>
        <v/>
      </c>
      <c r="S1069" s="2">
        <f>IF(P1069&gt;=1, Таблица1[[#This Row],[BeginQ]]*(1-Таблица1[[#This Row],[LGD]]), Таблица1[[#This Row],[EndQ]])</f>
        <v>6930.0000000000009</v>
      </c>
    </row>
    <row r="1070" spans="1:19" x14ac:dyDescent="0.3">
      <c r="A1070" s="1">
        <v>1068</v>
      </c>
      <c r="B1070" t="s">
        <v>10</v>
      </c>
      <c r="C1070">
        <v>2285</v>
      </c>
      <c r="D1070">
        <v>26</v>
      </c>
      <c r="E1070">
        <v>31</v>
      </c>
      <c r="F1070" s="2">
        <v>3900</v>
      </c>
      <c r="G1070" s="8">
        <v>4519.4117647058829</v>
      </c>
      <c r="H1070">
        <v>0.15</v>
      </c>
      <c r="I1070">
        <v>0.5</v>
      </c>
      <c r="J1070" s="3">
        <v>0.1588235294117647</v>
      </c>
      <c r="K1070" t="s">
        <v>11</v>
      </c>
      <c r="L1070" t="str">
        <f>Q1070</f>
        <v/>
      </c>
      <c r="N1070">
        <v>0.86</v>
      </c>
      <c r="O1070">
        <f>EXP(Таблица1[[#This Row],[PD]])</f>
        <v>1.1618342427282831</v>
      </c>
      <c r="P1070">
        <f t="shared" si="32"/>
        <v>0.99917744874632342</v>
      </c>
      <c r="Q1070" t="str">
        <f t="shared" si="33"/>
        <v/>
      </c>
      <c r="S1070" s="2">
        <f>IF(P1070&gt;=1, Таблица1[[#This Row],[BeginQ]]*(1-Таблица1[[#This Row],[LGD]]), Таблица1[[#This Row],[EndQ]])</f>
        <v>4519.4117647058829</v>
      </c>
    </row>
    <row r="1071" spans="1:19" x14ac:dyDescent="0.3">
      <c r="A1071" s="1">
        <v>1069</v>
      </c>
      <c r="B1071" t="s">
        <v>10</v>
      </c>
      <c r="C1071">
        <v>2286</v>
      </c>
      <c r="D1071">
        <v>26</v>
      </c>
      <c r="E1071">
        <v>31</v>
      </c>
      <c r="F1071" s="2">
        <v>2100</v>
      </c>
      <c r="G1071" s="8">
        <v>2446.1538461538462</v>
      </c>
      <c r="H1071">
        <v>0.09</v>
      </c>
      <c r="I1071">
        <v>1</v>
      </c>
      <c r="J1071" s="3">
        <v>0.1648351648351648</v>
      </c>
      <c r="K1071" t="s">
        <v>11</v>
      </c>
      <c r="L1071" t="str">
        <f>Q1071</f>
        <v/>
      </c>
      <c r="N1071">
        <v>0.73</v>
      </c>
      <c r="O1071">
        <f>EXP(Таблица1[[#This Row],[PD]])</f>
        <v>1.0941742837052104</v>
      </c>
      <c r="P1071">
        <f t="shared" si="32"/>
        <v>0.79874722710480361</v>
      </c>
      <c r="Q1071" t="str">
        <f t="shared" si="33"/>
        <v/>
      </c>
      <c r="S1071" s="2">
        <f>IF(P1071&gt;=1, Таблица1[[#This Row],[BeginQ]]*(1-Таблица1[[#This Row],[LGD]]), Таблица1[[#This Row],[EndQ]])</f>
        <v>2446.1538461538462</v>
      </c>
    </row>
    <row r="1072" spans="1:19" x14ac:dyDescent="0.3">
      <c r="A1072" s="1">
        <v>1070</v>
      </c>
      <c r="B1072" t="s">
        <v>10</v>
      </c>
      <c r="C1072">
        <v>2287</v>
      </c>
      <c r="D1072">
        <v>26</v>
      </c>
      <c r="E1072">
        <v>31</v>
      </c>
      <c r="F1072" s="2">
        <v>2400</v>
      </c>
      <c r="G1072" s="8">
        <v>2826.666666666667</v>
      </c>
      <c r="H1072">
        <v>0.1</v>
      </c>
      <c r="I1072">
        <v>1</v>
      </c>
      <c r="J1072" s="3">
        <v>0.17777777777777781</v>
      </c>
      <c r="K1072" t="s">
        <v>11</v>
      </c>
      <c r="L1072" t="str">
        <f>Q1072</f>
        <v/>
      </c>
      <c r="N1072">
        <v>0.84</v>
      </c>
      <c r="O1072">
        <f>EXP(Таблица1[[#This Row],[PD]])</f>
        <v>1.1051709180756477</v>
      </c>
      <c r="P1072">
        <f t="shared" si="32"/>
        <v>0.92834357118354405</v>
      </c>
      <c r="Q1072" t="str">
        <f t="shared" si="33"/>
        <v/>
      </c>
      <c r="S1072" s="2">
        <f>IF(P1072&gt;=1, Таблица1[[#This Row],[BeginQ]]*(1-Таблица1[[#This Row],[LGD]]), Таблица1[[#This Row],[EndQ]])</f>
        <v>2826.666666666667</v>
      </c>
    </row>
    <row r="1073" spans="1:19" x14ac:dyDescent="0.3">
      <c r="A1073" s="1">
        <v>1071</v>
      </c>
      <c r="B1073" t="s">
        <v>10</v>
      </c>
      <c r="C1073">
        <v>2288</v>
      </c>
      <c r="D1073">
        <v>26</v>
      </c>
      <c r="E1073">
        <v>31</v>
      </c>
      <c r="F1073" s="2">
        <v>7500</v>
      </c>
      <c r="G1073" s="8">
        <v>8250</v>
      </c>
      <c r="H1073">
        <v>0.1</v>
      </c>
      <c r="I1073">
        <v>0.3</v>
      </c>
      <c r="J1073" s="3">
        <v>9.9999999999999992E-2</v>
      </c>
      <c r="K1073" t="s">
        <v>11</v>
      </c>
      <c r="L1073" t="str">
        <f>Q1073</f>
        <v>Дефолт!</v>
      </c>
      <c r="N1073">
        <v>0.94</v>
      </c>
      <c r="O1073">
        <f>EXP(Таблица1[[#This Row],[PD]])</f>
        <v>1.1051709180756477</v>
      </c>
      <c r="P1073">
        <f t="shared" si="32"/>
        <v>1.0388606629911088</v>
      </c>
      <c r="Q1073" t="str">
        <f t="shared" si="33"/>
        <v>Дефолт!</v>
      </c>
      <c r="S1073" s="2">
        <f>IF(P1073&gt;=1, Таблица1[[#This Row],[BeginQ]]*(1-Таблица1[[#This Row],[LGD]]), Таблица1[[#This Row],[EndQ]])</f>
        <v>5250</v>
      </c>
    </row>
    <row r="1074" spans="1:19" x14ac:dyDescent="0.3">
      <c r="A1074" s="1">
        <v>1072</v>
      </c>
      <c r="B1074" t="s">
        <v>10</v>
      </c>
      <c r="C1074">
        <v>2289</v>
      </c>
      <c r="D1074">
        <v>26</v>
      </c>
      <c r="E1074">
        <v>31</v>
      </c>
      <c r="F1074" s="2">
        <v>5900</v>
      </c>
      <c r="G1074" s="8">
        <v>6317.1717171717173</v>
      </c>
      <c r="H1074">
        <v>0.01</v>
      </c>
      <c r="I1074">
        <v>1</v>
      </c>
      <c r="J1074" s="3">
        <v>7.0707070707070704E-2</v>
      </c>
      <c r="K1074" t="s">
        <v>11</v>
      </c>
      <c r="L1074" t="str">
        <f>Q1074</f>
        <v/>
      </c>
      <c r="N1074">
        <v>0.68</v>
      </c>
      <c r="O1074">
        <f>EXP(Таблица1[[#This Row],[PD]])</f>
        <v>1.0100501670841679</v>
      </c>
      <c r="P1074">
        <f t="shared" si="32"/>
        <v>0.68683411361723423</v>
      </c>
      <c r="Q1074" t="str">
        <f t="shared" si="33"/>
        <v/>
      </c>
      <c r="S1074" s="2">
        <f>IF(P1074&gt;=1, Таблица1[[#This Row],[BeginQ]]*(1-Таблица1[[#This Row],[LGD]]), Таблица1[[#This Row],[EndQ]])</f>
        <v>6317.1717171717173</v>
      </c>
    </row>
    <row r="1075" spans="1:19" x14ac:dyDescent="0.3">
      <c r="A1075" s="1">
        <v>1073</v>
      </c>
      <c r="B1075" t="s">
        <v>10</v>
      </c>
      <c r="C1075">
        <v>2290</v>
      </c>
      <c r="D1075">
        <v>26</v>
      </c>
      <c r="E1075">
        <v>31</v>
      </c>
      <c r="F1075" s="2">
        <v>4600</v>
      </c>
      <c r="G1075" s="8">
        <v>4976.363636363636</v>
      </c>
      <c r="H1075">
        <v>0.12</v>
      </c>
      <c r="I1075">
        <v>0.1</v>
      </c>
      <c r="J1075" s="3">
        <v>8.1818181818181818E-2</v>
      </c>
      <c r="K1075" t="s">
        <v>11</v>
      </c>
      <c r="L1075" t="str">
        <f>Q1075</f>
        <v/>
      </c>
      <c r="N1075">
        <v>0.25</v>
      </c>
      <c r="O1075">
        <f>EXP(Таблица1[[#This Row],[PD]])</f>
        <v>1.1274968515793757</v>
      </c>
      <c r="P1075">
        <f t="shared" si="32"/>
        <v>0.28187421289484393</v>
      </c>
      <c r="Q1075" t="str">
        <f t="shared" si="33"/>
        <v/>
      </c>
      <c r="S1075" s="2">
        <f>IF(P1075&gt;=1, Таблица1[[#This Row],[BeginQ]]*(1-Таблица1[[#This Row],[LGD]]), Таблица1[[#This Row],[EndQ]])</f>
        <v>4976.363636363636</v>
      </c>
    </row>
    <row r="1076" spans="1:19" x14ac:dyDescent="0.3">
      <c r="A1076" s="1">
        <v>1074</v>
      </c>
      <c r="B1076" t="s">
        <v>10</v>
      </c>
      <c r="C1076">
        <v>2291</v>
      </c>
      <c r="D1076">
        <v>26</v>
      </c>
      <c r="E1076">
        <v>31</v>
      </c>
      <c r="F1076" s="2">
        <v>4800</v>
      </c>
      <c r="G1076" s="8">
        <v>5280</v>
      </c>
      <c r="H1076">
        <v>0.05</v>
      </c>
      <c r="I1076">
        <v>0.7</v>
      </c>
      <c r="J1076" s="3">
        <v>0.1</v>
      </c>
      <c r="K1076" t="s">
        <v>11</v>
      </c>
      <c r="L1076" t="str">
        <f>Q1076</f>
        <v/>
      </c>
      <c r="N1076">
        <v>0.47</v>
      </c>
      <c r="O1076">
        <f>EXP(Таблица1[[#This Row],[PD]])</f>
        <v>1.0512710963760241</v>
      </c>
      <c r="P1076">
        <f t="shared" si="32"/>
        <v>0.49409741529673129</v>
      </c>
      <c r="Q1076" t="str">
        <f t="shared" si="33"/>
        <v/>
      </c>
      <c r="S1076" s="2">
        <f>IF(P1076&gt;=1, Таблица1[[#This Row],[BeginQ]]*(1-Таблица1[[#This Row],[LGD]]), Таблица1[[#This Row],[EndQ]])</f>
        <v>5280</v>
      </c>
    </row>
    <row r="1077" spans="1:19" x14ac:dyDescent="0.3">
      <c r="A1077" s="1">
        <v>1075</v>
      </c>
      <c r="B1077" t="s">
        <v>10</v>
      </c>
      <c r="C1077">
        <v>2292</v>
      </c>
      <c r="D1077">
        <v>26</v>
      </c>
      <c r="E1077">
        <v>31</v>
      </c>
      <c r="F1077" s="2">
        <v>400</v>
      </c>
      <c r="G1077" s="8">
        <v>517.07317073170736</v>
      </c>
      <c r="H1077">
        <v>0.18</v>
      </c>
      <c r="I1077">
        <v>1</v>
      </c>
      <c r="J1077" s="3">
        <v>0.29268292682926828</v>
      </c>
      <c r="K1077" t="s">
        <v>11</v>
      </c>
      <c r="L1077" t="str">
        <f>Q1077</f>
        <v/>
      </c>
      <c r="N1077">
        <v>0.49</v>
      </c>
      <c r="O1077">
        <f>EXP(Таблица1[[#This Row],[PD]])</f>
        <v>1.1972173631218102</v>
      </c>
      <c r="P1077">
        <f t="shared" si="32"/>
        <v>0.58663650792968691</v>
      </c>
      <c r="Q1077" t="str">
        <f t="shared" si="33"/>
        <v/>
      </c>
      <c r="S1077" s="2">
        <f>IF(P1077&gt;=1, Таблица1[[#This Row],[BeginQ]]*(1-Таблица1[[#This Row],[LGD]]), Таблица1[[#This Row],[EndQ]])</f>
        <v>517.07317073170736</v>
      </c>
    </row>
    <row r="1078" spans="1:19" x14ac:dyDescent="0.3">
      <c r="A1078" s="1">
        <v>1076</v>
      </c>
      <c r="B1078" t="s">
        <v>10</v>
      </c>
      <c r="C1078">
        <v>2293</v>
      </c>
      <c r="D1078">
        <v>26</v>
      </c>
      <c r="E1078">
        <v>31</v>
      </c>
      <c r="F1078" s="2">
        <v>6300</v>
      </c>
      <c r="G1078" s="8">
        <v>6987.2727272727279</v>
      </c>
      <c r="H1078">
        <v>0.12</v>
      </c>
      <c r="I1078">
        <v>0.3</v>
      </c>
      <c r="J1078" s="3">
        <v>0.1090909090909091</v>
      </c>
      <c r="K1078" t="s">
        <v>11</v>
      </c>
      <c r="L1078" t="str">
        <f>Q1078</f>
        <v/>
      </c>
      <c r="N1078">
        <v>0.83</v>
      </c>
      <c r="O1078">
        <f>EXP(Таблица1[[#This Row],[PD]])</f>
        <v>1.1274968515793757</v>
      </c>
      <c r="P1078">
        <f t="shared" si="32"/>
        <v>0.93582238681088181</v>
      </c>
      <c r="Q1078" t="str">
        <f t="shared" si="33"/>
        <v/>
      </c>
      <c r="S1078" s="2">
        <f>IF(P1078&gt;=1, Таблица1[[#This Row],[BeginQ]]*(1-Таблица1[[#This Row],[LGD]]), Таблица1[[#This Row],[EndQ]])</f>
        <v>6987.2727272727279</v>
      </c>
    </row>
    <row r="1079" spans="1:19" x14ac:dyDescent="0.3">
      <c r="A1079" s="1">
        <v>1077</v>
      </c>
      <c r="B1079" t="s">
        <v>10</v>
      </c>
      <c r="C1079">
        <v>2294</v>
      </c>
      <c r="D1079">
        <v>26</v>
      </c>
      <c r="E1079">
        <v>31</v>
      </c>
      <c r="F1079" s="2">
        <v>9300</v>
      </c>
      <c r="G1079" s="8">
        <v>11075.45454545455</v>
      </c>
      <c r="H1079">
        <v>0.12</v>
      </c>
      <c r="I1079">
        <v>0.9</v>
      </c>
      <c r="J1079" s="3">
        <v>0.19090909090909089</v>
      </c>
      <c r="K1079" t="s">
        <v>11</v>
      </c>
      <c r="L1079" t="str">
        <f>Q1079</f>
        <v/>
      </c>
      <c r="N1079">
        <v>0.56999999999999995</v>
      </c>
      <c r="O1079">
        <f>EXP(Таблица1[[#This Row],[PD]])</f>
        <v>1.1274968515793757</v>
      </c>
      <c r="P1079">
        <f t="shared" si="32"/>
        <v>0.64267320540024409</v>
      </c>
      <c r="Q1079" t="str">
        <f t="shared" si="33"/>
        <v/>
      </c>
      <c r="S1079" s="2">
        <f>IF(P1079&gt;=1, Таблица1[[#This Row],[BeginQ]]*(1-Таблица1[[#This Row],[LGD]]), Таблица1[[#This Row],[EndQ]])</f>
        <v>11075.45454545455</v>
      </c>
    </row>
    <row r="1080" spans="1:19" x14ac:dyDescent="0.3">
      <c r="A1080" s="1">
        <v>1078</v>
      </c>
      <c r="B1080" t="s">
        <v>10</v>
      </c>
      <c r="C1080">
        <v>2295</v>
      </c>
      <c r="D1080">
        <v>26</v>
      </c>
      <c r="E1080">
        <v>31</v>
      </c>
      <c r="F1080" s="2">
        <v>400</v>
      </c>
      <c r="G1080" s="8">
        <v>453.33333333333331</v>
      </c>
      <c r="H1080">
        <v>0.1</v>
      </c>
      <c r="I1080">
        <v>0.6</v>
      </c>
      <c r="J1080" s="3">
        <v>0.1333333333333333</v>
      </c>
      <c r="K1080" t="s">
        <v>11</v>
      </c>
      <c r="L1080" t="str">
        <f>Q1080</f>
        <v/>
      </c>
      <c r="N1080">
        <v>0.12</v>
      </c>
      <c r="O1080">
        <f>EXP(Таблица1[[#This Row],[PD]])</f>
        <v>1.1051709180756477</v>
      </c>
      <c r="P1080">
        <f t="shared" si="32"/>
        <v>0.13262051016907772</v>
      </c>
      <c r="Q1080" t="str">
        <f t="shared" si="33"/>
        <v/>
      </c>
      <c r="S1080" s="2">
        <f>IF(P1080&gt;=1, Таблица1[[#This Row],[BeginQ]]*(1-Таблица1[[#This Row],[LGD]]), Таблица1[[#This Row],[EndQ]])</f>
        <v>453.33333333333331</v>
      </c>
    </row>
    <row r="1081" spans="1:19" x14ac:dyDescent="0.3">
      <c r="A1081" s="1">
        <v>1079</v>
      </c>
      <c r="B1081" t="s">
        <v>10</v>
      </c>
      <c r="C1081">
        <v>2296</v>
      </c>
      <c r="D1081">
        <v>26</v>
      </c>
      <c r="E1081">
        <v>31</v>
      </c>
      <c r="F1081" s="2">
        <v>6300</v>
      </c>
      <c r="G1081" s="8">
        <v>6801.4285714285716</v>
      </c>
      <c r="H1081">
        <v>0.02</v>
      </c>
      <c r="I1081">
        <v>0.9</v>
      </c>
      <c r="J1081" s="3">
        <v>7.9591836734693874E-2</v>
      </c>
      <c r="K1081" t="s">
        <v>11</v>
      </c>
      <c r="L1081" t="str">
        <f>Q1081</f>
        <v/>
      </c>
      <c r="N1081">
        <v>0.5</v>
      </c>
      <c r="O1081">
        <f>EXP(Таблица1[[#This Row],[PD]])</f>
        <v>1.0202013400267558</v>
      </c>
      <c r="P1081">
        <f t="shared" si="32"/>
        <v>0.51010067001337789</v>
      </c>
      <c r="Q1081" t="str">
        <f t="shared" si="33"/>
        <v/>
      </c>
      <c r="S1081" s="2">
        <f>IF(P1081&gt;=1, Таблица1[[#This Row],[BeginQ]]*(1-Таблица1[[#This Row],[LGD]]), Таблица1[[#This Row],[EndQ]])</f>
        <v>6801.4285714285716</v>
      </c>
    </row>
    <row r="1082" spans="1:19" x14ac:dyDescent="0.3">
      <c r="A1082" s="1">
        <v>1080</v>
      </c>
      <c r="B1082" t="s">
        <v>10</v>
      </c>
      <c r="C1082">
        <v>2297</v>
      </c>
      <c r="D1082">
        <v>26</v>
      </c>
      <c r="E1082">
        <v>31</v>
      </c>
      <c r="F1082" s="2">
        <v>4100</v>
      </c>
      <c r="G1082" s="8">
        <v>4900.2409638554218</v>
      </c>
      <c r="H1082">
        <v>0.17</v>
      </c>
      <c r="I1082">
        <v>0.6</v>
      </c>
      <c r="J1082" s="3">
        <v>0.19518072289156629</v>
      </c>
      <c r="K1082" t="s">
        <v>11</v>
      </c>
      <c r="L1082" t="str">
        <f>Q1082</f>
        <v/>
      </c>
      <c r="N1082">
        <v>0.26</v>
      </c>
      <c r="O1082">
        <f>EXP(Таблица1[[#This Row],[PD]])</f>
        <v>1.1853048513203654</v>
      </c>
      <c r="P1082">
        <f t="shared" si="32"/>
        <v>0.30817926134329504</v>
      </c>
      <c r="Q1082" t="str">
        <f t="shared" si="33"/>
        <v/>
      </c>
      <c r="S1082" s="2">
        <f>IF(P1082&gt;=1, Таблица1[[#This Row],[BeginQ]]*(1-Таблица1[[#This Row],[LGD]]), Таблица1[[#This Row],[EndQ]])</f>
        <v>4900.2409638554218</v>
      </c>
    </row>
    <row r="1083" spans="1:19" x14ac:dyDescent="0.3">
      <c r="A1083" s="1">
        <v>1081</v>
      </c>
      <c r="B1083" t="s">
        <v>10</v>
      </c>
      <c r="C1083">
        <v>2298</v>
      </c>
      <c r="D1083">
        <v>26</v>
      </c>
      <c r="E1083">
        <v>31</v>
      </c>
      <c r="F1083" s="2">
        <v>2800</v>
      </c>
      <c r="G1083" s="8">
        <v>3451.1627906976742</v>
      </c>
      <c r="H1083">
        <v>0.14000000000000001</v>
      </c>
      <c r="I1083">
        <v>1</v>
      </c>
      <c r="J1083" s="3">
        <v>0.23255813953488369</v>
      </c>
      <c r="K1083" t="s">
        <v>11</v>
      </c>
      <c r="L1083" t="str">
        <f>Q1083</f>
        <v/>
      </c>
      <c r="N1083">
        <v>0.13</v>
      </c>
      <c r="O1083">
        <f>EXP(Таблица1[[#This Row],[PD]])</f>
        <v>1.1502737988572274</v>
      </c>
      <c r="P1083">
        <f t="shared" si="32"/>
        <v>0.14953559385143955</v>
      </c>
      <c r="Q1083" t="str">
        <f t="shared" si="33"/>
        <v/>
      </c>
      <c r="S1083" s="2">
        <f>IF(P1083&gt;=1, Таблица1[[#This Row],[BeginQ]]*(1-Таблица1[[#This Row],[LGD]]), Таблица1[[#This Row],[EndQ]])</f>
        <v>3451.1627906976742</v>
      </c>
    </row>
    <row r="1084" spans="1:19" x14ac:dyDescent="0.3">
      <c r="A1084" s="1">
        <v>1082</v>
      </c>
      <c r="B1084" t="s">
        <v>10</v>
      </c>
      <c r="C1084">
        <v>2299</v>
      </c>
      <c r="D1084">
        <v>26</v>
      </c>
      <c r="E1084">
        <v>31</v>
      </c>
      <c r="F1084" s="2">
        <v>5900</v>
      </c>
      <c r="G1084" s="8">
        <v>6333.4693877551017</v>
      </c>
      <c r="H1084">
        <v>0.02</v>
      </c>
      <c r="I1084">
        <v>0.6</v>
      </c>
      <c r="J1084" s="3">
        <v>7.3469387755102034E-2</v>
      </c>
      <c r="K1084" t="s">
        <v>11</v>
      </c>
      <c r="L1084" t="str">
        <f>Q1084</f>
        <v/>
      </c>
      <c r="N1084">
        <v>0.76</v>
      </c>
      <c r="O1084">
        <f>EXP(Таблица1[[#This Row],[PD]])</f>
        <v>1.0202013400267558</v>
      </c>
      <c r="P1084">
        <f t="shared" si="32"/>
        <v>0.77535301842033444</v>
      </c>
      <c r="Q1084" t="str">
        <f t="shared" si="33"/>
        <v/>
      </c>
      <c r="S1084" s="2">
        <f>IF(P1084&gt;=1, Таблица1[[#This Row],[BeginQ]]*(1-Таблица1[[#This Row],[LGD]]), Таблица1[[#This Row],[EndQ]])</f>
        <v>6333.4693877551017</v>
      </c>
    </row>
    <row r="1085" spans="1:19" x14ac:dyDescent="0.3">
      <c r="A1085" s="1">
        <v>1083</v>
      </c>
      <c r="B1085" t="s">
        <v>10</v>
      </c>
      <c r="C1085">
        <v>2394</v>
      </c>
      <c r="D1085">
        <v>27</v>
      </c>
      <c r="E1085">
        <v>32</v>
      </c>
      <c r="F1085" s="2">
        <v>7000</v>
      </c>
      <c r="G1085" s="8">
        <v>7925.8064516129034</v>
      </c>
      <c r="H1085">
        <v>7.0000000000000007E-2</v>
      </c>
      <c r="I1085">
        <v>0.9</v>
      </c>
      <c r="J1085" s="3">
        <v>0.13225806451612909</v>
      </c>
      <c r="K1085" t="s">
        <v>11</v>
      </c>
      <c r="L1085" t="str">
        <f>Q1085</f>
        <v/>
      </c>
      <c r="N1085">
        <v>7.0000000000000007E-2</v>
      </c>
      <c r="O1085">
        <f>EXP(Таблица1[[#This Row],[PD]])</f>
        <v>1.0725081812542165</v>
      </c>
      <c r="P1085">
        <f t="shared" si="32"/>
        <v>7.5075572687795161E-2</v>
      </c>
      <c r="Q1085" t="str">
        <f t="shared" si="33"/>
        <v/>
      </c>
      <c r="S1085" s="2">
        <f>IF(P1085&gt;=1, Таблица1[[#This Row],[BeginQ]]*(1-Таблица1[[#This Row],[LGD]]), Таблица1[[#This Row],[EndQ]])</f>
        <v>7925.8064516129034</v>
      </c>
    </row>
    <row r="1086" spans="1:19" x14ac:dyDescent="0.3">
      <c r="A1086" s="1">
        <v>1084</v>
      </c>
      <c r="B1086" t="s">
        <v>10</v>
      </c>
      <c r="C1086">
        <v>2395</v>
      </c>
      <c r="D1086">
        <v>27</v>
      </c>
      <c r="E1086">
        <v>32</v>
      </c>
      <c r="F1086" s="2">
        <v>800</v>
      </c>
      <c r="G1086" s="8">
        <v>886.95652173913049</v>
      </c>
      <c r="H1086">
        <v>0.08</v>
      </c>
      <c r="I1086">
        <v>0.5</v>
      </c>
      <c r="J1086" s="3">
        <v>0.108695652173913</v>
      </c>
      <c r="K1086" t="s">
        <v>11</v>
      </c>
      <c r="L1086" t="str">
        <f>Q1086</f>
        <v/>
      </c>
      <c r="N1086">
        <v>0.72</v>
      </c>
      <c r="O1086">
        <f>EXP(Таблица1[[#This Row],[PD]])</f>
        <v>1.0832870676749586</v>
      </c>
      <c r="P1086">
        <f t="shared" si="32"/>
        <v>0.77996668872597019</v>
      </c>
      <c r="Q1086" t="str">
        <f t="shared" si="33"/>
        <v/>
      </c>
      <c r="S1086" s="2">
        <f>IF(P1086&gt;=1, Таблица1[[#This Row],[BeginQ]]*(1-Таблица1[[#This Row],[LGD]]), Таблица1[[#This Row],[EndQ]])</f>
        <v>886.95652173913049</v>
      </c>
    </row>
    <row r="1087" spans="1:19" x14ac:dyDescent="0.3">
      <c r="A1087" s="1">
        <v>1085</v>
      </c>
      <c r="B1087" t="s">
        <v>10</v>
      </c>
      <c r="C1087">
        <v>2396</v>
      </c>
      <c r="D1087">
        <v>27</v>
      </c>
      <c r="E1087">
        <v>32</v>
      </c>
      <c r="F1087" s="2">
        <v>6700</v>
      </c>
      <c r="G1087" s="8">
        <v>7353.4567901234559</v>
      </c>
      <c r="H1087">
        <v>0.19</v>
      </c>
      <c r="I1087">
        <v>0.1</v>
      </c>
      <c r="J1087" s="3">
        <v>9.7530864197530862E-2</v>
      </c>
      <c r="K1087" t="s">
        <v>11</v>
      </c>
      <c r="L1087" t="str">
        <f>Q1087</f>
        <v/>
      </c>
      <c r="N1087">
        <v>0.23</v>
      </c>
      <c r="O1087">
        <f>EXP(Таблица1[[#This Row],[PD]])</f>
        <v>1.2092495976572515</v>
      </c>
      <c r="P1087">
        <f t="shared" si="32"/>
        <v>0.27812740746116787</v>
      </c>
      <c r="Q1087" t="str">
        <f t="shared" si="33"/>
        <v/>
      </c>
      <c r="S1087" s="2">
        <f>IF(P1087&gt;=1, Таблица1[[#This Row],[BeginQ]]*(1-Таблица1[[#This Row],[LGD]]), Таблица1[[#This Row],[EndQ]])</f>
        <v>7353.4567901234559</v>
      </c>
    </row>
    <row r="1088" spans="1:19" x14ac:dyDescent="0.3">
      <c r="A1088" s="1">
        <v>1086</v>
      </c>
      <c r="B1088" t="s">
        <v>10</v>
      </c>
      <c r="C1088">
        <v>2397</v>
      </c>
      <c r="D1088">
        <v>27</v>
      </c>
      <c r="E1088">
        <v>32</v>
      </c>
      <c r="F1088" s="2">
        <v>4400</v>
      </c>
      <c r="G1088" s="8">
        <v>4961.7021276595742</v>
      </c>
      <c r="H1088">
        <v>0.06</v>
      </c>
      <c r="I1088">
        <v>1</v>
      </c>
      <c r="J1088" s="3">
        <v>0.1276595744680851</v>
      </c>
      <c r="K1088" t="s">
        <v>11</v>
      </c>
      <c r="L1088" t="str">
        <f>Q1088</f>
        <v/>
      </c>
      <c r="N1088">
        <v>0.36</v>
      </c>
      <c r="O1088">
        <f>EXP(Таблица1[[#This Row],[PD]])</f>
        <v>1.0618365465453596</v>
      </c>
      <c r="P1088">
        <f t="shared" si="32"/>
        <v>0.38226115675632943</v>
      </c>
      <c r="Q1088" t="str">
        <f t="shared" si="33"/>
        <v/>
      </c>
      <c r="S1088" s="2">
        <f>IF(P1088&gt;=1, Таблица1[[#This Row],[BeginQ]]*(1-Таблица1[[#This Row],[LGD]]), Таблица1[[#This Row],[EndQ]])</f>
        <v>4961.7021276595742</v>
      </c>
    </row>
    <row r="1089" spans="1:19" x14ac:dyDescent="0.3">
      <c r="A1089" s="1">
        <v>1087</v>
      </c>
      <c r="B1089" t="s">
        <v>10</v>
      </c>
      <c r="C1089">
        <v>2398</v>
      </c>
      <c r="D1089">
        <v>27</v>
      </c>
      <c r="E1089">
        <v>32</v>
      </c>
      <c r="F1089" s="2">
        <v>6300</v>
      </c>
      <c r="G1089" s="8">
        <v>7189.411764705882</v>
      </c>
      <c r="H1089">
        <v>0.15</v>
      </c>
      <c r="I1089">
        <v>0.4</v>
      </c>
      <c r="J1089" s="3">
        <v>0.14117647058823529</v>
      </c>
      <c r="K1089" t="s">
        <v>11</v>
      </c>
      <c r="L1089" t="str">
        <f>Q1089</f>
        <v/>
      </c>
      <c r="N1089">
        <v>0.84</v>
      </c>
      <c r="O1089">
        <f>EXP(Таблица1[[#This Row],[PD]])</f>
        <v>1.1618342427282831</v>
      </c>
      <c r="P1089">
        <f t="shared" si="32"/>
        <v>0.97594076389175777</v>
      </c>
      <c r="Q1089" t="str">
        <f t="shared" si="33"/>
        <v/>
      </c>
      <c r="S1089" s="2">
        <f>IF(P1089&gt;=1, Таблица1[[#This Row],[BeginQ]]*(1-Таблица1[[#This Row],[LGD]]), Таблица1[[#This Row],[EndQ]])</f>
        <v>7189.411764705882</v>
      </c>
    </row>
    <row r="1090" spans="1:19" x14ac:dyDescent="0.3">
      <c r="A1090" s="1">
        <v>1088</v>
      </c>
      <c r="B1090" t="s">
        <v>10</v>
      </c>
      <c r="C1090">
        <v>2399</v>
      </c>
      <c r="D1090">
        <v>27</v>
      </c>
      <c r="E1090">
        <v>32</v>
      </c>
      <c r="F1090" s="2">
        <v>9700</v>
      </c>
      <c r="G1090" s="8">
        <v>10454.44444444444</v>
      </c>
      <c r="H1090">
        <v>0.1</v>
      </c>
      <c r="I1090">
        <v>0.1</v>
      </c>
      <c r="J1090" s="3">
        <v>7.7777777777777779E-2</v>
      </c>
      <c r="K1090" t="s">
        <v>11</v>
      </c>
      <c r="L1090" t="str">
        <f>Q1090</f>
        <v/>
      </c>
      <c r="N1090">
        <v>0.33</v>
      </c>
      <c r="O1090">
        <f>EXP(Таблица1[[#This Row],[PD]])</f>
        <v>1.1051709180756477</v>
      </c>
      <c r="P1090">
        <f t="shared" si="32"/>
        <v>0.36470640296496376</v>
      </c>
      <c r="Q1090" t="str">
        <f t="shared" si="33"/>
        <v/>
      </c>
      <c r="S1090" s="2">
        <f>IF(P1090&gt;=1, Таблица1[[#This Row],[BeginQ]]*(1-Таблица1[[#This Row],[LGD]]), Таблица1[[#This Row],[EndQ]])</f>
        <v>10454.44444444444</v>
      </c>
    </row>
    <row r="1091" spans="1:19" x14ac:dyDescent="0.3">
      <c r="A1091" s="1">
        <v>1089</v>
      </c>
      <c r="B1091" t="s">
        <v>10</v>
      </c>
      <c r="C1091">
        <v>2400</v>
      </c>
      <c r="D1091">
        <v>27</v>
      </c>
      <c r="E1091">
        <v>32</v>
      </c>
      <c r="F1091" s="2">
        <v>3300</v>
      </c>
      <c r="G1091" s="8">
        <v>3798.8372093023258</v>
      </c>
      <c r="H1091">
        <v>0.14000000000000001</v>
      </c>
      <c r="I1091">
        <v>0.5</v>
      </c>
      <c r="J1091" s="3">
        <v>0.15116279069767441</v>
      </c>
      <c r="K1091" t="s">
        <v>11</v>
      </c>
      <c r="L1091" t="str">
        <f>Q1091</f>
        <v/>
      </c>
      <c r="N1091">
        <v>0.44</v>
      </c>
      <c r="O1091">
        <f>EXP(Таблица1[[#This Row],[PD]])</f>
        <v>1.1502737988572274</v>
      </c>
      <c r="P1091">
        <f t="shared" ref="P1091:P1154" si="34">N1091*O1091</f>
        <v>0.50612047149718009</v>
      </c>
      <c r="Q1091" t="str">
        <f t="shared" ref="Q1091:Q1154" si="35">IF(P1091&gt;=1, "Дефолт!", "")</f>
        <v/>
      </c>
      <c r="S1091" s="2">
        <f>IF(P1091&gt;=1, Таблица1[[#This Row],[BeginQ]]*(1-Таблица1[[#This Row],[LGD]]), Таблица1[[#This Row],[EndQ]])</f>
        <v>3798.8372093023258</v>
      </c>
    </row>
    <row r="1092" spans="1:19" x14ac:dyDescent="0.3">
      <c r="A1092" s="1">
        <v>1090</v>
      </c>
      <c r="B1092" t="s">
        <v>10</v>
      </c>
      <c r="C1092">
        <v>2455</v>
      </c>
      <c r="D1092">
        <v>28</v>
      </c>
      <c r="E1092">
        <v>33</v>
      </c>
      <c r="F1092" s="2">
        <v>6900</v>
      </c>
      <c r="G1092" s="8">
        <v>7444.7368421052633</v>
      </c>
      <c r="H1092">
        <v>0.05</v>
      </c>
      <c r="I1092">
        <v>0.3</v>
      </c>
      <c r="J1092" s="3">
        <v>7.8947368421052627E-2</v>
      </c>
      <c r="K1092" t="s">
        <v>11</v>
      </c>
      <c r="L1092" t="str">
        <f>Q1092</f>
        <v/>
      </c>
      <c r="N1092">
        <v>0.05</v>
      </c>
      <c r="O1092">
        <f>EXP(Таблица1[[#This Row],[PD]])</f>
        <v>1.0512710963760241</v>
      </c>
      <c r="P1092">
        <f t="shared" si="34"/>
        <v>5.2563554818801206E-2</v>
      </c>
      <c r="Q1092" t="str">
        <f t="shared" si="35"/>
        <v/>
      </c>
      <c r="S1092" s="2">
        <f>IF(P1092&gt;=1, Таблица1[[#This Row],[BeginQ]]*(1-Таблица1[[#This Row],[LGD]]), Таблица1[[#This Row],[EndQ]])</f>
        <v>7444.7368421052633</v>
      </c>
    </row>
    <row r="1093" spans="1:19" x14ac:dyDescent="0.3">
      <c r="A1093" s="1">
        <v>1091</v>
      </c>
      <c r="B1093" t="s">
        <v>10</v>
      </c>
      <c r="C1093">
        <v>2456</v>
      </c>
      <c r="D1093">
        <v>28</v>
      </c>
      <c r="E1093">
        <v>33</v>
      </c>
      <c r="F1093" s="2">
        <v>9400</v>
      </c>
      <c r="G1093" s="8">
        <v>10290.526315789481</v>
      </c>
      <c r="H1093">
        <v>0.05</v>
      </c>
      <c r="I1093">
        <v>0.6</v>
      </c>
      <c r="J1093" s="3">
        <v>9.4736842105263161E-2</v>
      </c>
      <c r="K1093" t="s">
        <v>11</v>
      </c>
      <c r="L1093" t="str">
        <f>Q1093</f>
        <v/>
      </c>
      <c r="N1093">
        <v>0.53</v>
      </c>
      <c r="O1093">
        <f>EXP(Таблица1[[#This Row],[PD]])</f>
        <v>1.0512710963760241</v>
      </c>
      <c r="P1093">
        <f t="shared" si="34"/>
        <v>0.55717368107929277</v>
      </c>
      <c r="Q1093" t="str">
        <f t="shared" si="35"/>
        <v/>
      </c>
      <c r="S1093" s="2">
        <f>IF(P1093&gt;=1, Таблица1[[#This Row],[BeginQ]]*(1-Таблица1[[#This Row],[LGD]]), Таблица1[[#This Row],[EndQ]])</f>
        <v>10290.526315789481</v>
      </c>
    </row>
    <row r="1094" spans="1:19" x14ac:dyDescent="0.3">
      <c r="A1094" s="1">
        <v>1092</v>
      </c>
      <c r="B1094" t="s">
        <v>10</v>
      </c>
      <c r="C1094">
        <v>2457</v>
      </c>
      <c r="D1094">
        <v>28</v>
      </c>
      <c r="E1094">
        <v>33</v>
      </c>
      <c r="F1094" s="2">
        <v>2000</v>
      </c>
      <c r="G1094" s="8">
        <v>2409.7560975609749</v>
      </c>
      <c r="H1094">
        <v>0.18</v>
      </c>
      <c r="I1094">
        <v>0.6</v>
      </c>
      <c r="J1094" s="3">
        <v>0.20487804878048779</v>
      </c>
      <c r="K1094" t="s">
        <v>11</v>
      </c>
      <c r="L1094" t="str">
        <f>Q1094</f>
        <v/>
      </c>
      <c r="N1094">
        <v>0.5</v>
      </c>
      <c r="O1094">
        <f>EXP(Таблица1[[#This Row],[PD]])</f>
        <v>1.1972173631218102</v>
      </c>
      <c r="P1094">
        <f t="shared" si="34"/>
        <v>0.59860868156090508</v>
      </c>
      <c r="Q1094" t="str">
        <f t="shared" si="35"/>
        <v/>
      </c>
      <c r="S1094" s="2">
        <f>IF(P1094&gt;=1, Таблица1[[#This Row],[BeginQ]]*(1-Таблица1[[#This Row],[LGD]]), Таблица1[[#This Row],[EndQ]])</f>
        <v>2409.7560975609749</v>
      </c>
    </row>
    <row r="1095" spans="1:19" x14ac:dyDescent="0.3">
      <c r="A1095" s="1">
        <v>1093</v>
      </c>
      <c r="B1095" t="s">
        <v>10</v>
      </c>
      <c r="C1095">
        <v>2458</v>
      </c>
      <c r="D1095">
        <v>28</v>
      </c>
      <c r="E1095">
        <v>33</v>
      </c>
      <c r="F1095" s="2">
        <v>6500</v>
      </c>
      <c r="G1095" s="8">
        <v>7507.1428571428569</v>
      </c>
      <c r="H1095">
        <v>0.09</v>
      </c>
      <c r="I1095">
        <v>0.9</v>
      </c>
      <c r="J1095" s="3">
        <v>0.15494505494505489</v>
      </c>
      <c r="K1095" t="s">
        <v>11</v>
      </c>
      <c r="L1095" t="str">
        <f>Q1095</f>
        <v/>
      </c>
      <c r="N1095">
        <v>0.17</v>
      </c>
      <c r="O1095">
        <f>EXP(Таблица1[[#This Row],[PD]])</f>
        <v>1.0941742837052104</v>
      </c>
      <c r="P1095">
        <f t="shared" si="34"/>
        <v>0.18600962822988579</v>
      </c>
      <c r="Q1095" t="str">
        <f t="shared" si="35"/>
        <v/>
      </c>
      <c r="S1095" s="2">
        <f>IF(P1095&gt;=1, Таблица1[[#This Row],[BeginQ]]*(1-Таблица1[[#This Row],[LGD]]), Таблица1[[#This Row],[EndQ]])</f>
        <v>7507.1428571428569</v>
      </c>
    </row>
    <row r="1096" spans="1:19" x14ac:dyDescent="0.3">
      <c r="A1096" s="1">
        <v>1094</v>
      </c>
      <c r="B1096" t="s">
        <v>10</v>
      </c>
      <c r="C1096">
        <v>2459</v>
      </c>
      <c r="D1096">
        <v>28</v>
      </c>
      <c r="E1096">
        <v>33</v>
      </c>
      <c r="F1096" s="2">
        <v>5600</v>
      </c>
      <c r="G1096" s="8">
        <v>5995.9595959595963</v>
      </c>
      <c r="H1096">
        <v>0.01</v>
      </c>
      <c r="I1096">
        <v>1</v>
      </c>
      <c r="J1096" s="3">
        <v>7.0707070707070704E-2</v>
      </c>
      <c r="K1096" t="s">
        <v>11</v>
      </c>
      <c r="L1096" t="str">
        <f>Q1096</f>
        <v/>
      </c>
      <c r="N1096">
        <v>7.0000000000000007E-2</v>
      </c>
      <c r="O1096">
        <f>EXP(Таблица1[[#This Row],[PD]])</f>
        <v>1.0100501670841679</v>
      </c>
      <c r="P1096">
        <f t="shared" si="34"/>
        <v>7.0703511695891758E-2</v>
      </c>
      <c r="Q1096" t="str">
        <f t="shared" si="35"/>
        <v/>
      </c>
      <c r="S1096" s="2">
        <f>IF(P1096&gt;=1, Таблица1[[#This Row],[BeginQ]]*(1-Таблица1[[#This Row],[LGD]]), Таблица1[[#This Row],[EndQ]])</f>
        <v>5995.9595959595963</v>
      </c>
    </row>
    <row r="1097" spans="1:19" x14ac:dyDescent="0.3">
      <c r="A1097" s="1">
        <v>1095</v>
      </c>
      <c r="B1097" t="s">
        <v>10</v>
      </c>
      <c r="C1097">
        <v>2460</v>
      </c>
      <c r="D1097">
        <v>28</v>
      </c>
      <c r="E1097">
        <v>33</v>
      </c>
      <c r="F1097" s="2">
        <v>4700</v>
      </c>
      <c r="G1097" s="8">
        <v>5071.0526315789484</v>
      </c>
      <c r="H1097">
        <v>0.05</v>
      </c>
      <c r="I1097">
        <v>0.3</v>
      </c>
      <c r="J1097" s="3">
        <v>7.8947368421052627E-2</v>
      </c>
      <c r="K1097" t="s">
        <v>11</v>
      </c>
      <c r="L1097" t="str">
        <f>Q1097</f>
        <v/>
      </c>
      <c r="N1097">
        <v>0.46</v>
      </c>
      <c r="O1097">
        <f>EXP(Таблица1[[#This Row],[PD]])</f>
        <v>1.0512710963760241</v>
      </c>
      <c r="P1097">
        <f t="shared" si="34"/>
        <v>0.48358470433297113</v>
      </c>
      <c r="Q1097" t="str">
        <f t="shared" si="35"/>
        <v/>
      </c>
      <c r="S1097" s="2">
        <f>IF(P1097&gt;=1, Таблица1[[#This Row],[BeginQ]]*(1-Таблица1[[#This Row],[LGD]]), Таблица1[[#This Row],[EndQ]])</f>
        <v>5071.0526315789484</v>
      </c>
    </row>
    <row r="1098" spans="1:19" x14ac:dyDescent="0.3">
      <c r="A1098" s="1">
        <v>1096</v>
      </c>
      <c r="B1098" t="s">
        <v>10</v>
      </c>
      <c r="C1098">
        <v>2461</v>
      </c>
      <c r="D1098">
        <v>28</v>
      </c>
      <c r="E1098">
        <v>33</v>
      </c>
      <c r="F1098" s="2">
        <v>3400</v>
      </c>
      <c r="G1098" s="8">
        <v>3785.060240963855</v>
      </c>
      <c r="H1098">
        <v>0.17</v>
      </c>
      <c r="I1098">
        <v>0.2</v>
      </c>
      <c r="J1098" s="3">
        <v>0.1132530120481928</v>
      </c>
      <c r="K1098" t="s">
        <v>11</v>
      </c>
      <c r="L1098" t="str">
        <f>Q1098</f>
        <v>Дефолт!</v>
      </c>
      <c r="N1098">
        <v>1</v>
      </c>
      <c r="O1098">
        <f>EXP(Таблица1[[#This Row],[PD]])</f>
        <v>1.1853048513203654</v>
      </c>
      <c r="P1098">
        <f t="shared" si="34"/>
        <v>1.1853048513203654</v>
      </c>
      <c r="Q1098" t="str">
        <f t="shared" si="35"/>
        <v>Дефолт!</v>
      </c>
      <c r="S1098" s="2">
        <f>IF(P1098&gt;=1, Таблица1[[#This Row],[BeginQ]]*(1-Таблица1[[#This Row],[LGD]]), Таблица1[[#This Row],[EndQ]])</f>
        <v>2720</v>
      </c>
    </row>
    <row r="1099" spans="1:19" x14ac:dyDescent="0.3">
      <c r="A1099" s="1">
        <v>1097</v>
      </c>
      <c r="B1099" t="s">
        <v>10</v>
      </c>
      <c r="C1099">
        <v>2462</v>
      </c>
      <c r="D1099">
        <v>28</v>
      </c>
      <c r="E1099">
        <v>33</v>
      </c>
      <c r="F1099" s="2">
        <v>3800</v>
      </c>
      <c r="G1099" s="8">
        <v>4337.9775280898884</v>
      </c>
      <c r="H1099">
        <v>0.11</v>
      </c>
      <c r="I1099">
        <v>0.6</v>
      </c>
      <c r="J1099" s="3">
        <v>0.1415730337078652</v>
      </c>
      <c r="K1099" t="s">
        <v>11</v>
      </c>
      <c r="L1099" t="str">
        <f>Q1099</f>
        <v/>
      </c>
      <c r="N1099">
        <v>0.14000000000000001</v>
      </c>
      <c r="O1099">
        <f>EXP(Таблица1[[#This Row],[PD]])</f>
        <v>1.1162780704588713</v>
      </c>
      <c r="P1099">
        <f t="shared" si="34"/>
        <v>0.15627892986424199</v>
      </c>
      <c r="Q1099" t="str">
        <f t="shared" si="35"/>
        <v/>
      </c>
      <c r="S1099" s="2">
        <f>IF(P1099&gt;=1, Таблица1[[#This Row],[BeginQ]]*(1-Таблица1[[#This Row],[LGD]]), Таблица1[[#This Row],[EndQ]])</f>
        <v>4337.9775280898884</v>
      </c>
    </row>
    <row r="1100" spans="1:19" x14ac:dyDescent="0.3">
      <c r="A1100" s="1">
        <v>1098</v>
      </c>
      <c r="B1100" t="s">
        <v>10</v>
      </c>
      <c r="C1100">
        <v>2463</v>
      </c>
      <c r="D1100">
        <v>28</v>
      </c>
      <c r="E1100">
        <v>33</v>
      </c>
      <c r="F1100" s="2">
        <v>2400</v>
      </c>
      <c r="G1100" s="8">
        <v>2583.8297872340422</v>
      </c>
      <c r="H1100">
        <v>0.06</v>
      </c>
      <c r="I1100">
        <v>0.2</v>
      </c>
      <c r="J1100" s="3">
        <v>7.6595744680851063E-2</v>
      </c>
      <c r="K1100" t="s">
        <v>11</v>
      </c>
      <c r="L1100" t="str">
        <f>Q1100</f>
        <v/>
      </c>
      <c r="N1100">
        <v>0.56000000000000005</v>
      </c>
      <c r="O1100">
        <f>EXP(Таблица1[[#This Row],[PD]])</f>
        <v>1.0618365465453596</v>
      </c>
      <c r="P1100">
        <f t="shared" si="34"/>
        <v>0.59462846606540143</v>
      </c>
      <c r="Q1100" t="str">
        <f t="shared" si="35"/>
        <v/>
      </c>
      <c r="S1100" s="2">
        <f>IF(P1100&gt;=1, Таблица1[[#This Row],[BeginQ]]*(1-Таблица1[[#This Row],[LGD]]), Таблица1[[#This Row],[EndQ]])</f>
        <v>2583.8297872340422</v>
      </c>
    </row>
    <row r="1101" spans="1:19" x14ac:dyDescent="0.3">
      <c r="A1101" s="1">
        <v>1099</v>
      </c>
      <c r="B1101" t="s">
        <v>10</v>
      </c>
      <c r="C1101">
        <v>2464</v>
      </c>
      <c r="D1101">
        <v>28</v>
      </c>
      <c r="E1101">
        <v>33</v>
      </c>
      <c r="F1101" s="2">
        <v>3900</v>
      </c>
      <c r="G1101" s="8">
        <v>4403.9325842696626</v>
      </c>
      <c r="H1101">
        <v>0.11</v>
      </c>
      <c r="I1101">
        <v>0.5</v>
      </c>
      <c r="J1101" s="3">
        <v>0.1292134831460674</v>
      </c>
      <c r="K1101" t="s">
        <v>11</v>
      </c>
      <c r="L1101" t="str">
        <f>Q1101</f>
        <v/>
      </c>
      <c r="N1101">
        <v>0.49</v>
      </c>
      <c r="O1101">
        <f>EXP(Таблица1[[#This Row],[PD]])</f>
        <v>1.1162780704588713</v>
      </c>
      <c r="P1101">
        <f t="shared" si="34"/>
        <v>0.54697625452484688</v>
      </c>
      <c r="Q1101" t="str">
        <f t="shared" si="35"/>
        <v/>
      </c>
      <c r="S1101" s="2">
        <f>IF(P1101&gt;=1, Таблица1[[#This Row],[BeginQ]]*(1-Таблица1[[#This Row],[LGD]]), Таблица1[[#This Row],[EndQ]])</f>
        <v>4403.9325842696626</v>
      </c>
    </row>
    <row r="1102" spans="1:19" x14ac:dyDescent="0.3">
      <c r="A1102" s="1">
        <v>1100</v>
      </c>
      <c r="B1102" t="s">
        <v>10</v>
      </c>
      <c r="C1102">
        <v>2465</v>
      </c>
      <c r="D1102">
        <v>28</v>
      </c>
      <c r="E1102">
        <v>33</v>
      </c>
      <c r="F1102" s="2">
        <v>1900</v>
      </c>
      <c r="G1102" s="8">
        <v>2218.1395348837209</v>
      </c>
      <c r="H1102">
        <v>0.14000000000000001</v>
      </c>
      <c r="I1102">
        <v>0.6</v>
      </c>
      <c r="J1102" s="3">
        <v>0.1674418604651163</v>
      </c>
      <c r="K1102" t="s">
        <v>11</v>
      </c>
      <c r="L1102" t="str">
        <f>Q1102</f>
        <v/>
      </c>
      <c r="N1102">
        <v>0.45</v>
      </c>
      <c r="O1102">
        <f>EXP(Таблица1[[#This Row],[PD]])</f>
        <v>1.1502737988572274</v>
      </c>
      <c r="P1102">
        <f t="shared" si="34"/>
        <v>0.51762320948575236</v>
      </c>
      <c r="Q1102" t="str">
        <f t="shared" si="35"/>
        <v/>
      </c>
      <c r="S1102" s="2">
        <f>IF(P1102&gt;=1, Таблица1[[#This Row],[BeginQ]]*(1-Таблица1[[#This Row],[LGD]]), Таблица1[[#This Row],[EndQ]])</f>
        <v>2218.1395348837209</v>
      </c>
    </row>
    <row r="1103" spans="1:19" x14ac:dyDescent="0.3">
      <c r="A1103" s="1">
        <v>1101</v>
      </c>
      <c r="B1103" t="s">
        <v>10</v>
      </c>
      <c r="C1103">
        <v>2466</v>
      </c>
      <c r="D1103">
        <v>28</v>
      </c>
      <c r="E1103">
        <v>33</v>
      </c>
      <c r="F1103" s="2">
        <v>6700</v>
      </c>
      <c r="G1103" s="8">
        <v>7544.782608695652</v>
      </c>
      <c r="H1103">
        <v>0.08</v>
      </c>
      <c r="I1103">
        <v>0.7</v>
      </c>
      <c r="J1103" s="3">
        <v>0.1260869565217391</v>
      </c>
      <c r="K1103" t="s">
        <v>11</v>
      </c>
      <c r="L1103" t="str">
        <f>Q1103</f>
        <v>Дефолт!</v>
      </c>
      <c r="N1103">
        <v>0.95</v>
      </c>
      <c r="O1103">
        <f>EXP(Таблица1[[#This Row],[PD]])</f>
        <v>1.0832870676749586</v>
      </c>
      <c r="P1103">
        <f t="shared" si="34"/>
        <v>1.0291227142912107</v>
      </c>
      <c r="Q1103" t="str">
        <f t="shared" si="35"/>
        <v>Дефолт!</v>
      </c>
      <c r="S1103" s="2">
        <f>IF(P1103&gt;=1, Таблица1[[#This Row],[BeginQ]]*(1-Таблица1[[#This Row],[LGD]]), Таблица1[[#This Row],[EndQ]])</f>
        <v>2010.0000000000002</v>
      </c>
    </row>
    <row r="1104" spans="1:19" x14ac:dyDescent="0.3">
      <c r="A1104" s="1">
        <v>1102</v>
      </c>
      <c r="B1104" t="s">
        <v>10</v>
      </c>
      <c r="C1104">
        <v>2467</v>
      </c>
      <c r="D1104">
        <v>28</v>
      </c>
      <c r="E1104">
        <v>33</v>
      </c>
      <c r="F1104" s="2">
        <v>4700</v>
      </c>
      <c r="G1104" s="8">
        <v>5195.8241758241766</v>
      </c>
      <c r="H1104">
        <v>0.09</v>
      </c>
      <c r="I1104">
        <v>0.4</v>
      </c>
      <c r="J1104" s="3">
        <v>0.10549450549450549</v>
      </c>
      <c r="K1104" t="s">
        <v>11</v>
      </c>
      <c r="L1104" t="str">
        <f>Q1104</f>
        <v/>
      </c>
      <c r="N1104">
        <v>0.42</v>
      </c>
      <c r="O1104">
        <f>EXP(Таблица1[[#This Row],[PD]])</f>
        <v>1.0941742837052104</v>
      </c>
      <c r="P1104">
        <f t="shared" si="34"/>
        <v>0.45955319915618836</v>
      </c>
      <c r="Q1104" t="str">
        <f t="shared" si="35"/>
        <v/>
      </c>
      <c r="S1104" s="2">
        <f>IF(P1104&gt;=1, Таблица1[[#This Row],[BeginQ]]*(1-Таблица1[[#This Row],[LGD]]), Таблица1[[#This Row],[EndQ]])</f>
        <v>5195.8241758241766</v>
      </c>
    </row>
    <row r="1105" spans="1:19" x14ac:dyDescent="0.3">
      <c r="A1105" s="1">
        <v>1103</v>
      </c>
      <c r="B1105" t="s">
        <v>10</v>
      </c>
      <c r="C1105">
        <v>2468</v>
      </c>
      <c r="D1105">
        <v>28</v>
      </c>
      <c r="E1105">
        <v>33</v>
      </c>
      <c r="F1105" s="2">
        <v>1400</v>
      </c>
      <c r="G1105" s="8">
        <v>1548.2352941176471</v>
      </c>
      <c r="H1105">
        <v>0.15</v>
      </c>
      <c r="I1105">
        <v>0.2</v>
      </c>
      <c r="J1105" s="3">
        <v>0.1058823529411765</v>
      </c>
      <c r="K1105" t="s">
        <v>11</v>
      </c>
      <c r="L1105" t="str">
        <f>Q1105</f>
        <v/>
      </c>
      <c r="N1105">
        <v>0.36</v>
      </c>
      <c r="O1105">
        <f>EXP(Таблица1[[#This Row],[PD]])</f>
        <v>1.1618342427282831</v>
      </c>
      <c r="P1105">
        <f t="shared" si="34"/>
        <v>0.41826032738218188</v>
      </c>
      <c r="Q1105" t="str">
        <f t="shared" si="35"/>
        <v/>
      </c>
      <c r="S1105" s="2">
        <f>IF(P1105&gt;=1, Таблица1[[#This Row],[BeginQ]]*(1-Таблица1[[#This Row],[LGD]]), Таблица1[[#This Row],[EndQ]])</f>
        <v>1548.2352941176471</v>
      </c>
    </row>
    <row r="1106" spans="1:19" x14ac:dyDescent="0.3">
      <c r="A1106" s="1">
        <v>1104</v>
      </c>
      <c r="B1106" t="s">
        <v>10</v>
      </c>
      <c r="C1106">
        <v>2469</v>
      </c>
      <c r="D1106">
        <v>28</v>
      </c>
      <c r="E1106">
        <v>33</v>
      </c>
      <c r="F1106" s="2">
        <v>2900</v>
      </c>
      <c r="G1106" s="8">
        <v>3190</v>
      </c>
      <c r="H1106">
        <v>0.05</v>
      </c>
      <c r="I1106">
        <v>0.7</v>
      </c>
      <c r="J1106" s="3">
        <v>0.1</v>
      </c>
      <c r="K1106" t="s">
        <v>11</v>
      </c>
      <c r="L1106" t="str">
        <f>Q1106</f>
        <v/>
      </c>
      <c r="N1106">
        <v>0.42</v>
      </c>
      <c r="O1106">
        <f>EXP(Таблица1[[#This Row],[PD]])</f>
        <v>1.0512710963760241</v>
      </c>
      <c r="P1106">
        <f t="shared" si="34"/>
        <v>0.44153386047793014</v>
      </c>
      <c r="Q1106" t="str">
        <f t="shared" si="35"/>
        <v/>
      </c>
      <c r="S1106" s="2">
        <f>IF(P1106&gt;=1, Таблица1[[#This Row],[BeginQ]]*(1-Таблица1[[#This Row],[LGD]]), Таблица1[[#This Row],[EndQ]])</f>
        <v>3190</v>
      </c>
    </row>
    <row r="1107" spans="1:19" x14ac:dyDescent="0.3">
      <c r="A1107" s="1">
        <v>1105</v>
      </c>
      <c r="B1107" t="s">
        <v>10</v>
      </c>
      <c r="C1107">
        <v>2470</v>
      </c>
      <c r="D1107">
        <v>28</v>
      </c>
      <c r="E1107">
        <v>33</v>
      </c>
      <c r="F1107" s="2">
        <v>2900</v>
      </c>
      <c r="G1107" s="8">
        <v>3105.416666666667</v>
      </c>
      <c r="H1107">
        <v>0.04</v>
      </c>
      <c r="I1107">
        <v>0.2</v>
      </c>
      <c r="J1107" s="3">
        <v>7.0833333333333345E-2</v>
      </c>
      <c r="K1107" t="s">
        <v>11</v>
      </c>
      <c r="L1107" t="str">
        <f>Q1107</f>
        <v/>
      </c>
      <c r="N1107">
        <v>0.06</v>
      </c>
      <c r="O1107">
        <f>EXP(Таблица1[[#This Row],[PD]])</f>
        <v>1.0408107741923882</v>
      </c>
      <c r="P1107">
        <f t="shared" si="34"/>
        <v>6.2448646451543292E-2</v>
      </c>
      <c r="Q1107" t="str">
        <f t="shared" si="35"/>
        <v/>
      </c>
      <c r="S1107" s="2">
        <f>IF(P1107&gt;=1, Таблица1[[#This Row],[BeginQ]]*(1-Таблица1[[#This Row],[LGD]]), Таблица1[[#This Row],[EndQ]])</f>
        <v>3105.416666666667</v>
      </c>
    </row>
    <row r="1108" spans="1:19" x14ac:dyDescent="0.3">
      <c r="A1108" s="1">
        <v>1106</v>
      </c>
      <c r="B1108" t="s">
        <v>10</v>
      </c>
      <c r="C1108">
        <v>2471</v>
      </c>
      <c r="D1108">
        <v>28</v>
      </c>
      <c r="E1108">
        <v>33</v>
      </c>
      <c r="F1108" s="2">
        <v>1500</v>
      </c>
      <c r="G1108" s="8">
        <v>1807.3170731707321</v>
      </c>
      <c r="H1108">
        <v>0.18</v>
      </c>
      <c r="I1108">
        <v>0.6</v>
      </c>
      <c r="J1108" s="3">
        <v>0.20487804878048779</v>
      </c>
      <c r="K1108" t="s">
        <v>11</v>
      </c>
      <c r="L1108" t="str">
        <f>Q1108</f>
        <v/>
      </c>
      <c r="N1108">
        <v>0.25</v>
      </c>
      <c r="O1108">
        <f>EXP(Таблица1[[#This Row],[PD]])</f>
        <v>1.1972173631218102</v>
      </c>
      <c r="P1108">
        <f t="shared" si="34"/>
        <v>0.29930434078045254</v>
      </c>
      <c r="Q1108" t="str">
        <f t="shared" si="35"/>
        <v/>
      </c>
      <c r="S1108" s="2">
        <f>IF(P1108&gt;=1, Таблица1[[#This Row],[BeginQ]]*(1-Таблица1[[#This Row],[LGD]]), Таблица1[[#This Row],[EndQ]])</f>
        <v>1807.3170731707321</v>
      </c>
    </row>
    <row r="1109" spans="1:19" x14ac:dyDescent="0.3">
      <c r="A1109" s="1">
        <v>1107</v>
      </c>
      <c r="B1109" t="s">
        <v>10</v>
      </c>
      <c r="C1109">
        <v>2472</v>
      </c>
      <c r="D1109">
        <v>28</v>
      </c>
      <c r="E1109">
        <v>33</v>
      </c>
      <c r="F1109" s="2">
        <v>5800</v>
      </c>
      <c r="G1109" s="8">
        <v>6460.0000000000009</v>
      </c>
      <c r="H1109">
        <v>0.13</v>
      </c>
      <c r="I1109">
        <v>0.3</v>
      </c>
      <c r="J1109" s="3">
        <v>0.1137931034482759</v>
      </c>
      <c r="K1109" t="s">
        <v>11</v>
      </c>
      <c r="L1109" t="str">
        <f>Q1109</f>
        <v/>
      </c>
      <c r="N1109">
        <v>0.12</v>
      </c>
      <c r="O1109">
        <f>EXP(Таблица1[[#This Row],[PD]])</f>
        <v>1.1388283833246218</v>
      </c>
      <c r="P1109">
        <f t="shared" si="34"/>
        <v>0.1366594059989546</v>
      </c>
      <c r="Q1109" t="str">
        <f t="shared" si="35"/>
        <v/>
      </c>
      <c r="S1109" s="2">
        <f>IF(P1109&gt;=1, Таблица1[[#This Row],[BeginQ]]*(1-Таблица1[[#This Row],[LGD]]), Таблица1[[#This Row],[EndQ]])</f>
        <v>6460.0000000000009</v>
      </c>
    </row>
    <row r="1110" spans="1:19" x14ac:dyDescent="0.3">
      <c r="A1110" s="1">
        <v>1108</v>
      </c>
      <c r="B1110" t="s">
        <v>10</v>
      </c>
      <c r="C1110">
        <v>2473</v>
      </c>
      <c r="D1110">
        <v>28</v>
      </c>
      <c r="E1110">
        <v>33</v>
      </c>
      <c r="F1110" s="2">
        <v>1800</v>
      </c>
      <c r="G1110" s="8">
        <v>1948.695652173913</v>
      </c>
      <c r="H1110">
        <v>0.08</v>
      </c>
      <c r="I1110">
        <v>0.2</v>
      </c>
      <c r="J1110" s="3">
        <v>8.2608695652173908E-2</v>
      </c>
      <c r="K1110" t="s">
        <v>11</v>
      </c>
      <c r="L1110" t="str">
        <f>Q1110</f>
        <v/>
      </c>
      <c r="N1110">
        <v>0.78</v>
      </c>
      <c r="O1110">
        <f>EXP(Таблица1[[#This Row],[PD]])</f>
        <v>1.0832870676749586</v>
      </c>
      <c r="P1110">
        <f t="shared" si="34"/>
        <v>0.84496391278646776</v>
      </c>
      <c r="Q1110" t="str">
        <f t="shared" si="35"/>
        <v/>
      </c>
      <c r="S1110" s="2">
        <f>IF(P1110&gt;=1, Таблица1[[#This Row],[BeginQ]]*(1-Таблица1[[#This Row],[LGD]]), Таблица1[[#This Row],[EndQ]])</f>
        <v>1948.695652173913</v>
      </c>
    </row>
    <row r="1111" spans="1:19" x14ac:dyDescent="0.3">
      <c r="A1111" s="1">
        <v>1109</v>
      </c>
      <c r="B1111" t="s">
        <v>10</v>
      </c>
      <c r="C1111">
        <v>2474</v>
      </c>
      <c r="D1111">
        <v>28</v>
      </c>
      <c r="E1111">
        <v>33</v>
      </c>
      <c r="F1111" s="2">
        <v>8100</v>
      </c>
      <c r="G1111" s="8">
        <v>8873.181818181818</v>
      </c>
      <c r="H1111">
        <v>0.12</v>
      </c>
      <c r="I1111">
        <v>0.2</v>
      </c>
      <c r="J1111" s="3">
        <v>9.5454545454545445E-2</v>
      </c>
      <c r="K1111" t="s">
        <v>11</v>
      </c>
      <c r="L1111" t="str">
        <f>Q1111</f>
        <v/>
      </c>
      <c r="N1111">
        <v>0.46</v>
      </c>
      <c r="O1111">
        <f>EXP(Таблица1[[#This Row],[PD]])</f>
        <v>1.1274968515793757</v>
      </c>
      <c r="P1111">
        <f t="shared" si="34"/>
        <v>0.51864855172651281</v>
      </c>
      <c r="Q1111" t="str">
        <f t="shared" si="35"/>
        <v/>
      </c>
      <c r="S1111" s="2">
        <f>IF(P1111&gt;=1, Таблица1[[#This Row],[BeginQ]]*(1-Таблица1[[#This Row],[LGD]]), Таблица1[[#This Row],[EndQ]])</f>
        <v>8873.181818181818</v>
      </c>
    </row>
    <row r="1112" spans="1:19" x14ac:dyDescent="0.3">
      <c r="A1112" s="1">
        <v>1110</v>
      </c>
      <c r="B1112" t="s">
        <v>10</v>
      </c>
      <c r="C1112">
        <v>2475</v>
      </c>
      <c r="D1112">
        <v>28</v>
      </c>
      <c r="E1112">
        <v>33</v>
      </c>
      <c r="F1112" s="2">
        <v>2800</v>
      </c>
      <c r="G1112" s="8">
        <v>3403.8554216867469</v>
      </c>
      <c r="H1112">
        <v>0.17</v>
      </c>
      <c r="I1112">
        <v>0.7</v>
      </c>
      <c r="J1112" s="3">
        <v>0.21566265060240961</v>
      </c>
      <c r="K1112" t="s">
        <v>11</v>
      </c>
      <c r="L1112" t="str">
        <f>Q1112</f>
        <v/>
      </c>
      <c r="N1112">
        <v>0.23</v>
      </c>
      <c r="O1112">
        <f>EXP(Таблица1[[#This Row],[PD]])</f>
        <v>1.1853048513203654</v>
      </c>
      <c r="P1112">
        <f t="shared" si="34"/>
        <v>0.27262011580368406</v>
      </c>
      <c r="Q1112" t="str">
        <f t="shared" si="35"/>
        <v/>
      </c>
      <c r="S1112" s="2">
        <f>IF(P1112&gt;=1, Таблица1[[#This Row],[BeginQ]]*(1-Таблица1[[#This Row],[LGD]]), Таблица1[[#This Row],[EndQ]])</f>
        <v>3403.8554216867469</v>
      </c>
    </row>
    <row r="1113" spans="1:19" x14ac:dyDescent="0.3">
      <c r="A1113" s="1">
        <v>1111</v>
      </c>
      <c r="B1113" t="s">
        <v>10</v>
      </c>
      <c r="C1113">
        <v>2476</v>
      </c>
      <c r="D1113">
        <v>28</v>
      </c>
      <c r="E1113">
        <v>33</v>
      </c>
      <c r="F1113" s="2">
        <v>2300</v>
      </c>
      <c r="G1113" s="8">
        <v>2491.666666666667</v>
      </c>
      <c r="H1113">
        <v>0.04</v>
      </c>
      <c r="I1113">
        <v>0.5</v>
      </c>
      <c r="J1113" s="3">
        <v>8.3333333333333343E-2</v>
      </c>
      <c r="K1113" t="s">
        <v>11</v>
      </c>
      <c r="L1113" t="str">
        <f>Q1113</f>
        <v/>
      </c>
      <c r="N1113">
        <v>0.7</v>
      </c>
      <c r="O1113">
        <f>EXP(Таблица1[[#This Row],[PD]])</f>
        <v>1.0408107741923882</v>
      </c>
      <c r="P1113">
        <f t="shared" si="34"/>
        <v>0.72856754193467166</v>
      </c>
      <c r="Q1113" t="str">
        <f t="shared" si="35"/>
        <v/>
      </c>
      <c r="S1113" s="2">
        <f>IF(P1113&gt;=1, Таблица1[[#This Row],[BeginQ]]*(1-Таблица1[[#This Row],[LGD]]), Таблица1[[#This Row],[EndQ]])</f>
        <v>2491.666666666667</v>
      </c>
    </row>
    <row r="1114" spans="1:19" x14ac:dyDescent="0.3">
      <c r="A1114" s="1">
        <v>1112</v>
      </c>
      <c r="B1114" t="s">
        <v>10</v>
      </c>
      <c r="C1114">
        <v>2477</v>
      </c>
      <c r="D1114">
        <v>28</v>
      </c>
      <c r="E1114">
        <v>33</v>
      </c>
      <c r="F1114" s="2">
        <v>4900</v>
      </c>
      <c r="G1114" s="8">
        <v>5241.515151515152</v>
      </c>
      <c r="H1114">
        <v>0.01</v>
      </c>
      <c r="I1114">
        <v>0.9</v>
      </c>
      <c r="J1114" s="3">
        <v>6.9696969696969702E-2</v>
      </c>
      <c r="K1114" t="s">
        <v>11</v>
      </c>
      <c r="L1114" t="str">
        <f>Q1114</f>
        <v/>
      </c>
      <c r="N1114">
        <v>0.16</v>
      </c>
      <c r="O1114">
        <f>EXP(Таблица1[[#This Row],[PD]])</f>
        <v>1.0100501670841679</v>
      </c>
      <c r="P1114">
        <f t="shared" si="34"/>
        <v>0.16160802673346689</v>
      </c>
      <c r="Q1114" t="str">
        <f t="shared" si="35"/>
        <v/>
      </c>
      <c r="S1114" s="2">
        <f>IF(P1114&gt;=1, Таблица1[[#This Row],[BeginQ]]*(1-Таблица1[[#This Row],[LGD]]), Таблица1[[#This Row],[EndQ]])</f>
        <v>5241.515151515152</v>
      </c>
    </row>
    <row r="1115" spans="1:19" x14ac:dyDescent="0.3">
      <c r="A1115" s="1">
        <v>1113</v>
      </c>
      <c r="B1115" t="s">
        <v>10</v>
      </c>
      <c r="C1115">
        <v>2478</v>
      </c>
      <c r="D1115">
        <v>28</v>
      </c>
      <c r="E1115">
        <v>33</v>
      </c>
      <c r="F1115" s="2">
        <v>3100</v>
      </c>
      <c r="G1115" s="8">
        <v>3475.9574468085111</v>
      </c>
      <c r="H1115">
        <v>0.06</v>
      </c>
      <c r="I1115">
        <v>0.9</v>
      </c>
      <c r="J1115" s="3">
        <v>0.1212765957446808</v>
      </c>
      <c r="K1115" t="s">
        <v>11</v>
      </c>
      <c r="L1115" t="str">
        <f>Q1115</f>
        <v/>
      </c>
      <c r="N1115">
        <v>0.35</v>
      </c>
      <c r="O1115">
        <f>EXP(Таблица1[[#This Row],[PD]])</f>
        <v>1.0618365465453596</v>
      </c>
      <c r="P1115">
        <f t="shared" si="34"/>
        <v>0.37164279129087585</v>
      </c>
      <c r="Q1115" t="str">
        <f t="shared" si="35"/>
        <v/>
      </c>
      <c r="S1115" s="2">
        <f>IF(P1115&gt;=1, Таблица1[[#This Row],[BeginQ]]*(1-Таблица1[[#This Row],[LGD]]), Таблица1[[#This Row],[EndQ]])</f>
        <v>3475.9574468085111</v>
      </c>
    </row>
    <row r="1116" spans="1:19" x14ac:dyDescent="0.3">
      <c r="A1116" s="1">
        <v>1114</v>
      </c>
      <c r="B1116" t="s">
        <v>10</v>
      </c>
      <c r="C1116">
        <v>2479</v>
      </c>
      <c r="D1116">
        <v>28</v>
      </c>
      <c r="E1116">
        <v>33</v>
      </c>
      <c r="F1116" s="2">
        <v>6700</v>
      </c>
      <c r="G1116" s="8">
        <v>7160.2020202020203</v>
      </c>
      <c r="H1116">
        <v>0.01</v>
      </c>
      <c r="I1116">
        <v>0.8</v>
      </c>
      <c r="J1116" s="3">
        <v>6.8686868686868699E-2</v>
      </c>
      <c r="K1116" t="s">
        <v>11</v>
      </c>
      <c r="L1116" t="str">
        <f>Q1116</f>
        <v/>
      </c>
      <c r="N1116">
        <v>0.28999999999999998</v>
      </c>
      <c r="O1116">
        <f>EXP(Таблица1[[#This Row],[PD]])</f>
        <v>1.0100501670841679</v>
      </c>
      <c r="P1116">
        <f t="shared" si="34"/>
        <v>0.29291454845440867</v>
      </c>
      <c r="Q1116" t="str">
        <f t="shared" si="35"/>
        <v/>
      </c>
      <c r="S1116" s="2">
        <f>IF(P1116&gt;=1, Таблица1[[#This Row],[BeginQ]]*(1-Таблица1[[#This Row],[LGD]]), Таблица1[[#This Row],[EndQ]])</f>
        <v>7160.2020202020203</v>
      </c>
    </row>
    <row r="1117" spans="1:19" x14ac:dyDescent="0.3">
      <c r="A1117" s="1">
        <v>1115</v>
      </c>
      <c r="B1117" t="s">
        <v>10</v>
      </c>
      <c r="C1117">
        <v>2480</v>
      </c>
      <c r="D1117">
        <v>28</v>
      </c>
      <c r="E1117">
        <v>33</v>
      </c>
      <c r="F1117" s="2">
        <v>8600</v>
      </c>
      <c r="G1117" s="8">
        <v>9418.0487804878048</v>
      </c>
      <c r="H1117">
        <v>0.18</v>
      </c>
      <c r="I1117">
        <v>0.1</v>
      </c>
      <c r="J1117" s="3">
        <v>9.5121951219512182E-2</v>
      </c>
      <c r="K1117" t="s">
        <v>11</v>
      </c>
      <c r="L1117" t="str">
        <f>Q1117</f>
        <v/>
      </c>
      <c r="N1117">
        <v>0.02</v>
      </c>
      <c r="O1117">
        <f>EXP(Таблица1[[#This Row],[PD]])</f>
        <v>1.1972173631218102</v>
      </c>
      <c r="P1117">
        <f t="shared" si="34"/>
        <v>2.3944347262436202E-2</v>
      </c>
      <c r="Q1117" t="str">
        <f t="shared" si="35"/>
        <v/>
      </c>
      <c r="S1117" s="2">
        <f>IF(P1117&gt;=1, Таблица1[[#This Row],[BeginQ]]*(1-Таблица1[[#This Row],[LGD]]), Таблица1[[#This Row],[EndQ]])</f>
        <v>9418.0487804878048</v>
      </c>
    </row>
    <row r="1118" spans="1:19" x14ac:dyDescent="0.3">
      <c r="A1118" s="1">
        <v>1116</v>
      </c>
      <c r="B1118" t="s">
        <v>10</v>
      </c>
      <c r="C1118">
        <v>2481</v>
      </c>
      <c r="D1118">
        <v>28</v>
      </c>
      <c r="E1118">
        <v>33</v>
      </c>
      <c r="F1118" s="2">
        <v>3900</v>
      </c>
      <c r="G1118" s="8">
        <v>4167.878787878788</v>
      </c>
      <c r="H1118">
        <v>0.01</v>
      </c>
      <c r="I1118">
        <v>0.8</v>
      </c>
      <c r="J1118" s="3">
        <v>6.8686868686868699E-2</v>
      </c>
      <c r="K1118" t="s">
        <v>11</v>
      </c>
      <c r="L1118" t="str">
        <f>Q1118</f>
        <v/>
      </c>
      <c r="N1118">
        <v>0.11</v>
      </c>
      <c r="O1118">
        <f>EXP(Таблица1[[#This Row],[PD]])</f>
        <v>1.0100501670841679</v>
      </c>
      <c r="P1118">
        <f t="shared" si="34"/>
        <v>0.11110551837925847</v>
      </c>
      <c r="Q1118" t="str">
        <f t="shared" si="35"/>
        <v/>
      </c>
      <c r="S1118" s="2">
        <f>IF(P1118&gt;=1, Таблица1[[#This Row],[BeginQ]]*(1-Таблица1[[#This Row],[LGD]]), Таблица1[[#This Row],[EndQ]])</f>
        <v>4167.878787878788</v>
      </c>
    </row>
    <row r="1119" spans="1:19" x14ac:dyDescent="0.3">
      <c r="A1119" s="1">
        <v>1117</v>
      </c>
      <c r="B1119" t="s">
        <v>10</v>
      </c>
      <c r="C1119">
        <v>2482</v>
      </c>
      <c r="D1119">
        <v>28</v>
      </c>
      <c r="E1119">
        <v>33</v>
      </c>
      <c r="F1119" s="2">
        <v>4700</v>
      </c>
      <c r="G1119" s="8">
        <v>5288.7912087912091</v>
      </c>
      <c r="H1119">
        <v>0.09</v>
      </c>
      <c r="I1119">
        <v>0.6</v>
      </c>
      <c r="J1119" s="3">
        <v>0.12527472527472519</v>
      </c>
      <c r="K1119" t="s">
        <v>11</v>
      </c>
      <c r="L1119" t="str">
        <f>Q1119</f>
        <v/>
      </c>
      <c r="N1119">
        <v>0.31</v>
      </c>
      <c r="O1119">
        <f>EXP(Таблица1[[#This Row],[PD]])</f>
        <v>1.0941742837052104</v>
      </c>
      <c r="P1119">
        <f t="shared" si="34"/>
        <v>0.33919402794861525</v>
      </c>
      <c r="Q1119" t="str">
        <f t="shared" si="35"/>
        <v/>
      </c>
      <c r="S1119" s="2">
        <f>IF(P1119&gt;=1, Таблица1[[#This Row],[BeginQ]]*(1-Таблица1[[#This Row],[LGD]]), Таблица1[[#This Row],[EndQ]])</f>
        <v>5288.7912087912091</v>
      </c>
    </row>
    <row r="1120" spans="1:19" x14ac:dyDescent="0.3">
      <c r="A1120" s="1">
        <v>1118</v>
      </c>
      <c r="B1120" t="s">
        <v>10</v>
      </c>
      <c r="C1120">
        <v>2483</v>
      </c>
      <c r="D1120">
        <v>28</v>
      </c>
      <c r="E1120">
        <v>33</v>
      </c>
      <c r="F1120" s="2">
        <v>800</v>
      </c>
      <c r="G1120" s="8">
        <v>899.78494623655911</v>
      </c>
      <c r="H1120">
        <v>7.0000000000000007E-2</v>
      </c>
      <c r="I1120">
        <v>0.8</v>
      </c>
      <c r="J1120" s="3">
        <v>0.12473118279569891</v>
      </c>
      <c r="K1120" t="s">
        <v>11</v>
      </c>
      <c r="L1120" t="str">
        <f>Q1120</f>
        <v/>
      </c>
      <c r="N1120">
        <v>0.84</v>
      </c>
      <c r="O1120">
        <f>EXP(Таблица1[[#This Row],[PD]])</f>
        <v>1.0725081812542165</v>
      </c>
      <c r="P1120">
        <f t="shared" si="34"/>
        <v>0.90090687225354182</v>
      </c>
      <c r="Q1120" t="str">
        <f t="shared" si="35"/>
        <v/>
      </c>
      <c r="S1120" s="2">
        <f>IF(P1120&gt;=1, Таблица1[[#This Row],[BeginQ]]*(1-Таблица1[[#This Row],[LGD]]), Таблица1[[#This Row],[EndQ]])</f>
        <v>899.78494623655911</v>
      </c>
    </row>
    <row r="1121" spans="1:19" x14ac:dyDescent="0.3">
      <c r="A1121" s="1">
        <v>1119</v>
      </c>
      <c r="B1121" t="s">
        <v>10</v>
      </c>
      <c r="C1121">
        <v>2484</v>
      </c>
      <c r="D1121">
        <v>28</v>
      </c>
      <c r="E1121">
        <v>33</v>
      </c>
      <c r="F1121" s="2">
        <v>1700</v>
      </c>
      <c r="G1121" s="8">
        <v>1847.216494845361</v>
      </c>
      <c r="H1121">
        <v>0.03</v>
      </c>
      <c r="I1121">
        <v>0.8</v>
      </c>
      <c r="J1121" s="3">
        <v>8.6597938144329895E-2</v>
      </c>
      <c r="K1121" t="s">
        <v>11</v>
      </c>
      <c r="L1121" t="str">
        <f>Q1121</f>
        <v/>
      </c>
      <c r="N1121">
        <v>0.92</v>
      </c>
      <c r="O1121">
        <f>EXP(Таблица1[[#This Row],[PD]])</f>
        <v>1.0304545339535169</v>
      </c>
      <c r="P1121">
        <f t="shared" si="34"/>
        <v>0.94801817123723564</v>
      </c>
      <c r="Q1121" t="str">
        <f t="shared" si="35"/>
        <v/>
      </c>
      <c r="S1121" s="2">
        <f>IF(P1121&gt;=1, Таблица1[[#This Row],[BeginQ]]*(1-Таблица1[[#This Row],[LGD]]), Таблица1[[#This Row],[EndQ]])</f>
        <v>1847.216494845361</v>
      </c>
    </row>
    <row r="1122" spans="1:19" x14ac:dyDescent="0.3">
      <c r="A1122" s="1">
        <v>1120</v>
      </c>
      <c r="B1122" t="s">
        <v>10</v>
      </c>
      <c r="C1122">
        <v>2485</v>
      </c>
      <c r="D1122">
        <v>28</v>
      </c>
      <c r="E1122">
        <v>33</v>
      </c>
      <c r="F1122" s="2">
        <v>5500</v>
      </c>
      <c r="G1122" s="8">
        <v>6858.8235294117649</v>
      </c>
      <c r="H1122">
        <v>0.15</v>
      </c>
      <c r="I1122">
        <v>1</v>
      </c>
      <c r="J1122" s="3">
        <v>0.2470588235294118</v>
      </c>
      <c r="K1122" t="s">
        <v>11</v>
      </c>
      <c r="L1122" t="str">
        <f>Q1122</f>
        <v>Дефолт!</v>
      </c>
      <c r="N1122">
        <v>0.88</v>
      </c>
      <c r="O1122">
        <f>EXP(Таблица1[[#This Row],[PD]])</f>
        <v>1.1618342427282831</v>
      </c>
      <c r="P1122">
        <f t="shared" si="34"/>
        <v>1.0224141336008892</v>
      </c>
      <c r="Q1122" t="str">
        <f t="shared" si="35"/>
        <v>Дефолт!</v>
      </c>
      <c r="S1122" s="2">
        <f>IF(P1122&gt;=1, Таблица1[[#This Row],[BeginQ]]*(1-Таблица1[[#This Row],[LGD]]), Таблица1[[#This Row],[EndQ]])</f>
        <v>0</v>
      </c>
    </row>
    <row r="1123" spans="1:19" x14ac:dyDescent="0.3">
      <c r="A1123" s="1">
        <v>1121</v>
      </c>
      <c r="B1123" t="s">
        <v>10</v>
      </c>
      <c r="C1123">
        <v>2486</v>
      </c>
      <c r="D1123">
        <v>28</v>
      </c>
      <c r="E1123">
        <v>33</v>
      </c>
      <c r="F1123" s="2">
        <v>8700</v>
      </c>
      <c r="G1123" s="8">
        <v>10053.33333333333</v>
      </c>
      <c r="H1123">
        <v>0.1</v>
      </c>
      <c r="I1123">
        <v>0.8</v>
      </c>
      <c r="J1123" s="3">
        <v>0.15555555555555561</v>
      </c>
      <c r="K1123" t="s">
        <v>11</v>
      </c>
      <c r="L1123" t="str">
        <f>Q1123</f>
        <v/>
      </c>
      <c r="N1123">
        <v>0.55000000000000004</v>
      </c>
      <c r="O1123">
        <f>EXP(Таблица1[[#This Row],[PD]])</f>
        <v>1.1051709180756477</v>
      </c>
      <c r="P1123">
        <f t="shared" si="34"/>
        <v>0.60784400494160629</v>
      </c>
      <c r="Q1123" t="str">
        <f t="shared" si="35"/>
        <v/>
      </c>
      <c r="S1123" s="2">
        <f>IF(P1123&gt;=1, Таблица1[[#This Row],[BeginQ]]*(1-Таблица1[[#This Row],[LGD]]), Таблица1[[#This Row],[EndQ]])</f>
        <v>10053.33333333333</v>
      </c>
    </row>
    <row r="1124" spans="1:19" x14ac:dyDescent="0.3">
      <c r="A1124" s="1">
        <v>1122</v>
      </c>
      <c r="B1124" t="s">
        <v>10</v>
      </c>
      <c r="C1124">
        <v>2487</v>
      </c>
      <c r="D1124">
        <v>28</v>
      </c>
      <c r="E1124">
        <v>33</v>
      </c>
      <c r="F1124" s="2">
        <v>8000</v>
      </c>
      <c r="G1124" s="8">
        <v>9627.5862068965525</v>
      </c>
      <c r="H1124">
        <v>0.13</v>
      </c>
      <c r="I1124">
        <v>0.9</v>
      </c>
      <c r="J1124" s="3">
        <v>0.20344827586206901</v>
      </c>
      <c r="K1124" t="s">
        <v>11</v>
      </c>
      <c r="L1124" t="str">
        <f>Q1124</f>
        <v/>
      </c>
      <c r="N1124">
        <v>0.57999999999999996</v>
      </c>
      <c r="O1124">
        <f>EXP(Таблица1[[#This Row],[PD]])</f>
        <v>1.1388283833246218</v>
      </c>
      <c r="P1124">
        <f t="shared" si="34"/>
        <v>0.66052046232828054</v>
      </c>
      <c r="Q1124" t="str">
        <f t="shared" si="35"/>
        <v/>
      </c>
      <c r="S1124" s="2">
        <f>IF(P1124&gt;=1, Таблица1[[#This Row],[BeginQ]]*(1-Таблица1[[#This Row],[LGD]]), Таблица1[[#This Row],[EndQ]])</f>
        <v>9627.5862068965525</v>
      </c>
    </row>
    <row r="1125" spans="1:19" x14ac:dyDescent="0.3">
      <c r="A1125" s="1">
        <v>1123</v>
      </c>
      <c r="B1125" t="s">
        <v>10</v>
      </c>
      <c r="C1125">
        <v>2488</v>
      </c>
      <c r="D1125">
        <v>28</v>
      </c>
      <c r="E1125">
        <v>33</v>
      </c>
      <c r="F1125" s="2">
        <v>8600</v>
      </c>
      <c r="G1125" s="8">
        <v>9422.197802197803</v>
      </c>
      <c r="H1125">
        <v>0.09</v>
      </c>
      <c r="I1125">
        <v>0.3</v>
      </c>
      <c r="J1125" s="3">
        <v>9.5604395604395598E-2</v>
      </c>
      <c r="K1125" t="s">
        <v>11</v>
      </c>
      <c r="L1125" t="str">
        <f>Q1125</f>
        <v/>
      </c>
      <c r="N1125">
        <v>0.33</v>
      </c>
      <c r="O1125">
        <f>EXP(Таблица1[[#This Row],[PD]])</f>
        <v>1.0941742837052104</v>
      </c>
      <c r="P1125">
        <f t="shared" si="34"/>
        <v>0.36107751362271945</v>
      </c>
      <c r="Q1125" t="str">
        <f t="shared" si="35"/>
        <v/>
      </c>
      <c r="S1125" s="2">
        <f>IF(P1125&gt;=1, Таблица1[[#This Row],[BeginQ]]*(1-Таблица1[[#This Row],[LGD]]), Таблица1[[#This Row],[EndQ]])</f>
        <v>9422.197802197803</v>
      </c>
    </row>
    <row r="1126" spans="1:19" x14ac:dyDescent="0.3">
      <c r="A1126" s="1">
        <v>1124</v>
      </c>
      <c r="B1126" t="s">
        <v>10</v>
      </c>
      <c r="C1126">
        <v>2489</v>
      </c>
      <c r="D1126">
        <v>28</v>
      </c>
      <c r="E1126">
        <v>33</v>
      </c>
      <c r="F1126" s="2">
        <v>6600</v>
      </c>
      <c r="G1126" s="8">
        <v>7697.5280898876408</v>
      </c>
      <c r="H1126">
        <v>0.11</v>
      </c>
      <c r="I1126">
        <v>0.8</v>
      </c>
      <c r="J1126" s="3">
        <v>0.16629213483146069</v>
      </c>
      <c r="K1126" t="s">
        <v>11</v>
      </c>
      <c r="L1126" t="str">
        <f>Q1126</f>
        <v/>
      </c>
      <c r="N1126">
        <v>0.09</v>
      </c>
      <c r="O1126">
        <f>EXP(Таблица1[[#This Row],[PD]])</f>
        <v>1.1162780704588713</v>
      </c>
      <c r="P1126">
        <f t="shared" si="34"/>
        <v>0.10046502634129841</v>
      </c>
      <c r="Q1126" t="str">
        <f t="shared" si="35"/>
        <v/>
      </c>
      <c r="S1126" s="2">
        <f>IF(P1126&gt;=1, Таблица1[[#This Row],[BeginQ]]*(1-Таблица1[[#This Row],[LGD]]), Таблица1[[#This Row],[EndQ]])</f>
        <v>7697.5280898876408</v>
      </c>
    </row>
    <row r="1127" spans="1:19" x14ac:dyDescent="0.3">
      <c r="A1127" s="1">
        <v>1125</v>
      </c>
      <c r="B1127" t="s">
        <v>10</v>
      </c>
      <c r="C1127">
        <v>2490</v>
      </c>
      <c r="D1127">
        <v>28</v>
      </c>
      <c r="E1127">
        <v>33</v>
      </c>
      <c r="F1127" s="2">
        <v>1100</v>
      </c>
      <c r="G1127" s="8">
        <v>1176.666666666667</v>
      </c>
      <c r="H1127">
        <v>0.01</v>
      </c>
      <c r="I1127">
        <v>0.9</v>
      </c>
      <c r="J1127" s="3">
        <v>6.9696969696969702E-2</v>
      </c>
      <c r="K1127" t="s">
        <v>11</v>
      </c>
      <c r="L1127" t="str">
        <f>Q1127</f>
        <v/>
      </c>
      <c r="N1127">
        <v>0.62</v>
      </c>
      <c r="O1127">
        <f>EXP(Таблица1[[#This Row],[PD]])</f>
        <v>1.0100501670841679</v>
      </c>
      <c r="P1127">
        <f t="shared" si="34"/>
        <v>0.62623110359218415</v>
      </c>
      <c r="Q1127" t="str">
        <f t="shared" si="35"/>
        <v/>
      </c>
      <c r="S1127" s="2">
        <f>IF(P1127&gt;=1, Таблица1[[#This Row],[BeginQ]]*(1-Таблица1[[#This Row],[LGD]]), Таблица1[[#This Row],[EndQ]])</f>
        <v>1176.666666666667</v>
      </c>
    </row>
    <row r="1128" spans="1:19" x14ac:dyDescent="0.3">
      <c r="A1128" s="1">
        <v>1126</v>
      </c>
      <c r="B1128" t="s">
        <v>10</v>
      </c>
      <c r="C1128">
        <v>2491</v>
      </c>
      <c r="D1128">
        <v>28</v>
      </c>
      <c r="E1128">
        <v>33</v>
      </c>
      <c r="F1128" s="2">
        <v>6400</v>
      </c>
      <c r="G1128" s="8">
        <v>7182.2222222222226</v>
      </c>
      <c r="H1128">
        <v>0.1</v>
      </c>
      <c r="I1128">
        <v>0.5</v>
      </c>
      <c r="J1128" s="3">
        <v>0.1222222222222222</v>
      </c>
      <c r="K1128" t="s">
        <v>11</v>
      </c>
      <c r="L1128" t="str">
        <f>Q1128</f>
        <v/>
      </c>
      <c r="N1128">
        <v>0.59</v>
      </c>
      <c r="O1128">
        <f>EXP(Таблица1[[#This Row],[PD]])</f>
        <v>1.1051709180756477</v>
      </c>
      <c r="P1128">
        <f t="shared" si="34"/>
        <v>0.65205084166463212</v>
      </c>
      <c r="Q1128" t="str">
        <f t="shared" si="35"/>
        <v/>
      </c>
      <c r="S1128" s="2">
        <f>IF(P1128&gt;=1, Таблица1[[#This Row],[BeginQ]]*(1-Таблица1[[#This Row],[LGD]]), Таблица1[[#This Row],[EndQ]])</f>
        <v>7182.2222222222226</v>
      </c>
    </row>
    <row r="1129" spans="1:19" x14ac:dyDescent="0.3">
      <c r="A1129" s="1">
        <v>1127</v>
      </c>
      <c r="B1129" t="s">
        <v>10</v>
      </c>
      <c r="C1129">
        <v>2492</v>
      </c>
      <c r="D1129">
        <v>28</v>
      </c>
      <c r="E1129">
        <v>33</v>
      </c>
      <c r="F1129" s="2">
        <v>4300</v>
      </c>
      <c r="G1129" s="8">
        <v>4707.3684210526317</v>
      </c>
      <c r="H1129">
        <v>0.05</v>
      </c>
      <c r="I1129">
        <v>0.6</v>
      </c>
      <c r="J1129" s="3">
        <v>9.4736842105263161E-2</v>
      </c>
      <c r="K1129" t="s">
        <v>11</v>
      </c>
      <c r="L1129" t="str">
        <f>Q1129</f>
        <v/>
      </c>
      <c r="N1129">
        <v>0.89</v>
      </c>
      <c r="O1129">
        <f>EXP(Таблица1[[#This Row],[PD]])</f>
        <v>1.0512710963760241</v>
      </c>
      <c r="P1129">
        <f t="shared" si="34"/>
        <v>0.93563127577466143</v>
      </c>
      <c r="Q1129" t="str">
        <f t="shared" si="35"/>
        <v/>
      </c>
      <c r="S1129" s="2">
        <f>IF(P1129&gt;=1, Таблица1[[#This Row],[BeginQ]]*(1-Таблица1[[#This Row],[LGD]]), Таблица1[[#This Row],[EndQ]])</f>
        <v>4707.3684210526317</v>
      </c>
    </row>
    <row r="1130" spans="1:19" x14ac:dyDescent="0.3">
      <c r="A1130" s="1">
        <v>1128</v>
      </c>
      <c r="B1130" t="s">
        <v>10</v>
      </c>
      <c r="C1130">
        <v>2493</v>
      </c>
      <c r="D1130">
        <v>28</v>
      </c>
      <c r="E1130">
        <v>33</v>
      </c>
      <c r="F1130" s="2">
        <v>4800</v>
      </c>
      <c r="G1130" s="8">
        <v>5508.5714285714284</v>
      </c>
      <c r="H1130">
        <v>0.16</v>
      </c>
      <c r="I1130">
        <v>0.4</v>
      </c>
      <c r="J1130" s="3">
        <v>0.14761904761904759</v>
      </c>
      <c r="K1130" t="s">
        <v>11</v>
      </c>
      <c r="L1130" t="str">
        <f>Q1130</f>
        <v/>
      </c>
      <c r="N1130">
        <v>0.3</v>
      </c>
      <c r="O1130">
        <f>EXP(Таблица1[[#This Row],[PD]])</f>
        <v>1.1735108709918103</v>
      </c>
      <c r="P1130">
        <f t="shared" si="34"/>
        <v>0.35205326129754305</v>
      </c>
      <c r="Q1130" t="str">
        <f t="shared" si="35"/>
        <v/>
      </c>
      <c r="S1130" s="2">
        <f>IF(P1130&gt;=1, Таблица1[[#This Row],[BeginQ]]*(1-Таблица1[[#This Row],[LGD]]), Таблица1[[#This Row],[EndQ]])</f>
        <v>5508.5714285714284</v>
      </c>
    </row>
    <row r="1131" spans="1:19" x14ac:dyDescent="0.3">
      <c r="A1131" s="1">
        <v>1129</v>
      </c>
      <c r="B1131" t="s">
        <v>10</v>
      </c>
      <c r="C1131">
        <v>2494</v>
      </c>
      <c r="D1131">
        <v>28</v>
      </c>
      <c r="E1131">
        <v>33</v>
      </c>
      <c r="F1131" s="2">
        <v>7300</v>
      </c>
      <c r="G1131" s="8">
        <v>8099.5238095238101</v>
      </c>
      <c r="H1131">
        <v>0.16</v>
      </c>
      <c r="I1131">
        <v>0.2</v>
      </c>
      <c r="J1131" s="3">
        <v>0.1095238095238095</v>
      </c>
      <c r="K1131" t="s">
        <v>11</v>
      </c>
      <c r="L1131" t="str">
        <f>Q1131</f>
        <v>Дефолт!</v>
      </c>
      <c r="N1131">
        <v>0.96</v>
      </c>
      <c r="O1131">
        <f>EXP(Таблица1[[#This Row],[PD]])</f>
        <v>1.1735108709918103</v>
      </c>
      <c r="P1131">
        <f t="shared" si="34"/>
        <v>1.1265704361521378</v>
      </c>
      <c r="Q1131" t="str">
        <f t="shared" si="35"/>
        <v>Дефолт!</v>
      </c>
      <c r="S1131" s="2">
        <f>IF(P1131&gt;=1, Таблица1[[#This Row],[BeginQ]]*(1-Таблица1[[#This Row],[LGD]]), Таблица1[[#This Row],[EndQ]])</f>
        <v>5840</v>
      </c>
    </row>
    <row r="1132" spans="1:19" x14ac:dyDescent="0.3">
      <c r="A1132" s="1">
        <v>1130</v>
      </c>
      <c r="B1132" t="s">
        <v>10</v>
      </c>
      <c r="C1132">
        <v>2495</v>
      </c>
      <c r="D1132">
        <v>28</v>
      </c>
      <c r="E1132">
        <v>33</v>
      </c>
      <c r="F1132" s="2">
        <v>800</v>
      </c>
      <c r="G1132" s="8">
        <v>955.29411764705878</v>
      </c>
      <c r="H1132">
        <v>0.15</v>
      </c>
      <c r="I1132">
        <v>0.7</v>
      </c>
      <c r="J1132" s="3">
        <v>0.19411764705882351</v>
      </c>
      <c r="K1132" t="s">
        <v>11</v>
      </c>
      <c r="L1132" t="str">
        <f>Q1132</f>
        <v/>
      </c>
      <c r="N1132">
        <v>0.85</v>
      </c>
      <c r="O1132">
        <f>EXP(Таблица1[[#This Row],[PD]])</f>
        <v>1.1618342427282831</v>
      </c>
      <c r="P1132">
        <f t="shared" si="34"/>
        <v>0.98755910631904054</v>
      </c>
      <c r="Q1132" t="str">
        <f t="shared" si="35"/>
        <v/>
      </c>
      <c r="S1132" s="2">
        <f>IF(P1132&gt;=1, Таблица1[[#This Row],[BeginQ]]*(1-Таблица1[[#This Row],[LGD]]), Таблица1[[#This Row],[EndQ]])</f>
        <v>955.29411764705878</v>
      </c>
    </row>
    <row r="1133" spans="1:19" x14ac:dyDescent="0.3">
      <c r="A1133" s="1">
        <v>1131</v>
      </c>
      <c r="B1133" t="s">
        <v>10</v>
      </c>
      <c r="C1133">
        <v>2496</v>
      </c>
      <c r="D1133">
        <v>28</v>
      </c>
      <c r="E1133">
        <v>33</v>
      </c>
      <c r="F1133" s="2">
        <v>1300</v>
      </c>
      <c r="G1133" s="8">
        <v>1467.1428571428571</v>
      </c>
      <c r="H1133">
        <v>0.16</v>
      </c>
      <c r="I1133">
        <v>0.3</v>
      </c>
      <c r="J1133" s="3">
        <v>0.12857142857142859</v>
      </c>
      <c r="K1133" t="s">
        <v>11</v>
      </c>
      <c r="L1133" t="str">
        <f>Q1133</f>
        <v/>
      </c>
      <c r="N1133">
        <v>0.44</v>
      </c>
      <c r="O1133">
        <f>EXP(Таблица1[[#This Row],[PD]])</f>
        <v>1.1735108709918103</v>
      </c>
      <c r="P1133">
        <f t="shared" si="34"/>
        <v>0.51634478323639654</v>
      </c>
      <c r="Q1133" t="str">
        <f t="shared" si="35"/>
        <v/>
      </c>
      <c r="S1133" s="2">
        <f>IF(P1133&gt;=1, Таблица1[[#This Row],[BeginQ]]*(1-Таблица1[[#This Row],[LGD]]), Таблица1[[#This Row],[EndQ]])</f>
        <v>1467.1428571428571</v>
      </c>
    </row>
    <row r="1134" spans="1:19" x14ac:dyDescent="0.3">
      <c r="A1134" s="1">
        <v>1132</v>
      </c>
      <c r="B1134" t="s">
        <v>10</v>
      </c>
      <c r="C1134">
        <v>2497</v>
      </c>
      <c r="D1134">
        <v>28</v>
      </c>
      <c r="E1134">
        <v>33</v>
      </c>
      <c r="F1134" s="2">
        <v>9100</v>
      </c>
      <c r="G1134" s="8">
        <v>11268.271604938271</v>
      </c>
      <c r="H1134">
        <v>0.19</v>
      </c>
      <c r="I1134">
        <v>0.7</v>
      </c>
      <c r="J1134" s="3">
        <v>0.2382716049382716</v>
      </c>
      <c r="K1134" t="s">
        <v>11</v>
      </c>
      <c r="L1134" t="str">
        <f>Q1134</f>
        <v>Дефолт!</v>
      </c>
      <c r="N1134">
        <v>0.91</v>
      </c>
      <c r="O1134">
        <f>EXP(Таблица1[[#This Row],[PD]])</f>
        <v>1.2092495976572515</v>
      </c>
      <c r="P1134">
        <f t="shared" si="34"/>
        <v>1.1004171338680988</v>
      </c>
      <c r="Q1134" t="str">
        <f t="shared" si="35"/>
        <v>Дефолт!</v>
      </c>
      <c r="S1134" s="2">
        <f>IF(P1134&gt;=1, Таблица1[[#This Row],[BeginQ]]*(1-Таблица1[[#This Row],[LGD]]), Таблица1[[#This Row],[EndQ]])</f>
        <v>2730.0000000000005</v>
      </c>
    </row>
    <row r="1135" spans="1:19" x14ac:dyDescent="0.3">
      <c r="A1135" s="1">
        <v>1133</v>
      </c>
      <c r="B1135" t="s">
        <v>10</v>
      </c>
      <c r="C1135">
        <v>2498</v>
      </c>
      <c r="D1135">
        <v>28</v>
      </c>
      <c r="E1135">
        <v>33</v>
      </c>
      <c r="F1135" s="2">
        <v>7000</v>
      </c>
      <c r="G1135" s="8">
        <v>7438.3838383838383</v>
      </c>
      <c r="H1135">
        <v>0.01</v>
      </c>
      <c r="I1135">
        <v>0.2</v>
      </c>
      <c r="J1135" s="3">
        <v>6.2626262626262627E-2</v>
      </c>
      <c r="K1135" t="s">
        <v>11</v>
      </c>
      <c r="L1135" t="str">
        <f>Q1135</f>
        <v/>
      </c>
      <c r="N1135">
        <v>0.27</v>
      </c>
      <c r="O1135">
        <f>EXP(Таблица1[[#This Row],[PD]])</f>
        <v>1.0100501670841679</v>
      </c>
      <c r="P1135">
        <f t="shared" si="34"/>
        <v>0.27271354511272539</v>
      </c>
      <c r="Q1135" t="str">
        <f t="shared" si="35"/>
        <v/>
      </c>
      <c r="S1135" s="2">
        <f>IF(P1135&gt;=1, Таблица1[[#This Row],[BeginQ]]*(1-Таблица1[[#This Row],[LGD]]), Таблица1[[#This Row],[EndQ]])</f>
        <v>7438.3838383838383</v>
      </c>
    </row>
    <row r="1136" spans="1:19" x14ac:dyDescent="0.3">
      <c r="A1136" s="1">
        <v>1134</v>
      </c>
      <c r="B1136" t="s">
        <v>10</v>
      </c>
      <c r="C1136">
        <v>2499</v>
      </c>
      <c r="D1136">
        <v>28</v>
      </c>
      <c r="E1136">
        <v>33</v>
      </c>
      <c r="F1136" s="2">
        <v>3700</v>
      </c>
      <c r="G1136" s="8">
        <v>4255</v>
      </c>
      <c r="H1136">
        <v>0.2</v>
      </c>
      <c r="I1136">
        <v>0.3</v>
      </c>
      <c r="J1136" s="3">
        <v>0.15</v>
      </c>
      <c r="K1136" t="s">
        <v>11</v>
      </c>
      <c r="L1136" t="str">
        <f>Q1136</f>
        <v/>
      </c>
      <c r="N1136">
        <v>0.24</v>
      </c>
      <c r="O1136">
        <f>EXP(Таблица1[[#This Row],[PD]])</f>
        <v>1.2214027581601699</v>
      </c>
      <c r="P1136">
        <f t="shared" si="34"/>
        <v>0.29313666195844074</v>
      </c>
      <c r="Q1136" t="str">
        <f t="shared" si="35"/>
        <v/>
      </c>
      <c r="S1136" s="2">
        <f>IF(P1136&gt;=1, Таблица1[[#This Row],[BeginQ]]*(1-Таблица1[[#This Row],[LGD]]), Таблица1[[#This Row],[EndQ]])</f>
        <v>4255</v>
      </c>
    </row>
    <row r="1137" spans="1:19" x14ac:dyDescent="0.3">
      <c r="A1137" s="1">
        <v>1135</v>
      </c>
      <c r="B1137" t="s">
        <v>10</v>
      </c>
      <c r="C1137">
        <v>2500</v>
      </c>
      <c r="D1137">
        <v>28</v>
      </c>
      <c r="E1137">
        <v>33</v>
      </c>
      <c r="F1137" s="2">
        <v>7600</v>
      </c>
      <c r="G1137" s="8">
        <v>8360</v>
      </c>
      <c r="H1137">
        <v>0.05</v>
      </c>
      <c r="I1137">
        <v>0.7</v>
      </c>
      <c r="J1137" s="3">
        <v>0.1</v>
      </c>
      <c r="K1137" t="s">
        <v>11</v>
      </c>
      <c r="L1137" t="str">
        <f>Q1137</f>
        <v/>
      </c>
      <c r="N1137">
        <v>0.78</v>
      </c>
      <c r="O1137">
        <f>EXP(Таблица1[[#This Row],[PD]])</f>
        <v>1.0512710963760241</v>
      </c>
      <c r="P1137">
        <f t="shared" si="34"/>
        <v>0.81999145517329886</v>
      </c>
      <c r="Q1137" t="str">
        <f t="shared" si="35"/>
        <v/>
      </c>
      <c r="S1137" s="2">
        <f>IF(P1137&gt;=1, Таблица1[[#This Row],[BeginQ]]*(1-Таблица1[[#This Row],[LGD]]), Таблица1[[#This Row],[EndQ]])</f>
        <v>8360</v>
      </c>
    </row>
    <row r="1138" spans="1:19" x14ac:dyDescent="0.3">
      <c r="A1138" s="1">
        <v>1136</v>
      </c>
      <c r="B1138" t="s">
        <v>10</v>
      </c>
      <c r="C1138">
        <v>2501</v>
      </c>
      <c r="D1138">
        <v>28</v>
      </c>
      <c r="E1138">
        <v>33</v>
      </c>
      <c r="F1138" s="2">
        <v>7500</v>
      </c>
      <c r="G1138" s="8">
        <v>8215.9090909090901</v>
      </c>
      <c r="H1138">
        <v>0.12</v>
      </c>
      <c r="I1138">
        <v>0.2</v>
      </c>
      <c r="J1138" s="3">
        <v>9.5454545454545445E-2</v>
      </c>
      <c r="K1138" t="s">
        <v>11</v>
      </c>
      <c r="L1138" t="str">
        <f>Q1138</f>
        <v/>
      </c>
      <c r="N1138">
        <v>0.21</v>
      </c>
      <c r="O1138">
        <f>EXP(Таблица1[[#This Row],[PD]])</f>
        <v>1.1274968515793757</v>
      </c>
      <c r="P1138">
        <f t="shared" si="34"/>
        <v>0.2367743388316689</v>
      </c>
      <c r="Q1138" t="str">
        <f t="shared" si="35"/>
        <v/>
      </c>
      <c r="S1138" s="2">
        <f>IF(P1138&gt;=1, Таблица1[[#This Row],[BeginQ]]*(1-Таблица1[[#This Row],[LGD]]), Таблица1[[#This Row],[EndQ]])</f>
        <v>8215.9090909090901</v>
      </c>
    </row>
    <row r="1139" spans="1:19" x14ac:dyDescent="0.3">
      <c r="A1139" s="1">
        <v>1137</v>
      </c>
      <c r="B1139" t="s">
        <v>10</v>
      </c>
      <c r="C1139">
        <v>2502</v>
      </c>
      <c r="D1139">
        <v>28</v>
      </c>
      <c r="E1139">
        <v>33</v>
      </c>
      <c r="F1139" s="2">
        <v>5800</v>
      </c>
      <c r="G1139" s="8">
        <v>7169.6385542168673</v>
      </c>
      <c r="H1139">
        <v>0.17</v>
      </c>
      <c r="I1139">
        <v>0.8</v>
      </c>
      <c r="J1139" s="3">
        <v>0.236144578313253</v>
      </c>
      <c r="K1139" t="s">
        <v>11</v>
      </c>
      <c r="L1139" t="str">
        <f>Q1139</f>
        <v/>
      </c>
      <c r="N1139">
        <v>0.28000000000000003</v>
      </c>
      <c r="O1139">
        <f>EXP(Таблица1[[#This Row],[PD]])</f>
        <v>1.1853048513203654</v>
      </c>
      <c r="P1139">
        <f t="shared" si="34"/>
        <v>0.33188535836970234</v>
      </c>
      <c r="Q1139" t="str">
        <f t="shared" si="35"/>
        <v/>
      </c>
      <c r="S1139" s="2">
        <f>IF(P1139&gt;=1, Таблица1[[#This Row],[BeginQ]]*(1-Таблица1[[#This Row],[LGD]]), Таблица1[[#This Row],[EndQ]])</f>
        <v>7169.6385542168673</v>
      </c>
    </row>
    <row r="1140" spans="1:19" x14ac:dyDescent="0.3">
      <c r="A1140" s="1">
        <v>1138</v>
      </c>
      <c r="B1140" t="s">
        <v>10</v>
      </c>
      <c r="C1140">
        <v>2503</v>
      </c>
      <c r="D1140">
        <v>28</v>
      </c>
      <c r="E1140">
        <v>33</v>
      </c>
      <c r="F1140" s="2">
        <v>3100</v>
      </c>
      <c r="G1140" s="8">
        <v>3619.0697674418602</v>
      </c>
      <c r="H1140">
        <v>0.14000000000000001</v>
      </c>
      <c r="I1140">
        <v>0.6</v>
      </c>
      <c r="J1140" s="3">
        <v>0.1674418604651163</v>
      </c>
      <c r="K1140" t="s">
        <v>11</v>
      </c>
      <c r="L1140" t="str">
        <f>Q1140</f>
        <v/>
      </c>
      <c r="N1140">
        <v>0.23</v>
      </c>
      <c r="O1140">
        <f>EXP(Таблица1[[#This Row],[PD]])</f>
        <v>1.1502737988572274</v>
      </c>
      <c r="P1140">
        <f t="shared" si="34"/>
        <v>0.26456297373716231</v>
      </c>
      <c r="Q1140" t="str">
        <f t="shared" si="35"/>
        <v/>
      </c>
      <c r="S1140" s="2">
        <f>IF(P1140&gt;=1, Таблица1[[#This Row],[BeginQ]]*(1-Таблица1[[#This Row],[LGD]]), Таблица1[[#This Row],[EndQ]])</f>
        <v>3619.0697674418602</v>
      </c>
    </row>
    <row r="1141" spans="1:19" x14ac:dyDescent="0.3">
      <c r="A1141" s="1">
        <v>1139</v>
      </c>
      <c r="B1141" t="s">
        <v>10</v>
      </c>
      <c r="C1141">
        <v>2504</v>
      </c>
      <c r="D1141">
        <v>28</v>
      </c>
      <c r="E1141">
        <v>33</v>
      </c>
      <c r="F1141" s="2">
        <v>5600</v>
      </c>
      <c r="G1141" s="8">
        <v>6248.4210526315783</v>
      </c>
      <c r="H1141">
        <v>0.05</v>
      </c>
      <c r="I1141">
        <v>1</v>
      </c>
      <c r="J1141" s="3">
        <v>0.1157894736842105</v>
      </c>
      <c r="K1141" t="s">
        <v>11</v>
      </c>
      <c r="L1141" t="str">
        <f>Q1141</f>
        <v/>
      </c>
      <c r="N1141">
        <v>0.73</v>
      </c>
      <c r="O1141">
        <f>EXP(Таблица1[[#This Row],[PD]])</f>
        <v>1.0512710963760241</v>
      </c>
      <c r="P1141">
        <f t="shared" si="34"/>
        <v>0.76742790035449759</v>
      </c>
      <c r="Q1141" t="str">
        <f t="shared" si="35"/>
        <v/>
      </c>
      <c r="S1141" s="2">
        <f>IF(P1141&gt;=1, Таблица1[[#This Row],[BeginQ]]*(1-Таблица1[[#This Row],[LGD]]), Таблица1[[#This Row],[EndQ]])</f>
        <v>6248.4210526315783</v>
      </c>
    </row>
    <row r="1142" spans="1:19" x14ac:dyDescent="0.3">
      <c r="A1142" s="1">
        <v>1140</v>
      </c>
      <c r="B1142" t="s">
        <v>10</v>
      </c>
      <c r="C1142">
        <v>2505</v>
      </c>
      <c r="D1142">
        <v>28</v>
      </c>
      <c r="E1142">
        <v>33</v>
      </c>
      <c r="F1142" s="2">
        <v>1900</v>
      </c>
      <c r="G1142" s="8">
        <v>2018.9898989898991</v>
      </c>
      <c r="H1142">
        <v>0.01</v>
      </c>
      <c r="I1142">
        <v>0.2</v>
      </c>
      <c r="J1142" s="3">
        <v>6.2626262626262627E-2</v>
      </c>
      <c r="K1142" t="s">
        <v>11</v>
      </c>
      <c r="L1142" t="str">
        <f>Q1142</f>
        <v/>
      </c>
      <c r="N1142">
        <v>0.83</v>
      </c>
      <c r="O1142">
        <f>EXP(Таблица1[[#This Row],[PD]])</f>
        <v>1.0100501670841679</v>
      </c>
      <c r="P1142">
        <f t="shared" si="34"/>
        <v>0.83834163867985934</v>
      </c>
      <c r="Q1142" t="str">
        <f t="shared" si="35"/>
        <v/>
      </c>
      <c r="S1142" s="2">
        <f>IF(P1142&gt;=1, Таблица1[[#This Row],[BeginQ]]*(1-Таблица1[[#This Row],[LGD]]), Таблица1[[#This Row],[EndQ]])</f>
        <v>2018.9898989898991</v>
      </c>
    </row>
    <row r="1143" spans="1:19" x14ac:dyDescent="0.3">
      <c r="A1143" s="1">
        <v>1141</v>
      </c>
      <c r="B1143" t="s">
        <v>10</v>
      </c>
      <c r="C1143">
        <v>2506</v>
      </c>
      <c r="D1143">
        <v>28</v>
      </c>
      <c r="E1143">
        <v>33</v>
      </c>
      <c r="F1143" s="2">
        <v>7800</v>
      </c>
      <c r="G1143" s="8">
        <v>8388.9795918367345</v>
      </c>
      <c r="H1143">
        <v>0.02</v>
      </c>
      <c r="I1143">
        <v>0.7</v>
      </c>
      <c r="J1143" s="3">
        <v>7.5510204081632656E-2</v>
      </c>
      <c r="K1143" t="s">
        <v>11</v>
      </c>
      <c r="L1143" t="str">
        <f>Q1143</f>
        <v/>
      </c>
      <c r="N1143">
        <v>0.46</v>
      </c>
      <c r="O1143">
        <f>EXP(Таблица1[[#This Row],[PD]])</f>
        <v>1.0202013400267558</v>
      </c>
      <c r="P1143">
        <f t="shared" si="34"/>
        <v>0.46929261641230768</v>
      </c>
      <c r="Q1143" t="str">
        <f t="shared" si="35"/>
        <v/>
      </c>
      <c r="S1143" s="2">
        <f>IF(P1143&gt;=1, Таблица1[[#This Row],[BeginQ]]*(1-Таблица1[[#This Row],[LGD]]), Таблица1[[#This Row],[EndQ]])</f>
        <v>8388.9795918367345</v>
      </c>
    </row>
    <row r="1144" spans="1:19" x14ac:dyDescent="0.3">
      <c r="A1144" s="1">
        <v>1142</v>
      </c>
      <c r="B1144" t="s">
        <v>10</v>
      </c>
      <c r="C1144">
        <v>2507</v>
      </c>
      <c r="D1144">
        <v>28</v>
      </c>
      <c r="E1144">
        <v>33</v>
      </c>
      <c r="F1144" s="2">
        <v>8300</v>
      </c>
      <c r="G1144" s="8">
        <v>9130</v>
      </c>
      <c r="H1144">
        <v>0.04</v>
      </c>
      <c r="I1144">
        <v>0.9</v>
      </c>
      <c r="J1144" s="3">
        <v>0.1</v>
      </c>
      <c r="K1144" t="s">
        <v>11</v>
      </c>
      <c r="L1144" t="str">
        <f>Q1144</f>
        <v/>
      </c>
      <c r="N1144">
        <v>0.86</v>
      </c>
      <c r="O1144">
        <f>EXP(Таблица1[[#This Row],[PD]])</f>
        <v>1.0408107741923882</v>
      </c>
      <c r="P1144">
        <f t="shared" si="34"/>
        <v>0.8950972658054539</v>
      </c>
      <c r="Q1144" t="str">
        <f t="shared" si="35"/>
        <v/>
      </c>
      <c r="S1144" s="2">
        <f>IF(P1144&gt;=1, Таблица1[[#This Row],[BeginQ]]*(1-Таблица1[[#This Row],[LGD]]), Таблица1[[#This Row],[EndQ]])</f>
        <v>9130</v>
      </c>
    </row>
    <row r="1145" spans="1:19" x14ac:dyDescent="0.3">
      <c r="A1145" s="1">
        <v>1143</v>
      </c>
      <c r="B1145" t="s">
        <v>10</v>
      </c>
      <c r="C1145">
        <v>2508</v>
      </c>
      <c r="D1145">
        <v>28</v>
      </c>
      <c r="E1145">
        <v>33</v>
      </c>
      <c r="F1145" s="2">
        <v>900</v>
      </c>
      <c r="G1145" s="8">
        <v>1000</v>
      </c>
      <c r="H1145">
        <v>0.1</v>
      </c>
      <c r="I1145">
        <v>0.4</v>
      </c>
      <c r="J1145" s="3">
        <v>0.1111111111111111</v>
      </c>
      <c r="K1145" t="s">
        <v>11</v>
      </c>
      <c r="L1145" t="str">
        <f>Q1145</f>
        <v/>
      </c>
      <c r="N1145">
        <v>0.6</v>
      </c>
      <c r="O1145">
        <f>EXP(Таблица1[[#This Row],[PD]])</f>
        <v>1.1051709180756477</v>
      </c>
      <c r="P1145">
        <f t="shared" si="34"/>
        <v>0.66310255084538861</v>
      </c>
      <c r="Q1145" t="str">
        <f t="shared" si="35"/>
        <v/>
      </c>
      <c r="S1145" s="2">
        <f>IF(P1145&gt;=1, Таблица1[[#This Row],[BeginQ]]*(1-Таблица1[[#This Row],[LGD]]), Таблица1[[#This Row],[EndQ]])</f>
        <v>1000</v>
      </c>
    </row>
    <row r="1146" spans="1:19" x14ac:dyDescent="0.3">
      <c r="A1146" s="1">
        <v>1144</v>
      </c>
      <c r="B1146" t="s">
        <v>10</v>
      </c>
      <c r="C1146">
        <v>2509</v>
      </c>
      <c r="D1146">
        <v>28</v>
      </c>
      <c r="E1146">
        <v>33</v>
      </c>
      <c r="F1146" s="2">
        <v>2300</v>
      </c>
      <c r="G1146" s="8">
        <v>2572.7906976744189</v>
      </c>
      <c r="H1146">
        <v>0.14000000000000001</v>
      </c>
      <c r="I1146">
        <v>0.3</v>
      </c>
      <c r="J1146" s="3">
        <v>0.1186046511627907</v>
      </c>
      <c r="K1146" t="s">
        <v>11</v>
      </c>
      <c r="L1146" t="str">
        <f>Q1146</f>
        <v/>
      </c>
      <c r="N1146">
        <v>0.04</v>
      </c>
      <c r="O1146">
        <f>EXP(Таблица1[[#This Row],[PD]])</f>
        <v>1.1502737988572274</v>
      </c>
      <c r="P1146">
        <f t="shared" si="34"/>
        <v>4.6010951954289094E-2</v>
      </c>
      <c r="Q1146" t="str">
        <f t="shared" si="35"/>
        <v/>
      </c>
      <c r="S1146" s="2">
        <f>IF(P1146&gt;=1, Таблица1[[#This Row],[BeginQ]]*(1-Таблица1[[#This Row],[LGD]]), Таблица1[[#This Row],[EndQ]])</f>
        <v>2572.7906976744189</v>
      </c>
    </row>
    <row r="1147" spans="1:19" x14ac:dyDescent="0.3">
      <c r="A1147" s="1">
        <v>1145</v>
      </c>
      <c r="B1147" t="s">
        <v>10</v>
      </c>
      <c r="C1147">
        <v>2510</v>
      </c>
      <c r="D1147">
        <v>28</v>
      </c>
      <c r="E1147">
        <v>33</v>
      </c>
      <c r="F1147" s="2">
        <v>5300</v>
      </c>
      <c r="G1147" s="8">
        <v>5709.7938144329892</v>
      </c>
      <c r="H1147">
        <v>0.03</v>
      </c>
      <c r="I1147">
        <v>0.5</v>
      </c>
      <c r="J1147" s="3">
        <v>7.7319587628865982E-2</v>
      </c>
      <c r="K1147" t="s">
        <v>11</v>
      </c>
      <c r="L1147" t="str">
        <f>Q1147</f>
        <v/>
      </c>
      <c r="N1147">
        <v>0.49</v>
      </c>
      <c r="O1147">
        <f>EXP(Таблица1[[#This Row],[PD]])</f>
        <v>1.0304545339535169</v>
      </c>
      <c r="P1147">
        <f t="shared" si="34"/>
        <v>0.50492272163722329</v>
      </c>
      <c r="Q1147" t="str">
        <f t="shared" si="35"/>
        <v/>
      </c>
      <c r="S1147" s="2">
        <f>IF(P1147&gt;=1, Таблица1[[#This Row],[BeginQ]]*(1-Таблица1[[#This Row],[LGD]]), Таблица1[[#This Row],[EndQ]])</f>
        <v>5709.7938144329892</v>
      </c>
    </row>
    <row r="1148" spans="1:19" x14ac:dyDescent="0.3">
      <c r="A1148" s="1">
        <v>1146</v>
      </c>
      <c r="B1148" t="s">
        <v>10</v>
      </c>
      <c r="C1148">
        <v>2511</v>
      </c>
      <c r="D1148">
        <v>28</v>
      </c>
      <c r="E1148">
        <v>33</v>
      </c>
      <c r="F1148" s="2">
        <v>8300</v>
      </c>
      <c r="G1148" s="8">
        <v>9498.8888888888887</v>
      </c>
      <c r="H1148">
        <v>0.19</v>
      </c>
      <c r="I1148">
        <v>0.3</v>
      </c>
      <c r="J1148" s="3">
        <v>0.1444444444444444</v>
      </c>
      <c r="K1148" t="s">
        <v>11</v>
      </c>
      <c r="L1148" t="str">
        <f>Q1148</f>
        <v/>
      </c>
      <c r="N1148">
        <v>0.38</v>
      </c>
      <c r="O1148">
        <f>EXP(Таблица1[[#This Row],[PD]])</f>
        <v>1.2092495976572515</v>
      </c>
      <c r="P1148">
        <f t="shared" si="34"/>
        <v>0.45951484710975554</v>
      </c>
      <c r="Q1148" t="str">
        <f t="shared" si="35"/>
        <v/>
      </c>
      <c r="S1148" s="2">
        <f>IF(P1148&gt;=1, Таблица1[[#This Row],[BeginQ]]*(1-Таблица1[[#This Row],[LGD]]), Таблица1[[#This Row],[EndQ]])</f>
        <v>9498.8888888888887</v>
      </c>
    </row>
    <row r="1149" spans="1:19" x14ac:dyDescent="0.3">
      <c r="A1149" s="1">
        <v>1147</v>
      </c>
      <c r="B1149" t="s">
        <v>10</v>
      </c>
      <c r="C1149">
        <v>2512</v>
      </c>
      <c r="D1149">
        <v>28</v>
      </c>
      <c r="E1149">
        <v>33</v>
      </c>
      <c r="F1149" s="2">
        <v>6000</v>
      </c>
      <c r="G1149" s="8">
        <v>6711.6279069767443</v>
      </c>
      <c r="H1149">
        <v>0.14000000000000001</v>
      </c>
      <c r="I1149">
        <v>0.3</v>
      </c>
      <c r="J1149" s="3">
        <v>0.1186046511627907</v>
      </c>
      <c r="K1149" t="s">
        <v>11</v>
      </c>
      <c r="L1149" t="str">
        <f>Q1149</f>
        <v/>
      </c>
      <c r="N1149">
        <v>0.45</v>
      </c>
      <c r="O1149">
        <f>EXP(Таблица1[[#This Row],[PD]])</f>
        <v>1.1502737988572274</v>
      </c>
      <c r="P1149">
        <f t="shared" si="34"/>
        <v>0.51762320948575236</v>
      </c>
      <c r="Q1149" t="str">
        <f t="shared" si="35"/>
        <v/>
      </c>
      <c r="S1149" s="2">
        <f>IF(P1149&gt;=1, Таблица1[[#This Row],[BeginQ]]*(1-Таблица1[[#This Row],[LGD]]), Таблица1[[#This Row],[EndQ]])</f>
        <v>6711.6279069767443</v>
      </c>
    </row>
    <row r="1150" spans="1:19" x14ac:dyDescent="0.3">
      <c r="A1150" s="1">
        <v>1148</v>
      </c>
      <c r="B1150" t="s">
        <v>10</v>
      </c>
      <c r="C1150">
        <v>2513</v>
      </c>
      <c r="D1150">
        <v>28</v>
      </c>
      <c r="E1150">
        <v>33</v>
      </c>
      <c r="F1150" s="2">
        <v>3300</v>
      </c>
      <c r="G1150" s="8">
        <v>3876.5060240963849</v>
      </c>
      <c r="H1150">
        <v>0.17</v>
      </c>
      <c r="I1150">
        <v>0.5</v>
      </c>
      <c r="J1150" s="3">
        <v>0.1746987951807229</v>
      </c>
      <c r="K1150" t="s">
        <v>11</v>
      </c>
      <c r="L1150" t="str">
        <f>Q1150</f>
        <v/>
      </c>
      <c r="N1150">
        <v>0.25</v>
      </c>
      <c r="O1150">
        <f>EXP(Таблица1[[#This Row],[PD]])</f>
        <v>1.1853048513203654</v>
      </c>
      <c r="P1150">
        <f t="shared" si="34"/>
        <v>0.29632621283009136</v>
      </c>
      <c r="Q1150" t="str">
        <f t="shared" si="35"/>
        <v/>
      </c>
      <c r="S1150" s="2">
        <f>IF(P1150&gt;=1, Таблица1[[#This Row],[BeginQ]]*(1-Таблица1[[#This Row],[LGD]]), Таблица1[[#This Row],[EndQ]])</f>
        <v>3876.5060240963849</v>
      </c>
    </row>
    <row r="1151" spans="1:19" x14ac:dyDescent="0.3">
      <c r="A1151" s="1">
        <v>1149</v>
      </c>
      <c r="B1151" t="s">
        <v>10</v>
      </c>
      <c r="C1151">
        <v>2514</v>
      </c>
      <c r="D1151">
        <v>28</v>
      </c>
      <c r="E1151">
        <v>33</v>
      </c>
      <c r="F1151" s="2">
        <v>9900</v>
      </c>
      <c r="G1151" s="8">
        <v>11046.31578947368</v>
      </c>
      <c r="H1151">
        <v>0.05</v>
      </c>
      <c r="I1151">
        <v>1</v>
      </c>
      <c r="J1151" s="3">
        <v>0.1157894736842105</v>
      </c>
      <c r="K1151" t="s">
        <v>11</v>
      </c>
      <c r="L1151" t="str">
        <f>Q1151</f>
        <v/>
      </c>
      <c r="N1151">
        <v>0.8</v>
      </c>
      <c r="O1151">
        <f>EXP(Таблица1[[#This Row],[PD]])</f>
        <v>1.0512710963760241</v>
      </c>
      <c r="P1151">
        <f t="shared" si="34"/>
        <v>0.84101687710081929</v>
      </c>
      <c r="Q1151" t="str">
        <f t="shared" si="35"/>
        <v/>
      </c>
      <c r="S1151" s="2">
        <f>IF(P1151&gt;=1, Таблица1[[#This Row],[BeginQ]]*(1-Таблица1[[#This Row],[LGD]]), Таблица1[[#This Row],[EndQ]])</f>
        <v>11046.31578947368</v>
      </c>
    </row>
    <row r="1152" spans="1:19" x14ac:dyDescent="0.3">
      <c r="A1152" s="1">
        <v>1150</v>
      </c>
      <c r="B1152" t="s">
        <v>10</v>
      </c>
      <c r="C1152">
        <v>2515</v>
      </c>
      <c r="D1152">
        <v>28</v>
      </c>
      <c r="E1152">
        <v>33</v>
      </c>
      <c r="F1152" s="2">
        <v>9600</v>
      </c>
      <c r="G1152" s="8">
        <v>12720</v>
      </c>
      <c r="H1152">
        <v>0.2</v>
      </c>
      <c r="I1152">
        <v>1</v>
      </c>
      <c r="J1152" s="3">
        <v>0.32500000000000001</v>
      </c>
      <c r="K1152" t="s">
        <v>11</v>
      </c>
      <c r="L1152" t="str">
        <f>Q1152</f>
        <v>Дефолт!</v>
      </c>
      <c r="N1152">
        <v>1</v>
      </c>
      <c r="O1152">
        <f>EXP(Таблица1[[#This Row],[PD]])</f>
        <v>1.2214027581601699</v>
      </c>
      <c r="P1152">
        <f t="shared" si="34"/>
        <v>1.2214027581601699</v>
      </c>
      <c r="Q1152" t="str">
        <f t="shared" si="35"/>
        <v>Дефолт!</v>
      </c>
      <c r="S1152" s="2">
        <f>IF(P1152&gt;=1, Таблица1[[#This Row],[BeginQ]]*(1-Таблица1[[#This Row],[LGD]]), Таблица1[[#This Row],[EndQ]])</f>
        <v>0</v>
      </c>
    </row>
    <row r="1153" spans="1:19" x14ac:dyDescent="0.3">
      <c r="A1153" s="1">
        <v>1151</v>
      </c>
      <c r="B1153" t="s">
        <v>10</v>
      </c>
      <c r="C1153">
        <v>2516</v>
      </c>
      <c r="D1153">
        <v>28</v>
      </c>
      <c r="E1153">
        <v>33</v>
      </c>
      <c r="F1153" s="2">
        <v>3700</v>
      </c>
      <c r="G1153" s="8">
        <v>4668.3950617283954</v>
      </c>
      <c r="H1153">
        <v>0.19</v>
      </c>
      <c r="I1153">
        <v>0.8</v>
      </c>
      <c r="J1153" s="3">
        <v>0.2617283950617284</v>
      </c>
      <c r="K1153" t="s">
        <v>11</v>
      </c>
      <c r="L1153" t="str">
        <f>Q1153</f>
        <v/>
      </c>
      <c r="N1153">
        <v>0.27</v>
      </c>
      <c r="O1153">
        <f>EXP(Таблица1[[#This Row],[PD]])</f>
        <v>1.2092495976572515</v>
      </c>
      <c r="P1153">
        <f t="shared" si="34"/>
        <v>0.32649739136745792</v>
      </c>
      <c r="Q1153" t="str">
        <f t="shared" si="35"/>
        <v/>
      </c>
      <c r="S1153" s="2">
        <f>IF(P1153&gt;=1, Таблица1[[#This Row],[BeginQ]]*(1-Таблица1[[#This Row],[LGD]]), Таблица1[[#This Row],[EndQ]])</f>
        <v>4668.3950617283954</v>
      </c>
    </row>
    <row r="1154" spans="1:19" x14ac:dyDescent="0.3">
      <c r="A1154" s="1">
        <v>1152</v>
      </c>
      <c r="B1154" t="s">
        <v>10</v>
      </c>
      <c r="C1154">
        <v>2517</v>
      </c>
      <c r="D1154">
        <v>28</v>
      </c>
      <c r="E1154">
        <v>33</v>
      </c>
      <c r="F1154" s="2">
        <v>2600</v>
      </c>
      <c r="G1154" s="8">
        <v>2925</v>
      </c>
      <c r="H1154">
        <v>0.2</v>
      </c>
      <c r="I1154">
        <v>0.2</v>
      </c>
      <c r="J1154" s="3">
        <v>0.125</v>
      </c>
      <c r="K1154" t="s">
        <v>11</v>
      </c>
      <c r="L1154" t="str">
        <f>Q1154</f>
        <v>Дефолт!</v>
      </c>
      <c r="N1154">
        <v>0.89</v>
      </c>
      <c r="O1154">
        <f>EXP(Таблица1[[#This Row],[PD]])</f>
        <v>1.2214027581601699</v>
      </c>
      <c r="P1154">
        <f t="shared" si="34"/>
        <v>1.0870484547625512</v>
      </c>
      <c r="Q1154" t="str">
        <f t="shared" si="35"/>
        <v>Дефолт!</v>
      </c>
      <c r="S1154" s="2">
        <f>IF(P1154&gt;=1, Таблица1[[#This Row],[BeginQ]]*(1-Таблица1[[#This Row],[LGD]]), Таблица1[[#This Row],[EndQ]])</f>
        <v>2080</v>
      </c>
    </row>
    <row r="1155" spans="1:19" x14ac:dyDescent="0.3">
      <c r="A1155" s="1">
        <v>1153</v>
      </c>
      <c r="B1155" t="s">
        <v>10</v>
      </c>
      <c r="C1155">
        <v>2518</v>
      </c>
      <c r="D1155">
        <v>28</v>
      </c>
      <c r="E1155">
        <v>33</v>
      </c>
      <c r="F1155" s="2">
        <v>4800</v>
      </c>
      <c r="G1155" s="8">
        <v>5603.7209302325582</v>
      </c>
      <c r="H1155">
        <v>0.14000000000000001</v>
      </c>
      <c r="I1155">
        <v>0.6</v>
      </c>
      <c r="J1155" s="3">
        <v>0.1674418604651163</v>
      </c>
      <c r="K1155" t="s">
        <v>11</v>
      </c>
      <c r="L1155" t="str">
        <f>Q1155</f>
        <v>Дефолт!</v>
      </c>
      <c r="N1155">
        <v>0.96</v>
      </c>
      <c r="O1155">
        <f>EXP(Таблица1[[#This Row],[PD]])</f>
        <v>1.1502737988572274</v>
      </c>
      <c r="P1155">
        <f t="shared" ref="P1155:P1218" si="36">N1155*O1155</f>
        <v>1.1042628469029383</v>
      </c>
      <c r="Q1155" t="str">
        <f t="shared" ref="Q1155:Q1218" si="37">IF(P1155&gt;=1, "Дефолт!", "")</f>
        <v>Дефолт!</v>
      </c>
      <c r="S1155" s="2">
        <f>IF(P1155&gt;=1, Таблица1[[#This Row],[BeginQ]]*(1-Таблица1[[#This Row],[LGD]]), Таблица1[[#This Row],[EndQ]])</f>
        <v>1920</v>
      </c>
    </row>
    <row r="1156" spans="1:19" x14ac:dyDescent="0.3">
      <c r="A1156" s="1">
        <v>1154</v>
      </c>
      <c r="B1156" t="s">
        <v>10</v>
      </c>
      <c r="C1156">
        <v>2519</v>
      </c>
      <c r="D1156">
        <v>28</v>
      </c>
      <c r="E1156">
        <v>33</v>
      </c>
      <c r="F1156" s="2">
        <v>2700</v>
      </c>
      <c r="G1156" s="8">
        <v>2957.727272727273</v>
      </c>
      <c r="H1156">
        <v>0.12</v>
      </c>
      <c r="I1156">
        <v>0.2</v>
      </c>
      <c r="J1156" s="3">
        <v>9.5454545454545445E-2</v>
      </c>
      <c r="K1156" t="s">
        <v>11</v>
      </c>
      <c r="L1156" t="str">
        <f>Q1156</f>
        <v>Дефолт!</v>
      </c>
      <c r="N1156">
        <v>1</v>
      </c>
      <c r="O1156">
        <f>EXP(Таблица1[[#This Row],[PD]])</f>
        <v>1.1274968515793757</v>
      </c>
      <c r="P1156">
        <f t="shared" si="36"/>
        <v>1.1274968515793757</v>
      </c>
      <c r="Q1156" t="str">
        <f t="shared" si="37"/>
        <v>Дефолт!</v>
      </c>
      <c r="S1156" s="2">
        <f>IF(P1156&gt;=1, Таблица1[[#This Row],[BeginQ]]*(1-Таблица1[[#This Row],[LGD]]), Таблица1[[#This Row],[EndQ]])</f>
        <v>2160</v>
      </c>
    </row>
    <row r="1157" spans="1:19" x14ac:dyDescent="0.3">
      <c r="A1157" s="1">
        <v>1155</v>
      </c>
      <c r="B1157" t="s">
        <v>10</v>
      </c>
      <c r="C1157">
        <v>2520</v>
      </c>
      <c r="D1157">
        <v>28</v>
      </c>
      <c r="E1157">
        <v>33</v>
      </c>
      <c r="F1157" s="2">
        <v>4800</v>
      </c>
      <c r="G1157" s="8">
        <v>5400</v>
      </c>
      <c r="H1157">
        <v>0.2</v>
      </c>
      <c r="I1157">
        <v>0.2</v>
      </c>
      <c r="J1157" s="3">
        <v>0.125</v>
      </c>
      <c r="K1157" t="s">
        <v>11</v>
      </c>
      <c r="L1157" t="str">
        <f>Q1157</f>
        <v/>
      </c>
      <c r="N1157">
        <v>0.49</v>
      </c>
      <c r="O1157">
        <f>EXP(Таблица1[[#This Row],[PD]])</f>
        <v>1.2214027581601699</v>
      </c>
      <c r="P1157">
        <f t="shared" si="36"/>
        <v>0.5984873514984832</v>
      </c>
      <c r="Q1157" t="str">
        <f t="shared" si="37"/>
        <v/>
      </c>
      <c r="S1157" s="2">
        <f>IF(P1157&gt;=1, Таблица1[[#This Row],[BeginQ]]*(1-Таблица1[[#This Row],[LGD]]), Таблица1[[#This Row],[EndQ]])</f>
        <v>5400</v>
      </c>
    </row>
    <row r="1158" spans="1:19" x14ac:dyDescent="0.3">
      <c r="A1158" s="1">
        <v>1156</v>
      </c>
      <c r="B1158" t="s">
        <v>10</v>
      </c>
      <c r="C1158">
        <v>2521</v>
      </c>
      <c r="D1158">
        <v>28</v>
      </c>
      <c r="E1158">
        <v>33</v>
      </c>
      <c r="F1158" s="2">
        <v>1600</v>
      </c>
      <c r="G1158" s="8">
        <v>1738.556701030928</v>
      </c>
      <c r="H1158">
        <v>0.03</v>
      </c>
      <c r="I1158">
        <v>0.8</v>
      </c>
      <c r="J1158" s="3">
        <v>8.6597938144329895E-2</v>
      </c>
      <c r="K1158" t="s">
        <v>11</v>
      </c>
      <c r="L1158" t="str">
        <f>Q1158</f>
        <v/>
      </c>
      <c r="N1158">
        <v>0.13</v>
      </c>
      <c r="O1158">
        <f>EXP(Таблица1[[#This Row],[PD]])</f>
        <v>1.0304545339535169</v>
      </c>
      <c r="P1158">
        <f t="shared" si="36"/>
        <v>0.13395908941395721</v>
      </c>
      <c r="Q1158" t="str">
        <f t="shared" si="37"/>
        <v/>
      </c>
      <c r="S1158" s="2">
        <f>IF(P1158&gt;=1, Таблица1[[#This Row],[BeginQ]]*(1-Таблица1[[#This Row],[LGD]]), Таблица1[[#This Row],[EndQ]])</f>
        <v>1738.556701030928</v>
      </c>
    </row>
    <row r="1159" spans="1:19" x14ac:dyDescent="0.3">
      <c r="A1159" s="1">
        <v>1157</v>
      </c>
      <c r="B1159" t="s">
        <v>10</v>
      </c>
      <c r="C1159">
        <v>2522</v>
      </c>
      <c r="D1159">
        <v>28</v>
      </c>
      <c r="E1159">
        <v>33</v>
      </c>
      <c r="F1159" s="2">
        <v>8800</v>
      </c>
      <c r="G1159" s="8">
        <v>9371.5463917525776</v>
      </c>
      <c r="H1159">
        <v>0.03</v>
      </c>
      <c r="I1159">
        <v>0.1</v>
      </c>
      <c r="J1159" s="3">
        <v>6.4948453608247428E-2</v>
      </c>
      <c r="K1159" t="s">
        <v>11</v>
      </c>
      <c r="L1159" t="str">
        <f>Q1159</f>
        <v/>
      </c>
      <c r="N1159">
        <v>0.61</v>
      </c>
      <c r="O1159">
        <f>EXP(Таблица1[[#This Row],[PD]])</f>
        <v>1.0304545339535169</v>
      </c>
      <c r="P1159">
        <f t="shared" si="36"/>
        <v>0.62857726571164529</v>
      </c>
      <c r="Q1159" t="str">
        <f t="shared" si="37"/>
        <v/>
      </c>
      <c r="S1159" s="2">
        <f>IF(P1159&gt;=1, Таблица1[[#This Row],[BeginQ]]*(1-Таблица1[[#This Row],[LGD]]), Таблица1[[#This Row],[EndQ]])</f>
        <v>9371.5463917525776</v>
      </c>
    </row>
    <row r="1160" spans="1:19" x14ac:dyDescent="0.3">
      <c r="A1160" s="1">
        <v>1158</v>
      </c>
      <c r="B1160" t="s">
        <v>10</v>
      </c>
      <c r="C1160">
        <v>2523</v>
      </c>
      <c r="D1160">
        <v>28</v>
      </c>
      <c r="E1160">
        <v>33</v>
      </c>
      <c r="F1160" s="2">
        <v>8600</v>
      </c>
      <c r="G1160" s="8">
        <v>10421.176470588231</v>
      </c>
      <c r="H1160">
        <v>0.15</v>
      </c>
      <c r="I1160">
        <v>0.8</v>
      </c>
      <c r="J1160" s="3">
        <v>0.21176470588235291</v>
      </c>
      <c r="K1160" t="s">
        <v>11</v>
      </c>
      <c r="L1160" t="str">
        <f>Q1160</f>
        <v/>
      </c>
      <c r="N1160">
        <v>0.06</v>
      </c>
      <c r="O1160">
        <f>EXP(Таблица1[[#This Row],[PD]])</f>
        <v>1.1618342427282831</v>
      </c>
      <c r="P1160">
        <f t="shared" si="36"/>
        <v>6.9710054563696985E-2</v>
      </c>
      <c r="Q1160" t="str">
        <f t="shared" si="37"/>
        <v/>
      </c>
      <c r="S1160" s="2">
        <f>IF(P1160&gt;=1, Таблица1[[#This Row],[BeginQ]]*(1-Таблица1[[#This Row],[LGD]]), Таблица1[[#This Row],[EndQ]])</f>
        <v>10421.176470588231</v>
      </c>
    </row>
    <row r="1161" spans="1:19" x14ac:dyDescent="0.3">
      <c r="A1161" s="1">
        <v>1159</v>
      </c>
      <c r="B1161" t="s">
        <v>10</v>
      </c>
      <c r="C1161">
        <v>2524</v>
      </c>
      <c r="D1161">
        <v>28</v>
      </c>
      <c r="E1161">
        <v>33</v>
      </c>
      <c r="F1161" s="2">
        <v>1000</v>
      </c>
      <c r="G1161" s="8">
        <v>1215.6626506024099</v>
      </c>
      <c r="H1161">
        <v>0.17</v>
      </c>
      <c r="I1161">
        <v>0.7</v>
      </c>
      <c r="J1161" s="3">
        <v>0.21566265060240961</v>
      </c>
      <c r="K1161" t="s">
        <v>11</v>
      </c>
      <c r="L1161" t="str">
        <f>Q1161</f>
        <v/>
      </c>
      <c r="N1161">
        <v>0.31</v>
      </c>
      <c r="O1161">
        <f>EXP(Таблица1[[#This Row],[PD]])</f>
        <v>1.1853048513203654</v>
      </c>
      <c r="P1161">
        <f t="shared" si="36"/>
        <v>0.36744450390931327</v>
      </c>
      <c r="Q1161" t="str">
        <f t="shared" si="37"/>
        <v/>
      </c>
      <c r="S1161" s="2">
        <f>IF(P1161&gt;=1, Таблица1[[#This Row],[BeginQ]]*(1-Таблица1[[#This Row],[LGD]]), Таблица1[[#This Row],[EndQ]])</f>
        <v>1215.6626506024099</v>
      </c>
    </row>
    <row r="1162" spans="1:19" x14ac:dyDescent="0.3">
      <c r="A1162" s="1">
        <v>1160</v>
      </c>
      <c r="B1162" t="s">
        <v>10</v>
      </c>
      <c r="C1162">
        <v>2525</v>
      </c>
      <c r="D1162">
        <v>28</v>
      </c>
      <c r="E1162">
        <v>33</v>
      </c>
      <c r="F1162" s="2">
        <v>7300</v>
      </c>
      <c r="G1162" s="8">
        <v>7812.5531914893609</v>
      </c>
      <c r="H1162">
        <v>0.06</v>
      </c>
      <c r="I1162">
        <v>0.1</v>
      </c>
      <c r="J1162" s="3">
        <v>7.0212765957446813E-2</v>
      </c>
      <c r="K1162" t="s">
        <v>11</v>
      </c>
      <c r="L1162" t="str">
        <f>Q1162</f>
        <v>Дефолт!</v>
      </c>
      <c r="N1162">
        <v>0.95</v>
      </c>
      <c r="O1162">
        <f>EXP(Таблица1[[#This Row],[PD]])</f>
        <v>1.0618365465453596</v>
      </c>
      <c r="P1162">
        <f t="shared" si="36"/>
        <v>1.0087447192180916</v>
      </c>
      <c r="Q1162" t="str">
        <f t="shared" si="37"/>
        <v>Дефолт!</v>
      </c>
      <c r="S1162" s="2">
        <f>IF(P1162&gt;=1, Таблица1[[#This Row],[BeginQ]]*(1-Таблица1[[#This Row],[LGD]]), Таблица1[[#This Row],[EndQ]])</f>
        <v>6570</v>
      </c>
    </row>
    <row r="1163" spans="1:19" x14ac:dyDescent="0.3">
      <c r="A1163" s="1">
        <v>1161</v>
      </c>
      <c r="B1163" t="s">
        <v>10</v>
      </c>
      <c r="C1163">
        <v>2526</v>
      </c>
      <c r="D1163">
        <v>28</v>
      </c>
      <c r="E1163">
        <v>33</v>
      </c>
      <c r="F1163" s="2">
        <v>9800</v>
      </c>
      <c r="G1163" s="8">
        <v>12740</v>
      </c>
      <c r="H1163">
        <v>0.2</v>
      </c>
      <c r="I1163">
        <v>0.9</v>
      </c>
      <c r="J1163" s="3">
        <v>0.3</v>
      </c>
      <c r="K1163" t="s">
        <v>11</v>
      </c>
      <c r="L1163" t="str">
        <f>Q1163</f>
        <v/>
      </c>
      <c r="N1163">
        <v>0.68</v>
      </c>
      <c r="O1163">
        <f>EXP(Таблица1[[#This Row],[PD]])</f>
        <v>1.2214027581601699</v>
      </c>
      <c r="P1163">
        <f t="shared" si="36"/>
        <v>0.83055387554891558</v>
      </c>
      <c r="Q1163" t="str">
        <f t="shared" si="37"/>
        <v/>
      </c>
      <c r="S1163" s="2">
        <f>IF(P1163&gt;=1, Таблица1[[#This Row],[BeginQ]]*(1-Таблица1[[#This Row],[LGD]]), Таблица1[[#This Row],[EndQ]])</f>
        <v>12740</v>
      </c>
    </row>
    <row r="1164" spans="1:19" x14ac:dyDescent="0.3">
      <c r="A1164" s="1">
        <v>1162</v>
      </c>
      <c r="B1164" t="s">
        <v>10</v>
      </c>
      <c r="C1164">
        <v>2527</v>
      </c>
      <c r="D1164">
        <v>28</v>
      </c>
      <c r="E1164">
        <v>33</v>
      </c>
      <c r="F1164" s="2">
        <v>5300</v>
      </c>
      <c r="G1164" s="8">
        <v>6486.1904761904771</v>
      </c>
      <c r="H1164">
        <v>0.16</v>
      </c>
      <c r="I1164">
        <v>0.8</v>
      </c>
      <c r="J1164" s="3">
        <v>0.22380952380952379</v>
      </c>
      <c r="K1164" t="s">
        <v>11</v>
      </c>
      <c r="L1164" t="str">
        <f>Q1164</f>
        <v/>
      </c>
      <c r="N1164">
        <v>0.63</v>
      </c>
      <c r="O1164">
        <f>EXP(Таблица1[[#This Row],[PD]])</f>
        <v>1.1735108709918103</v>
      </c>
      <c r="P1164">
        <f t="shared" si="36"/>
        <v>0.73931184872484046</v>
      </c>
      <c r="Q1164" t="str">
        <f t="shared" si="37"/>
        <v/>
      </c>
      <c r="S1164" s="2">
        <f>IF(P1164&gt;=1, Таблица1[[#This Row],[BeginQ]]*(1-Таблица1[[#This Row],[LGD]]), Таблица1[[#This Row],[EndQ]])</f>
        <v>6486.1904761904771</v>
      </c>
    </row>
    <row r="1165" spans="1:19" x14ac:dyDescent="0.3">
      <c r="A1165" s="1">
        <v>1163</v>
      </c>
      <c r="B1165" t="s">
        <v>10</v>
      </c>
      <c r="C1165">
        <v>2528</v>
      </c>
      <c r="D1165">
        <v>28</v>
      </c>
      <c r="E1165">
        <v>33</v>
      </c>
      <c r="F1165" s="2">
        <v>100</v>
      </c>
      <c r="G1165" s="8">
        <v>108.3505154639175</v>
      </c>
      <c r="H1165">
        <v>0.03</v>
      </c>
      <c r="I1165">
        <v>0.7</v>
      </c>
      <c r="J1165" s="3">
        <v>8.3505154639175252E-2</v>
      </c>
      <c r="K1165" t="s">
        <v>11</v>
      </c>
      <c r="L1165" t="str">
        <f>Q1165</f>
        <v/>
      </c>
      <c r="N1165">
        <v>0.69</v>
      </c>
      <c r="O1165">
        <f>EXP(Таблица1[[#This Row],[PD]])</f>
        <v>1.0304545339535169</v>
      </c>
      <c r="P1165">
        <f t="shared" si="36"/>
        <v>0.71101362842792659</v>
      </c>
      <c r="Q1165" t="str">
        <f t="shared" si="37"/>
        <v/>
      </c>
      <c r="S1165" s="2">
        <f>IF(P1165&gt;=1, Таблица1[[#This Row],[BeginQ]]*(1-Таблица1[[#This Row],[LGD]]), Таблица1[[#This Row],[EndQ]])</f>
        <v>108.3505154639175</v>
      </c>
    </row>
    <row r="1166" spans="1:19" x14ac:dyDescent="0.3">
      <c r="A1166" s="1">
        <v>1164</v>
      </c>
      <c r="B1166" t="s">
        <v>10</v>
      </c>
      <c r="C1166">
        <v>2529</v>
      </c>
      <c r="D1166">
        <v>28</v>
      </c>
      <c r="E1166">
        <v>33</v>
      </c>
      <c r="F1166" s="2">
        <v>4000</v>
      </c>
      <c r="G1166" s="8">
        <v>4776.4705882352937</v>
      </c>
      <c r="H1166">
        <v>0.15</v>
      </c>
      <c r="I1166">
        <v>0.7</v>
      </c>
      <c r="J1166" s="3">
        <v>0.19411764705882351</v>
      </c>
      <c r="K1166" t="s">
        <v>11</v>
      </c>
      <c r="L1166" t="str">
        <f>Q1166</f>
        <v/>
      </c>
      <c r="N1166">
        <v>0.2</v>
      </c>
      <c r="O1166">
        <f>EXP(Таблица1[[#This Row],[PD]])</f>
        <v>1.1618342427282831</v>
      </c>
      <c r="P1166">
        <f t="shared" si="36"/>
        <v>0.23236684854565662</v>
      </c>
      <c r="Q1166" t="str">
        <f t="shared" si="37"/>
        <v/>
      </c>
      <c r="S1166" s="2">
        <f>IF(P1166&gt;=1, Таблица1[[#This Row],[BeginQ]]*(1-Таблица1[[#This Row],[LGD]]), Таблица1[[#This Row],[EndQ]])</f>
        <v>4776.4705882352937</v>
      </c>
    </row>
    <row r="1167" spans="1:19" x14ac:dyDescent="0.3">
      <c r="A1167" s="1">
        <v>1165</v>
      </c>
      <c r="B1167" t="s">
        <v>10</v>
      </c>
      <c r="C1167">
        <v>2530</v>
      </c>
      <c r="D1167">
        <v>28</v>
      </c>
      <c r="E1167">
        <v>33</v>
      </c>
      <c r="F1167" s="2">
        <v>2600</v>
      </c>
      <c r="G1167" s="8">
        <v>2925</v>
      </c>
      <c r="H1167">
        <v>0.2</v>
      </c>
      <c r="I1167">
        <v>0.2</v>
      </c>
      <c r="J1167" s="3">
        <v>0.125</v>
      </c>
      <c r="K1167" t="s">
        <v>11</v>
      </c>
      <c r="L1167" t="str">
        <f>Q1167</f>
        <v/>
      </c>
      <c r="N1167">
        <v>0.64</v>
      </c>
      <c r="O1167">
        <f>EXP(Таблица1[[#This Row],[PD]])</f>
        <v>1.2214027581601699</v>
      </c>
      <c r="P1167">
        <f t="shared" si="36"/>
        <v>0.78169776522250878</v>
      </c>
      <c r="Q1167" t="str">
        <f t="shared" si="37"/>
        <v/>
      </c>
      <c r="S1167" s="2">
        <f>IF(P1167&gt;=1, Таблица1[[#This Row],[BeginQ]]*(1-Таблица1[[#This Row],[LGD]]), Таблица1[[#This Row],[EndQ]])</f>
        <v>2925</v>
      </c>
    </row>
    <row r="1168" spans="1:19" x14ac:dyDescent="0.3">
      <c r="A1168" s="1">
        <v>1166</v>
      </c>
      <c r="B1168" t="s">
        <v>10</v>
      </c>
      <c r="C1168">
        <v>2531</v>
      </c>
      <c r="D1168">
        <v>28</v>
      </c>
      <c r="E1168">
        <v>33</v>
      </c>
      <c r="F1168" s="2">
        <v>3400</v>
      </c>
      <c r="G1168" s="8">
        <v>3740</v>
      </c>
      <c r="H1168">
        <v>0.04</v>
      </c>
      <c r="I1168">
        <v>0.9</v>
      </c>
      <c r="J1168" s="3">
        <v>0.1</v>
      </c>
      <c r="K1168" t="s">
        <v>11</v>
      </c>
      <c r="L1168" t="str">
        <f>Q1168</f>
        <v/>
      </c>
      <c r="N1168">
        <v>0.94</v>
      </c>
      <c r="O1168">
        <f>EXP(Таблица1[[#This Row],[PD]])</f>
        <v>1.0408107741923882</v>
      </c>
      <c r="P1168">
        <f t="shared" si="36"/>
        <v>0.97836212774084486</v>
      </c>
      <c r="Q1168" t="str">
        <f t="shared" si="37"/>
        <v/>
      </c>
      <c r="S1168" s="2">
        <f>IF(P1168&gt;=1, Таблица1[[#This Row],[BeginQ]]*(1-Таблица1[[#This Row],[LGD]]), Таблица1[[#This Row],[EndQ]])</f>
        <v>3740</v>
      </c>
    </row>
    <row r="1169" spans="1:19" x14ac:dyDescent="0.3">
      <c r="A1169" s="1">
        <v>1167</v>
      </c>
      <c r="B1169" t="s">
        <v>10</v>
      </c>
      <c r="C1169">
        <v>2532</v>
      </c>
      <c r="D1169">
        <v>28</v>
      </c>
      <c r="E1169">
        <v>33</v>
      </c>
      <c r="F1169" s="2">
        <v>6800</v>
      </c>
      <c r="G1169" s="8">
        <v>8120</v>
      </c>
      <c r="H1169">
        <v>0.15</v>
      </c>
      <c r="I1169">
        <v>0.7</v>
      </c>
      <c r="J1169" s="3">
        <v>0.19411764705882351</v>
      </c>
      <c r="K1169" t="s">
        <v>11</v>
      </c>
      <c r="L1169" t="str">
        <f>Q1169</f>
        <v/>
      </c>
      <c r="N1169">
        <v>0.05</v>
      </c>
      <c r="O1169">
        <f>EXP(Таблица1[[#This Row],[PD]])</f>
        <v>1.1618342427282831</v>
      </c>
      <c r="P1169">
        <f t="shared" si="36"/>
        <v>5.8091712136414154E-2</v>
      </c>
      <c r="Q1169" t="str">
        <f t="shared" si="37"/>
        <v/>
      </c>
      <c r="S1169" s="2">
        <f>IF(P1169&gt;=1, Таблица1[[#This Row],[BeginQ]]*(1-Таблица1[[#This Row],[LGD]]), Таблица1[[#This Row],[EndQ]])</f>
        <v>8120</v>
      </c>
    </row>
    <row r="1170" spans="1:19" x14ac:dyDescent="0.3">
      <c r="A1170" s="1">
        <v>1168</v>
      </c>
      <c r="B1170" t="s">
        <v>10</v>
      </c>
      <c r="C1170">
        <v>2533</v>
      </c>
      <c r="D1170">
        <v>28</v>
      </c>
      <c r="E1170">
        <v>33</v>
      </c>
      <c r="F1170" s="2">
        <v>7600</v>
      </c>
      <c r="G1170" s="8">
        <v>8158.3673469387759</v>
      </c>
      <c r="H1170">
        <v>0.02</v>
      </c>
      <c r="I1170">
        <v>0.6</v>
      </c>
      <c r="J1170" s="3">
        <v>7.3469387755102034E-2</v>
      </c>
      <c r="K1170" t="s">
        <v>11</v>
      </c>
      <c r="L1170" t="str">
        <f>Q1170</f>
        <v/>
      </c>
      <c r="N1170">
        <v>0.78</v>
      </c>
      <c r="O1170">
        <f>EXP(Таблица1[[#This Row],[PD]])</f>
        <v>1.0202013400267558</v>
      </c>
      <c r="P1170">
        <f t="shared" si="36"/>
        <v>0.79575704522086954</v>
      </c>
      <c r="Q1170" t="str">
        <f t="shared" si="37"/>
        <v/>
      </c>
      <c r="S1170" s="2">
        <f>IF(P1170&gt;=1, Таблица1[[#This Row],[BeginQ]]*(1-Таблица1[[#This Row],[LGD]]), Таблица1[[#This Row],[EndQ]])</f>
        <v>8158.3673469387759</v>
      </c>
    </row>
    <row r="1171" spans="1:19" x14ac:dyDescent="0.3">
      <c r="A1171" s="1">
        <v>1169</v>
      </c>
      <c r="B1171" t="s">
        <v>10</v>
      </c>
      <c r="C1171">
        <v>2534</v>
      </c>
      <c r="D1171">
        <v>28</v>
      </c>
      <c r="E1171">
        <v>33</v>
      </c>
      <c r="F1171" s="2">
        <v>2100</v>
      </c>
      <c r="G1171" s="8">
        <v>2287.894736842105</v>
      </c>
      <c r="H1171">
        <v>0.05</v>
      </c>
      <c r="I1171">
        <v>0.5</v>
      </c>
      <c r="J1171" s="3">
        <v>8.9473684210526316E-2</v>
      </c>
      <c r="K1171" t="s">
        <v>11</v>
      </c>
      <c r="L1171" t="str">
        <f>Q1171</f>
        <v/>
      </c>
      <c r="N1171">
        <v>0.28999999999999998</v>
      </c>
      <c r="O1171">
        <f>EXP(Таблица1[[#This Row],[PD]])</f>
        <v>1.0512710963760241</v>
      </c>
      <c r="P1171">
        <f t="shared" si="36"/>
        <v>0.30486861794904696</v>
      </c>
      <c r="Q1171" t="str">
        <f t="shared" si="37"/>
        <v/>
      </c>
      <c r="S1171" s="2">
        <f>IF(P1171&gt;=1, Таблица1[[#This Row],[BeginQ]]*(1-Таблица1[[#This Row],[LGD]]), Таблица1[[#This Row],[EndQ]])</f>
        <v>2287.894736842105</v>
      </c>
    </row>
    <row r="1172" spans="1:19" x14ac:dyDescent="0.3">
      <c r="A1172" s="1">
        <v>1170</v>
      </c>
      <c r="B1172" t="s">
        <v>10</v>
      </c>
      <c r="C1172">
        <v>2535</v>
      </c>
      <c r="D1172">
        <v>28</v>
      </c>
      <c r="E1172">
        <v>33</v>
      </c>
      <c r="F1172" s="2">
        <v>3700</v>
      </c>
      <c r="G1172" s="8">
        <v>4050.1075268817208</v>
      </c>
      <c r="H1172">
        <v>7.0000000000000007E-2</v>
      </c>
      <c r="I1172">
        <v>0.4</v>
      </c>
      <c r="J1172" s="3">
        <v>9.4623655913978491E-2</v>
      </c>
      <c r="K1172" t="s">
        <v>11</v>
      </c>
      <c r="L1172" t="str">
        <f>Q1172</f>
        <v/>
      </c>
      <c r="N1172">
        <v>0.38</v>
      </c>
      <c r="O1172">
        <f>EXP(Таблица1[[#This Row],[PD]])</f>
        <v>1.0725081812542165</v>
      </c>
      <c r="P1172">
        <f t="shared" si="36"/>
        <v>0.40755310887660229</v>
      </c>
      <c r="Q1172" t="str">
        <f t="shared" si="37"/>
        <v/>
      </c>
      <c r="S1172" s="2">
        <f>IF(P1172&gt;=1, Таблица1[[#This Row],[BeginQ]]*(1-Таблица1[[#This Row],[LGD]]), Таблица1[[#This Row],[EndQ]])</f>
        <v>4050.1075268817208</v>
      </c>
    </row>
    <row r="1173" spans="1:19" x14ac:dyDescent="0.3">
      <c r="A1173" s="1">
        <v>1171</v>
      </c>
      <c r="B1173" t="s">
        <v>10</v>
      </c>
      <c r="C1173">
        <v>2536</v>
      </c>
      <c r="D1173">
        <v>28</v>
      </c>
      <c r="E1173">
        <v>33</v>
      </c>
      <c r="F1173" s="2">
        <v>1600</v>
      </c>
      <c r="G1173" s="8">
        <v>1943.7037037037039</v>
      </c>
      <c r="H1173">
        <v>0.19</v>
      </c>
      <c r="I1173">
        <v>0.6</v>
      </c>
      <c r="J1173" s="3">
        <v>0.21481481481481479</v>
      </c>
      <c r="K1173" t="s">
        <v>11</v>
      </c>
      <c r="L1173" t="str">
        <f>Q1173</f>
        <v/>
      </c>
      <c r="N1173">
        <v>0.21</v>
      </c>
      <c r="O1173">
        <f>EXP(Таблица1[[#This Row],[PD]])</f>
        <v>1.2092495976572515</v>
      </c>
      <c r="P1173">
        <f t="shared" si="36"/>
        <v>0.25394241550802282</v>
      </c>
      <c r="Q1173" t="str">
        <f t="shared" si="37"/>
        <v/>
      </c>
      <c r="S1173" s="2">
        <f>IF(P1173&gt;=1, Таблица1[[#This Row],[BeginQ]]*(1-Таблица1[[#This Row],[LGD]]), Таблица1[[#This Row],[EndQ]])</f>
        <v>1943.7037037037039</v>
      </c>
    </row>
    <row r="1174" spans="1:19" x14ac:dyDescent="0.3">
      <c r="A1174" s="1">
        <v>1172</v>
      </c>
      <c r="B1174" t="s">
        <v>10</v>
      </c>
      <c r="C1174">
        <v>2537</v>
      </c>
      <c r="D1174">
        <v>28</v>
      </c>
      <c r="E1174">
        <v>33</v>
      </c>
      <c r="F1174" s="2">
        <v>2800</v>
      </c>
      <c r="G1174" s="8">
        <v>3111.1111111111109</v>
      </c>
      <c r="H1174">
        <v>0.1</v>
      </c>
      <c r="I1174">
        <v>0.4</v>
      </c>
      <c r="J1174" s="3">
        <v>0.1111111111111111</v>
      </c>
      <c r="K1174" t="s">
        <v>11</v>
      </c>
      <c r="L1174" t="str">
        <f>Q1174</f>
        <v/>
      </c>
      <c r="N1174">
        <v>0.7</v>
      </c>
      <c r="O1174">
        <f>EXP(Таблица1[[#This Row],[PD]])</f>
        <v>1.1051709180756477</v>
      </c>
      <c r="P1174">
        <f t="shared" si="36"/>
        <v>0.77361964265295335</v>
      </c>
      <c r="Q1174" t="str">
        <f t="shared" si="37"/>
        <v/>
      </c>
      <c r="S1174" s="2">
        <f>IF(P1174&gt;=1, Таблица1[[#This Row],[BeginQ]]*(1-Таблица1[[#This Row],[LGD]]), Таблица1[[#This Row],[EndQ]])</f>
        <v>3111.1111111111109</v>
      </c>
    </row>
    <row r="1175" spans="1:19" x14ac:dyDescent="0.3">
      <c r="A1175" s="1">
        <v>1173</v>
      </c>
      <c r="B1175" t="s">
        <v>10</v>
      </c>
      <c r="C1175">
        <v>2538</v>
      </c>
      <c r="D1175">
        <v>28</v>
      </c>
      <c r="E1175">
        <v>33</v>
      </c>
      <c r="F1175" s="2">
        <v>3800</v>
      </c>
      <c r="G1175" s="8">
        <v>4795.2380952380954</v>
      </c>
      <c r="H1175">
        <v>0.16</v>
      </c>
      <c r="I1175">
        <v>1</v>
      </c>
      <c r="J1175" s="3">
        <v>0.26190476190476192</v>
      </c>
      <c r="K1175" t="s">
        <v>11</v>
      </c>
      <c r="L1175" t="str">
        <f>Q1175</f>
        <v/>
      </c>
      <c r="N1175">
        <v>0.64</v>
      </c>
      <c r="O1175">
        <f>EXP(Таблица1[[#This Row],[PD]])</f>
        <v>1.1735108709918103</v>
      </c>
      <c r="P1175">
        <f t="shared" si="36"/>
        <v>0.75104695743475858</v>
      </c>
      <c r="Q1175" t="str">
        <f t="shared" si="37"/>
        <v/>
      </c>
      <c r="S1175" s="2">
        <f>IF(P1175&gt;=1, Таблица1[[#This Row],[BeginQ]]*(1-Таблица1[[#This Row],[LGD]]), Таблица1[[#This Row],[EndQ]])</f>
        <v>4795.2380952380954</v>
      </c>
    </row>
    <row r="1176" spans="1:19" x14ac:dyDescent="0.3">
      <c r="A1176" s="1">
        <v>1174</v>
      </c>
      <c r="B1176" t="s">
        <v>10</v>
      </c>
      <c r="C1176">
        <v>2539</v>
      </c>
      <c r="D1176">
        <v>28</v>
      </c>
      <c r="E1176">
        <v>33</v>
      </c>
      <c r="F1176" s="2">
        <v>100</v>
      </c>
      <c r="G1176" s="8">
        <v>115.4945054945055</v>
      </c>
      <c r="H1176">
        <v>0.09</v>
      </c>
      <c r="I1176">
        <v>0.9</v>
      </c>
      <c r="J1176" s="3">
        <v>0.15494505494505489</v>
      </c>
      <c r="K1176" t="s">
        <v>11</v>
      </c>
      <c r="L1176" t="str">
        <f>Q1176</f>
        <v/>
      </c>
      <c r="N1176">
        <v>0.57999999999999996</v>
      </c>
      <c r="O1176">
        <f>EXP(Таблица1[[#This Row],[PD]])</f>
        <v>1.0941742837052104</v>
      </c>
      <c r="P1176">
        <f t="shared" si="36"/>
        <v>0.634621084549022</v>
      </c>
      <c r="Q1176" t="str">
        <f t="shared" si="37"/>
        <v/>
      </c>
      <c r="S1176" s="2">
        <f>IF(P1176&gt;=1, Таблица1[[#This Row],[BeginQ]]*(1-Таблица1[[#This Row],[LGD]]), Таблица1[[#This Row],[EndQ]])</f>
        <v>115.4945054945055</v>
      </c>
    </row>
    <row r="1177" spans="1:19" x14ac:dyDescent="0.3">
      <c r="A1177" s="1">
        <v>1175</v>
      </c>
      <c r="B1177" t="s">
        <v>10</v>
      </c>
      <c r="C1177">
        <v>2540</v>
      </c>
      <c r="D1177">
        <v>28</v>
      </c>
      <c r="E1177">
        <v>33</v>
      </c>
      <c r="F1177" s="2">
        <v>5800</v>
      </c>
      <c r="G1177" s="8">
        <v>6702.2222222222217</v>
      </c>
      <c r="H1177">
        <v>0.1</v>
      </c>
      <c r="I1177">
        <v>0.8</v>
      </c>
      <c r="J1177" s="3">
        <v>0.15555555555555561</v>
      </c>
      <c r="K1177" t="s">
        <v>11</v>
      </c>
      <c r="L1177" t="str">
        <f>Q1177</f>
        <v/>
      </c>
      <c r="N1177">
        <v>0.86</v>
      </c>
      <c r="O1177">
        <f>EXP(Таблица1[[#This Row],[PD]])</f>
        <v>1.1051709180756477</v>
      </c>
      <c r="P1177">
        <f t="shared" si="36"/>
        <v>0.95044698954505702</v>
      </c>
      <c r="Q1177" t="str">
        <f t="shared" si="37"/>
        <v/>
      </c>
      <c r="S1177" s="2">
        <f>IF(P1177&gt;=1, Таблица1[[#This Row],[BeginQ]]*(1-Таблица1[[#This Row],[LGD]]), Таблица1[[#This Row],[EndQ]])</f>
        <v>6702.2222222222217</v>
      </c>
    </row>
    <row r="1178" spans="1:19" x14ac:dyDescent="0.3">
      <c r="A1178" s="1">
        <v>1176</v>
      </c>
      <c r="B1178" t="s">
        <v>10</v>
      </c>
      <c r="C1178">
        <v>2541</v>
      </c>
      <c r="D1178">
        <v>28</v>
      </c>
      <c r="E1178">
        <v>33</v>
      </c>
      <c r="F1178" s="2">
        <v>6900</v>
      </c>
      <c r="G1178" s="8">
        <v>8312.8571428571431</v>
      </c>
      <c r="H1178">
        <v>0.16</v>
      </c>
      <c r="I1178">
        <v>0.7</v>
      </c>
      <c r="J1178" s="3">
        <v>0.20476190476190481</v>
      </c>
      <c r="K1178" t="s">
        <v>11</v>
      </c>
      <c r="L1178" t="str">
        <f>Q1178</f>
        <v/>
      </c>
      <c r="N1178">
        <v>0.28999999999999998</v>
      </c>
      <c r="O1178">
        <f>EXP(Таблица1[[#This Row],[PD]])</f>
        <v>1.1735108709918103</v>
      </c>
      <c r="P1178">
        <f t="shared" si="36"/>
        <v>0.34031815258762493</v>
      </c>
      <c r="Q1178" t="str">
        <f t="shared" si="37"/>
        <v/>
      </c>
      <c r="S1178" s="2">
        <f>IF(P1178&gt;=1, Таблица1[[#This Row],[BeginQ]]*(1-Таблица1[[#This Row],[LGD]]), Таблица1[[#This Row],[EndQ]])</f>
        <v>8312.8571428571431</v>
      </c>
    </row>
    <row r="1179" spans="1:19" x14ac:dyDescent="0.3">
      <c r="A1179" s="1">
        <v>1177</v>
      </c>
      <c r="B1179" t="s">
        <v>10</v>
      </c>
      <c r="C1179">
        <v>2542</v>
      </c>
      <c r="D1179">
        <v>28</v>
      </c>
      <c r="E1179">
        <v>33</v>
      </c>
      <c r="F1179" s="2">
        <v>400</v>
      </c>
      <c r="G1179" s="8">
        <v>443.87096774193549</v>
      </c>
      <c r="H1179">
        <v>7.0000000000000007E-2</v>
      </c>
      <c r="I1179">
        <v>0.6</v>
      </c>
      <c r="J1179" s="3">
        <v>0.1096774193548387</v>
      </c>
      <c r="K1179" t="s">
        <v>11</v>
      </c>
      <c r="L1179" t="str">
        <f>Q1179</f>
        <v/>
      </c>
      <c r="N1179">
        <v>0.9</v>
      </c>
      <c r="O1179">
        <f>EXP(Таблица1[[#This Row],[PD]])</f>
        <v>1.0725081812542165</v>
      </c>
      <c r="P1179">
        <f t="shared" si="36"/>
        <v>0.96525736312879495</v>
      </c>
      <c r="Q1179" t="str">
        <f t="shared" si="37"/>
        <v/>
      </c>
      <c r="S1179" s="2">
        <f>IF(P1179&gt;=1, Таблица1[[#This Row],[BeginQ]]*(1-Таблица1[[#This Row],[LGD]]), Таблица1[[#This Row],[EndQ]])</f>
        <v>443.87096774193549</v>
      </c>
    </row>
    <row r="1180" spans="1:19" x14ac:dyDescent="0.3">
      <c r="A1180" s="1">
        <v>1178</v>
      </c>
      <c r="B1180" t="s">
        <v>10</v>
      </c>
      <c r="C1180">
        <v>2543</v>
      </c>
      <c r="D1180">
        <v>28</v>
      </c>
      <c r="E1180">
        <v>33</v>
      </c>
      <c r="F1180" s="2">
        <v>5900</v>
      </c>
      <c r="G1180" s="8">
        <v>6314.255319148936</v>
      </c>
      <c r="H1180">
        <v>0.06</v>
      </c>
      <c r="I1180">
        <v>0.1</v>
      </c>
      <c r="J1180" s="3">
        <v>7.0212765957446813E-2</v>
      </c>
      <c r="K1180" t="s">
        <v>11</v>
      </c>
      <c r="L1180" t="str">
        <f>Q1180</f>
        <v/>
      </c>
      <c r="N1180">
        <v>0.33</v>
      </c>
      <c r="O1180">
        <f>EXP(Таблица1[[#This Row],[PD]])</f>
        <v>1.0618365465453596</v>
      </c>
      <c r="P1180">
        <f t="shared" si="36"/>
        <v>0.35040606035996869</v>
      </c>
      <c r="Q1180" t="str">
        <f t="shared" si="37"/>
        <v/>
      </c>
      <c r="S1180" s="2">
        <f>IF(P1180&gt;=1, Таблица1[[#This Row],[BeginQ]]*(1-Таблица1[[#This Row],[LGD]]), Таблица1[[#This Row],[EndQ]])</f>
        <v>6314.255319148936</v>
      </c>
    </row>
    <row r="1181" spans="1:19" x14ac:dyDescent="0.3">
      <c r="A1181" s="1">
        <v>1179</v>
      </c>
      <c r="B1181" t="s">
        <v>10</v>
      </c>
      <c r="C1181">
        <v>2544</v>
      </c>
      <c r="D1181">
        <v>28</v>
      </c>
      <c r="E1181">
        <v>33</v>
      </c>
      <c r="F1181" s="2">
        <v>400</v>
      </c>
      <c r="G1181" s="8">
        <v>441.79775280898878</v>
      </c>
      <c r="H1181">
        <v>0.11</v>
      </c>
      <c r="I1181">
        <v>0.3</v>
      </c>
      <c r="J1181" s="3">
        <v>0.1044943820224719</v>
      </c>
      <c r="K1181" t="s">
        <v>11</v>
      </c>
      <c r="L1181" t="str">
        <f>Q1181</f>
        <v/>
      </c>
      <c r="N1181">
        <v>0.09</v>
      </c>
      <c r="O1181">
        <f>EXP(Таблица1[[#This Row],[PD]])</f>
        <v>1.1162780704588713</v>
      </c>
      <c r="P1181">
        <f t="shared" si="36"/>
        <v>0.10046502634129841</v>
      </c>
      <c r="Q1181" t="str">
        <f t="shared" si="37"/>
        <v/>
      </c>
      <c r="S1181" s="2">
        <f>IF(P1181&gt;=1, Таблица1[[#This Row],[BeginQ]]*(1-Таблица1[[#This Row],[LGD]]), Таблица1[[#This Row],[EndQ]])</f>
        <v>441.79775280898878</v>
      </c>
    </row>
    <row r="1182" spans="1:19" x14ac:dyDescent="0.3">
      <c r="A1182" s="1">
        <v>1180</v>
      </c>
      <c r="B1182" t="s">
        <v>10</v>
      </c>
      <c r="C1182">
        <v>2545</v>
      </c>
      <c r="D1182">
        <v>28</v>
      </c>
      <c r="E1182">
        <v>33</v>
      </c>
      <c r="F1182" s="2">
        <v>7700</v>
      </c>
      <c r="G1182" s="8">
        <v>8182.2222222222217</v>
      </c>
      <c r="H1182">
        <v>0.01</v>
      </c>
      <c r="I1182">
        <v>0.2</v>
      </c>
      <c r="J1182" s="3">
        <v>6.2626262626262627E-2</v>
      </c>
      <c r="K1182" t="s">
        <v>11</v>
      </c>
      <c r="L1182" t="str">
        <f>Q1182</f>
        <v/>
      </c>
      <c r="N1182">
        <v>0.69</v>
      </c>
      <c r="O1182">
        <f>EXP(Таблица1[[#This Row],[PD]])</f>
        <v>1.0100501670841679</v>
      </c>
      <c r="P1182">
        <f t="shared" si="36"/>
        <v>0.69693461528807588</v>
      </c>
      <c r="Q1182" t="str">
        <f t="shared" si="37"/>
        <v/>
      </c>
      <c r="S1182" s="2">
        <f>IF(P1182&gt;=1, Таблица1[[#This Row],[BeginQ]]*(1-Таблица1[[#This Row],[LGD]]), Таблица1[[#This Row],[EndQ]])</f>
        <v>8182.2222222222217</v>
      </c>
    </row>
    <row r="1183" spans="1:19" x14ac:dyDescent="0.3">
      <c r="A1183" s="1">
        <v>1181</v>
      </c>
      <c r="B1183" t="s">
        <v>10</v>
      </c>
      <c r="C1183">
        <v>2546</v>
      </c>
      <c r="D1183">
        <v>28</v>
      </c>
      <c r="E1183">
        <v>33</v>
      </c>
      <c r="F1183" s="2">
        <v>9500</v>
      </c>
      <c r="G1183" s="8">
        <v>10450</v>
      </c>
      <c r="H1183">
        <v>0.05</v>
      </c>
      <c r="I1183">
        <v>0.7</v>
      </c>
      <c r="J1183" s="3">
        <v>0.1</v>
      </c>
      <c r="K1183" t="s">
        <v>11</v>
      </c>
      <c r="L1183" t="str">
        <f>Q1183</f>
        <v/>
      </c>
      <c r="N1183">
        <v>0.18</v>
      </c>
      <c r="O1183">
        <f>EXP(Таблица1[[#This Row],[PD]])</f>
        <v>1.0512710963760241</v>
      </c>
      <c r="P1183">
        <f t="shared" si="36"/>
        <v>0.18922879734768433</v>
      </c>
      <c r="Q1183" t="str">
        <f t="shared" si="37"/>
        <v/>
      </c>
      <c r="S1183" s="2">
        <f>IF(P1183&gt;=1, Таблица1[[#This Row],[BeginQ]]*(1-Таблица1[[#This Row],[LGD]]), Таблица1[[#This Row],[EndQ]])</f>
        <v>10450</v>
      </c>
    </row>
    <row r="1184" spans="1:19" x14ac:dyDescent="0.3">
      <c r="A1184" s="1">
        <v>1182</v>
      </c>
      <c r="B1184" t="s">
        <v>10</v>
      </c>
      <c r="C1184">
        <v>2547</v>
      </c>
      <c r="D1184">
        <v>28</v>
      </c>
      <c r="E1184">
        <v>33</v>
      </c>
      <c r="F1184" s="2">
        <v>9500</v>
      </c>
      <c r="G1184" s="8">
        <v>10965.06024096386</v>
      </c>
      <c r="H1184">
        <v>0.17</v>
      </c>
      <c r="I1184">
        <v>0.4</v>
      </c>
      <c r="J1184" s="3">
        <v>0.1542168674698795</v>
      </c>
      <c r="K1184" t="s">
        <v>11</v>
      </c>
      <c r="L1184" t="str">
        <f>Q1184</f>
        <v/>
      </c>
      <c r="N1184">
        <v>0.15</v>
      </c>
      <c r="O1184">
        <f>EXP(Таблица1[[#This Row],[PD]])</f>
        <v>1.1853048513203654</v>
      </c>
      <c r="P1184">
        <f t="shared" si="36"/>
        <v>0.17779572769805482</v>
      </c>
      <c r="Q1184" t="str">
        <f t="shared" si="37"/>
        <v/>
      </c>
      <c r="S1184" s="2">
        <f>IF(P1184&gt;=1, Таблица1[[#This Row],[BeginQ]]*(1-Таблица1[[#This Row],[LGD]]), Таблица1[[#This Row],[EndQ]])</f>
        <v>10965.06024096386</v>
      </c>
    </row>
    <row r="1185" spans="1:19" x14ac:dyDescent="0.3">
      <c r="A1185" s="1">
        <v>1183</v>
      </c>
      <c r="B1185" t="s">
        <v>10</v>
      </c>
      <c r="C1185">
        <v>2548</v>
      </c>
      <c r="D1185">
        <v>28</v>
      </c>
      <c r="E1185">
        <v>33</v>
      </c>
      <c r="F1185" s="2">
        <v>6400</v>
      </c>
      <c r="G1185" s="8">
        <v>6804.8979591836742</v>
      </c>
      <c r="H1185">
        <v>0.02</v>
      </c>
      <c r="I1185">
        <v>0.1</v>
      </c>
      <c r="J1185" s="3">
        <v>6.3265306122448975E-2</v>
      </c>
      <c r="K1185" t="s">
        <v>11</v>
      </c>
      <c r="L1185" t="str">
        <f>Q1185</f>
        <v/>
      </c>
      <c r="N1185">
        <v>0.27</v>
      </c>
      <c r="O1185">
        <f>EXP(Таблица1[[#This Row],[PD]])</f>
        <v>1.0202013400267558</v>
      </c>
      <c r="P1185">
        <f t="shared" si="36"/>
        <v>0.2754543618072241</v>
      </c>
      <c r="Q1185" t="str">
        <f t="shared" si="37"/>
        <v/>
      </c>
      <c r="S1185" s="2">
        <f>IF(P1185&gt;=1, Таблица1[[#This Row],[BeginQ]]*(1-Таблица1[[#This Row],[LGD]]), Таблица1[[#This Row],[EndQ]])</f>
        <v>6804.8979591836742</v>
      </c>
    </row>
    <row r="1186" spans="1:19" x14ac:dyDescent="0.3">
      <c r="A1186" s="1">
        <v>1184</v>
      </c>
      <c r="B1186" t="s">
        <v>10</v>
      </c>
      <c r="C1186">
        <v>2549</v>
      </c>
      <c r="D1186">
        <v>28</v>
      </c>
      <c r="E1186">
        <v>33</v>
      </c>
      <c r="F1186" s="2">
        <v>9500</v>
      </c>
      <c r="G1186" s="8">
        <v>10236.73469387755</v>
      </c>
      <c r="H1186">
        <v>0.02</v>
      </c>
      <c r="I1186">
        <v>0.8</v>
      </c>
      <c r="J1186" s="3">
        <v>7.7551020408163265E-2</v>
      </c>
      <c r="K1186" t="s">
        <v>11</v>
      </c>
      <c r="L1186" t="str">
        <f>Q1186</f>
        <v/>
      </c>
      <c r="N1186">
        <v>0.76</v>
      </c>
      <c r="O1186">
        <f>EXP(Таблица1[[#This Row],[PD]])</f>
        <v>1.0202013400267558</v>
      </c>
      <c r="P1186">
        <f t="shared" si="36"/>
        <v>0.77535301842033444</v>
      </c>
      <c r="Q1186" t="str">
        <f t="shared" si="37"/>
        <v/>
      </c>
      <c r="S1186" s="2">
        <f>IF(P1186&gt;=1, Таблица1[[#This Row],[BeginQ]]*(1-Таблица1[[#This Row],[LGD]]), Таблица1[[#This Row],[EndQ]])</f>
        <v>10236.73469387755</v>
      </c>
    </row>
    <row r="1187" spans="1:19" x14ac:dyDescent="0.3">
      <c r="A1187" s="1">
        <v>1185</v>
      </c>
      <c r="B1187" t="s">
        <v>10</v>
      </c>
      <c r="C1187">
        <v>2550</v>
      </c>
      <c r="D1187">
        <v>28</v>
      </c>
      <c r="E1187">
        <v>33</v>
      </c>
      <c r="F1187" s="2">
        <v>1200</v>
      </c>
      <c r="G1187" s="8">
        <v>1409.6385542168671</v>
      </c>
      <c r="H1187">
        <v>0.17</v>
      </c>
      <c r="I1187">
        <v>0.5</v>
      </c>
      <c r="J1187" s="3">
        <v>0.1746987951807229</v>
      </c>
      <c r="K1187" t="s">
        <v>11</v>
      </c>
      <c r="L1187" t="str">
        <f>Q1187</f>
        <v>Дефолт!</v>
      </c>
      <c r="N1187">
        <v>0.92</v>
      </c>
      <c r="O1187">
        <f>EXP(Таблица1[[#This Row],[PD]])</f>
        <v>1.1853048513203654</v>
      </c>
      <c r="P1187">
        <f t="shared" si="36"/>
        <v>1.0904804632147362</v>
      </c>
      <c r="Q1187" t="str">
        <f t="shared" si="37"/>
        <v>Дефолт!</v>
      </c>
      <c r="S1187" s="2">
        <f>IF(P1187&gt;=1, Таблица1[[#This Row],[BeginQ]]*(1-Таблица1[[#This Row],[LGD]]), Таблица1[[#This Row],[EndQ]])</f>
        <v>600</v>
      </c>
    </row>
    <row r="1188" spans="1:19" x14ac:dyDescent="0.3">
      <c r="A1188" s="1">
        <v>1186</v>
      </c>
      <c r="B1188" t="s">
        <v>10</v>
      </c>
      <c r="C1188">
        <v>2551</v>
      </c>
      <c r="D1188">
        <v>28</v>
      </c>
      <c r="E1188">
        <v>33</v>
      </c>
      <c r="F1188" s="2">
        <v>4300</v>
      </c>
      <c r="G1188" s="8">
        <v>5180.9756097560976</v>
      </c>
      <c r="H1188">
        <v>0.18</v>
      </c>
      <c r="I1188">
        <v>0.6</v>
      </c>
      <c r="J1188" s="3">
        <v>0.20487804878048779</v>
      </c>
      <c r="K1188" t="s">
        <v>11</v>
      </c>
      <c r="L1188" t="str">
        <f>Q1188</f>
        <v/>
      </c>
      <c r="N1188">
        <v>0.43</v>
      </c>
      <c r="O1188">
        <f>EXP(Таблица1[[#This Row],[PD]])</f>
        <v>1.1972173631218102</v>
      </c>
      <c r="P1188">
        <f t="shared" si="36"/>
        <v>0.51480346614237837</v>
      </c>
      <c r="Q1188" t="str">
        <f t="shared" si="37"/>
        <v/>
      </c>
      <c r="S1188" s="2">
        <f>IF(P1188&gt;=1, Таблица1[[#This Row],[BeginQ]]*(1-Таблица1[[#This Row],[LGD]]), Таблица1[[#This Row],[EndQ]])</f>
        <v>5180.9756097560976</v>
      </c>
    </row>
    <row r="1189" spans="1:19" x14ac:dyDescent="0.3">
      <c r="A1189" s="1">
        <v>1187</v>
      </c>
      <c r="B1189" t="s">
        <v>10</v>
      </c>
      <c r="C1189">
        <v>2565</v>
      </c>
      <c r="D1189">
        <v>29</v>
      </c>
      <c r="E1189">
        <v>34</v>
      </c>
      <c r="F1189" s="2">
        <v>1500</v>
      </c>
      <c r="G1189" s="8">
        <v>1663.636363636364</v>
      </c>
      <c r="H1189">
        <v>0.12</v>
      </c>
      <c r="I1189">
        <v>0.3</v>
      </c>
      <c r="J1189" s="3">
        <v>0.1090909090909091</v>
      </c>
      <c r="K1189" t="s">
        <v>11</v>
      </c>
      <c r="L1189" t="str">
        <f>Q1189</f>
        <v/>
      </c>
      <c r="N1189">
        <v>0.15</v>
      </c>
      <c r="O1189">
        <f>EXP(Таблица1[[#This Row],[PD]])</f>
        <v>1.1274968515793757</v>
      </c>
      <c r="P1189">
        <f t="shared" si="36"/>
        <v>0.16912452773690637</v>
      </c>
      <c r="Q1189" t="str">
        <f t="shared" si="37"/>
        <v/>
      </c>
      <c r="S1189" s="2">
        <f>IF(P1189&gt;=1, Таблица1[[#This Row],[BeginQ]]*(1-Таблица1[[#This Row],[LGD]]), Таблица1[[#This Row],[EndQ]])</f>
        <v>1663.636363636364</v>
      </c>
    </row>
    <row r="1190" spans="1:19" x14ac:dyDescent="0.3">
      <c r="A1190" s="1">
        <v>1188</v>
      </c>
      <c r="B1190" t="s">
        <v>10</v>
      </c>
      <c r="C1190">
        <v>2566</v>
      </c>
      <c r="D1190">
        <v>29</v>
      </c>
      <c r="E1190">
        <v>34</v>
      </c>
      <c r="F1190" s="2">
        <v>4200</v>
      </c>
      <c r="G1190" s="8">
        <v>4628.9361702127653</v>
      </c>
      <c r="H1190">
        <v>0.06</v>
      </c>
      <c r="I1190">
        <v>0.6</v>
      </c>
      <c r="J1190" s="3">
        <v>0.10212765957446809</v>
      </c>
      <c r="K1190" t="s">
        <v>11</v>
      </c>
      <c r="L1190" t="str">
        <f>Q1190</f>
        <v/>
      </c>
      <c r="N1190">
        <v>0.31</v>
      </c>
      <c r="O1190">
        <f>EXP(Таблица1[[#This Row],[PD]])</f>
        <v>1.0618365465453596</v>
      </c>
      <c r="P1190">
        <f t="shared" si="36"/>
        <v>0.32916932942906146</v>
      </c>
      <c r="Q1190" t="str">
        <f t="shared" si="37"/>
        <v/>
      </c>
      <c r="S1190" s="2">
        <f>IF(P1190&gt;=1, Таблица1[[#This Row],[BeginQ]]*(1-Таблица1[[#This Row],[LGD]]), Таблица1[[#This Row],[EndQ]])</f>
        <v>4628.9361702127653</v>
      </c>
    </row>
    <row r="1191" spans="1:19" x14ac:dyDescent="0.3">
      <c r="A1191" s="1">
        <v>1189</v>
      </c>
      <c r="B1191" t="s">
        <v>10</v>
      </c>
      <c r="C1191">
        <v>2567</v>
      </c>
      <c r="D1191">
        <v>29</v>
      </c>
      <c r="E1191">
        <v>34</v>
      </c>
      <c r="F1191" s="2">
        <v>9900</v>
      </c>
      <c r="G1191" s="8">
        <v>11880</v>
      </c>
      <c r="H1191">
        <v>0.2</v>
      </c>
      <c r="I1191">
        <v>0.5</v>
      </c>
      <c r="J1191" s="3">
        <v>0.2</v>
      </c>
      <c r="K1191" t="s">
        <v>11</v>
      </c>
      <c r="L1191" t="str">
        <f>Q1191</f>
        <v>Дефолт!</v>
      </c>
      <c r="N1191">
        <v>0.93</v>
      </c>
      <c r="O1191">
        <f>EXP(Таблица1[[#This Row],[PD]])</f>
        <v>1.2214027581601699</v>
      </c>
      <c r="P1191">
        <f t="shared" si="36"/>
        <v>1.1359045650889581</v>
      </c>
      <c r="Q1191" t="str">
        <f t="shared" si="37"/>
        <v>Дефолт!</v>
      </c>
      <c r="S1191" s="2">
        <f>IF(P1191&gt;=1, Таблица1[[#This Row],[BeginQ]]*(1-Таблица1[[#This Row],[LGD]]), Таблица1[[#This Row],[EndQ]])</f>
        <v>4950</v>
      </c>
    </row>
    <row r="1192" spans="1:19" x14ac:dyDescent="0.3">
      <c r="A1192" s="1">
        <v>1190</v>
      </c>
      <c r="B1192" t="s">
        <v>10</v>
      </c>
      <c r="C1192">
        <v>2568</v>
      </c>
      <c r="D1192">
        <v>29</v>
      </c>
      <c r="E1192">
        <v>34</v>
      </c>
      <c r="F1192" s="2">
        <v>2600</v>
      </c>
      <c r="G1192" s="8">
        <v>3303.9024390243899</v>
      </c>
      <c r="H1192">
        <v>0.18</v>
      </c>
      <c r="I1192">
        <v>0.9</v>
      </c>
      <c r="J1192" s="3">
        <v>0.27073170731707308</v>
      </c>
      <c r="K1192" t="s">
        <v>11</v>
      </c>
      <c r="L1192" t="str">
        <f>Q1192</f>
        <v/>
      </c>
      <c r="N1192">
        <v>0.41</v>
      </c>
      <c r="O1192">
        <f>EXP(Таблица1[[#This Row],[PD]])</f>
        <v>1.1972173631218102</v>
      </c>
      <c r="P1192">
        <f t="shared" si="36"/>
        <v>0.49085911887994216</v>
      </c>
      <c r="Q1192" t="str">
        <f t="shared" si="37"/>
        <v/>
      </c>
      <c r="S1192" s="2">
        <f>IF(P1192&gt;=1, Таблица1[[#This Row],[BeginQ]]*(1-Таблица1[[#This Row],[LGD]]), Таблица1[[#This Row],[EndQ]])</f>
        <v>3303.9024390243899</v>
      </c>
    </row>
    <row r="1193" spans="1:19" x14ac:dyDescent="0.3">
      <c r="A1193" s="1">
        <v>1191</v>
      </c>
      <c r="B1193" t="s">
        <v>10</v>
      </c>
      <c r="C1193">
        <v>2569</v>
      </c>
      <c r="D1193">
        <v>29</v>
      </c>
      <c r="E1193">
        <v>34</v>
      </c>
      <c r="F1193" s="2">
        <v>2000</v>
      </c>
      <c r="G1193" s="8">
        <v>2178.7234042553191</v>
      </c>
      <c r="H1193">
        <v>0.06</v>
      </c>
      <c r="I1193">
        <v>0.4</v>
      </c>
      <c r="J1193" s="3">
        <v>8.9361702127659565E-2</v>
      </c>
      <c r="K1193" t="s">
        <v>11</v>
      </c>
      <c r="L1193" t="str">
        <f>Q1193</f>
        <v/>
      </c>
      <c r="N1193">
        <v>0.72</v>
      </c>
      <c r="O1193">
        <f>EXP(Таблица1[[#This Row],[PD]])</f>
        <v>1.0618365465453596</v>
      </c>
      <c r="P1193">
        <f t="shared" si="36"/>
        <v>0.76452231351265887</v>
      </c>
      <c r="Q1193" t="str">
        <f t="shared" si="37"/>
        <v/>
      </c>
      <c r="S1193" s="2">
        <f>IF(P1193&gt;=1, Таблица1[[#This Row],[BeginQ]]*(1-Таблица1[[#This Row],[LGD]]), Таблица1[[#This Row],[EndQ]])</f>
        <v>2178.7234042553191</v>
      </c>
    </row>
    <row r="1194" spans="1:19" x14ac:dyDescent="0.3">
      <c r="A1194" s="1">
        <v>1192</v>
      </c>
      <c r="B1194" t="s">
        <v>10</v>
      </c>
      <c r="C1194">
        <v>2570</v>
      </c>
      <c r="D1194">
        <v>29</v>
      </c>
      <c r="E1194">
        <v>34</v>
      </c>
      <c r="F1194" s="2">
        <v>4700</v>
      </c>
      <c r="G1194" s="8">
        <v>5191.1235955056181</v>
      </c>
      <c r="H1194">
        <v>0.11</v>
      </c>
      <c r="I1194">
        <v>0.3</v>
      </c>
      <c r="J1194" s="3">
        <v>0.1044943820224719</v>
      </c>
      <c r="K1194" t="s">
        <v>11</v>
      </c>
      <c r="L1194" t="str">
        <f>Q1194</f>
        <v/>
      </c>
      <c r="N1194">
        <v>0.02</v>
      </c>
      <c r="O1194">
        <f>EXP(Таблица1[[#This Row],[PD]])</f>
        <v>1.1162780704588713</v>
      </c>
      <c r="P1194">
        <f t="shared" si="36"/>
        <v>2.2325561409177425E-2</v>
      </c>
      <c r="Q1194" t="str">
        <f t="shared" si="37"/>
        <v/>
      </c>
      <c r="S1194" s="2">
        <f>IF(P1194&gt;=1, Таблица1[[#This Row],[BeginQ]]*(1-Таблица1[[#This Row],[LGD]]), Таблица1[[#This Row],[EndQ]])</f>
        <v>5191.1235955056181</v>
      </c>
    </row>
    <row r="1195" spans="1:19" x14ac:dyDescent="0.3">
      <c r="A1195" s="1">
        <v>1193</v>
      </c>
      <c r="B1195" t="s">
        <v>10</v>
      </c>
      <c r="C1195">
        <v>2571</v>
      </c>
      <c r="D1195">
        <v>29</v>
      </c>
      <c r="E1195">
        <v>34</v>
      </c>
      <c r="F1195" s="2">
        <v>6000</v>
      </c>
      <c r="G1195" s="8">
        <v>7851.8518518518522</v>
      </c>
      <c r="H1195">
        <v>0.19</v>
      </c>
      <c r="I1195">
        <v>1</v>
      </c>
      <c r="J1195" s="3">
        <v>0.30864197530864201</v>
      </c>
      <c r="K1195" t="s">
        <v>11</v>
      </c>
      <c r="L1195" t="str">
        <f>Q1195</f>
        <v/>
      </c>
      <c r="N1195">
        <v>0.6</v>
      </c>
      <c r="O1195">
        <f>EXP(Таблица1[[#This Row],[PD]])</f>
        <v>1.2092495976572515</v>
      </c>
      <c r="P1195">
        <f t="shared" si="36"/>
        <v>0.72554975859435089</v>
      </c>
      <c r="Q1195" t="str">
        <f t="shared" si="37"/>
        <v/>
      </c>
      <c r="S1195" s="2">
        <f>IF(P1195&gt;=1, Таблица1[[#This Row],[BeginQ]]*(1-Таблица1[[#This Row],[LGD]]), Таблица1[[#This Row],[EndQ]])</f>
        <v>7851.8518518518522</v>
      </c>
    </row>
    <row r="1196" spans="1:19" x14ac:dyDescent="0.3">
      <c r="A1196" s="1">
        <v>1194</v>
      </c>
      <c r="B1196" t="s">
        <v>10</v>
      </c>
      <c r="C1196">
        <v>2572</v>
      </c>
      <c r="D1196">
        <v>29</v>
      </c>
      <c r="E1196">
        <v>34</v>
      </c>
      <c r="F1196" s="2">
        <v>9700</v>
      </c>
      <c r="G1196" s="8">
        <v>10513.90804597701</v>
      </c>
      <c r="H1196">
        <v>0.13</v>
      </c>
      <c r="I1196">
        <v>0.1</v>
      </c>
      <c r="J1196" s="3">
        <v>8.3908045977011486E-2</v>
      </c>
      <c r="K1196" t="s">
        <v>11</v>
      </c>
      <c r="L1196" t="str">
        <f>Q1196</f>
        <v/>
      </c>
      <c r="N1196">
        <v>0.86</v>
      </c>
      <c r="O1196">
        <f>EXP(Таблица1[[#This Row],[PD]])</f>
        <v>1.1388283833246218</v>
      </c>
      <c r="P1196">
        <f t="shared" si="36"/>
        <v>0.97939240965917473</v>
      </c>
      <c r="Q1196" t="str">
        <f t="shared" si="37"/>
        <v/>
      </c>
      <c r="S1196" s="2">
        <f>IF(P1196&gt;=1, Таблица1[[#This Row],[BeginQ]]*(1-Таблица1[[#This Row],[LGD]]), Таблица1[[#This Row],[EndQ]])</f>
        <v>10513.90804597701</v>
      </c>
    </row>
    <row r="1197" spans="1:19" x14ac:dyDescent="0.3">
      <c r="A1197" s="1">
        <v>1195</v>
      </c>
      <c r="B1197" t="s">
        <v>10</v>
      </c>
      <c r="C1197">
        <v>2573</v>
      </c>
      <c r="D1197">
        <v>29</v>
      </c>
      <c r="E1197">
        <v>34</v>
      </c>
      <c r="F1197" s="2">
        <v>2100</v>
      </c>
      <c r="G1197" s="8">
        <v>2338.96551724138</v>
      </c>
      <c r="H1197">
        <v>0.13</v>
      </c>
      <c r="I1197">
        <v>0.3</v>
      </c>
      <c r="J1197" s="3">
        <v>0.1137931034482759</v>
      </c>
      <c r="K1197" t="s">
        <v>11</v>
      </c>
      <c r="L1197" t="str">
        <f>Q1197</f>
        <v>Дефолт!</v>
      </c>
      <c r="N1197">
        <v>0.88</v>
      </c>
      <c r="O1197">
        <f>EXP(Таблица1[[#This Row],[PD]])</f>
        <v>1.1388283833246218</v>
      </c>
      <c r="P1197">
        <f t="shared" si="36"/>
        <v>1.0021689773256672</v>
      </c>
      <c r="Q1197" t="str">
        <f t="shared" si="37"/>
        <v>Дефолт!</v>
      </c>
      <c r="S1197" s="2">
        <f>IF(P1197&gt;=1, Таблица1[[#This Row],[BeginQ]]*(1-Таблица1[[#This Row],[LGD]]), Таблица1[[#This Row],[EndQ]])</f>
        <v>1470</v>
      </c>
    </row>
    <row r="1198" spans="1:19" x14ac:dyDescent="0.3">
      <c r="A1198" s="1">
        <v>1196</v>
      </c>
      <c r="B1198" t="s">
        <v>10</v>
      </c>
      <c r="C1198">
        <v>2574</v>
      </c>
      <c r="D1198">
        <v>29</v>
      </c>
      <c r="E1198">
        <v>34</v>
      </c>
      <c r="F1198" s="2">
        <v>7600</v>
      </c>
      <c r="G1198" s="8">
        <v>8093.6082474226814</v>
      </c>
      <c r="H1198">
        <v>0.03</v>
      </c>
      <c r="I1198">
        <v>0.1</v>
      </c>
      <c r="J1198" s="3">
        <v>6.4948453608247428E-2</v>
      </c>
      <c r="K1198" t="s">
        <v>11</v>
      </c>
      <c r="L1198" t="str">
        <f>Q1198</f>
        <v/>
      </c>
      <c r="N1198">
        <v>0.02</v>
      </c>
      <c r="O1198">
        <f>EXP(Таблица1[[#This Row],[PD]])</f>
        <v>1.0304545339535169</v>
      </c>
      <c r="P1198">
        <f t="shared" si="36"/>
        <v>2.0609090679070338E-2</v>
      </c>
      <c r="Q1198" t="str">
        <f t="shared" si="37"/>
        <v/>
      </c>
      <c r="S1198" s="2">
        <f>IF(P1198&gt;=1, Таблица1[[#This Row],[BeginQ]]*(1-Таблица1[[#This Row],[LGD]]), Таблица1[[#This Row],[EndQ]])</f>
        <v>8093.6082474226814</v>
      </c>
    </row>
    <row r="1199" spans="1:19" x14ac:dyDescent="0.3">
      <c r="A1199" s="1">
        <v>1197</v>
      </c>
      <c r="B1199" t="s">
        <v>10</v>
      </c>
      <c r="C1199">
        <v>2575</v>
      </c>
      <c r="D1199">
        <v>29</v>
      </c>
      <c r="E1199">
        <v>34</v>
      </c>
      <c r="F1199" s="2">
        <v>3700</v>
      </c>
      <c r="G1199" s="8">
        <v>4037.826086956522</v>
      </c>
      <c r="H1199">
        <v>0.08</v>
      </c>
      <c r="I1199">
        <v>0.3</v>
      </c>
      <c r="J1199" s="3">
        <v>9.1304347826086943E-2</v>
      </c>
      <c r="K1199" t="s">
        <v>11</v>
      </c>
      <c r="L1199" t="str">
        <f>Q1199</f>
        <v/>
      </c>
      <c r="N1199">
        <v>0.52</v>
      </c>
      <c r="O1199">
        <f>EXP(Таблица1[[#This Row],[PD]])</f>
        <v>1.0832870676749586</v>
      </c>
      <c r="P1199">
        <f t="shared" si="36"/>
        <v>0.56330927519097851</v>
      </c>
      <c r="Q1199" t="str">
        <f t="shared" si="37"/>
        <v/>
      </c>
      <c r="S1199" s="2">
        <f>IF(P1199&gt;=1, Таблица1[[#This Row],[BeginQ]]*(1-Таблица1[[#This Row],[LGD]]), Таблица1[[#This Row],[EndQ]])</f>
        <v>4037.826086956522</v>
      </c>
    </row>
    <row r="1200" spans="1:19" x14ac:dyDescent="0.3">
      <c r="A1200" s="1">
        <v>1198</v>
      </c>
      <c r="B1200" t="s">
        <v>10</v>
      </c>
      <c r="C1200">
        <v>2576</v>
      </c>
      <c r="D1200">
        <v>29</v>
      </c>
      <c r="E1200">
        <v>34</v>
      </c>
      <c r="F1200" s="2">
        <v>5700</v>
      </c>
      <c r="G1200" s="8">
        <v>6758.5714285714284</v>
      </c>
      <c r="H1200">
        <v>0.16</v>
      </c>
      <c r="I1200">
        <v>0.6</v>
      </c>
      <c r="J1200" s="3">
        <v>0.18571428571428569</v>
      </c>
      <c r="K1200" t="s">
        <v>11</v>
      </c>
      <c r="L1200" t="str">
        <f>Q1200</f>
        <v/>
      </c>
      <c r="N1200">
        <v>0.39</v>
      </c>
      <c r="O1200">
        <f>EXP(Таблица1[[#This Row],[PD]])</f>
        <v>1.1735108709918103</v>
      </c>
      <c r="P1200">
        <f t="shared" si="36"/>
        <v>0.45766923968680601</v>
      </c>
      <c r="Q1200" t="str">
        <f t="shared" si="37"/>
        <v/>
      </c>
      <c r="S1200" s="2">
        <f>IF(P1200&gt;=1, Таблица1[[#This Row],[BeginQ]]*(1-Таблица1[[#This Row],[LGD]]), Таблица1[[#This Row],[EndQ]])</f>
        <v>6758.5714285714284</v>
      </c>
    </row>
    <row r="1201" spans="1:19" x14ac:dyDescent="0.3">
      <c r="A1201" s="1">
        <v>1199</v>
      </c>
      <c r="B1201" t="s">
        <v>10</v>
      </c>
      <c r="C1201">
        <v>2577</v>
      </c>
      <c r="D1201">
        <v>29</v>
      </c>
      <c r="E1201">
        <v>34</v>
      </c>
      <c r="F1201" s="2">
        <v>800</v>
      </c>
      <c r="G1201" s="8">
        <v>933.33333333333337</v>
      </c>
      <c r="H1201">
        <v>0.1</v>
      </c>
      <c r="I1201">
        <v>0.9</v>
      </c>
      <c r="J1201" s="3">
        <v>0.16666666666666671</v>
      </c>
      <c r="K1201" t="s">
        <v>11</v>
      </c>
      <c r="L1201" t="str">
        <f>Q1201</f>
        <v/>
      </c>
      <c r="N1201">
        <v>0.14000000000000001</v>
      </c>
      <c r="O1201">
        <f>EXP(Таблица1[[#This Row],[PD]])</f>
        <v>1.1051709180756477</v>
      </c>
      <c r="P1201">
        <f t="shared" si="36"/>
        <v>0.15472392853059069</v>
      </c>
      <c r="Q1201" t="str">
        <f t="shared" si="37"/>
        <v/>
      </c>
      <c r="S1201" s="2">
        <f>IF(P1201&gt;=1, Таблица1[[#This Row],[BeginQ]]*(1-Таблица1[[#This Row],[LGD]]), Таблица1[[#This Row],[EndQ]])</f>
        <v>933.33333333333337</v>
      </c>
    </row>
    <row r="1202" spans="1:19" x14ac:dyDescent="0.3">
      <c r="A1202" s="1">
        <v>1200</v>
      </c>
      <c r="B1202" t="s">
        <v>10</v>
      </c>
      <c r="C1202">
        <v>2578</v>
      </c>
      <c r="D1202">
        <v>29</v>
      </c>
      <c r="E1202">
        <v>34</v>
      </c>
      <c r="F1202" s="2">
        <v>1000</v>
      </c>
      <c r="G1202" s="8">
        <v>1080.412371134021</v>
      </c>
      <c r="H1202">
        <v>0.03</v>
      </c>
      <c r="I1202">
        <v>0.6</v>
      </c>
      <c r="J1202" s="3">
        <v>8.0412371134020624E-2</v>
      </c>
      <c r="K1202" t="s">
        <v>11</v>
      </c>
      <c r="L1202" t="str">
        <f>Q1202</f>
        <v/>
      </c>
      <c r="N1202">
        <v>0.11</v>
      </c>
      <c r="O1202">
        <f>EXP(Таблица1[[#This Row],[PD]])</f>
        <v>1.0304545339535169</v>
      </c>
      <c r="P1202">
        <f t="shared" si="36"/>
        <v>0.11334999873488687</v>
      </c>
      <c r="Q1202" t="str">
        <f t="shared" si="37"/>
        <v/>
      </c>
      <c r="S1202" s="2">
        <f>IF(P1202&gt;=1, Таблица1[[#This Row],[BeginQ]]*(1-Таблица1[[#This Row],[LGD]]), Таблица1[[#This Row],[EndQ]])</f>
        <v>1080.412371134021</v>
      </c>
    </row>
    <row r="1203" spans="1:19" x14ac:dyDescent="0.3">
      <c r="A1203" s="1">
        <v>1201</v>
      </c>
      <c r="B1203" t="s">
        <v>10</v>
      </c>
      <c r="C1203">
        <v>2579</v>
      </c>
      <c r="D1203">
        <v>29</v>
      </c>
      <c r="E1203">
        <v>34</v>
      </c>
      <c r="F1203" s="2">
        <v>5600</v>
      </c>
      <c r="G1203" s="8">
        <v>6130.5263157894742</v>
      </c>
      <c r="H1203">
        <v>0.05</v>
      </c>
      <c r="I1203">
        <v>0.6</v>
      </c>
      <c r="J1203" s="3">
        <v>9.4736842105263161E-2</v>
      </c>
      <c r="K1203" t="s">
        <v>11</v>
      </c>
      <c r="L1203" t="str">
        <f>Q1203</f>
        <v/>
      </c>
      <c r="N1203">
        <v>0.84</v>
      </c>
      <c r="O1203">
        <f>EXP(Таблица1[[#This Row],[PD]])</f>
        <v>1.0512710963760241</v>
      </c>
      <c r="P1203">
        <f t="shared" si="36"/>
        <v>0.88306772095586028</v>
      </c>
      <c r="Q1203" t="str">
        <f t="shared" si="37"/>
        <v/>
      </c>
      <c r="S1203" s="2">
        <f>IF(P1203&gt;=1, Таблица1[[#This Row],[BeginQ]]*(1-Таблица1[[#This Row],[LGD]]), Таблица1[[#This Row],[EndQ]])</f>
        <v>6130.5263157894742</v>
      </c>
    </row>
    <row r="1204" spans="1:19" x14ac:dyDescent="0.3">
      <c r="A1204" s="1">
        <v>1202</v>
      </c>
      <c r="B1204" t="s">
        <v>10</v>
      </c>
      <c r="C1204">
        <v>2580</v>
      </c>
      <c r="D1204">
        <v>29</v>
      </c>
      <c r="E1204">
        <v>34</v>
      </c>
      <c r="F1204" s="2">
        <v>3900</v>
      </c>
      <c r="G1204" s="8">
        <v>4269.4736842105267</v>
      </c>
      <c r="H1204">
        <v>0.05</v>
      </c>
      <c r="I1204">
        <v>0.6</v>
      </c>
      <c r="J1204" s="3">
        <v>9.4736842105263161E-2</v>
      </c>
      <c r="K1204" t="s">
        <v>11</v>
      </c>
      <c r="L1204" t="str">
        <f>Q1204</f>
        <v/>
      </c>
      <c r="N1204">
        <v>0.35</v>
      </c>
      <c r="O1204">
        <f>EXP(Таблица1[[#This Row],[PD]])</f>
        <v>1.0512710963760241</v>
      </c>
      <c r="P1204">
        <f t="shared" si="36"/>
        <v>0.36794488373160844</v>
      </c>
      <c r="Q1204" t="str">
        <f t="shared" si="37"/>
        <v/>
      </c>
      <c r="S1204" s="2">
        <f>IF(P1204&gt;=1, Таблица1[[#This Row],[BeginQ]]*(1-Таблица1[[#This Row],[LGD]]), Таблица1[[#This Row],[EndQ]])</f>
        <v>4269.4736842105267</v>
      </c>
    </row>
    <row r="1205" spans="1:19" x14ac:dyDescent="0.3">
      <c r="A1205" s="1">
        <v>1203</v>
      </c>
      <c r="B1205" t="s">
        <v>10</v>
      </c>
      <c r="C1205">
        <v>2581</v>
      </c>
      <c r="D1205">
        <v>29</v>
      </c>
      <c r="E1205">
        <v>34</v>
      </c>
      <c r="F1205" s="2">
        <v>6700</v>
      </c>
      <c r="G1205" s="8">
        <v>7925.6097560975604</v>
      </c>
      <c r="H1205">
        <v>0.18</v>
      </c>
      <c r="I1205">
        <v>0.5</v>
      </c>
      <c r="J1205" s="3">
        <v>0.18292682926829271</v>
      </c>
      <c r="K1205" t="s">
        <v>11</v>
      </c>
      <c r="L1205" t="str">
        <f>Q1205</f>
        <v/>
      </c>
      <c r="N1205">
        <v>0.71</v>
      </c>
      <c r="O1205">
        <f>EXP(Таблица1[[#This Row],[PD]])</f>
        <v>1.1972173631218102</v>
      </c>
      <c r="P1205">
        <f t="shared" si="36"/>
        <v>0.85002432781648518</v>
      </c>
      <c r="Q1205" t="str">
        <f t="shared" si="37"/>
        <v/>
      </c>
      <c r="S1205" s="2">
        <f>IF(P1205&gt;=1, Таблица1[[#This Row],[BeginQ]]*(1-Таблица1[[#This Row],[LGD]]), Таблица1[[#This Row],[EndQ]])</f>
        <v>7925.6097560975604</v>
      </c>
    </row>
    <row r="1206" spans="1:19" x14ac:dyDescent="0.3">
      <c r="A1206" s="1">
        <v>1204</v>
      </c>
      <c r="B1206" t="s">
        <v>10</v>
      </c>
      <c r="C1206">
        <v>2582</v>
      </c>
      <c r="D1206">
        <v>29</v>
      </c>
      <c r="E1206">
        <v>34</v>
      </c>
      <c r="F1206" s="2">
        <v>1000</v>
      </c>
      <c r="G1206" s="8">
        <v>1167.441860465116</v>
      </c>
      <c r="H1206">
        <v>0.14000000000000001</v>
      </c>
      <c r="I1206">
        <v>0.6</v>
      </c>
      <c r="J1206" s="3">
        <v>0.1674418604651163</v>
      </c>
      <c r="K1206" t="s">
        <v>11</v>
      </c>
      <c r="L1206" t="str">
        <f>Q1206</f>
        <v/>
      </c>
      <c r="N1206">
        <v>0.47</v>
      </c>
      <c r="O1206">
        <f>EXP(Таблица1[[#This Row],[PD]])</f>
        <v>1.1502737988572274</v>
      </c>
      <c r="P1206">
        <f t="shared" si="36"/>
        <v>0.54062868546289677</v>
      </c>
      <c r="Q1206" t="str">
        <f t="shared" si="37"/>
        <v/>
      </c>
      <c r="S1206" s="2">
        <f>IF(P1206&gt;=1, Таблица1[[#This Row],[BeginQ]]*(1-Таблица1[[#This Row],[LGD]]), Таблица1[[#This Row],[EndQ]])</f>
        <v>1167.441860465116</v>
      </c>
    </row>
    <row r="1207" spans="1:19" x14ac:dyDescent="0.3">
      <c r="A1207" s="1">
        <v>1205</v>
      </c>
      <c r="B1207" t="s">
        <v>10</v>
      </c>
      <c r="C1207">
        <v>2583</v>
      </c>
      <c r="D1207">
        <v>29</v>
      </c>
      <c r="E1207">
        <v>34</v>
      </c>
      <c r="F1207" s="2">
        <v>3100</v>
      </c>
      <c r="G1207" s="8">
        <v>3319.583333333333</v>
      </c>
      <c r="H1207">
        <v>0.04</v>
      </c>
      <c r="I1207">
        <v>0.2</v>
      </c>
      <c r="J1207" s="3">
        <v>7.0833333333333345E-2</v>
      </c>
      <c r="K1207" t="s">
        <v>11</v>
      </c>
      <c r="L1207" t="str">
        <f>Q1207</f>
        <v/>
      </c>
      <c r="N1207">
        <v>0</v>
      </c>
      <c r="O1207">
        <f>EXP(Таблица1[[#This Row],[PD]])</f>
        <v>1.0408107741923882</v>
      </c>
      <c r="P1207">
        <f t="shared" si="36"/>
        <v>0</v>
      </c>
      <c r="Q1207" t="str">
        <f t="shared" si="37"/>
        <v/>
      </c>
      <c r="S1207" s="2">
        <f>IF(P1207&gt;=1, Таблица1[[#This Row],[BeginQ]]*(1-Таблица1[[#This Row],[LGD]]), Таблица1[[#This Row],[EndQ]])</f>
        <v>3319.583333333333</v>
      </c>
    </row>
    <row r="1208" spans="1:19" x14ac:dyDescent="0.3">
      <c r="A1208" s="1">
        <v>1206</v>
      </c>
      <c r="B1208" t="s">
        <v>10</v>
      </c>
      <c r="C1208">
        <v>2584</v>
      </c>
      <c r="D1208">
        <v>29</v>
      </c>
      <c r="E1208">
        <v>34</v>
      </c>
      <c r="F1208" s="2">
        <v>1700</v>
      </c>
      <c r="G1208" s="8">
        <v>2065.1851851851852</v>
      </c>
      <c r="H1208">
        <v>0.19</v>
      </c>
      <c r="I1208">
        <v>0.6</v>
      </c>
      <c r="J1208" s="3">
        <v>0.21481481481481479</v>
      </c>
      <c r="K1208" t="s">
        <v>11</v>
      </c>
      <c r="L1208" t="str">
        <f>Q1208</f>
        <v/>
      </c>
      <c r="N1208">
        <v>0.68</v>
      </c>
      <c r="O1208">
        <f>EXP(Таблица1[[#This Row],[PD]])</f>
        <v>1.2092495976572515</v>
      </c>
      <c r="P1208">
        <f t="shared" si="36"/>
        <v>0.8222897264069311</v>
      </c>
      <c r="Q1208" t="str">
        <f t="shared" si="37"/>
        <v/>
      </c>
      <c r="S1208" s="2">
        <f>IF(P1208&gt;=1, Таблица1[[#This Row],[BeginQ]]*(1-Таблица1[[#This Row],[LGD]]), Таблица1[[#This Row],[EndQ]])</f>
        <v>2065.1851851851852</v>
      </c>
    </row>
    <row r="1209" spans="1:19" x14ac:dyDescent="0.3">
      <c r="A1209" s="1">
        <v>1207</v>
      </c>
      <c r="B1209" t="s">
        <v>10</v>
      </c>
      <c r="C1209">
        <v>2585</v>
      </c>
      <c r="D1209">
        <v>29</v>
      </c>
      <c r="E1209">
        <v>34</v>
      </c>
      <c r="F1209" s="2">
        <v>7400</v>
      </c>
      <c r="G1209" s="8">
        <v>7945.2631578947367</v>
      </c>
      <c r="H1209">
        <v>0.05</v>
      </c>
      <c r="I1209">
        <v>0.2</v>
      </c>
      <c r="J1209" s="3">
        <v>7.3684210526315796E-2</v>
      </c>
      <c r="K1209" t="s">
        <v>11</v>
      </c>
      <c r="L1209" t="str">
        <f>Q1209</f>
        <v/>
      </c>
      <c r="N1209">
        <v>0.69</v>
      </c>
      <c r="O1209">
        <f>EXP(Таблица1[[#This Row],[PD]])</f>
        <v>1.0512710963760241</v>
      </c>
      <c r="P1209">
        <f t="shared" si="36"/>
        <v>0.72537705649945661</v>
      </c>
      <c r="Q1209" t="str">
        <f t="shared" si="37"/>
        <v/>
      </c>
      <c r="S1209" s="2">
        <f>IF(P1209&gt;=1, Таблица1[[#This Row],[BeginQ]]*(1-Таблица1[[#This Row],[LGD]]), Таблица1[[#This Row],[EndQ]])</f>
        <v>7945.2631578947367</v>
      </c>
    </row>
    <row r="1210" spans="1:19" x14ac:dyDescent="0.3">
      <c r="A1210" s="1">
        <v>1208</v>
      </c>
      <c r="B1210" t="s">
        <v>10</v>
      </c>
      <c r="C1210">
        <v>2586</v>
      </c>
      <c r="D1210">
        <v>29</v>
      </c>
      <c r="E1210">
        <v>34</v>
      </c>
      <c r="F1210" s="2">
        <v>8800</v>
      </c>
      <c r="G1210" s="8">
        <v>9643.3333333333339</v>
      </c>
      <c r="H1210">
        <v>0.04</v>
      </c>
      <c r="I1210">
        <v>0.8</v>
      </c>
      <c r="J1210" s="3">
        <v>9.583333333333334E-2</v>
      </c>
      <c r="K1210" t="s">
        <v>11</v>
      </c>
      <c r="L1210" t="str">
        <f>Q1210</f>
        <v/>
      </c>
      <c r="N1210">
        <v>0.68</v>
      </c>
      <c r="O1210">
        <f>EXP(Таблица1[[#This Row],[PD]])</f>
        <v>1.0408107741923882</v>
      </c>
      <c r="P1210">
        <f t="shared" si="36"/>
        <v>0.70775132645082406</v>
      </c>
      <c r="Q1210" t="str">
        <f t="shared" si="37"/>
        <v/>
      </c>
      <c r="S1210" s="2">
        <f>IF(P1210&gt;=1, Таблица1[[#This Row],[BeginQ]]*(1-Таблица1[[#This Row],[LGD]]), Таблица1[[#This Row],[EndQ]])</f>
        <v>9643.3333333333339</v>
      </c>
    </row>
    <row r="1211" spans="1:19" x14ac:dyDescent="0.3">
      <c r="A1211" s="1">
        <v>1209</v>
      </c>
      <c r="B1211" t="s">
        <v>10</v>
      </c>
      <c r="C1211">
        <v>2587</v>
      </c>
      <c r="D1211">
        <v>29</v>
      </c>
      <c r="E1211">
        <v>34</v>
      </c>
      <c r="F1211" s="2">
        <v>200</v>
      </c>
      <c r="G1211" s="8">
        <v>258.53658536585368</v>
      </c>
      <c r="H1211">
        <v>0.18</v>
      </c>
      <c r="I1211">
        <v>1</v>
      </c>
      <c r="J1211" s="3">
        <v>0.29268292682926828</v>
      </c>
      <c r="K1211" t="s">
        <v>11</v>
      </c>
      <c r="L1211" t="str">
        <f>Q1211</f>
        <v/>
      </c>
      <c r="N1211">
        <v>0</v>
      </c>
      <c r="O1211">
        <f>EXP(Таблица1[[#This Row],[PD]])</f>
        <v>1.1972173631218102</v>
      </c>
      <c r="P1211">
        <f t="shared" si="36"/>
        <v>0</v>
      </c>
      <c r="Q1211" t="str">
        <f t="shared" si="37"/>
        <v/>
      </c>
      <c r="S1211" s="2">
        <f>IF(P1211&gt;=1, Таблица1[[#This Row],[BeginQ]]*(1-Таблица1[[#This Row],[LGD]]), Таблица1[[#This Row],[EndQ]])</f>
        <v>258.53658536585368</v>
      </c>
    </row>
    <row r="1212" spans="1:19" x14ac:dyDescent="0.3">
      <c r="A1212" s="1">
        <v>1210</v>
      </c>
      <c r="B1212" t="s">
        <v>10</v>
      </c>
      <c r="C1212">
        <v>2588</v>
      </c>
      <c r="D1212">
        <v>29</v>
      </c>
      <c r="E1212">
        <v>34</v>
      </c>
      <c r="F1212" s="2">
        <v>4700</v>
      </c>
      <c r="G1212" s="8">
        <v>5428.2417582417575</v>
      </c>
      <c r="H1212">
        <v>0.09</v>
      </c>
      <c r="I1212">
        <v>0.9</v>
      </c>
      <c r="J1212" s="3">
        <v>0.15494505494505489</v>
      </c>
      <c r="K1212" t="s">
        <v>11</v>
      </c>
      <c r="L1212" t="str">
        <f>Q1212</f>
        <v/>
      </c>
      <c r="N1212">
        <v>0.83</v>
      </c>
      <c r="O1212">
        <f>EXP(Таблица1[[#This Row],[PD]])</f>
        <v>1.0941742837052104</v>
      </c>
      <c r="P1212">
        <f t="shared" si="36"/>
        <v>0.90816465547532466</v>
      </c>
      <c r="Q1212" t="str">
        <f t="shared" si="37"/>
        <v/>
      </c>
      <c r="S1212" s="2">
        <f>IF(P1212&gt;=1, Таблица1[[#This Row],[BeginQ]]*(1-Таблица1[[#This Row],[LGD]]), Таблица1[[#This Row],[EndQ]])</f>
        <v>5428.2417582417575</v>
      </c>
    </row>
    <row r="1213" spans="1:19" x14ac:dyDescent="0.3">
      <c r="A1213" s="1">
        <v>1211</v>
      </c>
      <c r="B1213" t="s">
        <v>10</v>
      </c>
      <c r="C1213">
        <v>2589</v>
      </c>
      <c r="D1213">
        <v>29</v>
      </c>
      <c r="E1213">
        <v>34</v>
      </c>
      <c r="F1213" s="2">
        <v>2300</v>
      </c>
      <c r="G1213" s="8">
        <v>2487.7551020408159</v>
      </c>
      <c r="H1213">
        <v>0.02</v>
      </c>
      <c r="I1213">
        <v>1</v>
      </c>
      <c r="J1213" s="3">
        <v>8.1632653061224497E-2</v>
      </c>
      <c r="K1213" t="s">
        <v>11</v>
      </c>
      <c r="L1213" t="str">
        <f>Q1213</f>
        <v/>
      </c>
      <c r="N1213">
        <v>0.53</v>
      </c>
      <c r="O1213">
        <f>EXP(Таблица1[[#This Row],[PD]])</f>
        <v>1.0202013400267558</v>
      </c>
      <c r="P1213">
        <f t="shared" si="36"/>
        <v>0.5407067102141806</v>
      </c>
      <c r="Q1213" t="str">
        <f t="shared" si="37"/>
        <v/>
      </c>
      <c r="S1213" s="2">
        <f>IF(P1213&gt;=1, Таблица1[[#This Row],[BeginQ]]*(1-Таблица1[[#This Row],[LGD]]), Таблица1[[#This Row],[EndQ]])</f>
        <v>2487.7551020408159</v>
      </c>
    </row>
    <row r="1214" spans="1:19" x14ac:dyDescent="0.3">
      <c r="A1214" s="1">
        <v>1212</v>
      </c>
      <c r="B1214" t="s">
        <v>10</v>
      </c>
      <c r="C1214">
        <v>2590</v>
      </c>
      <c r="D1214">
        <v>29</v>
      </c>
      <c r="E1214">
        <v>34</v>
      </c>
      <c r="F1214" s="2">
        <v>7900</v>
      </c>
      <c r="G1214" s="8">
        <v>8544.8979591836742</v>
      </c>
      <c r="H1214">
        <v>0.02</v>
      </c>
      <c r="I1214">
        <v>1</v>
      </c>
      <c r="J1214" s="3">
        <v>8.1632653061224497E-2</v>
      </c>
      <c r="K1214" t="s">
        <v>11</v>
      </c>
      <c r="L1214" t="str">
        <f>Q1214</f>
        <v/>
      </c>
      <c r="N1214">
        <v>0.26</v>
      </c>
      <c r="O1214">
        <f>EXP(Таблица1[[#This Row],[PD]])</f>
        <v>1.0202013400267558</v>
      </c>
      <c r="P1214">
        <f t="shared" si="36"/>
        <v>0.2652523484069565</v>
      </c>
      <c r="Q1214" t="str">
        <f t="shared" si="37"/>
        <v/>
      </c>
      <c r="S1214" s="2">
        <f>IF(P1214&gt;=1, Таблица1[[#This Row],[BeginQ]]*(1-Таблица1[[#This Row],[LGD]]), Таблица1[[#This Row],[EndQ]])</f>
        <v>8544.8979591836742</v>
      </c>
    </row>
    <row r="1215" spans="1:19" x14ac:dyDescent="0.3">
      <c r="A1215" s="1">
        <v>1213</v>
      </c>
      <c r="B1215" t="s">
        <v>10</v>
      </c>
      <c r="C1215">
        <v>2591</v>
      </c>
      <c r="D1215">
        <v>29</v>
      </c>
      <c r="E1215">
        <v>34</v>
      </c>
      <c r="F1215" s="2">
        <v>2900</v>
      </c>
      <c r="G1215" s="8">
        <v>3144.21052631579</v>
      </c>
      <c r="H1215">
        <v>0.05</v>
      </c>
      <c r="I1215">
        <v>0.4</v>
      </c>
      <c r="J1215" s="3">
        <v>8.4210526315789486E-2</v>
      </c>
      <c r="K1215" t="s">
        <v>11</v>
      </c>
      <c r="L1215" t="str">
        <f>Q1215</f>
        <v/>
      </c>
      <c r="N1215">
        <v>0.18</v>
      </c>
      <c r="O1215">
        <f>EXP(Таблица1[[#This Row],[PD]])</f>
        <v>1.0512710963760241</v>
      </c>
      <c r="P1215">
        <f t="shared" si="36"/>
        <v>0.18922879734768433</v>
      </c>
      <c r="Q1215" t="str">
        <f t="shared" si="37"/>
        <v/>
      </c>
      <c r="S1215" s="2">
        <f>IF(P1215&gt;=1, Таблица1[[#This Row],[BeginQ]]*(1-Таблица1[[#This Row],[LGD]]), Таблица1[[#This Row],[EndQ]])</f>
        <v>3144.21052631579</v>
      </c>
    </row>
    <row r="1216" spans="1:19" x14ac:dyDescent="0.3">
      <c r="A1216" s="1">
        <v>1214</v>
      </c>
      <c r="B1216" t="s">
        <v>10</v>
      </c>
      <c r="C1216">
        <v>2592</v>
      </c>
      <c r="D1216">
        <v>29</v>
      </c>
      <c r="E1216">
        <v>34</v>
      </c>
      <c r="F1216" s="2">
        <v>1400</v>
      </c>
      <c r="G1216" s="8">
        <v>1498.2978723404251</v>
      </c>
      <c r="H1216">
        <v>0.06</v>
      </c>
      <c r="I1216">
        <v>0.1</v>
      </c>
      <c r="J1216" s="3">
        <v>7.0212765957446813E-2</v>
      </c>
      <c r="K1216" t="s">
        <v>11</v>
      </c>
      <c r="L1216" t="str">
        <f>Q1216</f>
        <v/>
      </c>
      <c r="N1216">
        <v>0.43</v>
      </c>
      <c r="O1216">
        <f>EXP(Таблица1[[#This Row],[PD]])</f>
        <v>1.0618365465453596</v>
      </c>
      <c r="P1216">
        <f t="shared" si="36"/>
        <v>0.45658971501450463</v>
      </c>
      <c r="Q1216" t="str">
        <f t="shared" si="37"/>
        <v/>
      </c>
      <c r="S1216" s="2">
        <f>IF(P1216&gt;=1, Таблица1[[#This Row],[BeginQ]]*(1-Таблица1[[#This Row],[LGD]]), Таблица1[[#This Row],[EndQ]])</f>
        <v>1498.2978723404251</v>
      </c>
    </row>
    <row r="1217" spans="1:19" x14ac:dyDescent="0.3">
      <c r="A1217" s="1">
        <v>1215</v>
      </c>
      <c r="B1217" t="s">
        <v>10</v>
      </c>
      <c r="C1217">
        <v>2593</v>
      </c>
      <c r="D1217">
        <v>29</v>
      </c>
      <c r="E1217">
        <v>34</v>
      </c>
      <c r="F1217" s="2">
        <v>7700</v>
      </c>
      <c r="G1217" s="8">
        <v>9602.3529411764703</v>
      </c>
      <c r="H1217">
        <v>0.15</v>
      </c>
      <c r="I1217">
        <v>1</v>
      </c>
      <c r="J1217" s="3">
        <v>0.2470588235294118</v>
      </c>
      <c r="K1217" t="s">
        <v>11</v>
      </c>
      <c r="L1217" t="str">
        <f>Q1217</f>
        <v/>
      </c>
      <c r="N1217">
        <v>0.67</v>
      </c>
      <c r="O1217">
        <f>EXP(Таблица1[[#This Row],[PD]])</f>
        <v>1.1618342427282831</v>
      </c>
      <c r="P1217">
        <f t="shared" si="36"/>
        <v>0.7784289426279497</v>
      </c>
      <c r="Q1217" t="str">
        <f t="shared" si="37"/>
        <v/>
      </c>
      <c r="S1217" s="2">
        <f>IF(P1217&gt;=1, Таблица1[[#This Row],[BeginQ]]*(1-Таблица1[[#This Row],[LGD]]), Таблица1[[#This Row],[EndQ]])</f>
        <v>9602.3529411764703</v>
      </c>
    </row>
    <row r="1218" spans="1:19" x14ac:dyDescent="0.3">
      <c r="A1218" s="1">
        <v>1216</v>
      </c>
      <c r="B1218" t="s">
        <v>10</v>
      </c>
      <c r="C1218">
        <v>2594</v>
      </c>
      <c r="D1218">
        <v>29</v>
      </c>
      <c r="E1218">
        <v>34</v>
      </c>
      <c r="F1218" s="2">
        <v>9500</v>
      </c>
      <c r="G1218" s="8">
        <v>10652.127659574469</v>
      </c>
      <c r="H1218">
        <v>0.06</v>
      </c>
      <c r="I1218">
        <v>0.9</v>
      </c>
      <c r="J1218" s="3">
        <v>0.1212765957446808</v>
      </c>
      <c r="K1218" t="s">
        <v>11</v>
      </c>
      <c r="L1218" t="str">
        <f>Q1218</f>
        <v/>
      </c>
      <c r="N1218">
        <v>0.56999999999999995</v>
      </c>
      <c r="O1218">
        <f>EXP(Таблица1[[#This Row],[PD]])</f>
        <v>1.0618365465453596</v>
      </c>
      <c r="P1218">
        <f t="shared" si="36"/>
        <v>0.6052468315308549</v>
      </c>
      <c r="Q1218" t="str">
        <f t="shared" si="37"/>
        <v/>
      </c>
      <c r="S1218" s="2">
        <f>IF(P1218&gt;=1, Таблица1[[#This Row],[BeginQ]]*(1-Таблица1[[#This Row],[LGD]]), Таблица1[[#This Row],[EndQ]])</f>
        <v>10652.127659574469</v>
      </c>
    </row>
    <row r="1219" spans="1:19" x14ac:dyDescent="0.3">
      <c r="A1219" s="1">
        <v>1217</v>
      </c>
      <c r="B1219" t="s">
        <v>10</v>
      </c>
      <c r="C1219">
        <v>2595</v>
      </c>
      <c r="D1219">
        <v>29</v>
      </c>
      <c r="E1219">
        <v>34</v>
      </c>
      <c r="F1219" s="2">
        <v>3200</v>
      </c>
      <c r="G1219" s="8">
        <v>3417.7319587628872</v>
      </c>
      <c r="H1219">
        <v>0.03</v>
      </c>
      <c r="I1219">
        <v>0.2</v>
      </c>
      <c r="J1219" s="3">
        <v>6.804123711340207E-2</v>
      </c>
      <c r="K1219" t="s">
        <v>11</v>
      </c>
      <c r="L1219" t="str">
        <f>Q1219</f>
        <v/>
      </c>
      <c r="N1219">
        <v>0.18</v>
      </c>
      <c r="O1219">
        <f>EXP(Таблица1[[#This Row],[PD]])</f>
        <v>1.0304545339535169</v>
      </c>
      <c r="P1219">
        <f t="shared" ref="P1219:P1282" si="38">N1219*O1219</f>
        <v>0.18548181611163303</v>
      </c>
      <c r="Q1219" t="str">
        <f t="shared" ref="Q1219:Q1282" si="39">IF(P1219&gt;=1, "Дефолт!", "")</f>
        <v/>
      </c>
      <c r="S1219" s="2">
        <f>IF(P1219&gt;=1, Таблица1[[#This Row],[BeginQ]]*(1-Таблица1[[#This Row],[LGD]]), Таблица1[[#This Row],[EndQ]])</f>
        <v>3417.7319587628872</v>
      </c>
    </row>
    <row r="1220" spans="1:19" x14ac:dyDescent="0.3">
      <c r="A1220" s="1">
        <v>1218</v>
      </c>
      <c r="B1220" t="s">
        <v>10</v>
      </c>
      <c r="C1220">
        <v>2596</v>
      </c>
      <c r="D1220">
        <v>29</v>
      </c>
      <c r="E1220">
        <v>34</v>
      </c>
      <c r="F1220" s="2">
        <v>5100</v>
      </c>
      <c r="G1220" s="8">
        <v>5756.5517241379312</v>
      </c>
      <c r="H1220">
        <v>0.13</v>
      </c>
      <c r="I1220">
        <v>0.4</v>
      </c>
      <c r="J1220" s="3">
        <v>0.12873563218390799</v>
      </c>
      <c r="K1220" t="s">
        <v>11</v>
      </c>
      <c r="L1220" t="str">
        <f>Q1220</f>
        <v/>
      </c>
      <c r="N1220">
        <v>0.45</v>
      </c>
      <c r="O1220">
        <f>EXP(Таблица1[[#This Row],[PD]])</f>
        <v>1.1388283833246218</v>
      </c>
      <c r="P1220">
        <f t="shared" si="38"/>
        <v>0.51247277249607981</v>
      </c>
      <c r="Q1220" t="str">
        <f t="shared" si="39"/>
        <v/>
      </c>
      <c r="S1220" s="2">
        <f>IF(P1220&gt;=1, Таблица1[[#This Row],[BeginQ]]*(1-Таблица1[[#This Row],[LGD]]), Таблица1[[#This Row],[EndQ]])</f>
        <v>5756.5517241379312</v>
      </c>
    </row>
    <row r="1221" spans="1:19" x14ac:dyDescent="0.3">
      <c r="A1221" s="1">
        <v>1219</v>
      </c>
      <c r="B1221" t="s">
        <v>10</v>
      </c>
      <c r="C1221">
        <v>2597</v>
      </c>
      <c r="D1221">
        <v>29</v>
      </c>
      <c r="E1221">
        <v>34</v>
      </c>
      <c r="F1221" s="2">
        <v>3600</v>
      </c>
      <c r="G1221" s="8">
        <v>4179.5121951219508</v>
      </c>
      <c r="H1221">
        <v>0.18</v>
      </c>
      <c r="I1221">
        <v>0.4</v>
      </c>
      <c r="J1221" s="3">
        <v>0.16097560975609759</v>
      </c>
      <c r="K1221" t="s">
        <v>11</v>
      </c>
      <c r="L1221" t="str">
        <f>Q1221</f>
        <v/>
      </c>
      <c r="N1221">
        <v>0.38</v>
      </c>
      <c r="O1221">
        <f>EXP(Таблица1[[#This Row],[PD]])</f>
        <v>1.1972173631218102</v>
      </c>
      <c r="P1221">
        <f t="shared" si="38"/>
        <v>0.45494259798628789</v>
      </c>
      <c r="Q1221" t="str">
        <f t="shared" si="39"/>
        <v/>
      </c>
      <c r="S1221" s="2">
        <f>IF(P1221&gt;=1, Таблица1[[#This Row],[BeginQ]]*(1-Таблица1[[#This Row],[LGD]]), Таблица1[[#This Row],[EndQ]])</f>
        <v>4179.5121951219508</v>
      </c>
    </row>
    <row r="1222" spans="1:19" x14ac:dyDescent="0.3">
      <c r="A1222" s="1">
        <v>1220</v>
      </c>
      <c r="B1222" t="s">
        <v>10</v>
      </c>
      <c r="C1222">
        <v>2598</v>
      </c>
      <c r="D1222">
        <v>29</v>
      </c>
      <c r="E1222">
        <v>34</v>
      </c>
      <c r="F1222" s="2">
        <v>10000</v>
      </c>
      <c r="G1222" s="8">
        <v>10758.24175824176</v>
      </c>
      <c r="H1222">
        <v>0.09</v>
      </c>
      <c r="I1222">
        <v>0.1</v>
      </c>
      <c r="J1222" s="3">
        <v>7.5824175824175818E-2</v>
      </c>
      <c r="K1222" t="s">
        <v>11</v>
      </c>
      <c r="L1222" t="str">
        <f>Q1222</f>
        <v>Дефолт!</v>
      </c>
      <c r="N1222">
        <v>0.97</v>
      </c>
      <c r="O1222">
        <f>EXP(Таблица1[[#This Row],[PD]])</f>
        <v>1.0941742837052104</v>
      </c>
      <c r="P1222">
        <f t="shared" si="38"/>
        <v>1.0613490551940541</v>
      </c>
      <c r="Q1222" t="str">
        <f t="shared" si="39"/>
        <v>Дефолт!</v>
      </c>
      <c r="S1222" s="2">
        <f>IF(P1222&gt;=1, Таблица1[[#This Row],[BeginQ]]*(1-Таблица1[[#This Row],[LGD]]), Таблица1[[#This Row],[EndQ]])</f>
        <v>9000</v>
      </c>
    </row>
    <row r="1223" spans="1:19" x14ac:dyDescent="0.3">
      <c r="A1223" s="1">
        <v>1221</v>
      </c>
      <c r="B1223" t="s">
        <v>10</v>
      </c>
      <c r="C1223">
        <v>2599</v>
      </c>
      <c r="D1223">
        <v>29</v>
      </c>
      <c r="E1223">
        <v>34</v>
      </c>
      <c r="F1223" s="2">
        <v>5900</v>
      </c>
      <c r="G1223" s="8">
        <v>7253.5294117647063</v>
      </c>
      <c r="H1223">
        <v>0.15</v>
      </c>
      <c r="I1223">
        <v>0.9</v>
      </c>
      <c r="J1223" s="3">
        <v>0.2294117647058824</v>
      </c>
      <c r="K1223" t="s">
        <v>11</v>
      </c>
      <c r="L1223" t="str">
        <f>Q1223</f>
        <v/>
      </c>
      <c r="N1223">
        <v>0.24</v>
      </c>
      <c r="O1223">
        <f>EXP(Таблица1[[#This Row],[PD]])</f>
        <v>1.1618342427282831</v>
      </c>
      <c r="P1223">
        <f t="shared" si="38"/>
        <v>0.27884021825478794</v>
      </c>
      <c r="Q1223" t="str">
        <f t="shared" si="39"/>
        <v/>
      </c>
      <c r="S1223" s="2">
        <f>IF(P1223&gt;=1, Таблица1[[#This Row],[BeginQ]]*(1-Таблица1[[#This Row],[LGD]]), Таблица1[[#This Row],[EndQ]])</f>
        <v>7253.5294117647063</v>
      </c>
    </row>
    <row r="1224" spans="1:19" x14ac:dyDescent="0.3">
      <c r="A1224" s="1">
        <v>1222</v>
      </c>
      <c r="B1224" t="s">
        <v>10</v>
      </c>
      <c r="C1224">
        <v>2600</v>
      </c>
      <c r="D1224">
        <v>29</v>
      </c>
      <c r="E1224">
        <v>34</v>
      </c>
      <c r="F1224" s="2">
        <v>600</v>
      </c>
      <c r="G1224" s="8">
        <v>692.53012048192772</v>
      </c>
      <c r="H1224">
        <v>0.17</v>
      </c>
      <c r="I1224">
        <v>0.4</v>
      </c>
      <c r="J1224" s="3">
        <v>0.1542168674698795</v>
      </c>
      <c r="K1224" t="s">
        <v>11</v>
      </c>
      <c r="L1224" t="str">
        <f>Q1224</f>
        <v/>
      </c>
      <c r="N1224">
        <v>0.05</v>
      </c>
      <c r="O1224">
        <f>EXP(Таблица1[[#This Row],[PD]])</f>
        <v>1.1853048513203654</v>
      </c>
      <c r="P1224">
        <f t="shared" si="38"/>
        <v>5.9265242566018277E-2</v>
      </c>
      <c r="Q1224" t="str">
        <f t="shared" si="39"/>
        <v/>
      </c>
      <c r="S1224" s="2">
        <f>IF(P1224&gt;=1, Таблица1[[#This Row],[BeginQ]]*(1-Таблица1[[#This Row],[LGD]]), Таблица1[[#This Row],[EndQ]])</f>
        <v>692.53012048192772</v>
      </c>
    </row>
    <row r="1225" spans="1:19" x14ac:dyDescent="0.3">
      <c r="A1225" s="1">
        <v>1223</v>
      </c>
      <c r="B1225" t="s">
        <v>10</v>
      </c>
      <c r="C1225">
        <v>2601</v>
      </c>
      <c r="D1225">
        <v>29</v>
      </c>
      <c r="E1225">
        <v>34</v>
      </c>
      <c r="F1225" s="2">
        <v>5500</v>
      </c>
      <c r="G1225" s="8">
        <v>6406.5934065934071</v>
      </c>
      <c r="H1225">
        <v>0.09</v>
      </c>
      <c r="I1225">
        <v>1</v>
      </c>
      <c r="J1225" s="3">
        <v>0.1648351648351648</v>
      </c>
      <c r="K1225" t="s">
        <v>11</v>
      </c>
      <c r="L1225" t="str">
        <f>Q1225</f>
        <v>Дефолт!</v>
      </c>
      <c r="N1225">
        <v>1</v>
      </c>
      <c r="O1225">
        <f>EXP(Таблица1[[#This Row],[PD]])</f>
        <v>1.0941742837052104</v>
      </c>
      <c r="P1225">
        <f t="shared" si="38"/>
        <v>1.0941742837052104</v>
      </c>
      <c r="Q1225" t="str">
        <f t="shared" si="39"/>
        <v>Дефолт!</v>
      </c>
      <c r="S1225" s="2">
        <f>IF(P1225&gt;=1, Таблица1[[#This Row],[BeginQ]]*(1-Таблица1[[#This Row],[LGD]]), Таблица1[[#This Row],[EndQ]])</f>
        <v>0</v>
      </c>
    </row>
    <row r="1226" spans="1:19" x14ac:dyDescent="0.3">
      <c r="A1226" s="1">
        <v>1224</v>
      </c>
      <c r="B1226" t="s">
        <v>10</v>
      </c>
      <c r="C1226">
        <v>2602</v>
      </c>
      <c r="D1226">
        <v>29</v>
      </c>
      <c r="E1226">
        <v>34</v>
      </c>
      <c r="F1226" s="2">
        <v>500</v>
      </c>
      <c r="G1226" s="8">
        <v>575</v>
      </c>
      <c r="H1226">
        <v>0.2</v>
      </c>
      <c r="I1226">
        <v>0.3</v>
      </c>
      <c r="J1226" s="3">
        <v>0.15</v>
      </c>
      <c r="K1226" t="s">
        <v>11</v>
      </c>
      <c r="L1226" t="str">
        <f>Q1226</f>
        <v/>
      </c>
      <c r="N1226">
        <v>0.26</v>
      </c>
      <c r="O1226">
        <f>EXP(Таблица1[[#This Row],[PD]])</f>
        <v>1.2214027581601699</v>
      </c>
      <c r="P1226">
        <f t="shared" si="38"/>
        <v>0.31756471712164419</v>
      </c>
      <c r="Q1226" t="str">
        <f t="shared" si="39"/>
        <v/>
      </c>
      <c r="S1226" s="2">
        <f>IF(P1226&gt;=1, Таблица1[[#This Row],[BeginQ]]*(1-Таблица1[[#This Row],[LGD]]), Таблица1[[#This Row],[EndQ]])</f>
        <v>575</v>
      </c>
    </row>
    <row r="1227" spans="1:19" x14ac:dyDescent="0.3">
      <c r="A1227" s="1">
        <v>1225</v>
      </c>
      <c r="B1227" t="s">
        <v>10</v>
      </c>
      <c r="C1227">
        <v>2603</v>
      </c>
      <c r="D1227">
        <v>29</v>
      </c>
      <c r="E1227">
        <v>34</v>
      </c>
      <c r="F1227" s="2">
        <v>8100</v>
      </c>
      <c r="G1227" s="8">
        <v>8599.0909090909099</v>
      </c>
      <c r="H1227">
        <v>0.01</v>
      </c>
      <c r="I1227">
        <v>0.1</v>
      </c>
      <c r="J1227" s="3">
        <v>6.1616161616161617E-2</v>
      </c>
      <c r="K1227" t="s">
        <v>11</v>
      </c>
      <c r="L1227" t="str">
        <f>Q1227</f>
        <v/>
      </c>
      <c r="N1227">
        <v>0.9</v>
      </c>
      <c r="O1227">
        <f>EXP(Таблица1[[#This Row],[PD]])</f>
        <v>1.0100501670841679</v>
      </c>
      <c r="P1227">
        <f t="shared" si="38"/>
        <v>0.90904515037575118</v>
      </c>
      <c r="Q1227" t="str">
        <f t="shared" si="39"/>
        <v/>
      </c>
      <c r="S1227" s="2">
        <f>IF(P1227&gt;=1, Таблица1[[#This Row],[BeginQ]]*(1-Таблица1[[#This Row],[LGD]]), Таблица1[[#This Row],[EndQ]])</f>
        <v>8599.0909090909099</v>
      </c>
    </row>
    <row r="1228" spans="1:19" x14ac:dyDescent="0.3">
      <c r="A1228" s="1">
        <v>1226</v>
      </c>
      <c r="B1228" t="s">
        <v>10</v>
      </c>
      <c r="C1228">
        <v>2604</v>
      </c>
      <c r="D1228">
        <v>29</v>
      </c>
      <c r="E1228">
        <v>34</v>
      </c>
      <c r="F1228" s="2">
        <v>1800</v>
      </c>
      <c r="G1228" s="8">
        <v>2160</v>
      </c>
      <c r="H1228">
        <v>0.2</v>
      </c>
      <c r="I1228">
        <v>0.5</v>
      </c>
      <c r="J1228" s="3">
        <v>0.2</v>
      </c>
      <c r="K1228" t="s">
        <v>11</v>
      </c>
      <c r="L1228" t="str">
        <f>Q1228</f>
        <v/>
      </c>
      <c r="N1228">
        <v>0.16</v>
      </c>
      <c r="O1228">
        <f>EXP(Таблица1[[#This Row],[PD]])</f>
        <v>1.2214027581601699</v>
      </c>
      <c r="P1228">
        <f t="shared" si="38"/>
        <v>0.19542444130562719</v>
      </c>
      <c r="Q1228" t="str">
        <f t="shared" si="39"/>
        <v/>
      </c>
      <c r="S1228" s="2">
        <f>IF(P1228&gt;=1, Таблица1[[#This Row],[BeginQ]]*(1-Таблица1[[#This Row],[LGD]]), Таблица1[[#This Row],[EndQ]])</f>
        <v>2160</v>
      </c>
    </row>
    <row r="1229" spans="1:19" x14ac:dyDescent="0.3">
      <c r="A1229" s="1">
        <v>1227</v>
      </c>
      <c r="B1229" t="s">
        <v>10</v>
      </c>
      <c r="C1229">
        <v>2605</v>
      </c>
      <c r="D1229">
        <v>29</v>
      </c>
      <c r="E1229">
        <v>34</v>
      </c>
      <c r="F1229" s="2">
        <v>7700</v>
      </c>
      <c r="G1229" s="8">
        <v>8240.6382978723395</v>
      </c>
      <c r="H1229">
        <v>0.06</v>
      </c>
      <c r="I1229">
        <v>0.1</v>
      </c>
      <c r="J1229" s="3">
        <v>7.0212765957446813E-2</v>
      </c>
      <c r="K1229" t="s">
        <v>11</v>
      </c>
      <c r="L1229" t="str">
        <f>Q1229</f>
        <v/>
      </c>
      <c r="N1229">
        <v>0.36</v>
      </c>
      <c r="O1229">
        <f>EXP(Таблица1[[#This Row],[PD]])</f>
        <v>1.0618365465453596</v>
      </c>
      <c r="P1229">
        <f t="shared" si="38"/>
        <v>0.38226115675632943</v>
      </c>
      <c r="Q1229" t="str">
        <f t="shared" si="39"/>
        <v/>
      </c>
      <c r="S1229" s="2">
        <f>IF(P1229&gt;=1, Таблица1[[#This Row],[BeginQ]]*(1-Таблица1[[#This Row],[LGD]]), Таблица1[[#This Row],[EndQ]])</f>
        <v>8240.6382978723395</v>
      </c>
    </row>
    <row r="1230" spans="1:19" x14ac:dyDescent="0.3">
      <c r="A1230" s="1">
        <v>1228</v>
      </c>
      <c r="B1230" t="s">
        <v>10</v>
      </c>
      <c r="C1230">
        <v>2606</v>
      </c>
      <c r="D1230">
        <v>29</v>
      </c>
      <c r="E1230">
        <v>34</v>
      </c>
      <c r="F1230" s="2">
        <v>6700</v>
      </c>
      <c r="G1230" s="8">
        <v>7370.0000000000009</v>
      </c>
      <c r="H1230">
        <v>0.2</v>
      </c>
      <c r="I1230">
        <v>0.1</v>
      </c>
      <c r="J1230" s="3">
        <v>9.9999999999999992E-2</v>
      </c>
      <c r="K1230" t="s">
        <v>11</v>
      </c>
      <c r="L1230" t="str">
        <f>Q1230</f>
        <v/>
      </c>
      <c r="N1230">
        <v>0.4</v>
      </c>
      <c r="O1230">
        <f>EXP(Таблица1[[#This Row],[PD]])</f>
        <v>1.2214027581601699</v>
      </c>
      <c r="P1230">
        <f t="shared" si="38"/>
        <v>0.48856110326406799</v>
      </c>
      <c r="Q1230" t="str">
        <f t="shared" si="39"/>
        <v/>
      </c>
      <c r="S1230" s="2">
        <f>IF(P1230&gt;=1, Таблица1[[#This Row],[BeginQ]]*(1-Таблица1[[#This Row],[LGD]]), Таблица1[[#This Row],[EndQ]])</f>
        <v>7370.0000000000009</v>
      </c>
    </row>
    <row r="1231" spans="1:19" x14ac:dyDescent="0.3">
      <c r="A1231" s="1">
        <v>1229</v>
      </c>
      <c r="B1231" t="s">
        <v>10</v>
      </c>
      <c r="C1231">
        <v>2607</v>
      </c>
      <c r="D1231">
        <v>29</v>
      </c>
      <c r="E1231">
        <v>34</v>
      </c>
      <c r="F1231" s="2">
        <v>4600</v>
      </c>
      <c r="G1231" s="8">
        <v>5803.950617283951</v>
      </c>
      <c r="H1231">
        <v>0.19</v>
      </c>
      <c r="I1231">
        <v>0.8</v>
      </c>
      <c r="J1231" s="3">
        <v>0.2617283950617284</v>
      </c>
      <c r="K1231" t="s">
        <v>11</v>
      </c>
      <c r="L1231" t="str">
        <f>Q1231</f>
        <v/>
      </c>
      <c r="N1231">
        <v>0.53</v>
      </c>
      <c r="O1231">
        <f>EXP(Таблица1[[#This Row],[PD]])</f>
        <v>1.2092495976572515</v>
      </c>
      <c r="P1231">
        <f t="shared" si="38"/>
        <v>0.64090228675834326</v>
      </c>
      <c r="Q1231" t="str">
        <f t="shared" si="39"/>
        <v/>
      </c>
      <c r="S1231" s="2">
        <f>IF(P1231&gt;=1, Таблица1[[#This Row],[BeginQ]]*(1-Таблица1[[#This Row],[LGD]]), Таблица1[[#This Row],[EndQ]])</f>
        <v>5803.950617283951</v>
      </c>
    </row>
    <row r="1232" spans="1:19" x14ac:dyDescent="0.3">
      <c r="A1232" s="1">
        <v>1230</v>
      </c>
      <c r="B1232" t="s">
        <v>10</v>
      </c>
      <c r="C1232">
        <v>2608</v>
      </c>
      <c r="D1232">
        <v>29</v>
      </c>
      <c r="E1232">
        <v>34</v>
      </c>
      <c r="F1232" s="2">
        <v>1900</v>
      </c>
      <c r="G1232" s="8">
        <v>2073.478260869565</v>
      </c>
      <c r="H1232">
        <v>0.08</v>
      </c>
      <c r="I1232">
        <v>0.3</v>
      </c>
      <c r="J1232" s="3">
        <v>9.1304347826086943E-2</v>
      </c>
      <c r="K1232" t="s">
        <v>11</v>
      </c>
      <c r="L1232" t="str">
        <f>Q1232</f>
        <v/>
      </c>
      <c r="N1232">
        <v>0.16</v>
      </c>
      <c r="O1232">
        <f>EXP(Таблица1[[#This Row],[PD]])</f>
        <v>1.0832870676749586</v>
      </c>
      <c r="P1232">
        <f t="shared" si="38"/>
        <v>0.17332593082799339</v>
      </c>
      <c r="Q1232" t="str">
        <f t="shared" si="39"/>
        <v/>
      </c>
      <c r="S1232" s="2">
        <f>IF(P1232&gt;=1, Таблица1[[#This Row],[BeginQ]]*(1-Таблица1[[#This Row],[LGD]]), Таблица1[[#This Row],[EndQ]])</f>
        <v>2073.478260869565</v>
      </c>
    </row>
    <row r="1233" spans="1:19" x14ac:dyDescent="0.3">
      <c r="A1233" s="1">
        <v>1231</v>
      </c>
      <c r="B1233" t="s">
        <v>10</v>
      </c>
      <c r="C1233">
        <v>2609</v>
      </c>
      <c r="D1233">
        <v>29</v>
      </c>
      <c r="E1233">
        <v>34</v>
      </c>
      <c r="F1233" s="2">
        <v>3000</v>
      </c>
      <c r="G1233" s="8">
        <v>3245.454545454545</v>
      </c>
      <c r="H1233">
        <v>0.12</v>
      </c>
      <c r="I1233">
        <v>0.1</v>
      </c>
      <c r="J1233" s="3">
        <v>8.1818181818181818E-2</v>
      </c>
      <c r="K1233" t="s">
        <v>11</v>
      </c>
      <c r="L1233" t="str">
        <f>Q1233</f>
        <v/>
      </c>
      <c r="N1233">
        <v>0.78</v>
      </c>
      <c r="O1233">
        <f>EXP(Таблица1[[#This Row],[PD]])</f>
        <v>1.1274968515793757</v>
      </c>
      <c r="P1233">
        <f t="shared" si="38"/>
        <v>0.87944754423191307</v>
      </c>
      <c r="Q1233" t="str">
        <f t="shared" si="39"/>
        <v/>
      </c>
      <c r="S1233" s="2">
        <f>IF(P1233&gt;=1, Таблица1[[#This Row],[BeginQ]]*(1-Таблица1[[#This Row],[LGD]]), Таблица1[[#This Row],[EndQ]])</f>
        <v>3245.454545454545</v>
      </c>
    </row>
    <row r="1234" spans="1:19" x14ac:dyDescent="0.3">
      <c r="A1234" s="1">
        <v>1232</v>
      </c>
      <c r="B1234" t="s">
        <v>10</v>
      </c>
      <c r="C1234">
        <v>2610</v>
      </c>
      <c r="D1234">
        <v>29</v>
      </c>
      <c r="E1234">
        <v>34</v>
      </c>
      <c r="F1234" s="2">
        <v>900</v>
      </c>
      <c r="G1234" s="8">
        <v>1084.3902439024389</v>
      </c>
      <c r="H1234">
        <v>0.18</v>
      </c>
      <c r="I1234">
        <v>0.6</v>
      </c>
      <c r="J1234" s="3">
        <v>0.20487804878048779</v>
      </c>
      <c r="K1234" t="s">
        <v>11</v>
      </c>
      <c r="L1234" t="str">
        <f>Q1234</f>
        <v/>
      </c>
      <c r="N1234">
        <v>0.79</v>
      </c>
      <c r="O1234">
        <f>EXP(Таблица1[[#This Row],[PD]])</f>
        <v>1.1972173631218102</v>
      </c>
      <c r="P1234">
        <f t="shared" si="38"/>
        <v>0.94580171686623005</v>
      </c>
      <c r="Q1234" t="str">
        <f t="shared" si="39"/>
        <v/>
      </c>
      <c r="S1234" s="2">
        <f>IF(P1234&gt;=1, Таблица1[[#This Row],[BeginQ]]*(1-Таблица1[[#This Row],[LGD]]), Таблица1[[#This Row],[EndQ]])</f>
        <v>1084.3902439024389</v>
      </c>
    </row>
    <row r="1235" spans="1:19" x14ac:dyDescent="0.3">
      <c r="A1235" s="1">
        <v>1233</v>
      </c>
      <c r="B1235" t="s">
        <v>10</v>
      </c>
      <c r="C1235">
        <v>2611</v>
      </c>
      <c r="D1235">
        <v>29</v>
      </c>
      <c r="E1235">
        <v>34</v>
      </c>
      <c r="F1235" s="2">
        <v>7400</v>
      </c>
      <c r="G1235" s="8">
        <v>7984.21052631579</v>
      </c>
      <c r="H1235">
        <v>0.05</v>
      </c>
      <c r="I1235">
        <v>0.3</v>
      </c>
      <c r="J1235" s="3">
        <v>7.8947368421052627E-2</v>
      </c>
      <c r="K1235" t="s">
        <v>11</v>
      </c>
      <c r="L1235" t="str">
        <f>Q1235</f>
        <v/>
      </c>
      <c r="N1235">
        <v>0.6</v>
      </c>
      <c r="O1235">
        <f>EXP(Таблица1[[#This Row],[PD]])</f>
        <v>1.0512710963760241</v>
      </c>
      <c r="P1235">
        <f t="shared" si="38"/>
        <v>0.63076265782561447</v>
      </c>
      <c r="Q1235" t="str">
        <f t="shared" si="39"/>
        <v/>
      </c>
      <c r="S1235" s="2">
        <f>IF(P1235&gt;=1, Таблица1[[#This Row],[BeginQ]]*(1-Таблица1[[#This Row],[LGD]]), Таблица1[[#This Row],[EndQ]])</f>
        <v>7984.21052631579</v>
      </c>
    </row>
    <row r="1236" spans="1:19" x14ac:dyDescent="0.3">
      <c r="A1236" s="1">
        <v>1234</v>
      </c>
      <c r="B1236" t="s">
        <v>10</v>
      </c>
      <c r="C1236">
        <v>2652</v>
      </c>
      <c r="D1236">
        <v>30</v>
      </c>
      <c r="E1236">
        <v>35</v>
      </c>
      <c r="F1236" s="2">
        <v>4700</v>
      </c>
      <c r="G1236" s="8">
        <v>5819.8765432098762</v>
      </c>
      <c r="H1236">
        <v>0.19</v>
      </c>
      <c r="I1236">
        <v>0.7</v>
      </c>
      <c r="J1236" s="3">
        <v>0.2382716049382716</v>
      </c>
      <c r="K1236" t="s">
        <v>11</v>
      </c>
      <c r="L1236" t="str">
        <f>Q1236</f>
        <v/>
      </c>
      <c r="N1236">
        <v>0.13</v>
      </c>
      <c r="O1236">
        <f>EXP(Таблица1[[#This Row],[PD]])</f>
        <v>1.2092495976572515</v>
      </c>
      <c r="P1236">
        <f t="shared" si="38"/>
        <v>0.1572024476954427</v>
      </c>
      <c r="Q1236" t="str">
        <f t="shared" si="39"/>
        <v/>
      </c>
      <c r="S1236" s="2">
        <f>IF(P1236&gt;=1, Таблица1[[#This Row],[BeginQ]]*(1-Таблица1[[#This Row],[LGD]]), Таблица1[[#This Row],[EndQ]])</f>
        <v>5819.8765432098762</v>
      </c>
    </row>
    <row r="1237" spans="1:19" x14ac:dyDescent="0.3">
      <c r="A1237" s="1">
        <v>1235</v>
      </c>
      <c r="B1237" t="s">
        <v>10</v>
      </c>
      <c r="C1237">
        <v>2653</v>
      </c>
      <c r="D1237">
        <v>30</v>
      </c>
      <c r="E1237">
        <v>35</v>
      </c>
      <c r="F1237" s="2">
        <v>600</v>
      </c>
      <c r="G1237" s="8">
        <v>641.21212121212125</v>
      </c>
      <c r="H1237">
        <v>0.01</v>
      </c>
      <c r="I1237">
        <v>0.8</v>
      </c>
      <c r="J1237" s="3">
        <v>6.8686868686868699E-2</v>
      </c>
      <c r="K1237" t="s">
        <v>11</v>
      </c>
      <c r="L1237" t="str">
        <f>Q1237</f>
        <v/>
      </c>
      <c r="N1237">
        <v>0.31</v>
      </c>
      <c r="O1237">
        <f>EXP(Таблица1[[#This Row],[PD]])</f>
        <v>1.0100501670841679</v>
      </c>
      <c r="P1237">
        <f t="shared" si="38"/>
        <v>0.31311555179609207</v>
      </c>
      <c r="Q1237" t="str">
        <f t="shared" si="39"/>
        <v/>
      </c>
      <c r="S1237" s="2">
        <f>IF(P1237&gt;=1, Таблица1[[#This Row],[BeginQ]]*(1-Таблица1[[#This Row],[LGD]]), Таблица1[[#This Row],[EndQ]])</f>
        <v>641.21212121212125</v>
      </c>
    </row>
    <row r="1238" spans="1:19" x14ac:dyDescent="0.3">
      <c r="A1238" s="1">
        <v>1236</v>
      </c>
      <c r="B1238" t="s">
        <v>10</v>
      </c>
      <c r="C1238">
        <v>2654</v>
      </c>
      <c r="D1238">
        <v>30</v>
      </c>
      <c r="E1238">
        <v>35</v>
      </c>
      <c r="F1238" s="2">
        <v>5200</v>
      </c>
      <c r="G1238" s="8">
        <v>5869.4252873563228</v>
      </c>
      <c r="H1238">
        <v>0.13</v>
      </c>
      <c r="I1238">
        <v>0.4</v>
      </c>
      <c r="J1238" s="3">
        <v>0.12873563218390799</v>
      </c>
      <c r="K1238" t="s">
        <v>11</v>
      </c>
      <c r="L1238" t="str">
        <f>Q1238</f>
        <v/>
      </c>
      <c r="N1238">
        <v>0.43</v>
      </c>
      <c r="O1238">
        <f>EXP(Таблица1[[#This Row],[PD]])</f>
        <v>1.1388283833246218</v>
      </c>
      <c r="P1238">
        <f t="shared" si="38"/>
        <v>0.48969620482958737</v>
      </c>
      <c r="Q1238" t="str">
        <f t="shared" si="39"/>
        <v/>
      </c>
      <c r="S1238" s="2">
        <f>IF(P1238&gt;=1, Таблица1[[#This Row],[BeginQ]]*(1-Таблица1[[#This Row],[LGD]]), Таблица1[[#This Row],[EndQ]])</f>
        <v>5869.4252873563228</v>
      </c>
    </row>
    <row r="1239" spans="1:19" x14ac:dyDescent="0.3">
      <c r="A1239" s="1">
        <v>1237</v>
      </c>
      <c r="B1239" t="s">
        <v>10</v>
      </c>
      <c r="C1239">
        <v>2655</v>
      </c>
      <c r="D1239">
        <v>30</v>
      </c>
      <c r="E1239">
        <v>35</v>
      </c>
      <c r="F1239" s="2">
        <v>3500</v>
      </c>
      <c r="G1239" s="8">
        <v>3968.072289156627</v>
      </c>
      <c r="H1239">
        <v>0.17</v>
      </c>
      <c r="I1239">
        <v>0.3</v>
      </c>
      <c r="J1239" s="3">
        <v>0.13373493975903619</v>
      </c>
      <c r="K1239" t="s">
        <v>11</v>
      </c>
      <c r="L1239" t="str">
        <f>Q1239</f>
        <v/>
      </c>
      <c r="N1239">
        <v>0.79</v>
      </c>
      <c r="O1239">
        <f>EXP(Таблица1[[#This Row],[PD]])</f>
        <v>1.1853048513203654</v>
      </c>
      <c r="P1239">
        <f t="shared" si="38"/>
        <v>0.93639083254308875</v>
      </c>
      <c r="Q1239" t="str">
        <f t="shared" si="39"/>
        <v/>
      </c>
      <c r="S1239" s="2">
        <f>IF(P1239&gt;=1, Таблица1[[#This Row],[BeginQ]]*(1-Таблица1[[#This Row],[LGD]]), Таблица1[[#This Row],[EndQ]])</f>
        <v>3968.072289156627</v>
      </c>
    </row>
    <row r="1240" spans="1:19" x14ac:dyDescent="0.3">
      <c r="A1240" s="1">
        <v>1238</v>
      </c>
      <c r="B1240" t="s">
        <v>10</v>
      </c>
      <c r="C1240">
        <v>2664</v>
      </c>
      <c r="D1240">
        <v>31</v>
      </c>
      <c r="E1240">
        <v>36</v>
      </c>
      <c r="F1240" s="2">
        <v>900</v>
      </c>
      <c r="G1240" s="8">
        <v>978.38709677419365</v>
      </c>
      <c r="H1240">
        <v>7.0000000000000007E-2</v>
      </c>
      <c r="I1240">
        <v>0.3</v>
      </c>
      <c r="J1240" s="3">
        <v>8.7096774193548401E-2</v>
      </c>
      <c r="K1240" t="s">
        <v>11</v>
      </c>
      <c r="L1240" t="str">
        <f>Q1240</f>
        <v/>
      </c>
      <c r="N1240">
        <v>0.09</v>
      </c>
      <c r="O1240">
        <f>EXP(Таблица1[[#This Row],[PD]])</f>
        <v>1.0725081812542165</v>
      </c>
      <c r="P1240">
        <f t="shared" si="38"/>
        <v>9.6525736312879487E-2</v>
      </c>
      <c r="Q1240" t="str">
        <f t="shared" si="39"/>
        <v/>
      </c>
      <c r="S1240" s="2">
        <f>IF(P1240&gt;=1, Таблица1[[#This Row],[BeginQ]]*(1-Таблица1[[#This Row],[LGD]]), Таблица1[[#This Row],[EndQ]])</f>
        <v>978.38709677419365</v>
      </c>
    </row>
    <row r="1241" spans="1:19" x14ac:dyDescent="0.3">
      <c r="A1241" s="1">
        <v>1239</v>
      </c>
      <c r="B1241" t="s">
        <v>10</v>
      </c>
      <c r="C1241">
        <v>2665</v>
      </c>
      <c r="D1241">
        <v>31</v>
      </c>
      <c r="E1241">
        <v>36</v>
      </c>
      <c r="F1241" s="2">
        <v>5100</v>
      </c>
      <c r="G1241" s="8">
        <v>6241.4285714285716</v>
      </c>
      <c r="H1241">
        <v>0.16</v>
      </c>
      <c r="I1241">
        <v>0.8</v>
      </c>
      <c r="J1241" s="3">
        <v>0.22380952380952379</v>
      </c>
      <c r="K1241" t="s">
        <v>11</v>
      </c>
      <c r="L1241" t="str">
        <f>Q1241</f>
        <v/>
      </c>
      <c r="N1241">
        <v>0.05</v>
      </c>
      <c r="O1241">
        <f>EXP(Таблица1[[#This Row],[PD]])</f>
        <v>1.1735108709918103</v>
      </c>
      <c r="P1241">
        <f t="shared" si="38"/>
        <v>5.8675543549590516E-2</v>
      </c>
      <c r="Q1241" t="str">
        <f t="shared" si="39"/>
        <v/>
      </c>
      <c r="S1241" s="2">
        <f>IF(P1241&gt;=1, Таблица1[[#This Row],[BeginQ]]*(1-Таблица1[[#This Row],[LGD]]), Таблица1[[#This Row],[EndQ]])</f>
        <v>6241.4285714285716</v>
      </c>
    </row>
    <row r="1242" spans="1:19" x14ac:dyDescent="0.3">
      <c r="A1242" s="1">
        <v>1240</v>
      </c>
      <c r="B1242" t="s">
        <v>10</v>
      </c>
      <c r="C1242">
        <v>2666</v>
      </c>
      <c r="D1242">
        <v>31</v>
      </c>
      <c r="E1242">
        <v>36</v>
      </c>
      <c r="F1242" s="2">
        <v>2000</v>
      </c>
      <c r="G1242" s="8">
        <v>2409.7560975609749</v>
      </c>
      <c r="H1242">
        <v>0.18</v>
      </c>
      <c r="I1242">
        <v>0.6</v>
      </c>
      <c r="J1242" s="3">
        <v>0.20487804878048779</v>
      </c>
      <c r="K1242" t="s">
        <v>11</v>
      </c>
      <c r="L1242" t="str">
        <f>Q1242</f>
        <v/>
      </c>
      <c r="N1242">
        <v>0.3</v>
      </c>
      <c r="O1242">
        <f>EXP(Таблица1[[#This Row],[PD]])</f>
        <v>1.1972173631218102</v>
      </c>
      <c r="P1242">
        <f t="shared" si="38"/>
        <v>0.35916520893654302</v>
      </c>
      <c r="Q1242" t="str">
        <f t="shared" si="39"/>
        <v/>
      </c>
      <c r="S1242" s="2">
        <f>IF(P1242&gt;=1, Таблица1[[#This Row],[BeginQ]]*(1-Таблица1[[#This Row],[LGD]]), Таблица1[[#This Row],[EndQ]])</f>
        <v>2409.7560975609749</v>
      </c>
    </row>
    <row r="1243" spans="1:19" x14ac:dyDescent="0.3">
      <c r="A1243" s="1">
        <v>1241</v>
      </c>
      <c r="B1243" t="s">
        <v>10</v>
      </c>
      <c r="C1243">
        <v>2667</v>
      </c>
      <c r="D1243">
        <v>31</v>
      </c>
      <c r="E1243">
        <v>36</v>
      </c>
      <c r="F1243" s="2">
        <v>1400</v>
      </c>
      <c r="G1243" s="8">
        <v>1517.894736842105</v>
      </c>
      <c r="H1243">
        <v>0.05</v>
      </c>
      <c r="I1243">
        <v>0.4</v>
      </c>
      <c r="J1243" s="3">
        <v>8.4210526315789486E-2</v>
      </c>
      <c r="K1243" t="s">
        <v>11</v>
      </c>
      <c r="L1243" t="str">
        <f>Q1243</f>
        <v/>
      </c>
      <c r="N1243">
        <v>0.45</v>
      </c>
      <c r="O1243">
        <f>EXP(Таблица1[[#This Row],[PD]])</f>
        <v>1.0512710963760241</v>
      </c>
      <c r="P1243">
        <f t="shared" si="38"/>
        <v>0.47307199336921085</v>
      </c>
      <c r="Q1243" t="str">
        <f t="shared" si="39"/>
        <v/>
      </c>
      <c r="S1243" s="2">
        <f>IF(P1243&gt;=1, Таблица1[[#This Row],[BeginQ]]*(1-Таблица1[[#This Row],[LGD]]), Таблица1[[#This Row],[EndQ]])</f>
        <v>1517.894736842105</v>
      </c>
    </row>
    <row r="1244" spans="1:19" x14ac:dyDescent="0.3">
      <c r="A1244" s="1">
        <v>1242</v>
      </c>
      <c r="B1244" t="s">
        <v>10</v>
      </c>
      <c r="C1244">
        <v>2668</v>
      </c>
      <c r="D1244">
        <v>31</v>
      </c>
      <c r="E1244">
        <v>36</v>
      </c>
      <c r="F1244" s="2">
        <v>2000</v>
      </c>
      <c r="G1244" s="8">
        <v>2142.8571428571431</v>
      </c>
      <c r="H1244">
        <v>0.02</v>
      </c>
      <c r="I1244">
        <v>0.5</v>
      </c>
      <c r="J1244" s="3">
        <v>7.1428571428571425E-2</v>
      </c>
      <c r="K1244" t="s">
        <v>11</v>
      </c>
      <c r="L1244" t="str">
        <f>Q1244</f>
        <v/>
      </c>
      <c r="N1244">
        <v>0.49</v>
      </c>
      <c r="O1244">
        <f>EXP(Таблица1[[#This Row],[PD]])</f>
        <v>1.0202013400267558</v>
      </c>
      <c r="P1244">
        <f t="shared" si="38"/>
        <v>0.49989865661311034</v>
      </c>
      <c r="Q1244" t="str">
        <f t="shared" si="39"/>
        <v/>
      </c>
      <c r="S1244" s="2">
        <f>IF(P1244&gt;=1, Таблица1[[#This Row],[BeginQ]]*(1-Таблица1[[#This Row],[LGD]]), Таблица1[[#This Row],[EndQ]])</f>
        <v>2142.8571428571431</v>
      </c>
    </row>
    <row r="1245" spans="1:19" x14ac:dyDescent="0.3">
      <c r="A1245" s="1">
        <v>1243</v>
      </c>
      <c r="B1245" t="s">
        <v>10</v>
      </c>
      <c r="C1245">
        <v>2669</v>
      </c>
      <c r="D1245">
        <v>31</v>
      </c>
      <c r="E1245">
        <v>36</v>
      </c>
      <c r="F1245" s="2">
        <v>6100</v>
      </c>
      <c r="G1245" s="8">
        <v>6533.9175257731958</v>
      </c>
      <c r="H1245">
        <v>0.03</v>
      </c>
      <c r="I1245">
        <v>0.3</v>
      </c>
      <c r="J1245" s="3">
        <v>7.1134020618556698E-2</v>
      </c>
      <c r="K1245" t="s">
        <v>11</v>
      </c>
      <c r="L1245" t="str">
        <f>Q1245</f>
        <v/>
      </c>
      <c r="N1245">
        <v>0.67</v>
      </c>
      <c r="O1245">
        <f>EXP(Таблица1[[#This Row],[PD]])</f>
        <v>1.0304545339535169</v>
      </c>
      <c r="P1245">
        <f t="shared" si="38"/>
        <v>0.69040453774885635</v>
      </c>
      <c r="Q1245" t="str">
        <f t="shared" si="39"/>
        <v/>
      </c>
      <c r="S1245" s="2">
        <f>IF(P1245&gt;=1, Таблица1[[#This Row],[BeginQ]]*(1-Таблица1[[#This Row],[LGD]]), Таблица1[[#This Row],[EndQ]])</f>
        <v>6533.9175257731958</v>
      </c>
    </row>
    <row r="1246" spans="1:19" x14ac:dyDescent="0.3">
      <c r="A1246" s="1">
        <v>1244</v>
      </c>
      <c r="B1246" t="s">
        <v>10</v>
      </c>
      <c r="C1246">
        <v>2670</v>
      </c>
      <c r="D1246">
        <v>31</v>
      </c>
      <c r="E1246">
        <v>36</v>
      </c>
      <c r="F1246" s="2">
        <v>700</v>
      </c>
      <c r="G1246" s="8">
        <v>814.5454545454545</v>
      </c>
      <c r="H1246">
        <v>0.12</v>
      </c>
      <c r="I1246">
        <v>0.7</v>
      </c>
      <c r="J1246" s="3">
        <v>0.16363636363636361</v>
      </c>
      <c r="K1246" t="s">
        <v>11</v>
      </c>
      <c r="L1246" t="str">
        <f>Q1246</f>
        <v/>
      </c>
      <c r="N1246">
        <v>0.47</v>
      </c>
      <c r="O1246">
        <f>EXP(Таблица1[[#This Row],[PD]])</f>
        <v>1.1274968515793757</v>
      </c>
      <c r="P1246">
        <f t="shared" si="38"/>
        <v>0.5299235202423066</v>
      </c>
      <c r="Q1246" t="str">
        <f t="shared" si="39"/>
        <v/>
      </c>
      <c r="S1246" s="2">
        <f>IF(P1246&gt;=1, Таблица1[[#This Row],[BeginQ]]*(1-Таблица1[[#This Row],[LGD]]), Таблица1[[#This Row],[EndQ]])</f>
        <v>814.5454545454545</v>
      </c>
    </row>
    <row r="1247" spans="1:19" x14ac:dyDescent="0.3">
      <c r="A1247" s="1">
        <v>1245</v>
      </c>
      <c r="B1247" t="s">
        <v>10</v>
      </c>
      <c r="C1247">
        <v>2671</v>
      </c>
      <c r="D1247">
        <v>31</v>
      </c>
      <c r="E1247">
        <v>36</v>
      </c>
      <c r="F1247" s="2">
        <v>5200</v>
      </c>
      <c r="G1247" s="8">
        <v>5855.652173913043</v>
      </c>
      <c r="H1247">
        <v>0.08</v>
      </c>
      <c r="I1247">
        <v>0.7</v>
      </c>
      <c r="J1247" s="3">
        <v>0.1260869565217391</v>
      </c>
      <c r="K1247" t="s">
        <v>11</v>
      </c>
      <c r="L1247" t="str">
        <f>Q1247</f>
        <v/>
      </c>
      <c r="N1247">
        <v>0.88</v>
      </c>
      <c r="O1247">
        <f>EXP(Таблица1[[#This Row],[PD]])</f>
        <v>1.0832870676749586</v>
      </c>
      <c r="P1247">
        <f t="shared" si="38"/>
        <v>0.9532926195539636</v>
      </c>
      <c r="Q1247" t="str">
        <f t="shared" si="39"/>
        <v/>
      </c>
      <c r="S1247" s="2">
        <f>IF(P1247&gt;=1, Таблица1[[#This Row],[BeginQ]]*(1-Таблица1[[#This Row],[LGD]]), Таблица1[[#This Row],[EndQ]])</f>
        <v>5855.652173913043</v>
      </c>
    </row>
    <row r="1248" spans="1:19" x14ac:dyDescent="0.3">
      <c r="A1248" s="1">
        <v>1246</v>
      </c>
      <c r="B1248" t="s">
        <v>10</v>
      </c>
      <c r="C1248">
        <v>2672</v>
      </c>
      <c r="D1248">
        <v>31</v>
      </c>
      <c r="E1248">
        <v>36</v>
      </c>
      <c r="F1248" s="2">
        <v>1600</v>
      </c>
      <c r="G1248" s="8">
        <v>1901.6091954022991</v>
      </c>
      <c r="H1248">
        <v>0.13</v>
      </c>
      <c r="I1248">
        <v>0.8</v>
      </c>
      <c r="J1248" s="3">
        <v>0.18850574712643681</v>
      </c>
      <c r="K1248" t="s">
        <v>11</v>
      </c>
      <c r="L1248" t="str">
        <f>Q1248</f>
        <v/>
      </c>
      <c r="N1248">
        <v>0.54</v>
      </c>
      <c r="O1248">
        <f>EXP(Таблица1[[#This Row],[PD]])</f>
        <v>1.1388283833246218</v>
      </c>
      <c r="P1248">
        <f t="shared" si="38"/>
        <v>0.61496732699529577</v>
      </c>
      <c r="Q1248" t="str">
        <f t="shared" si="39"/>
        <v/>
      </c>
      <c r="S1248" s="2">
        <f>IF(P1248&gt;=1, Таблица1[[#This Row],[BeginQ]]*(1-Таблица1[[#This Row],[LGD]]), Таблица1[[#This Row],[EndQ]])</f>
        <v>1901.6091954022991</v>
      </c>
    </row>
    <row r="1249" spans="1:19" x14ac:dyDescent="0.3">
      <c r="A1249" s="1">
        <v>1247</v>
      </c>
      <c r="B1249" t="s">
        <v>10</v>
      </c>
      <c r="C1249">
        <v>2673</v>
      </c>
      <c r="D1249">
        <v>31</v>
      </c>
      <c r="E1249">
        <v>36</v>
      </c>
      <c r="F1249" s="2">
        <v>7500</v>
      </c>
      <c r="G1249" s="8">
        <v>8607.1428571428569</v>
      </c>
      <c r="H1249">
        <v>0.16</v>
      </c>
      <c r="I1249">
        <v>0.4</v>
      </c>
      <c r="J1249" s="3">
        <v>0.14761904761904759</v>
      </c>
      <c r="K1249" t="s">
        <v>11</v>
      </c>
      <c r="L1249" t="str">
        <f>Q1249</f>
        <v/>
      </c>
      <c r="N1249">
        <v>0.32</v>
      </c>
      <c r="O1249">
        <f>EXP(Таблица1[[#This Row],[PD]])</f>
        <v>1.1735108709918103</v>
      </c>
      <c r="P1249">
        <f t="shared" si="38"/>
        <v>0.37552347871737929</v>
      </c>
      <c r="Q1249" t="str">
        <f t="shared" si="39"/>
        <v/>
      </c>
      <c r="S1249" s="2">
        <f>IF(P1249&gt;=1, Таблица1[[#This Row],[BeginQ]]*(1-Таблица1[[#This Row],[LGD]]), Таблица1[[#This Row],[EndQ]])</f>
        <v>8607.1428571428569</v>
      </c>
    </row>
    <row r="1250" spans="1:19" x14ac:dyDescent="0.3">
      <c r="A1250" s="1">
        <v>1248</v>
      </c>
      <c r="B1250" t="s">
        <v>10</v>
      </c>
      <c r="C1250">
        <v>2674</v>
      </c>
      <c r="D1250">
        <v>31</v>
      </c>
      <c r="E1250">
        <v>36</v>
      </c>
      <c r="F1250" s="2">
        <v>7700</v>
      </c>
      <c r="G1250" s="8">
        <v>9354.074074074073</v>
      </c>
      <c r="H1250">
        <v>0.19</v>
      </c>
      <c r="I1250">
        <v>0.6</v>
      </c>
      <c r="J1250" s="3">
        <v>0.21481481481481479</v>
      </c>
      <c r="K1250" t="s">
        <v>11</v>
      </c>
      <c r="L1250" t="str">
        <f>Q1250</f>
        <v/>
      </c>
      <c r="N1250">
        <v>0.21</v>
      </c>
      <c r="O1250">
        <f>EXP(Таблица1[[#This Row],[PD]])</f>
        <v>1.2092495976572515</v>
      </c>
      <c r="P1250">
        <f t="shared" si="38"/>
        <v>0.25394241550802282</v>
      </c>
      <c r="Q1250" t="str">
        <f t="shared" si="39"/>
        <v/>
      </c>
      <c r="S1250" s="2">
        <f>IF(P1250&gt;=1, Таблица1[[#This Row],[BeginQ]]*(1-Таблица1[[#This Row],[LGD]]), Таблица1[[#This Row],[EndQ]])</f>
        <v>9354.074074074073</v>
      </c>
    </row>
    <row r="1251" spans="1:19" x14ac:dyDescent="0.3">
      <c r="A1251" s="1">
        <v>1249</v>
      </c>
      <c r="B1251" t="s">
        <v>10</v>
      </c>
      <c r="C1251">
        <v>2675</v>
      </c>
      <c r="D1251">
        <v>31</v>
      </c>
      <c r="E1251">
        <v>36</v>
      </c>
      <c r="F1251" s="2">
        <v>100</v>
      </c>
      <c r="G1251" s="8">
        <v>108.0412371134021</v>
      </c>
      <c r="H1251">
        <v>0.03</v>
      </c>
      <c r="I1251">
        <v>0.6</v>
      </c>
      <c r="J1251" s="3">
        <v>8.0412371134020624E-2</v>
      </c>
      <c r="K1251" t="s">
        <v>11</v>
      </c>
      <c r="L1251" t="str">
        <f>Q1251</f>
        <v/>
      </c>
      <c r="N1251">
        <v>0.91</v>
      </c>
      <c r="O1251">
        <f>EXP(Таблица1[[#This Row],[PD]])</f>
        <v>1.0304545339535169</v>
      </c>
      <c r="P1251">
        <f t="shared" si="38"/>
        <v>0.93771362589770046</v>
      </c>
      <c r="Q1251" t="str">
        <f t="shared" si="39"/>
        <v/>
      </c>
      <c r="S1251" s="2">
        <f>IF(P1251&gt;=1, Таблица1[[#This Row],[BeginQ]]*(1-Таблица1[[#This Row],[LGD]]), Таблица1[[#This Row],[EndQ]])</f>
        <v>108.0412371134021</v>
      </c>
    </row>
    <row r="1252" spans="1:19" x14ac:dyDescent="0.3">
      <c r="A1252" s="1">
        <v>1250</v>
      </c>
      <c r="B1252" t="s">
        <v>10</v>
      </c>
      <c r="C1252">
        <v>2676</v>
      </c>
      <c r="D1252">
        <v>31</v>
      </c>
      <c r="E1252">
        <v>36</v>
      </c>
      <c r="F1252" s="2">
        <v>9600</v>
      </c>
      <c r="G1252" s="8">
        <v>10253.195876288661</v>
      </c>
      <c r="H1252">
        <v>0.03</v>
      </c>
      <c r="I1252">
        <v>0.2</v>
      </c>
      <c r="J1252" s="3">
        <v>6.804123711340207E-2</v>
      </c>
      <c r="K1252" t="s">
        <v>11</v>
      </c>
      <c r="L1252" t="str">
        <f>Q1252</f>
        <v/>
      </c>
      <c r="N1252">
        <v>0.65</v>
      </c>
      <c r="O1252">
        <f>EXP(Таблица1[[#This Row],[PD]])</f>
        <v>1.0304545339535169</v>
      </c>
      <c r="P1252">
        <f t="shared" si="38"/>
        <v>0.669795447069786</v>
      </c>
      <c r="Q1252" t="str">
        <f t="shared" si="39"/>
        <v/>
      </c>
      <c r="S1252" s="2">
        <f>IF(P1252&gt;=1, Таблица1[[#This Row],[BeginQ]]*(1-Таблица1[[#This Row],[LGD]]), Таблица1[[#This Row],[EndQ]])</f>
        <v>10253.195876288661</v>
      </c>
    </row>
    <row r="1253" spans="1:19" x14ac:dyDescent="0.3">
      <c r="A1253" s="1">
        <v>1251</v>
      </c>
      <c r="B1253" t="s">
        <v>10</v>
      </c>
      <c r="C1253">
        <v>2677</v>
      </c>
      <c r="D1253">
        <v>31</v>
      </c>
      <c r="E1253">
        <v>36</v>
      </c>
      <c r="F1253" s="2">
        <v>4200</v>
      </c>
      <c r="G1253" s="8">
        <v>4531.5789473684208</v>
      </c>
      <c r="H1253">
        <v>0.05</v>
      </c>
      <c r="I1253">
        <v>0.3</v>
      </c>
      <c r="J1253" s="3">
        <v>7.8947368421052627E-2</v>
      </c>
      <c r="K1253" t="s">
        <v>11</v>
      </c>
      <c r="L1253" t="str">
        <f>Q1253</f>
        <v/>
      </c>
      <c r="N1253">
        <v>0.05</v>
      </c>
      <c r="O1253">
        <f>EXP(Таблица1[[#This Row],[PD]])</f>
        <v>1.0512710963760241</v>
      </c>
      <c r="P1253">
        <f t="shared" si="38"/>
        <v>5.2563554818801206E-2</v>
      </c>
      <c r="Q1253" t="str">
        <f t="shared" si="39"/>
        <v/>
      </c>
      <c r="S1253" s="2">
        <f>IF(P1253&gt;=1, Таблица1[[#This Row],[BeginQ]]*(1-Таблица1[[#This Row],[LGD]]), Таблица1[[#This Row],[EndQ]])</f>
        <v>4531.5789473684208</v>
      </c>
    </row>
    <row r="1254" spans="1:19" x14ac:dyDescent="0.3">
      <c r="A1254" s="1">
        <v>1252</v>
      </c>
      <c r="B1254" t="s">
        <v>10</v>
      </c>
      <c r="C1254">
        <v>2678</v>
      </c>
      <c r="D1254">
        <v>31</v>
      </c>
      <c r="E1254">
        <v>36</v>
      </c>
      <c r="F1254" s="2">
        <v>4500</v>
      </c>
      <c r="G1254" s="8">
        <v>5361.1111111111113</v>
      </c>
      <c r="H1254">
        <v>0.19</v>
      </c>
      <c r="I1254">
        <v>0.5</v>
      </c>
      <c r="J1254" s="3">
        <v>0.19135802469135799</v>
      </c>
      <c r="K1254" t="s">
        <v>11</v>
      </c>
      <c r="L1254" t="str">
        <f>Q1254</f>
        <v>Дефолт!</v>
      </c>
      <c r="N1254">
        <v>0.85</v>
      </c>
      <c r="O1254">
        <f>EXP(Таблица1[[#This Row],[PD]])</f>
        <v>1.2092495976572515</v>
      </c>
      <c r="P1254">
        <f t="shared" si="38"/>
        <v>1.0278621580086638</v>
      </c>
      <c r="Q1254" t="str">
        <f t="shared" si="39"/>
        <v>Дефолт!</v>
      </c>
      <c r="S1254" s="2">
        <f>IF(P1254&gt;=1, Таблица1[[#This Row],[BeginQ]]*(1-Таблица1[[#This Row],[LGD]]), Таблица1[[#This Row],[EndQ]])</f>
        <v>2250</v>
      </c>
    </row>
    <row r="1255" spans="1:19" x14ac:dyDescent="0.3">
      <c r="A1255" s="1">
        <v>1253</v>
      </c>
      <c r="B1255" t="s">
        <v>10</v>
      </c>
      <c r="C1255">
        <v>2679</v>
      </c>
      <c r="D1255">
        <v>31</v>
      </c>
      <c r="E1255">
        <v>36</v>
      </c>
      <c r="F1255" s="2">
        <v>9100</v>
      </c>
      <c r="G1255" s="8">
        <v>9734.2424242424258</v>
      </c>
      <c r="H1255">
        <v>0.01</v>
      </c>
      <c r="I1255">
        <v>0.9</v>
      </c>
      <c r="J1255" s="3">
        <v>6.9696969696969702E-2</v>
      </c>
      <c r="K1255" t="s">
        <v>11</v>
      </c>
      <c r="L1255" t="str">
        <f>Q1255</f>
        <v/>
      </c>
      <c r="N1255">
        <v>0.28999999999999998</v>
      </c>
      <c r="O1255">
        <f>EXP(Таблица1[[#This Row],[PD]])</f>
        <v>1.0100501670841679</v>
      </c>
      <c r="P1255">
        <f t="shared" si="38"/>
        <v>0.29291454845440867</v>
      </c>
      <c r="Q1255" t="str">
        <f t="shared" si="39"/>
        <v/>
      </c>
      <c r="S1255" s="2">
        <f>IF(P1255&gt;=1, Таблица1[[#This Row],[BeginQ]]*(1-Таблица1[[#This Row],[LGD]]), Таблица1[[#This Row],[EndQ]])</f>
        <v>9734.2424242424258</v>
      </c>
    </row>
    <row r="1256" spans="1:19" x14ac:dyDescent="0.3">
      <c r="A1256" s="1">
        <v>1254</v>
      </c>
      <c r="B1256" t="s">
        <v>10</v>
      </c>
      <c r="C1256">
        <v>2680</v>
      </c>
      <c r="D1256">
        <v>31</v>
      </c>
      <c r="E1256">
        <v>36</v>
      </c>
      <c r="F1256" s="2">
        <v>8600</v>
      </c>
      <c r="G1256" s="8">
        <v>10649.13580246914</v>
      </c>
      <c r="H1256">
        <v>0.19</v>
      </c>
      <c r="I1256">
        <v>0.7</v>
      </c>
      <c r="J1256" s="3">
        <v>0.2382716049382716</v>
      </c>
      <c r="K1256" t="s">
        <v>11</v>
      </c>
      <c r="L1256" t="str">
        <f>Q1256</f>
        <v/>
      </c>
      <c r="N1256">
        <v>0.36</v>
      </c>
      <c r="O1256">
        <f>EXP(Таблица1[[#This Row],[PD]])</f>
        <v>1.2092495976572515</v>
      </c>
      <c r="P1256">
        <f t="shared" si="38"/>
        <v>0.43532985515661055</v>
      </c>
      <c r="Q1256" t="str">
        <f t="shared" si="39"/>
        <v/>
      </c>
      <c r="S1256" s="2">
        <f>IF(P1256&gt;=1, Таблица1[[#This Row],[BeginQ]]*(1-Таблица1[[#This Row],[LGD]]), Таблица1[[#This Row],[EndQ]])</f>
        <v>10649.13580246914</v>
      </c>
    </row>
    <row r="1257" spans="1:19" x14ac:dyDescent="0.3">
      <c r="A1257" s="1">
        <v>1255</v>
      </c>
      <c r="B1257" t="s">
        <v>10</v>
      </c>
      <c r="C1257">
        <v>2681</v>
      </c>
      <c r="D1257">
        <v>31</v>
      </c>
      <c r="E1257">
        <v>36</v>
      </c>
      <c r="F1257" s="2">
        <v>4900</v>
      </c>
      <c r="G1257" s="8">
        <v>5607.7777777777774</v>
      </c>
      <c r="H1257">
        <v>0.19</v>
      </c>
      <c r="I1257">
        <v>0.3</v>
      </c>
      <c r="J1257" s="3">
        <v>0.1444444444444444</v>
      </c>
      <c r="K1257" t="s">
        <v>11</v>
      </c>
      <c r="L1257" t="str">
        <f>Q1257</f>
        <v/>
      </c>
      <c r="N1257">
        <v>0.17</v>
      </c>
      <c r="O1257">
        <f>EXP(Таблица1[[#This Row],[PD]])</f>
        <v>1.2092495976572515</v>
      </c>
      <c r="P1257">
        <f t="shared" si="38"/>
        <v>0.20557243160173277</v>
      </c>
      <c r="Q1257" t="str">
        <f t="shared" si="39"/>
        <v/>
      </c>
      <c r="S1257" s="2">
        <f>IF(P1257&gt;=1, Таблица1[[#This Row],[BeginQ]]*(1-Таблица1[[#This Row],[LGD]]), Таблица1[[#This Row],[EndQ]])</f>
        <v>5607.7777777777774</v>
      </c>
    </row>
    <row r="1258" spans="1:19" x14ac:dyDescent="0.3">
      <c r="A1258" s="1">
        <v>1256</v>
      </c>
      <c r="B1258" t="s">
        <v>10</v>
      </c>
      <c r="C1258">
        <v>2682</v>
      </c>
      <c r="D1258">
        <v>31</v>
      </c>
      <c r="E1258">
        <v>36</v>
      </c>
      <c r="F1258" s="2">
        <v>6100</v>
      </c>
      <c r="G1258" s="8">
        <v>7068.8235294117658</v>
      </c>
      <c r="H1258">
        <v>0.15</v>
      </c>
      <c r="I1258">
        <v>0.5</v>
      </c>
      <c r="J1258" s="3">
        <v>0.1588235294117647</v>
      </c>
      <c r="K1258" t="s">
        <v>11</v>
      </c>
      <c r="L1258" t="str">
        <f>Q1258</f>
        <v/>
      </c>
      <c r="N1258">
        <v>0.44</v>
      </c>
      <c r="O1258">
        <f>EXP(Таблица1[[#This Row],[PD]])</f>
        <v>1.1618342427282831</v>
      </c>
      <c r="P1258">
        <f t="shared" si="38"/>
        <v>0.51120706680044459</v>
      </c>
      <c r="Q1258" t="str">
        <f t="shared" si="39"/>
        <v/>
      </c>
      <c r="S1258" s="2">
        <f>IF(P1258&gt;=1, Таблица1[[#This Row],[BeginQ]]*(1-Таблица1[[#This Row],[LGD]]), Таблица1[[#This Row],[EndQ]])</f>
        <v>7068.8235294117658</v>
      </c>
    </row>
    <row r="1259" spans="1:19" x14ac:dyDescent="0.3">
      <c r="A1259" s="1">
        <v>1257</v>
      </c>
      <c r="B1259" t="s">
        <v>10</v>
      </c>
      <c r="C1259">
        <v>2683</v>
      </c>
      <c r="D1259">
        <v>31</v>
      </c>
      <c r="E1259">
        <v>36</v>
      </c>
      <c r="F1259" s="2">
        <v>1600</v>
      </c>
      <c r="G1259" s="8">
        <v>1720.8163265306121</v>
      </c>
      <c r="H1259">
        <v>0.02</v>
      </c>
      <c r="I1259">
        <v>0.7</v>
      </c>
      <c r="J1259" s="3">
        <v>7.5510204081632656E-2</v>
      </c>
      <c r="K1259" t="s">
        <v>11</v>
      </c>
      <c r="L1259" t="str">
        <f>Q1259</f>
        <v/>
      </c>
      <c r="N1259">
        <v>0.22</v>
      </c>
      <c r="O1259">
        <f>EXP(Таблица1[[#This Row],[PD]])</f>
        <v>1.0202013400267558</v>
      </c>
      <c r="P1259">
        <f t="shared" si="38"/>
        <v>0.22444429480588626</v>
      </c>
      <c r="Q1259" t="str">
        <f t="shared" si="39"/>
        <v/>
      </c>
      <c r="S1259" s="2">
        <f>IF(P1259&gt;=1, Таблица1[[#This Row],[BeginQ]]*(1-Таблица1[[#This Row],[LGD]]), Таблица1[[#This Row],[EndQ]])</f>
        <v>1720.8163265306121</v>
      </c>
    </row>
    <row r="1260" spans="1:19" x14ac:dyDescent="0.3">
      <c r="A1260" s="1">
        <v>1258</v>
      </c>
      <c r="B1260" t="s">
        <v>10</v>
      </c>
      <c r="C1260">
        <v>2684</v>
      </c>
      <c r="D1260">
        <v>31</v>
      </c>
      <c r="E1260">
        <v>36</v>
      </c>
      <c r="F1260" s="2">
        <v>7100</v>
      </c>
      <c r="G1260" s="8">
        <v>7758.7628865979386</v>
      </c>
      <c r="H1260">
        <v>0.03</v>
      </c>
      <c r="I1260">
        <v>1</v>
      </c>
      <c r="J1260" s="3">
        <v>9.2783505154639179E-2</v>
      </c>
      <c r="K1260" t="s">
        <v>11</v>
      </c>
      <c r="L1260" t="str">
        <f>Q1260</f>
        <v/>
      </c>
      <c r="N1260">
        <v>0.03</v>
      </c>
      <c r="O1260">
        <f>EXP(Таблица1[[#This Row],[PD]])</f>
        <v>1.0304545339535169</v>
      </c>
      <c r="P1260">
        <f t="shared" si="38"/>
        <v>3.0913636018605507E-2</v>
      </c>
      <c r="Q1260" t="str">
        <f t="shared" si="39"/>
        <v/>
      </c>
      <c r="S1260" s="2">
        <f>IF(P1260&gt;=1, Таблица1[[#This Row],[BeginQ]]*(1-Таблица1[[#This Row],[LGD]]), Таблица1[[#This Row],[EndQ]])</f>
        <v>7758.7628865979386</v>
      </c>
    </row>
    <row r="1261" spans="1:19" x14ac:dyDescent="0.3">
      <c r="A1261" s="1">
        <v>1259</v>
      </c>
      <c r="B1261" t="s">
        <v>10</v>
      </c>
      <c r="C1261">
        <v>2685</v>
      </c>
      <c r="D1261">
        <v>31</v>
      </c>
      <c r="E1261">
        <v>36</v>
      </c>
      <c r="F1261" s="2">
        <v>7000</v>
      </c>
      <c r="G1261" s="8">
        <v>7820.4301075268813</v>
      </c>
      <c r="H1261">
        <v>7.0000000000000007E-2</v>
      </c>
      <c r="I1261">
        <v>0.7</v>
      </c>
      <c r="J1261" s="3">
        <v>0.1172043010752688</v>
      </c>
      <c r="K1261" t="s">
        <v>11</v>
      </c>
      <c r="L1261" t="str">
        <f>Q1261</f>
        <v/>
      </c>
      <c r="N1261">
        <v>0.56000000000000005</v>
      </c>
      <c r="O1261">
        <f>EXP(Таблица1[[#This Row],[PD]])</f>
        <v>1.0725081812542165</v>
      </c>
      <c r="P1261">
        <f t="shared" si="38"/>
        <v>0.60060458150236129</v>
      </c>
      <c r="Q1261" t="str">
        <f t="shared" si="39"/>
        <v/>
      </c>
      <c r="S1261" s="2">
        <f>IF(P1261&gt;=1, Таблица1[[#This Row],[BeginQ]]*(1-Таблица1[[#This Row],[LGD]]), Таблица1[[#This Row],[EndQ]])</f>
        <v>7820.4301075268813</v>
      </c>
    </row>
    <row r="1262" spans="1:19" x14ac:dyDescent="0.3">
      <c r="A1262" s="1">
        <v>1260</v>
      </c>
      <c r="B1262" t="s">
        <v>10</v>
      </c>
      <c r="C1262">
        <v>2686</v>
      </c>
      <c r="D1262">
        <v>31</v>
      </c>
      <c r="E1262">
        <v>36</v>
      </c>
      <c r="F1262" s="2">
        <v>3600</v>
      </c>
      <c r="G1262" s="8">
        <v>3992.727272727273</v>
      </c>
      <c r="H1262">
        <v>0.12</v>
      </c>
      <c r="I1262">
        <v>0.3</v>
      </c>
      <c r="J1262" s="3">
        <v>0.1090909090909091</v>
      </c>
      <c r="K1262" t="s">
        <v>11</v>
      </c>
      <c r="L1262" t="str">
        <f>Q1262</f>
        <v/>
      </c>
      <c r="N1262">
        <v>0.6</v>
      </c>
      <c r="O1262">
        <f>EXP(Таблица1[[#This Row],[PD]])</f>
        <v>1.1274968515793757</v>
      </c>
      <c r="P1262">
        <f t="shared" si="38"/>
        <v>0.67649811094762546</v>
      </c>
      <c r="Q1262" t="str">
        <f t="shared" si="39"/>
        <v/>
      </c>
      <c r="S1262" s="2">
        <f>IF(P1262&gt;=1, Таблица1[[#This Row],[BeginQ]]*(1-Таблица1[[#This Row],[LGD]]), Таблица1[[#This Row],[EndQ]])</f>
        <v>3992.727272727273</v>
      </c>
    </row>
    <row r="1263" spans="1:19" x14ac:dyDescent="0.3">
      <c r="A1263" s="1">
        <v>1261</v>
      </c>
      <c r="B1263" t="s">
        <v>10</v>
      </c>
      <c r="C1263">
        <v>2687</v>
      </c>
      <c r="D1263">
        <v>31</v>
      </c>
      <c r="E1263">
        <v>36</v>
      </c>
      <c r="F1263" s="2">
        <v>9600</v>
      </c>
      <c r="G1263" s="8">
        <v>10560</v>
      </c>
      <c r="H1263">
        <v>0.04</v>
      </c>
      <c r="I1263">
        <v>0.9</v>
      </c>
      <c r="J1263" s="3">
        <v>0.1</v>
      </c>
      <c r="K1263" t="s">
        <v>11</v>
      </c>
      <c r="L1263" t="str">
        <f>Q1263</f>
        <v/>
      </c>
      <c r="N1263">
        <v>0.57999999999999996</v>
      </c>
      <c r="O1263">
        <f>EXP(Таблица1[[#This Row],[PD]])</f>
        <v>1.0408107741923882</v>
      </c>
      <c r="P1263">
        <f t="shared" si="38"/>
        <v>0.60367024903158517</v>
      </c>
      <c r="Q1263" t="str">
        <f t="shared" si="39"/>
        <v/>
      </c>
      <c r="S1263" s="2">
        <f>IF(P1263&gt;=1, Таблица1[[#This Row],[BeginQ]]*(1-Таблица1[[#This Row],[LGD]]), Таблица1[[#This Row],[EndQ]])</f>
        <v>10560</v>
      </c>
    </row>
    <row r="1264" spans="1:19" x14ac:dyDescent="0.3">
      <c r="A1264" s="1">
        <v>1262</v>
      </c>
      <c r="B1264" t="s">
        <v>10</v>
      </c>
      <c r="C1264">
        <v>2688</v>
      </c>
      <c r="D1264">
        <v>31</v>
      </c>
      <c r="E1264">
        <v>36</v>
      </c>
      <c r="F1264" s="2">
        <v>5600</v>
      </c>
      <c r="G1264" s="8">
        <v>6412.3076923076906</v>
      </c>
      <c r="H1264">
        <v>0.09</v>
      </c>
      <c r="I1264">
        <v>0.8</v>
      </c>
      <c r="J1264" s="3">
        <v>0.14505494505494509</v>
      </c>
      <c r="K1264" t="s">
        <v>11</v>
      </c>
      <c r="L1264" t="str">
        <f>Q1264</f>
        <v/>
      </c>
      <c r="N1264">
        <v>0.65</v>
      </c>
      <c r="O1264">
        <f>EXP(Таблица1[[#This Row],[PD]])</f>
        <v>1.0941742837052104</v>
      </c>
      <c r="P1264">
        <f t="shared" si="38"/>
        <v>0.71121328440838683</v>
      </c>
      <c r="Q1264" t="str">
        <f t="shared" si="39"/>
        <v/>
      </c>
      <c r="S1264" s="2">
        <f>IF(P1264&gt;=1, Таблица1[[#This Row],[BeginQ]]*(1-Таблица1[[#This Row],[LGD]]), Таблица1[[#This Row],[EndQ]])</f>
        <v>6412.3076923076906</v>
      </c>
    </row>
    <row r="1265" spans="1:19" x14ac:dyDescent="0.3">
      <c r="A1265" s="1">
        <v>1263</v>
      </c>
      <c r="B1265" t="s">
        <v>10</v>
      </c>
      <c r="C1265">
        <v>2689</v>
      </c>
      <c r="D1265">
        <v>31</v>
      </c>
      <c r="E1265">
        <v>36</v>
      </c>
      <c r="F1265" s="2">
        <v>7900</v>
      </c>
      <c r="G1265" s="8">
        <v>9222.790697674418</v>
      </c>
      <c r="H1265">
        <v>0.14000000000000001</v>
      </c>
      <c r="I1265">
        <v>0.6</v>
      </c>
      <c r="J1265" s="3">
        <v>0.1674418604651163</v>
      </c>
      <c r="K1265" t="s">
        <v>11</v>
      </c>
      <c r="L1265" t="str">
        <f>Q1265</f>
        <v>Дефолт!</v>
      </c>
      <c r="N1265">
        <v>0.95</v>
      </c>
      <c r="O1265">
        <f>EXP(Таблица1[[#This Row],[PD]])</f>
        <v>1.1502737988572274</v>
      </c>
      <c r="P1265">
        <f t="shared" si="38"/>
        <v>1.0927601089143659</v>
      </c>
      <c r="Q1265" t="str">
        <f t="shared" si="39"/>
        <v>Дефолт!</v>
      </c>
      <c r="S1265" s="2">
        <f>IF(P1265&gt;=1, Таблица1[[#This Row],[BeginQ]]*(1-Таблица1[[#This Row],[LGD]]), Таблица1[[#This Row],[EndQ]])</f>
        <v>3160</v>
      </c>
    </row>
    <row r="1266" spans="1:19" x14ac:dyDescent="0.3">
      <c r="A1266" s="1">
        <v>1264</v>
      </c>
      <c r="B1266" t="s">
        <v>10</v>
      </c>
      <c r="C1266">
        <v>2690</v>
      </c>
      <c r="D1266">
        <v>31</v>
      </c>
      <c r="E1266">
        <v>36</v>
      </c>
      <c r="F1266" s="2">
        <v>2500</v>
      </c>
      <c r="G1266" s="8">
        <v>2959.302325581396</v>
      </c>
      <c r="H1266">
        <v>0.14000000000000001</v>
      </c>
      <c r="I1266">
        <v>0.7</v>
      </c>
      <c r="J1266" s="3">
        <v>0.18372093023255809</v>
      </c>
      <c r="K1266" t="s">
        <v>11</v>
      </c>
      <c r="L1266" t="str">
        <f>Q1266</f>
        <v>Дефолт!</v>
      </c>
      <c r="N1266">
        <v>0.98</v>
      </c>
      <c r="O1266">
        <f>EXP(Таблица1[[#This Row],[PD]])</f>
        <v>1.1502737988572274</v>
      </c>
      <c r="P1266">
        <f t="shared" si="38"/>
        <v>1.1272683228800828</v>
      </c>
      <c r="Q1266" t="str">
        <f t="shared" si="39"/>
        <v>Дефолт!</v>
      </c>
      <c r="S1266" s="2">
        <f>IF(P1266&gt;=1, Таблица1[[#This Row],[BeginQ]]*(1-Таблица1[[#This Row],[LGD]]), Таблица1[[#This Row],[EndQ]])</f>
        <v>750.00000000000011</v>
      </c>
    </row>
    <row r="1267" spans="1:19" x14ac:dyDescent="0.3">
      <c r="A1267" s="1">
        <v>1265</v>
      </c>
      <c r="B1267" t="s">
        <v>10</v>
      </c>
      <c r="C1267">
        <v>2691</v>
      </c>
      <c r="D1267">
        <v>31</v>
      </c>
      <c r="E1267">
        <v>36</v>
      </c>
      <c r="F1267" s="2">
        <v>9800</v>
      </c>
      <c r="G1267" s="8">
        <v>11311.325301204821</v>
      </c>
      <c r="H1267">
        <v>0.17</v>
      </c>
      <c r="I1267">
        <v>0.4</v>
      </c>
      <c r="J1267" s="3">
        <v>0.1542168674698795</v>
      </c>
      <c r="K1267" t="s">
        <v>11</v>
      </c>
      <c r="L1267" t="str">
        <f>Q1267</f>
        <v/>
      </c>
      <c r="N1267">
        <v>0.75</v>
      </c>
      <c r="O1267">
        <f>EXP(Таблица1[[#This Row],[PD]])</f>
        <v>1.1853048513203654</v>
      </c>
      <c r="P1267">
        <f t="shared" si="38"/>
        <v>0.88897863849027403</v>
      </c>
      <c r="Q1267" t="str">
        <f t="shared" si="39"/>
        <v/>
      </c>
      <c r="S1267" s="2">
        <f>IF(P1267&gt;=1, Таблица1[[#This Row],[BeginQ]]*(1-Таблица1[[#This Row],[LGD]]), Таблица1[[#This Row],[EndQ]])</f>
        <v>11311.325301204821</v>
      </c>
    </row>
    <row r="1268" spans="1:19" x14ac:dyDescent="0.3">
      <c r="A1268" s="1">
        <v>1266</v>
      </c>
      <c r="B1268" t="s">
        <v>10</v>
      </c>
      <c r="C1268">
        <v>2692</v>
      </c>
      <c r="D1268">
        <v>31</v>
      </c>
      <c r="E1268">
        <v>36</v>
      </c>
      <c r="F1268" s="2">
        <v>5400</v>
      </c>
      <c r="G1268" s="8">
        <v>5996.8421052631584</v>
      </c>
      <c r="H1268">
        <v>0.05</v>
      </c>
      <c r="I1268">
        <v>0.9</v>
      </c>
      <c r="J1268" s="3">
        <v>0.11052631578947369</v>
      </c>
      <c r="K1268" t="s">
        <v>11</v>
      </c>
      <c r="L1268" t="str">
        <f>Q1268</f>
        <v>Дефолт!</v>
      </c>
      <c r="N1268">
        <v>0.98</v>
      </c>
      <c r="O1268">
        <f>EXP(Таблица1[[#This Row],[PD]])</f>
        <v>1.0512710963760241</v>
      </c>
      <c r="P1268">
        <f t="shared" si="38"/>
        <v>1.0302456744485036</v>
      </c>
      <c r="Q1268" t="str">
        <f t="shared" si="39"/>
        <v>Дефолт!</v>
      </c>
      <c r="S1268" s="2">
        <f>IF(P1268&gt;=1, Таблица1[[#This Row],[BeginQ]]*(1-Таблица1[[#This Row],[LGD]]), Таблица1[[#This Row],[EndQ]])</f>
        <v>539.99999999999989</v>
      </c>
    </row>
    <row r="1269" spans="1:19" x14ac:dyDescent="0.3">
      <c r="A1269" s="1">
        <v>1267</v>
      </c>
      <c r="B1269" t="s">
        <v>10</v>
      </c>
      <c r="C1269">
        <v>2693</v>
      </c>
      <c r="D1269">
        <v>31</v>
      </c>
      <c r="E1269">
        <v>36</v>
      </c>
      <c r="F1269" s="2">
        <v>5100</v>
      </c>
      <c r="G1269" s="8">
        <v>5717.0370370370356</v>
      </c>
      <c r="H1269">
        <v>0.19</v>
      </c>
      <c r="I1269">
        <v>0.2</v>
      </c>
      <c r="J1269" s="3">
        <v>0.12098765432098769</v>
      </c>
      <c r="K1269" t="s">
        <v>11</v>
      </c>
      <c r="L1269" t="str">
        <f>Q1269</f>
        <v/>
      </c>
      <c r="N1269">
        <v>0.28000000000000003</v>
      </c>
      <c r="O1269">
        <f>EXP(Таблица1[[#This Row],[PD]])</f>
        <v>1.2092495976572515</v>
      </c>
      <c r="P1269">
        <f t="shared" si="38"/>
        <v>0.33858988734403045</v>
      </c>
      <c r="Q1269" t="str">
        <f t="shared" si="39"/>
        <v/>
      </c>
      <c r="S1269" s="2">
        <f>IF(P1269&gt;=1, Таблица1[[#This Row],[BeginQ]]*(1-Таблица1[[#This Row],[LGD]]), Таблица1[[#This Row],[EndQ]])</f>
        <v>5717.0370370370356</v>
      </c>
    </row>
    <row r="1270" spans="1:19" x14ac:dyDescent="0.3">
      <c r="A1270" s="1">
        <v>1268</v>
      </c>
      <c r="B1270" t="s">
        <v>10</v>
      </c>
      <c r="C1270">
        <v>2694</v>
      </c>
      <c r="D1270">
        <v>31</v>
      </c>
      <c r="E1270">
        <v>36</v>
      </c>
      <c r="F1270" s="2">
        <v>6000</v>
      </c>
      <c r="G1270" s="8">
        <v>6625</v>
      </c>
      <c r="H1270">
        <v>0.04</v>
      </c>
      <c r="I1270">
        <v>1</v>
      </c>
      <c r="J1270" s="3">
        <v>0.1041666666666667</v>
      </c>
      <c r="K1270" t="s">
        <v>11</v>
      </c>
      <c r="L1270" t="str">
        <f>Q1270</f>
        <v/>
      </c>
      <c r="N1270">
        <v>0.35</v>
      </c>
      <c r="O1270">
        <f>EXP(Таблица1[[#This Row],[PD]])</f>
        <v>1.0408107741923882</v>
      </c>
      <c r="P1270">
        <f t="shared" si="38"/>
        <v>0.36428377096733583</v>
      </c>
      <c r="Q1270" t="str">
        <f t="shared" si="39"/>
        <v/>
      </c>
      <c r="S1270" s="2">
        <f>IF(P1270&gt;=1, Таблица1[[#This Row],[BeginQ]]*(1-Таблица1[[#This Row],[LGD]]), Таблица1[[#This Row],[EndQ]])</f>
        <v>6625</v>
      </c>
    </row>
    <row r="1271" spans="1:19" x14ac:dyDescent="0.3">
      <c r="A1271" s="1">
        <v>1269</v>
      </c>
      <c r="B1271" t="s">
        <v>10</v>
      </c>
      <c r="C1271">
        <v>2695</v>
      </c>
      <c r="D1271">
        <v>31</v>
      </c>
      <c r="E1271">
        <v>36</v>
      </c>
      <c r="F1271" s="2">
        <v>5300</v>
      </c>
      <c r="G1271" s="8">
        <v>5732.6530612244906</v>
      </c>
      <c r="H1271">
        <v>0.02</v>
      </c>
      <c r="I1271">
        <v>1</v>
      </c>
      <c r="J1271" s="3">
        <v>8.1632653061224497E-2</v>
      </c>
      <c r="K1271" t="s">
        <v>11</v>
      </c>
      <c r="L1271" t="str">
        <f>Q1271</f>
        <v/>
      </c>
      <c r="N1271">
        <v>7.0000000000000007E-2</v>
      </c>
      <c r="O1271">
        <f>EXP(Таблица1[[#This Row],[PD]])</f>
        <v>1.0202013400267558</v>
      </c>
      <c r="P1271">
        <f t="shared" si="38"/>
        <v>7.1414093801872913E-2</v>
      </c>
      <c r="Q1271" t="str">
        <f t="shared" si="39"/>
        <v/>
      </c>
      <c r="S1271" s="2">
        <f>IF(P1271&gt;=1, Таблица1[[#This Row],[BeginQ]]*(1-Таблица1[[#This Row],[LGD]]), Таблица1[[#This Row],[EndQ]])</f>
        <v>5732.6530612244906</v>
      </c>
    </row>
    <row r="1272" spans="1:19" x14ac:dyDescent="0.3">
      <c r="A1272" s="1">
        <v>1270</v>
      </c>
      <c r="B1272" t="s">
        <v>10</v>
      </c>
      <c r="C1272">
        <v>2696</v>
      </c>
      <c r="D1272">
        <v>31</v>
      </c>
      <c r="E1272">
        <v>36</v>
      </c>
      <c r="F1272" s="2">
        <v>6500</v>
      </c>
      <c r="G1272" s="8">
        <v>7403.6585365853653</v>
      </c>
      <c r="H1272">
        <v>0.18</v>
      </c>
      <c r="I1272">
        <v>0.3</v>
      </c>
      <c r="J1272" s="3">
        <v>0.1390243902439024</v>
      </c>
      <c r="K1272" t="s">
        <v>11</v>
      </c>
      <c r="L1272" t="str">
        <f>Q1272</f>
        <v/>
      </c>
      <c r="N1272">
        <v>0.73</v>
      </c>
      <c r="O1272">
        <f>EXP(Таблица1[[#This Row],[PD]])</f>
        <v>1.1972173631218102</v>
      </c>
      <c r="P1272">
        <f t="shared" si="38"/>
        <v>0.8739686750789214</v>
      </c>
      <c r="Q1272" t="str">
        <f t="shared" si="39"/>
        <v/>
      </c>
      <c r="S1272" s="2">
        <f>IF(P1272&gt;=1, Таблица1[[#This Row],[BeginQ]]*(1-Таблица1[[#This Row],[LGD]]), Таблица1[[#This Row],[EndQ]])</f>
        <v>7403.6585365853653</v>
      </c>
    </row>
    <row r="1273" spans="1:19" x14ac:dyDescent="0.3">
      <c r="A1273" s="1">
        <v>1271</v>
      </c>
      <c r="B1273" t="s">
        <v>10</v>
      </c>
      <c r="C1273">
        <v>2697</v>
      </c>
      <c r="D1273">
        <v>31</v>
      </c>
      <c r="E1273">
        <v>36</v>
      </c>
      <c r="F1273" s="2">
        <v>1500</v>
      </c>
      <c r="G1273" s="8">
        <v>1603.030303030303</v>
      </c>
      <c r="H1273">
        <v>0.01</v>
      </c>
      <c r="I1273">
        <v>0.8</v>
      </c>
      <c r="J1273" s="3">
        <v>6.8686868686868699E-2</v>
      </c>
      <c r="K1273" t="s">
        <v>11</v>
      </c>
      <c r="L1273" t="str">
        <f>Q1273</f>
        <v/>
      </c>
      <c r="N1273">
        <v>0.68</v>
      </c>
      <c r="O1273">
        <f>EXP(Таблица1[[#This Row],[PD]])</f>
        <v>1.0100501670841679</v>
      </c>
      <c r="P1273">
        <f t="shared" si="38"/>
        <v>0.68683411361723423</v>
      </c>
      <c r="Q1273" t="str">
        <f t="shared" si="39"/>
        <v/>
      </c>
      <c r="S1273" s="2">
        <f>IF(P1273&gt;=1, Таблица1[[#This Row],[BeginQ]]*(1-Таблица1[[#This Row],[LGD]]), Таблица1[[#This Row],[EndQ]])</f>
        <v>1603.030303030303</v>
      </c>
    </row>
    <row r="1274" spans="1:19" x14ac:dyDescent="0.3">
      <c r="A1274" s="1">
        <v>1272</v>
      </c>
      <c r="B1274" t="s">
        <v>10</v>
      </c>
      <c r="C1274">
        <v>2698</v>
      </c>
      <c r="D1274">
        <v>31</v>
      </c>
      <c r="E1274">
        <v>36</v>
      </c>
      <c r="F1274" s="2">
        <v>3400</v>
      </c>
      <c r="G1274" s="8">
        <v>3725.833333333333</v>
      </c>
      <c r="H1274">
        <v>0.04</v>
      </c>
      <c r="I1274">
        <v>0.8</v>
      </c>
      <c r="J1274" s="3">
        <v>9.583333333333334E-2</v>
      </c>
      <c r="K1274" t="s">
        <v>11</v>
      </c>
      <c r="L1274" t="str">
        <f>Q1274</f>
        <v/>
      </c>
      <c r="N1274">
        <v>0.83</v>
      </c>
      <c r="O1274">
        <f>EXP(Таблица1[[#This Row],[PD]])</f>
        <v>1.0408107741923882</v>
      </c>
      <c r="P1274">
        <f t="shared" si="38"/>
        <v>0.86387294257968217</v>
      </c>
      <c r="Q1274" t="str">
        <f t="shared" si="39"/>
        <v/>
      </c>
      <c r="S1274" s="2">
        <f>IF(P1274&gt;=1, Таблица1[[#This Row],[BeginQ]]*(1-Таблица1[[#This Row],[LGD]]), Таблица1[[#This Row],[EndQ]])</f>
        <v>3725.833333333333</v>
      </c>
    </row>
    <row r="1275" spans="1:19" x14ac:dyDescent="0.3">
      <c r="A1275" s="1">
        <v>1273</v>
      </c>
      <c r="B1275" t="s">
        <v>10</v>
      </c>
      <c r="C1275">
        <v>2699</v>
      </c>
      <c r="D1275">
        <v>31</v>
      </c>
      <c r="E1275">
        <v>36</v>
      </c>
      <c r="F1275" s="2">
        <v>4200</v>
      </c>
      <c r="G1275" s="8">
        <v>5145</v>
      </c>
      <c r="H1275">
        <v>0.2</v>
      </c>
      <c r="I1275">
        <v>0.6</v>
      </c>
      <c r="J1275" s="3">
        <v>0.22500000000000001</v>
      </c>
      <c r="K1275" t="s">
        <v>11</v>
      </c>
      <c r="L1275" t="str">
        <f>Q1275</f>
        <v/>
      </c>
      <c r="N1275">
        <v>0.37</v>
      </c>
      <c r="O1275">
        <f>EXP(Таблица1[[#This Row],[PD]])</f>
        <v>1.2214027581601699</v>
      </c>
      <c r="P1275">
        <f t="shared" si="38"/>
        <v>0.45191902051926286</v>
      </c>
      <c r="Q1275" t="str">
        <f t="shared" si="39"/>
        <v/>
      </c>
      <c r="S1275" s="2">
        <f>IF(P1275&gt;=1, Таблица1[[#This Row],[BeginQ]]*(1-Таблица1[[#This Row],[LGD]]), Таблица1[[#This Row],[EndQ]])</f>
        <v>5145</v>
      </c>
    </row>
    <row r="1276" spans="1:19" x14ac:dyDescent="0.3">
      <c r="A1276" s="1">
        <v>1274</v>
      </c>
      <c r="B1276" t="s">
        <v>10</v>
      </c>
      <c r="C1276">
        <v>2700</v>
      </c>
      <c r="D1276">
        <v>31</v>
      </c>
      <c r="E1276">
        <v>36</v>
      </c>
      <c r="F1276" s="2">
        <v>8900</v>
      </c>
      <c r="G1276" s="8">
        <v>9524.8936170212764</v>
      </c>
      <c r="H1276">
        <v>0.06</v>
      </c>
      <c r="I1276">
        <v>0.1</v>
      </c>
      <c r="J1276" s="3">
        <v>7.0212765957446813E-2</v>
      </c>
      <c r="K1276" t="s">
        <v>11</v>
      </c>
      <c r="L1276" t="str">
        <f>Q1276</f>
        <v/>
      </c>
      <c r="N1276">
        <v>0.81</v>
      </c>
      <c r="O1276">
        <f>EXP(Таблица1[[#This Row],[PD]])</f>
        <v>1.0618365465453596</v>
      </c>
      <c r="P1276">
        <f t="shared" si="38"/>
        <v>0.86008760270174134</v>
      </c>
      <c r="Q1276" t="str">
        <f t="shared" si="39"/>
        <v/>
      </c>
      <c r="S1276" s="2">
        <f>IF(P1276&gt;=1, Таблица1[[#This Row],[BeginQ]]*(1-Таблица1[[#This Row],[LGD]]), Таблица1[[#This Row],[EndQ]])</f>
        <v>9524.8936170212764</v>
      </c>
    </row>
    <row r="1277" spans="1:19" x14ac:dyDescent="0.3">
      <c r="A1277" s="1">
        <v>1275</v>
      </c>
      <c r="B1277" t="s">
        <v>10</v>
      </c>
      <c r="C1277">
        <v>2701</v>
      </c>
      <c r="D1277">
        <v>31</v>
      </c>
      <c r="E1277">
        <v>36</v>
      </c>
      <c r="F1277" s="2">
        <v>8400</v>
      </c>
      <c r="G1277" s="8">
        <v>9605.217391304348</v>
      </c>
      <c r="H1277">
        <v>0.08</v>
      </c>
      <c r="I1277">
        <v>0.9</v>
      </c>
      <c r="J1277" s="3">
        <v>0.14347826086956519</v>
      </c>
      <c r="K1277" t="s">
        <v>11</v>
      </c>
      <c r="L1277" t="str">
        <f>Q1277</f>
        <v/>
      </c>
      <c r="N1277">
        <v>0.24</v>
      </c>
      <c r="O1277">
        <f>EXP(Таблица1[[#This Row],[PD]])</f>
        <v>1.0832870676749586</v>
      </c>
      <c r="P1277">
        <f t="shared" si="38"/>
        <v>0.25998889624199006</v>
      </c>
      <c r="Q1277" t="str">
        <f t="shared" si="39"/>
        <v/>
      </c>
      <c r="S1277" s="2">
        <f>IF(P1277&gt;=1, Таблица1[[#This Row],[BeginQ]]*(1-Таблица1[[#This Row],[LGD]]), Таблица1[[#This Row],[EndQ]])</f>
        <v>9605.217391304348</v>
      </c>
    </row>
    <row r="1278" spans="1:19" x14ac:dyDescent="0.3">
      <c r="A1278" s="1">
        <v>1276</v>
      </c>
      <c r="B1278" t="s">
        <v>10</v>
      </c>
      <c r="C1278">
        <v>2702</v>
      </c>
      <c r="D1278">
        <v>31</v>
      </c>
      <c r="E1278">
        <v>36</v>
      </c>
      <c r="F1278" s="2">
        <v>4400</v>
      </c>
      <c r="G1278" s="8">
        <v>5229.4252873563219</v>
      </c>
      <c r="H1278">
        <v>0.13</v>
      </c>
      <c r="I1278">
        <v>0.8</v>
      </c>
      <c r="J1278" s="3">
        <v>0.18850574712643681</v>
      </c>
      <c r="K1278" t="s">
        <v>11</v>
      </c>
      <c r="L1278" t="str">
        <f>Q1278</f>
        <v>Дефолт!</v>
      </c>
      <c r="N1278">
        <v>0.98</v>
      </c>
      <c r="O1278">
        <f>EXP(Таблица1[[#This Row],[PD]])</f>
        <v>1.1388283833246218</v>
      </c>
      <c r="P1278">
        <f t="shared" si="38"/>
        <v>1.1160518156581294</v>
      </c>
      <c r="Q1278" t="str">
        <f t="shared" si="39"/>
        <v>Дефолт!</v>
      </c>
      <c r="S1278" s="2">
        <f>IF(P1278&gt;=1, Таблица1[[#This Row],[BeginQ]]*(1-Таблица1[[#This Row],[LGD]]), Таблица1[[#This Row],[EndQ]])</f>
        <v>879.99999999999977</v>
      </c>
    </row>
    <row r="1279" spans="1:19" x14ac:dyDescent="0.3">
      <c r="A1279" s="1">
        <v>1277</v>
      </c>
      <c r="B1279" t="s">
        <v>10</v>
      </c>
      <c r="C1279">
        <v>2703</v>
      </c>
      <c r="D1279">
        <v>31</v>
      </c>
      <c r="E1279">
        <v>36</v>
      </c>
      <c r="F1279" s="2">
        <v>400</v>
      </c>
      <c r="G1279" s="8">
        <v>450.43478260869563</v>
      </c>
      <c r="H1279">
        <v>0.08</v>
      </c>
      <c r="I1279">
        <v>0.7</v>
      </c>
      <c r="J1279" s="3">
        <v>0.1260869565217391</v>
      </c>
      <c r="K1279" t="s">
        <v>11</v>
      </c>
      <c r="L1279" t="str">
        <f>Q1279</f>
        <v/>
      </c>
      <c r="N1279">
        <v>0.51</v>
      </c>
      <c r="O1279">
        <f>EXP(Таблица1[[#This Row],[PD]])</f>
        <v>1.0832870676749586</v>
      </c>
      <c r="P1279">
        <f t="shared" si="38"/>
        <v>0.55247640451422897</v>
      </c>
      <c r="Q1279" t="str">
        <f t="shared" si="39"/>
        <v/>
      </c>
      <c r="S1279" s="2">
        <f>IF(P1279&gt;=1, Таблица1[[#This Row],[BeginQ]]*(1-Таблица1[[#This Row],[LGD]]), Таблица1[[#This Row],[EndQ]])</f>
        <v>450.43478260869563</v>
      </c>
    </row>
    <row r="1280" spans="1:19" x14ac:dyDescent="0.3">
      <c r="A1280" s="1">
        <v>1278</v>
      </c>
      <c r="B1280" t="s">
        <v>10</v>
      </c>
      <c r="C1280">
        <v>2704</v>
      </c>
      <c r="D1280">
        <v>31</v>
      </c>
      <c r="E1280">
        <v>36</v>
      </c>
      <c r="F1280" s="2">
        <v>4500</v>
      </c>
      <c r="G1280" s="8">
        <v>5145.652173913044</v>
      </c>
      <c r="H1280">
        <v>0.08</v>
      </c>
      <c r="I1280">
        <v>0.9</v>
      </c>
      <c r="J1280" s="3">
        <v>0.14347826086956519</v>
      </c>
      <c r="K1280" t="s">
        <v>11</v>
      </c>
      <c r="L1280" t="str">
        <f>Q1280</f>
        <v/>
      </c>
      <c r="N1280">
        <v>0.51</v>
      </c>
      <c r="O1280">
        <f>EXP(Таблица1[[#This Row],[PD]])</f>
        <v>1.0832870676749586</v>
      </c>
      <c r="P1280">
        <f t="shared" si="38"/>
        <v>0.55247640451422897</v>
      </c>
      <c r="Q1280" t="str">
        <f t="shared" si="39"/>
        <v/>
      </c>
      <c r="S1280" s="2">
        <f>IF(P1280&gt;=1, Таблица1[[#This Row],[BeginQ]]*(1-Таблица1[[#This Row],[LGD]]), Таблица1[[#This Row],[EndQ]])</f>
        <v>5145.652173913044</v>
      </c>
    </row>
    <row r="1281" spans="1:19" x14ac:dyDescent="0.3">
      <c r="A1281" s="1">
        <v>1279</v>
      </c>
      <c r="B1281" t="s">
        <v>10</v>
      </c>
      <c r="C1281">
        <v>2705</v>
      </c>
      <c r="D1281">
        <v>31</v>
      </c>
      <c r="E1281">
        <v>36</v>
      </c>
      <c r="F1281" s="2">
        <v>3900</v>
      </c>
      <c r="G1281" s="8">
        <v>4187.3684210526317</v>
      </c>
      <c r="H1281">
        <v>0.05</v>
      </c>
      <c r="I1281">
        <v>0.2</v>
      </c>
      <c r="J1281" s="3">
        <v>7.3684210526315796E-2</v>
      </c>
      <c r="K1281" t="s">
        <v>11</v>
      </c>
      <c r="L1281" t="str">
        <f>Q1281</f>
        <v/>
      </c>
      <c r="N1281">
        <v>0.02</v>
      </c>
      <c r="O1281">
        <f>EXP(Таблица1[[#This Row],[PD]])</f>
        <v>1.0512710963760241</v>
      </c>
      <c r="P1281">
        <f t="shared" si="38"/>
        <v>2.1025421927520483E-2</v>
      </c>
      <c r="Q1281" t="str">
        <f t="shared" si="39"/>
        <v/>
      </c>
      <c r="S1281" s="2">
        <f>IF(P1281&gt;=1, Таблица1[[#This Row],[BeginQ]]*(1-Таблица1[[#This Row],[LGD]]), Таблица1[[#This Row],[EndQ]])</f>
        <v>4187.3684210526317</v>
      </c>
    </row>
    <row r="1282" spans="1:19" x14ac:dyDescent="0.3">
      <c r="A1282" s="1">
        <v>1280</v>
      </c>
      <c r="B1282" t="s">
        <v>10</v>
      </c>
      <c r="C1282">
        <v>2706</v>
      </c>
      <c r="D1282">
        <v>31</v>
      </c>
      <c r="E1282">
        <v>36</v>
      </c>
      <c r="F1282" s="2">
        <v>5200</v>
      </c>
      <c r="G1282" s="8">
        <v>6335.6321839080456</v>
      </c>
      <c r="H1282">
        <v>0.13</v>
      </c>
      <c r="I1282">
        <v>1</v>
      </c>
      <c r="J1282" s="3">
        <v>0.21839080459770119</v>
      </c>
      <c r="K1282" t="s">
        <v>11</v>
      </c>
      <c r="L1282" t="str">
        <f>Q1282</f>
        <v/>
      </c>
      <c r="N1282">
        <v>0.3</v>
      </c>
      <c r="O1282">
        <f>EXP(Таблица1[[#This Row],[PD]])</f>
        <v>1.1388283833246218</v>
      </c>
      <c r="P1282">
        <f t="shared" si="38"/>
        <v>0.34164851499738652</v>
      </c>
      <c r="Q1282" t="str">
        <f t="shared" si="39"/>
        <v/>
      </c>
      <c r="S1282" s="2">
        <f>IF(P1282&gt;=1, Таблица1[[#This Row],[BeginQ]]*(1-Таблица1[[#This Row],[LGD]]), Таблица1[[#This Row],[EndQ]])</f>
        <v>6335.6321839080456</v>
      </c>
    </row>
    <row r="1283" spans="1:19" x14ac:dyDescent="0.3">
      <c r="A1283" s="1">
        <v>1281</v>
      </c>
      <c r="B1283" t="s">
        <v>10</v>
      </c>
      <c r="C1283">
        <v>2707</v>
      </c>
      <c r="D1283">
        <v>31</v>
      </c>
      <c r="E1283">
        <v>36</v>
      </c>
      <c r="F1283" s="2">
        <v>600</v>
      </c>
      <c r="G1283" s="8">
        <v>700</v>
      </c>
      <c r="H1283">
        <v>0.1</v>
      </c>
      <c r="I1283">
        <v>0.9</v>
      </c>
      <c r="J1283" s="3">
        <v>0.16666666666666671</v>
      </c>
      <c r="K1283" t="s">
        <v>11</v>
      </c>
      <c r="L1283" t="str">
        <f>Q1283</f>
        <v/>
      </c>
      <c r="N1283">
        <v>0.79</v>
      </c>
      <c r="O1283">
        <f>EXP(Таблица1[[#This Row],[PD]])</f>
        <v>1.1051709180756477</v>
      </c>
      <c r="P1283">
        <f t="shared" ref="P1283:P1346" si="40">N1283*O1283</f>
        <v>0.87308502527976173</v>
      </c>
      <c r="Q1283" t="str">
        <f t="shared" ref="Q1283:Q1346" si="41">IF(P1283&gt;=1, "Дефолт!", "")</f>
        <v/>
      </c>
      <c r="S1283" s="2">
        <f>IF(P1283&gt;=1, Таблица1[[#This Row],[BeginQ]]*(1-Таблица1[[#This Row],[LGD]]), Таблица1[[#This Row],[EndQ]])</f>
        <v>700</v>
      </c>
    </row>
    <row r="1284" spans="1:19" x14ac:dyDescent="0.3">
      <c r="A1284" s="1">
        <v>1282</v>
      </c>
      <c r="B1284" t="s">
        <v>10</v>
      </c>
      <c r="C1284">
        <v>2708</v>
      </c>
      <c r="D1284">
        <v>31</v>
      </c>
      <c r="E1284">
        <v>36</v>
      </c>
      <c r="F1284" s="2">
        <v>6600</v>
      </c>
      <c r="G1284" s="8">
        <v>7294.7368421052643</v>
      </c>
      <c r="H1284">
        <v>0.05</v>
      </c>
      <c r="I1284">
        <v>0.8</v>
      </c>
      <c r="J1284" s="3">
        <v>0.10526315789473691</v>
      </c>
      <c r="K1284" t="s">
        <v>11</v>
      </c>
      <c r="L1284" t="str">
        <f>Q1284</f>
        <v/>
      </c>
      <c r="N1284">
        <v>0.24</v>
      </c>
      <c r="O1284">
        <f>EXP(Таблица1[[#This Row],[PD]])</f>
        <v>1.0512710963760241</v>
      </c>
      <c r="P1284">
        <f t="shared" si="40"/>
        <v>0.25230506313024575</v>
      </c>
      <c r="Q1284" t="str">
        <f t="shared" si="41"/>
        <v/>
      </c>
      <c r="S1284" s="2">
        <f>IF(P1284&gt;=1, Таблица1[[#This Row],[BeginQ]]*(1-Таблица1[[#This Row],[LGD]]), Таблица1[[#This Row],[EndQ]])</f>
        <v>7294.7368421052643</v>
      </c>
    </row>
    <row r="1285" spans="1:19" x14ac:dyDescent="0.3">
      <c r="A1285" s="1">
        <v>1283</v>
      </c>
      <c r="B1285" t="s">
        <v>10</v>
      </c>
      <c r="C1285">
        <v>2709</v>
      </c>
      <c r="D1285">
        <v>31</v>
      </c>
      <c r="E1285">
        <v>36</v>
      </c>
      <c r="F1285" s="2">
        <v>3700</v>
      </c>
      <c r="G1285" s="8">
        <v>3941.6326530612241</v>
      </c>
      <c r="H1285">
        <v>0.02</v>
      </c>
      <c r="I1285">
        <v>0.2</v>
      </c>
      <c r="J1285" s="3">
        <v>6.5306122448979598E-2</v>
      </c>
      <c r="K1285" t="s">
        <v>11</v>
      </c>
      <c r="L1285" t="str">
        <f>Q1285</f>
        <v/>
      </c>
      <c r="N1285">
        <v>0.59</v>
      </c>
      <c r="O1285">
        <f>EXP(Таблица1[[#This Row],[PD]])</f>
        <v>1.0202013400267558</v>
      </c>
      <c r="P1285">
        <f t="shared" si="40"/>
        <v>0.6019187906157859</v>
      </c>
      <c r="Q1285" t="str">
        <f t="shared" si="41"/>
        <v/>
      </c>
      <c r="S1285" s="2">
        <f>IF(P1285&gt;=1, Таблица1[[#This Row],[BeginQ]]*(1-Таблица1[[#This Row],[LGD]]), Таблица1[[#This Row],[EndQ]])</f>
        <v>3941.6326530612241</v>
      </c>
    </row>
    <row r="1286" spans="1:19" x14ac:dyDescent="0.3">
      <c r="A1286" s="1">
        <v>1284</v>
      </c>
      <c r="B1286" t="s">
        <v>10</v>
      </c>
      <c r="C1286">
        <v>2710</v>
      </c>
      <c r="D1286">
        <v>31</v>
      </c>
      <c r="E1286">
        <v>36</v>
      </c>
      <c r="F1286" s="2">
        <v>3400</v>
      </c>
      <c r="G1286" s="8">
        <v>3947.317073170731</v>
      </c>
      <c r="H1286">
        <v>0.18</v>
      </c>
      <c r="I1286">
        <v>0.4</v>
      </c>
      <c r="J1286" s="3">
        <v>0.16097560975609759</v>
      </c>
      <c r="K1286" t="s">
        <v>11</v>
      </c>
      <c r="L1286" t="str">
        <f>Q1286</f>
        <v/>
      </c>
      <c r="N1286">
        <v>0.19</v>
      </c>
      <c r="O1286">
        <f>EXP(Таблица1[[#This Row],[PD]])</f>
        <v>1.1972173631218102</v>
      </c>
      <c r="P1286">
        <f t="shared" si="40"/>
        <v>0.22747129899314394</v>
      </c>
      <c r="Q1286" t="str">
        <f t="shared" si="41"/>
        <v/>
      </c>
      <c r="S1286" s="2">
        <f>IF(P1286&gt;=1, Таблица1[[#This Row],[BeginQ]]*(1-Таблица1[[#This Row],[LGD]]), Таблица1[[#This Row],[EndQ]])</f>
        <v>3947.317073170731</v>
      </c>
    </row>
    <row r="1287" spans="1:19" x14ac:dyDescent="0.3">
      <c r="A1287" s="1">
        <v>1285</v>
      </c>
      <c r="B1287" t="s">
        <v>10</v>
      </c>
      <c r="C1287">
        <v>2711</v>
      </c>
      <c r="D1287">
        <v>31</v>
      </c>
      <c r="E1287">
        <v>36</v>
      </c>
      <c r="F1287" s="2">
        <v>4700</v>
      </c>
      <c r="G1287" s="8">
        <v>5656.2068965517246</v>
      </c>
      <c r="H1287">
        <v>0.13</v>
      </c>
      <c r="I1287">
        <v>0.9</v>
      </c>
      <c r="J1287" s="3">
        <v>0.20344827586206901</v>
      </c>
      <c r="K1287" t="s">
        <v>11</v>
      </c>
      <c r="L1287" t="str">
        <f>Q1287</f>
        <v/>
      </c>
      <c r="N1287">
        <v>0.75</v>
      </c>
      <c r="O1287">
        <f>EXP(Таблица1[[#This Row],[PD]])</f>
        <v>1.1388283833246218</v>
      </c>
      <c r="P1287">
        <f t="shared" si="40"/>
        <v>0.85412128749346627</v>
      </c>
      <c r="Q1287" t="str">
        <f t="shared" si="41"/>
        <v/>
      </c>
      <c r="S1287" s="2">
        <f>IF(P1287&gt;=1, Таблица1[[#This Row],[BeginQ]]*(1-Таблица1[[#This Row],[LGD]]), Таблица1[[#This Row],[EndQ]])</f>
        <v>5656.2068965517246</v>
      </c>
    </row>
    <row r="1288" spans="1:19" x14ac:dyDescent="0.3">
      <c r="A1288" s="1">
        <v>1286</v>
      </c>
      <c r="B1288" t="s">
        <v>10</v>
      </c>
      <c r="C1288">
        <v>2712</v>
      </c>
      <c r="D1288">
        <v>31</v>
      </c>
      <c r="E1288">
        <v>36</v>
      </c>
      <c r="F1288" s="2">
        <v>6400</v>
      </c>
      <c r="G1288" s="8">
        <v>7206.95652173913</v>
      </c>
      <c r="H1288">
        <v>0.08</v>
      </c>
      <c r="I1288">
        <v>0.7</v>
      </c>
      <c r="J1288" s="3">
        <v>0.1260869565217391</v>
      </c>
      <c r="K1288" t="s">
        <v>11</v>
      </c>
      <c r="L1288" t="str">
        <f>Q1288</f>
        <v/>
      </c>
      <c r="N1288">
        <v>0.79</v>
      </c>
      <c r="O1288">
        <f>EXP(Таблица1[[#This Row],[PD]])</f>
        <v>1.0832870676749586</v>
      </c>
      <c r="P1288">
        <f t="shared" si="40"/>
        <v>0.85579678346321741</v>
      </c>
      <c r="Q1288" t="str">
        <f t="shared" si="41"/>
        <v/>
      </c>
      <c r="S1288" s="2">
        <f>IF(P1288&gt;=1, Таблица1[[#This Row],[BeginQ]]*(1-Таблица1[[#This Row],[LGD]]), Таблица1[[#This Row],[EndQ]])</f>
        <v>7206.95652173913</v>
      </c>
    </row>
    <row r="1289" spans="1:19" x14ac:dyDescent="0.3">
      <c r="A1289" s="1">
        <v>1287</v>
      </c>
      <c r="B1289" t="s">
        <v>10</v>
      </c>
      <c r="C1289">
        <v>2713</v>
      </c>
      <c r="D1289">
        <v>31</v>
      </c>
      <c r="E1289">
        <v>36</v>
      </c>
      <c r="F1289" s="2">
        <v>8800</v>
      </c>
      <c r="G1289" s="8">
        <v>9576.4705882352937</v>
      </c>
      <c r="H1289">
        <v>0.15</v>
      </c>
      <c r="I1289">
        <v>0.1</v>
      </c>
      <c r="J1289" s="3">
        <v>8.8235294117647065E-2</v>
      </c>
      <c r="K1289" t="s">
        <v>11</v>
      </c>
      <c r="L1289" t="str">
        <f>Q1289</f>
        <v/>
      </c>
      <c r="N1289">
        <v>0.5</v>
      </c>
      <c r="O1289">
        <f>EXP(Таблица1[[#This Row],[PD]])</f>
        <v>1.1618342427282831</v>
      </c>
      <c r="P1289">
        <f t="shared" si="40"/>
        <v>0.58091712136414153</v>
      </c>
      <c r="Q1289" t="str">
        <f t="shared" si="41"/>
        <v/>
      </c>
      <c r="S1289" s="2">
        <f>IF(P1289&gt;=1, Таблица1[[#This Row],[BeginQ]]*(1-Таблица1[[#This Row],[LGD]]), Таблица1[[#This Row],[EndQ]])</f>
        <v>9576.4705882352937</v>
      </c>
    </row>
    <row r="1290" spans="1:19" x14ac:dyDescent="0.3">
      <c r="A1290" s="1">
        <v>1288</v>
      </c>
      <c r="B1290" t="s">
        <v>10</v>
      </c>
      <c r="C1290">
        <v>2714</v>
      </c>
      <c r="D1290">
        <v>31</v>
      </c>
      <c r="E1290">
        <v>36</v>
      </c>
      <c r="F1290" s="2">
        <v>4100</v>
      </c>
      <c r="G1290" s="8">
        <v>4601.1111111111113</v>
      </c>
      <c r="H1290">
        <v>0.1</v>
      </c>
      <c r="I1290">
        <v>0.5</v>
      </c>
      <c r="J1290" s="3">
        <v>0.1222222222222222</v>
      </c>
      <c r="K1290" t="s">
        <v>11</v>
      </c>
      <c r="L1290" t="str">
        <f>Q1290</f>
        <v>Дефолт!</v>
      </c>
      <c r="N1290">
        <v>0.98</v>
      </c>
      <c r="O1290">
        <f>EXP(Таблица1[[#This Row],[PD]])</f>
        <v>1.1051709180756477</v>
      </c>
      <c r="P1290">
        <f t="shared" si="40"/>
        <v>1.0830674997141347</v>
      </c>
      <c r="Q1290" t="str">
        <f t="shared" si="41"/>
        <v>Дефолт!</v>
      </c>
      <c r="S1290" s="2">
        <f>IF(P1290&gt;=1, Таблица1[[#This Row],[BeginQ]]*(1-Таблица1[[#This Row],[LGD]]), Таблица1[[#This Row],[EndQ]])</f>
        <v>2050</v>
      </c>
    </row>
    <row r="1291" spans="1:19" x14ac:dyDescent="0.3">
      <c r="A1291" s="1">
        <v>1289</v>
      </c>
      <c r="B1291" t="s">
        <v>10</v>
      </c>
      <c r="C1291">
        <v>2715</v>
      </c>
      <c r="D1291">
        <v>31</v>
      </c>
      <c r="E1291">
        <v>36</v>
      </c>
      <c r="F1291" s="2">
        <v>3400</v>
      </c>
      <c r="G1291" s="8">
        <v>3615.1020408163272</v>
      </c>
      <c r="H1291">
        <v>0.02</v>
      </c>
      <c r="I1291">
        <v>0.1</v>
      </c>
      <c r="J1291" s="3">
        <v>6.3265306122448975E-2</v>
      </c>
      <c r="K1291" t="s">
        <v>11</v>
      </c>
      <c r="L1291" t="str">
        <f>Q1291</f>
        <v/>
      </c>
      <c r="N1291">
        <v>0.05</v>
      </c>
      <c r="O1291">
        <f>EXP(Таблица1[[#This Row],[PD]])</f>
        <v>1.0202013400267558</v>
      </c>
      <c r="P1291">
        <f t="shared" si="40"/>
        <v>5.101006700133779E-2</v>
      </c>
      <c r="Q1291" t="str">
        <f t="shared" si="41"/>
        <v/>
      </c>
      <c r="S1291" s="2">
        <f>IF(P1291&gt;=1, Таблица1[[#This Row],[BeginQ]]*(1-Таблица1[[#This Row],[LGD]]), Таблица1[[#This Row],[EndQ]])</f>
        <v>3615.1020408163272</v>
      </c>
    </row>
    <row r="1292" spans="1:19" x14ac:dyDescent="0.3">
      <c r="A1292" s="1">
        <v>1290</v>
      </c>
      <c r="B1292" t="s">
        <v>10</v>
      </c>
      <c r="C1292">
        <v>2716</v>
      </c>
      <c r="D1292">
        <v>31</v>
      </c>
      <c r="E1292">
        <v>36</v>
      </c>
      <c r="F1292" s="2">
        <v>6700</v>
      </c>
      <c r="G1292" s="8">
        <v>7321.5662650602417</v>
      </c>
      <c r="H1292">
        <v>0.17</v>
      </c>
      <c r="I1292">
        <v>0.1</v>
      </c>
      <c r="J1292" s="3">
        <v>9.2771084337349402E-2</v>
      </c>
      <c r="K1292" t="s">
        <v>11</v>
      </c>
      <c r="L1292" t="str">
        <f>Q1292</f>
        <v/>
      </c>
      <c r="N1292">
        <v>0.83</v>
      </c>
      <c r="O1292">
        <f>EXP(Таблица1[[#This Row],[PD]])</f>
        <v>1.1853048513203654</v>
      </c>
      <c r="P1292">
        <f t="shared" si="40"/>
        <v>0.98380302659590324</v>
      </c>
      <c r="Q1292" t="str">
        <f t="shared" si="41"/>
        <v/>
      </c>
      <c r="S1292" s="2">
        <f>IF(P1292&gt;=1, Таблица1[[#This Row],[BeginQ]]*(1-Таблица1[[#This Row],[LGD]]), Таблица1[[#This Row],[EndQ]])</f>
        <v>7321.5662650602417</v>
      </c>
    </row>
    <row r="1293" spans="1:19" x14ac:dyDescent="0.3">
      <c r="A1293" s="1">
        <v>1291</v>
      </c>
      <c r="B1293" t="s">
        <v>10</v>
      </c>
      <c r="C1293">
        <v>2717</v>
      </c>
      <c r="D1293">
        <v>31</v>
      </c>
      <c r="E1293">
        <v>36</v>
      </c>
      <c r="F1293" s="2">
        <v>2200</v>
      </c>
      <c r="G1293" s="8">
        <v>2471.7647058823532</v>
      </c>
      <c r="H1293">
        <v>0.15</v>
      </c>
      <c r="I1293">
        <v>0.3</v>
      </c>
      <c r="J1293" s="3">
        <v>0.1235294117647059</v>
      </c>
      <c r="K1293" t="s">
        <v>11</v>
      </c>
      <c r="L1293" t="str">
        <f>Q1293</f>
        <v/>
      </c>
      <c r="N1293">
        <v>0.34</v>
      </c>
      <c r="O1293">
        <f>EXP(Таблица1[[#This Row],[PD]])</f>
        <v>1.1618342427282831</v>
      </c>
      <c r="P1293">
        <f t="shared" si="40"/>
        <v>0.39502364252761629</v>
      </c>
      <c r="Q1293" t="str">
        <f t="shared" si="41"/>
        <v/>
      </c>
      <c r="S1293" s="2">
        <f>IF(P1293&gt;=1, Таблица1[[#This Row],[BeginQ]]*(1-Таблица1[[#This Row],[LGD]]), Таблица1[[#This Row],[EndQ]])</f>
        <v>2471.7647058823532</v>
      </c>
    </row>
    <row r="1294" spans="1:19" x14ac:dyDescent="0.3">
      <c r="A1294" s="1">
        <v>1292</v>
      </c>
      <c r="B1294" t="s">
        <v>10</v>
      </c>
      <c r="C1294">
        <v>2718</v>
      </c>
      <c r="D1294">
        <v>31</v>
      </c>
      <c r="E1294">
        <v>36</v>
      </c>
      <c r="F1294" s="2">
        <v>200</v>
      </c>
      <c r="G1294" s="8">
        <v>223.41463414634151</v>
      </c>
      <c r="H1294">
        <v>0.18</v>
      </c>
      <c r="I1294">
        <v>0.2</v>
      </c>
      <c r="J1294" s="3">
        <v>0.1170731707317073</v>
      </c>
      <c r="K1294" t="s">
        <v>11</v>
      </c>
      <c r="L1294" t="str">
        <f>Q1294</f>
        <v/>
      </c>
      <c r="N1294">
        <v>0.16</v>
      </c>
      <c r="O1294">
        <f>EXP(Таблица1[[#This Row],[PD]])</f>
        <v>1.1972173631218102</v>
      </c>
      <c r="P1294">
        <f t="shared" si="40"/>
        <v>0.19155477809948962</v>
      </c>
      <c r="Q1294" t="str">
        <f t="shared" si="41"/>
        <v/>
      </c>
      <c r="S1294" s="2">
        <f>IF(P1294&gt;=1, Таблица1[[#This Row],[BeginQ]]*(1-Таблица1[[#This Row],[LGD]]), Таблица1[[#This Row],[EndQ]])</f>
        <v>223.41463414634151</v>
      </c>
    </row>
    <row r="1295" spans="1:19" x14ac:dyDescent="0.3">
      <c r="A1295" s="1">
        <v>1293</v>
      </c>
      <c r="B1295" t="s">
        <v>10</v>
      </c>
      <c r="C1295">
        <v>2719</v>
      </c>
      <c r="D1295">
        <v>31</v>
      </c>
      <c r="E1295">
        <v>36</v>
      </c>
      <c r="F1295" s="2">
        <v>9300</v>
      </c>
      <c r="G1295" s="8">
        <v>10914.13793103448</v>
      </c>
      <c r="H1295">
        <v>0.13</v>
      </c>
      <c r="I1295">
        <v>0.7</v>
      </c>
      <c r="J1295" s="3">
        <v>0.1735632183908046</v>
      </c>
      <c r="K1295" t="s">
        <v>11</v>
      </c>
      <c r="L1295" t="str">
        <f>Q1295</f>
        <v/>
      </c>
      <c r="N1295">
        <v>0.37</v>
      </c>
      <c r="O1295">
        <f>EXP(Таблица1[[#This Row],[PD]])</f>
        <v>1.1388283833246218</v>
      </c>
      <c r="P1295">
        <f t="shared" si="40"/>
        <v>0.42136650183011004</v>
      </c>
      <c r="Q1295" t="str">
        <f t="shared" si="41"/>
        <v/>
      </c>
      <c r="S1295" s="2">
        <f>IF(P1295&gt;=1, Таблица1[[#This Row],[BeginQ]]*(1-Таблица1[[#This Row],[LGD]]), Таблица1[[#This Row],[EndQ]])</f>
        <v>10914.13793103448</v>
      </c>
    </row>
    <row r="1296" spans="1:19" x14ac:dyDescent="0.3">
      <c r="A1296" s="1">
        <v>1294</v>
      </c>
      <c r="B1296" t="s">
        <v>10</v>
      </c>
      <c r="C1296">
        <v>2720</v>
      </c>
      <c r="D1296">
        <v>31</v>
      </c>
      <c r="E1296">
        <v>36</v>
      </c>
      <c r="F1296" s="2">
        <v>5000</v>
      </c>
      <c r="G1296" s="8">
        <v>5500</v>
      </c>
      <c r="H1296">
        <v>0.05</v>
      </c>
      <c r="I1296">
        <v>0.7</v>
      </c>
      <c r="J1296" s="3">
        <v>0.1</v>
      </c>
      <c r="K1296" t="s">
        <v>11</v>
      </c>
      <c r="L1296" t="str">
        <f>Q1296</f>
        <v/>
      </c>
      <c r="N1296">
        <v>0.68</v>
      </c>
      <c r="O1296">
        <f>EXP(Таблица1[[#This Row],[PD]])</f>
        <v>1.0512710963760241</v>
      </c>
      <c r="P1296">
        <f t="shared" si="40"/>
        <v>0.71486434553569644</v>
      </c>
      <c r="Q1296" t="str">
        <f t="shared" si="41"/>
        <v/>
      </c>
      <c r="S1296" s="2">
        <f>IF(P1296&gt;=1, Таблица1[[#This Row],[BeginQ]]*(1-Таблица1[[#This Row],[LGD]]), Таблица1[[#This Row],[EndQ]])</f>
        <v>5500</v>
      </c>
    </row>
    <row r="1297" spans="1:19" x14ac:dyDescent="0.3">
      <c r="A1297" s="1">
        <v>1295</v>
      </c>
      <c r="B1297" t="s">
        <v>10</v>
      </c>
      <c r="C1297">
        <v>2721</v>
      </c>
      <c r="D1297">
        <v>31</v>
      </c>
      <c r="E1297">
        <v>36</v>
      </c>
      <c r="F1297" s="2">
        <v>6200</v>
      </c>
      <c r="G1297" s="8">
        <v>7283.1325301204824</v>
      </c>
      <c r="H1297">
        <v>0.17</v>
      </c>
      <c r="I1297">
        <v>0.5</v>
      </c>
      <c r="J1297" s="3">
        <v>0.1746987951807229</v>
      </c>
      <c r="K1297" t="s">
        <v>11</v>
      </c>
      <c r="L1297" t="str">
        <f>Q1297</f>
        <v/>
      </c>
      <c r="N1297">
        <v>0.19</v>
      </c>
      <c r="O1297">
        <f>EXP(Таблица1[[#This Row],[PD]])</f>
        <v>1.1853048513203654</v>
      </c>
      <c r="P1297">
        <f t="shared" si="40"/>
        <v>0.22520792175086943</v>
      </c>
      <c r="Q1297" t="str">
        <f t="shared" si="41"/>
        <v/>
      </c>
      <c r="S1297" s="2">
        <f>IF(P1297&gt;=1, Таблица1[[#This Row],[BeginQ]]*(1-Таблица1[[#This Row],[LGD]]), Таблица1[[#This Row],[EndQ]])</f>
        <v>7283.1325301204824</v>
      </c>
    </row>
    <row r="1298" spans="1:19" x14ac:dyDescent="0.3">
      <c r="A1298" s="1">
        <v>1296</v>
      </c>
      <c r="B1298" t="s">
        <v>10</v>
      </c>
      <c r="C1298">
        <v>2722</v>
      </c>
      <c r="D1298">
        <v>31</v>
      </c>
      <c r="E1298">
        <v>36</v>
      </c>
      <c r="F1298" s="2">
        <v>5900</v>
      </c>
      <c r="G1298" s="8">
        <v>6543.636363636364</v>
      </c>
      <c r="H1298">
        <v>0.12</v>
      </c>
      <c r="I1298">
        <v>0.3</v>
      </c>
      <c r="J1298" s="3">
        <v>0.1090909090909091</v>
      </c>
      <c r="K1298" t="s">
        <v>11</v>
      </c>
      <c r="L1298" t="str">
        <f>Q1298</f>
        <v/>
      </c>
      <c r="N1298">
        <v>0.59</v>
      </c>
      <c r="O1298">
        <f>EXP(Таблица1[[#This Row],[PD]])</f>
        <v>1.1274968515793757</v>
      </c>
      <c r="P1298">
        <f t="shared" si="40"/>
        <v>0.66522314243183167</v>
      </c>
      <c r="Q1298" t="str">
        <f t="shared" si="41"/>
        <v/>
      </c>
      <c r="S1298" s="2">
        <f>IF(P1298&gt;=1, Таблица1[[#This Row],[BeginQ]]*(1-Таблица1[[#This Row],[LGD]]), Таблица1[[#This Row],[EndQ]])</f>
        <v>6543.636363636364</v>
      </c>
    </row>
    <row r="1299" spans="1:19" x14ac:dyDescent="0.3">
      <c r="A1299" s="1">
        <v>1297</v>
      </c>
      <c r="B1299" t="s">
        <v>10</v>
      </c>
      <c r="C1299">
        <v>2723</v>
      </c>
      <c r="D1299">
        <v>31</v>
      </c>
      <c r="E1299">
        <v>36</v>
      </c>
      <c r="F1299" s="2">
        <v>5900</v>
      </c>
      <c r="G1299" s="8">
        <v>7220.4761904761908</v>
      </c>
      <c r="H1299">
        <v>0.16</v>
      </c>
      <c r="I1299">
        <v>0.8</v>
      </c>
      <c r="J1299" s="3">
        <v>0.22380952380952379</v>
      </c>
      <c r="K1299" t="s">
        <v>11</v>
      </c>
      <c r="L1299" t="str">
        <f>Q1299</f>
        <v>Дефолт!</v>
      </c>
      <c r="N1299">
        <v>0.91</v>
      </c>
      <c r="O1299">
        <f>EXP(Таблица1[[#This Row],[PD]])</f>
        <v>1.1735108709918103</v>
      </c>
      <c r="P1299">
        <f t="shared" si="40"/>
        <v>1.0678948926025473</v>
      </c>
      <c r="Q1299" t="str">
        <f t="shared" si="41"/>
        <v>Дефолт!</v>
      </c>
      <c r="S1299" s="2">
        <f>IF(P1299&gt;=1, Таблица1[[#This Row],[BeginQ]]*(1-Таблица1[[#This Row],[LGD]]), Таблица1[[#This Row],[EndQ]])</f>
        <v>1179.9999999999998</v>
      </c>
    </row>
    <row r="1300" spans="1:19" x14ac:dyDescent="0.3">
      <c r="A1300" s="1">
        <v>1298</v>
      </c>
      <c r="B1300" t="s">
        <v>10</v>
      </c>
      <c r="C1300">
        <v>2724</v>
      </c>
      <c r="D1300">
        <v>31</v>
      </c>
      <c r="E1300">
        <v>36</v>
      </c>
      <c r="F1300" s="2">
        <v>8300</v>
      </c>
      <c r="G1300" s="8">
        <v>8941.7525773195866</v>
      </c>
      <c r="H1300">
        <v>0.03</v>
      </c>
      <c r="I1300">
        <v>0.5</v>
      </c>
      <c r="J1300" s="3">
        <v>7.7319587628865982E-2</v>
      </c>
      <c r="K1300" t="s">
        <v>11</v>
      </c>
      <c r="L1300" t="str">
        <f>Q1300</f>
        <v/>
      </c>
      <c r="N1300">
        <v>0.3</v>
      </c>
      <c r="O1300">
        <f>EXP(Таблица1[[#This Row],[PD]])</f>
        <v>1.0304545339535169</v>
      </c>
      <c r="P1300">
        <f t="shared" si="40"/>
        <v>0.30913636018605506</v>
      </c>
      <c r="Q1300" t="str">
        <f t="shared" si="41"/>
        <v/>
      </c>
      <c r="S1300" s="2">
        <f>IF(P1300&gt;=1, Таблица1[[#This Row],[BeginQ]]*(1-Таблица1[[#This Row],[LGD]]), Таблица1[[#This Row],[EndQ]])</f>
        <v>8941.7525773195866</v>
      </c>
    </row>
    <row r="1301" spans="1:19" x14ac:dyDescent="0.3">
      <c r="A1301" s="1">
        <v>1299</v>
      </c>
      <c r="B1301" t="s">
        <v>10</v>
      </c>
      <c r="C1301">
        <v>2725</v>
      </c>
      <c r="D1301">
        <v>31</v>
      </c>
      <c r="E1301">
        <v>36</v>
      </c>
      <c r="F1301" s="2">
        <v>8500</v>
      </c>
      <c r="G1301" s="8">
        <v>9262.3711340206173</v>
      </c>
      <c r="H1301">
        <v>0.03</v>
      </c>
      <c r="I1301">
        <v>0.9</v>
      </c>
      <c r="J1301" s="3">
        <v>8.9690721649484537E-2</v>
      </c>
      <c r="K1301" t="s">
        <v>11</v>
      </c>
      <c r="L1301" t="str">
        <f>Q1301</f>
        <v/>
      </c>
      <c r="N1301">
        <v>0.92</v>
      </c>
      <c r="O1301">
        <f>EXP(Таблица1[[#This Row],[PD]])</f>
        <v>1.0304545339535169</v>
      </c>
      <c r="P1301">
        <f t="shared" si="40"/>
        <v>0.94801817123723564</v>
      </c>
      <c r="Q1301" t="str">
        <f t="shared" si="41"/>
        <v/>
      </c>
      <c r="S1301" s="2">
        <f>IF(P1301&gt;=1, Таблица1[[#This Row],[BeginQ]]*(1-Таблица1[[#This Row],[LGD]]), Таблица1[[#This Row],[EndQ]])</f>
        <v>9262.3711340206173</v>
      </c>
    </row>
    <row r="1302" spans="1:19" x14ac:dyDescent="0.3">
      <c r="A1302" s="1">
        <v>1300</v>
      </c>
      <c r="B1302" t="s">
        <v>10</v>
      </c>
      <c r="C1302">
        <v>2726</v>
      </c>
      <c r="D1302">
        <v>31</v>
      </c>
      <c r="E1302">
        <v>36</v>
      </c>
      <c r="F1302" s="2">
        <v>7500</v>
      </c>
      <c r="G1302" s="8">
        <v>9464.2857142857138</v>
      </c>
      <c r="H1302">
        <v>0.16</v>
      </c>
      <c r="I1302">
        <v>1</v>
      </c>
      <c r="J1302" s="3">
        <v>0.26190476190476192</v>
      </c>
      <c r="K1302" t="s">
        <v>11</v>
      </c>
      <c r="L1302" t="str">
        <f>Q1302</f>
        <v/>
      </c>
      <c r="N1302">
        <v>0.38</v>
      </c>
      <c r="O1302">
        <f>EXP(Таблица1[[#This Row],[PD]])</f>
        <v>1.1735108709918103</v>
      </c>
      <c r="P1302">
        <f t="shared" si="40"/>
        <v>0.44593413097688789</v>
      </c>
      <c r="Q1302" t="str">
        <f t="shared" si="41"/>
        <v/>
      </c>
      <c r="S1302" s="2">
        <f>IF(P1302&gt;=1, Таблица1[[#This Row],[BeginQ]]*(1-Таблица1[[#This Row],[LGD]]), Таблица1[[#This Row],[EndQ]])</f>
        <v>9464.2857142857138</v>
      </c>
    </row>
    <row r="1303" spans="1:19" x14ac:dyDescent="0.3">
      <c r="A1303" s="1">
        <v>1301</v>
      </c>
      <c r="B1303" t="s">
        <v>10</v>
      </c>
      <c r="C1303">
        <v>2727</v>
      </c>
      <c r="D1303">
        <v>31</v>
      </c>
      <c r="E1303">
        <v>36</v>
      </c>
      <c r="F1303" s="2">
        <v>3600</v>
      </c>
      <c r="G1303" s="8">
        <v>4100.4878048780483</v>
      </c>
      <c r="H1303">
        <v>0.18</v>
      </c>
      <c r="I1303">
        <v>0.3</v>
      </c>
      <c r="J1303" s="3">
        <v>0.1390243902439024</v>
      </c>
      <c r="K1303" t="s">
        <v>11</v>
      </c>
      <c r="L1303" t="str">
        <f>Q1303</f>
        <v/>
      </c>
      <c r="N1303">
        <v>0.53</v>
      </c>
      <c r="O1303">
        <f>EXP(Таблица1[[#This Row],[PD]])</f>
        <v>1.1972173631218102</v>
      </c>
      <c r="P1303">
        <f t="shared" si="40"/>
        <v>0.63452520245455946</v>
      </c>
      <c r="Q1303" t="str">
        <f t="shared" si="41"/>
        <v/>
      </c>
      <c r="S1303" s="2">
        <f>IF(P1303&gt;=1, Таблица1[[#This Row],[BeginQ]]*(1-Таблица1[[#This Row],[LGD]]), Таблица1[[#This Row],[EndQ]])</f>
        <v>4100.4878048780483</v>
      </c>
    </row>
    <row r="1304" spans="1:19" x14ac:dyDescent="0.3">
      <c r="A1304" s="1">
        <v>1302</v>
      </c>
      <c r="B1304" t="s">
        <v>10</v>
      </c>
      <c r="C1304">
        <v>2728</v>
      </c>
      <c r="D1304">
        <v>31</v>
      </c>
      <c r="E1304">
        <v>36</v>
      </c>
      <c r="F1304" s="2">
        <v>5300</v>
      </c>
      <c r="G1304" s="8">
        <v>5642.6262626262624</v>
      </c>
      <c r="H1304">
        <v>0.01</v>
      </c>
      <c r="I1304">
        <v>0.4</v>
      </c>
      <c r="J1304" s="3">
        <v>6.4646464646464646E-2</v>
      </c>
      <c r="K1304" t="s">
        <v>11</v>
      </c>
      <c r="L1304" t="str">
        <f>Q1304</f>
        <v/>
      </c>
      <c r="N1304">
        <v>0.5</v>
      </c>
      <c r="O1304">
        <f>EXP(Таблица1[[#This Row],[PD]])</f>
        <v>1.0100501670841679</v>
      </c>
      <c r="P1304">
        <f t="shared" si="40"/>
        <v>0.50502508354208397</v>
      </c>
      <c r="Q1304" t="str">
        <f t="shared" si="41"/>
        <v/>
      </c>
      <c r="S1304" s="2">
        <f>IF(P1304&gt;=1, Таблица1[[#This Row],[BeginQ]]*(1-Таблица1[[#This Row],[LGD]]), Таблица1[[#This Row],[EndQ]])</f>
        <v>5642.6262626262624</v>
      </c>
    </row>
    <row r="1305" spans="1:19" x14ac:dyDescent="0.3">
      <c r="A1305" s="1">
        <v>1303</v>
      </c>
      <c r="B1305" t="s">
        <v>10</v>
      </c>
      <c r="C1305">
        <v>2729</v>
      </c>
      <c r="D1305">
        <v>31</v>
      </c>
      <c r="E1305">
        <v>36</v>
      </c>
      <c r="F1305" s="2">
        <v>2800</v>
      </c>
      <c r="G1305" s="8">
        <v>3664.1975308641981</v>
      </c>
      <c r="H1305">
        <v>0.19</v>
      </c>
      <c r="I1305">
        <v>1</v>
      </c>
      <c r="J1305" s="3">
        <v>0.30864197530864201</v>
      </c>
      <c r="K1305" t="s">
        <v>11</v>
      </c>
      <c r="L1305" t="str">
        <f>Q1305</f>
        <v/>
      </c>
      <c r="N1305">
        <v>0.69</v>
      </c>
      <c r="O1305">
        <f>EXP(Таблица1[[#This Row],[PD]])</f>
        <v>1.2092495976572515</v>
      </c>
      <c r="P1305">
        <f t="shared" si="40"/>
        <v>0.83438222238350346</v>
      </c>
      <c r="Q1305" t="str">
        <f t="shared" si="41"/>
        <v/>
      </c>
      <c r="S1305" s="2">
        <f>IF(P1305&gt;=1, Таблица1[[#This Row],[BeginQ]]*(1-Таблица1[[#This Row],[LGD]]), Таблица1[[#This Row],[EndQ]])</f>
        <v>3664.1975308641981</v>
      </c>
    </row>
    <row r="1306" spans="1:19" x14ac:dyDescent="0.3">
      <c r="A1306" s="1">
        <v>1304</v>
      </c>
      <c r="B1306" t="s">
        <v>10</v>
      </c>
      <c r="C1306">
        <v>2730</v>
      </c>
      <c r="D1306">
        <v>31</v>
      </c>
      <c r="E1306">
        <v>36</v>
      </c>
      <c r="F1306" s="2">
        <v>4100</v>
      </c>
      <c r="G1306" s="8">
        <v>4545.652173913044</v>
      </c>
      <c r="H1306">
        <v>0.08</v>
      </c>
      <c r="I1306">
        <v>0.5</v>
      </c>
      <c r="J1306" s="3">
        <v>0.108695652173913</v>
      </c>
      <c r="K1306" t="s">
        <v>11</v>
      </c>
      <c r="L1306" t="str">
        <f>Q1306</f>
        <v/>
      </c>
      <c r="N1306">
        <v>0.82</v>
      </c>
      <c r="O1306">
        <f>EXP(Таблица1[[#This Row],[PD]])</f>
        <v>1.0832870676749586</v>
      </c>
      <c r="P1306">
        <f t="shared" si="40"/>
        <v>0.88829539549346603</v>
      </c>
      <c r="Q1306" t="str">
        <f t="shared" si="41"/>
        <v/>
      </c>
      <c r="S1306" s="2">
        <f>IF(P1306&gt;=1, Таблица1[[#This Row],[BeginQ]]*(1-Таблица1[[#This Row],[LGD]]), Таблица1[[#This Row],[EndQ]])</f>
        <v>4545.652173913044</v>
      </c>
    </row>
    <row r="1307" spans="1:19" x14ac:dyDescent="0.3">
      <c r="A1307" s="1">
        <v>1305</v>
      </c>
      <c r="B1307" t="s">
        <v>10</v>
      </c>
      <c r="C1307">
        <v>2731</v>
      </c>
      <c r="D1307">
        <v>31</v>
      </c>
      <c r="E1307">
        <v>36</v>
      </c>
      <c r="F1307" s="2">
        <v>7300</v>
      </c>
      <c r="G1307" s="8">
        <v>7771.9191919191917</v>
      </c>
      <c r="H1307">
        <v>0.01</v>
      </c>
      <c r="I1307">
        <v>0.4</v>
      </c>
      <c r="J1307" s="3">
        <v>6.4646464646464646E-2</v>
      </c>
      <c r="K1307" t="s">
        <v>11</v>
      </c>
      <c r="L1307" t="str">
        <f>Q1307</f>
        <v/>
      </c>
      <c r="N1307">
        <v>0.38</v>
      </c>
      <c r="O1307">
        <f>EXP(Таблица1[[#This Row],[PD]])</f>
        <v>1.0100501670841679</v>
      </c>
      <c r="P1307">
        <f t="shared" si="40"/>
        <v>0.3838190634919838</v>
      </c>
      <c r="Q1307" t="str">
        <f t="shared" si="41"/>
        <v/>
      </c>
      <c r="S1307" s="2">
        <f>IF(P1307&gt;=1, Таблица1[[#This Row],[BeginQ]]*(1-Таблица1[[#This Row],[LGD]]), Таблица1[[#This Row],[EndQ]])</f>
        <v>7771.9191919191917</v>
      </c>
    </row>
    <row r="1308" spans="1:19" x14ac:dyDescent="0.3">
      <c r="A1308" s="1">
        <v>1306</v>
      </c>
      <c r="B1308" t="s">
        <v>10</v>
      </c>
      <c r="C1308">
        <v>2732</v>
      </c>
      <c r="D1308">
        <v>31</v>
      </c>
      <c r="E1308">
        <v>36</v>
      </c>
      <c r="F1308" s="2">
        <v>3000</v>
      </c>
      <c r="G1308" s="8">
        <v>3248.9361702127658</v>
      </c>
      <c r="H1308">
        <v>0.06</v>
      </c>
      <c r="I1308">
        <v>0.3</v>
      </c>
      <c r="J1308" s="3">
        <v>8.2978723404255328E-2</v>
      </c>
      <c r="K1308" t="s">
        <v>11</v>
      </c>
      <c r="L1308" t="str">
        <f>Q1308</f>
        <v/>
      </c>
      <c r="N1308">
        <v>0.31</v>
      </c>
      <c r="O1308">
        <f>EXP(Таблица1[[#This Row],[PD]])</f>
        <v>1.0618365465453596</v>
      </c>
      <c r="P1308">
        <f t="shared" si="40"/>
        <v>0.32916932942906146</v>
      </c>
      <c r="Q1308" t="str">
        <f t="shared" si="41"/>
        <v/>
      </c>
      <c r="S1308" s="2">
        <f>IF(P1308&gt;=1, Таблица1[[#This Row],[BeginQ]]*(1-Таблица1[[#This Row],[LGD]]), Таблица1[[#This Row],[EndQ]])</f>
        <v>3248.9361702127658</v>
      </c>
    </row>
    <row r="1309" spans="1:19" x14ac:dyDescent="0.3">
      <c r="A1309" s="1">
        <v>1307</v>
      </c>
      <c r="B1309" t="s">
        <v>10</v>
      </c>
      <c r="C1309">
        <v>2733</v>
      </c>
      <c r="D1309">
        <v>31</v>
      </c>
      <c r="E1309">
        <v>36</v>
      </c>
      <c r="F1309" s="2">
        <v>3300</v>
      </c>
      <c r="G1309" s="8">
        <v>3647.3684210526321</v>
      </c>
      <c r="H1309">
        <v>0.05</v>
      </c>
      <c r="I1309">
        <v>0.8</v>
      </c>
      <c r="J1309" s="3">
        <v>0.10526315789473691</v>
      </c>
      <c r="K1309" t="s">
        <v>11</v>
      </c>
      <c r="L1309" t="str">
        <f>Q1309</f>
        <v/>
      </c>
      <c r="N1309">
        <v>0</v>
      </c>
      <c r="O1309">
        <f>EXP(Таблица1[[#This Row],[PD]])</f>
        <v>1.0512710963760241</v>
      </c>
      <c r="P1309">
        <f t="shared" si="40"/>
        <v>0</v>
      </c>
      <c r="Q1309" t="str">
        <f t="shared" si="41"/>
        <v/>
      </c>
      <c r="S1309" s="2">
        <f>IF(P1309&gt;=1, Таблица1[[#This Row],[BeginQ]]*(1-Таблица1[[#This Row],[LGD]]), Таблица1[[#This Row],[EndQ]])</f>
        <v>3647.3684210526321</v>
      </c>
    </row>
    <row r="1310" spans="1:19" x14ac:dyDescent="0.3">
      <c r="A1310" s="1">
        <v>1308</v>
      </c>
      <c r="B1310" t="s">
        <v>10</v>
      </c>
      <c r="C1310">
        <v>2752</v>
      </c>
      <c r="D1310">
        <v>32</v>
      </c>
      <c r="E1310">
        <v>37</v>
      </c>
      <c r="F1310" s="2">
        <v>6100</v>
      </c>
      <c r="G1310" s="8">
        <v>6694.9382716049377</v>
      </c>
      <c r="H1310">
        <v>0.19</v>
      </c>
      <c r="I1310">
        <v>0.1</v>
      </c>
      <c r="J1310" s="3">
        <v>9.7530864197530862E-2</v>
      </c>
      <c r="K1310" t="s">
        <v>11</v>
      </c>
      <c r="L1310" t="str">
        <f>Q1310</f>
        <v/>
      </c>
      <c r="N1310">
        <v>0.13</v>
      </c>
      <c r="O1310">
        <f>EXP(Таблица1[[#This Row],[PD]])</f>
        <v>1.2092495976572515</v>
      </c>
      <c r="P1310">
        <f t="shared" si="40"/>
        <v>0.1572024476954427</v>
      </c>
      <c r="Q1310" t="str">
        <f t="shared" si="41"/>
        <v/>
      </c>
      <c r="S1310" s="2">
        <f>IF(P1310&gt;=1, Таблица1[[#This Row],[BeginQ]]*(1-Таблица1[[#This Row],[LGD]]), Таблица1[[#This Row],[EndQ]])</f>
        <v>6694.9382716049377</v>
      </c>
    </row>
    <row r="1311" spans="1:19" x14ac:dyDescent="0.3">
      <c r="A1311" s="1">
        <v>1309</v>
      </c>
      <c r="B1311" t="s">
        <v>10</v>
      </c>
      <c r="C1311">
        <v>2753</v>
      </c>
      <c r="D1311">
        <v>32</v>
      </c>
      <c r="E1311">
        <v>37</v>
      </c>
      <c r="F1311" s="2">
        <v>9600</v>
      </c>
      <c r="G1311" s="8">
        <v>10977.39130434783</v>
      </c>
      <c r="H1311">
        <v>0.08</v>
      </c>
      <c r="I1311">
        <v>0.9</v>
      </c>
      <c r="J1311" s="3">
        <v>0.14347826086956519</v>
      </c>
      <c r="K1311" t="s">
        <v>11</v>
      </c>
      <c r="L1311" t="str">
        <f>Q1311</f>
        <v/>
      </c>
      <c r="N1311">
        <v>0.02</v>
      </c>
      <c r="O1311">
        <f>EXP(Таблица1[[#This Row],[PD]])</f>
        <v>1.0832870676749586</v>
      </c>
      <c r="P1311">
        <f t="shared" si="40"/>
        <v>2.1665741353499173E-2</v>
      </c>
      <c r="Q1311" t="str">
        <f t="shared" si="41"/>
        <v/>
      </c>
      <c r="S1311" s="2">
        <f>IF(P1311&gt;=1, Таблица1[[#This Row],[BeginQ]]*(1-Таблица1[[#This Row],[LGD]]), Таблица1[[#This Row],[EndQ]])</f>
        <v>10977.39130434783</v>
      </c>
    </row>
    <row r="1312" spans="1:19" x14ac:dyDescent="0.3">
      <c r="A1312" s="1">
        <v>1310</v>
      </c>
      <c r="B1312" t="s">
        <v>10</v>
      </c>
      <c r="C1312">
        <v>2754</v>
      </c>
      <c r="D1312">
        <v>32</v>
      </c>
      <c r="E1312">
        <v>37</v>
      </c>
      <c r="F1312" s="2">
        <v>100</v>
      </c>
      <c r="G1312" s="8">
        <v>114.15730337078649</v>
      </c>
      <c r="H1312">
        <v>0.11</v>
      </c>
      <c r="I1312">
        <v>0.6</v>
      </c>
      <c r="J1312" s="3">
        <v>0.1415730337078652</v>
      </c>
      <c r="K1312" t="s">
        <v>11</v>
      </c>
      <c r="L1312" t="str">
        <f>Q1312</f>
        <v/>
      </c>
      <c r="N1312">
        <v>0.16</v>
      </c>
      <c r="O1312">
        <f>EXP(Таблица1[[#This Row],[PD]])</f>
        <v>1.1162780704588713</v>
      </c>
      <c r="P1312">
        <f t="shared" si="40"/>
        <v>0.1786044912734194</v>
      </c>
      <c r="Q1312" t="str">
        <f t="shared" si="41"/>
        <v/>
      </c>
      <c r="S1312" s="2">
        <f>IF(P1312&gt;=1, Таблица1[[#This Row],[BeginQ]]*(1-Таблица1[[#This Row],[LGD]]), Таблица1[[#This Row],[EndQ]])</f>
        <v>114.15730337078649</v>
      </c>
    </row>
    <row r="1313" spans="1:19" x14ac:dyDescent="0.3">
      <c r="A1313" s="1">
        <v>1311</v>
      </c>
      <c r="B1313" t="s">
        <v>10</v>
      </c>
      <c r="C1313">
        <v>2755</v>
      </c>
      <c r="D1313">
        <v>32</v>
      </c>
      <c r="E1313">
        <v>37</v>
      </c>
      <c r="F1313" s="2">
        <v>400</v>
      </c>
      <c r="G1313" s="8">
        <v>469.87951807228922</v>
      </c>
      <c r="H1313">
        <v>0.17</v>
      </c>
      <c r="I1313">
        <v>0.5</v>
      </c>
      <c r="J1313" s="3">
        <v>0.1746987951807229</v>
      </c>
      <c r="K1313" t="s">
        <v>11</v>
      </c>
      <c r="L1313" t="str">
        <f>Q1313</f>
        <v/>
      </c>
      <c r="N1313">
        <v>0.35</v>
      </c>
      <c r="O1313">
        <f>EXP(Таблица1[[#This Row],[PD]])</f>
        <v>1.1853048513203654</v>
      </c>
      <c r="P1313">
        <f t="shared" si="40"/>
        <v>0.41485669796212787</v>
      </c>
      <c r="Q1313" t="str">
        <f t="shared" si="41"/>
        <v/>
      </c>
      <c r="S1313" s="2">
        <f>IF(P1313&gt;=1, Таблица1[[#This Row],[BeginQ]]*(1-Таблица1[[#This Row],[LGD]]), Таблица1[[#This Row],[EndQ]])</f>
        <v>469.87951807228922</v>
      </c>
    </row>
    <row r="1314" spans="1:19" x14ac:dyDescent="0.3">
      <c r="A1314" s="1">
        <v>1312</v>
      </c>
      <c r="B1314" t="s">
        <v>10</v>
      </c>
      <c r="C1314">
        <v>2756</v>
      </c>
      <c r="D1314">
        <v>32</v>
      </c>
      <c r="E1314">
        <v>37</v>
      </c>
      <c r="F1314" s="2">
        <v>400</v>
      </c>
      <c r="G1314" s="8">
        <v>428.28282828282829</v>
      </c>
      <c r="H1314">
        <v>0.01</v>
      </c>
      <c r="I1314">
        <v>1</v>
      </c>
      <c r="J1314" s="3">
        <v>7.0707070707070704E-2</v>
      </c>
      <c r="K1314" t="s">
        <v>11</v>
      </c>
      <c r="L1314" t="str">
        <f>Q1314</f>
        <v/>
      </c>
      <c r="N1314">
        <v>0.21</v>
      </c>
      <c r="O1314">
        <f>EXP(Таблица1[[#This Row],[PD]])</f>
        <v>1.0100501670841679</v>
      </c>
      <c r="P1314">
        <f t="shared" si="40"/>
        <v>0.21211053508767527</v>
      </c>
      <c r="Q1314" t="str">
        <f t="shared" si="41"/>
        <v/>
      </c>
      <c r="S1314" s="2">
        <f>IF(P1314&gt;=1, Таблица1[[#This Row],[BeginQ]]*(1-Таблица1[[#This Row],[LGD]]), Таблица1[[#This Row],[EndQ]])</f>
        <v>428.28282828282829</v>
      </c>
    </row>
    <row r="1315" spans="1:19" x14ac:dyDescent="0.3">
      <c r="A1315" s="1">
        <v>1313</v>
      </c>
      <c r="B1315" t="s">
        <v>10</v>
      </c>
      <c r="C1315">
        <v>2757</v>
      </c>
      <c r="D1315">
        <v>32</v>
      </c>
      <c r="E1315">
        <v>37</v>
      </c>
      <c r="F1315" s="2">
        <v>3500</v>
      </c>
      <c r="G1315" s="8">
        <v>4122.2222222222226</v>
      </c>
      <c r="H1315">
        <v>0.1</v>
      </c>
      <c r="I1315">
        <v>1</v>
      </c>
      <c r="J1315" s="3">
        <v>0.17777777777777781</v>
      </c>
      <c r="K1315" t="s">
        <v>11</v>
      </c>
      <c r="L1315" t="str">
        <f>Q1315</f>
        <v/>
      </c>
      <c r="N1315">
        <v>0.7</v>
      </c>
      <c r="O1315">
        <f>EXP(Таблица1[[#This Row],[PD]])</f>
        <v>1.1051709180756477</v>
      </c>
      <c r="P1315">
        <f t="shared" si="40"/>
        <v>0.77361964265295335</v>
      </c>
      <c r="Q1315" t="str">
        <f t="shared" si="41"/>
        <v/>
      </c>
      <c r="S1315" s="2">
        <f>IF(P1315&gt;=1, Таблица1[[#This Row],[BeginQ]]*(1-Таблица1[[#This Row],[LGD]]), Таблица1[[#This Row],[EndQ]])</f>
        <v>4122.2222222222226</v>
      </c>
    </row>
    <row r="1316" spans="1:19" x14ac:dyDescent="0.3">
      <c r="A1316" s="1">
        <v>1314</v>
      </c>
      <c r="B1316" t="s">
        <v>10</v>
      </c>
      <c r="C1316">
        <v>2758</v>
      </c>
      <c r="D1316">
        <v>32</v>
      </c>
      <c r="E1316">
        <v>37</v>
      </c>
      <c r="F1316" s="2">
        <v>4700</v>
      </c>
      <c r="G1316" s="8">
        <v>5841.4285714285716</v>
      </c>
      <c r="H1316">
        <v>0.16</v>
      </c>
      <c r="I1316">
        <v>0.9</v>
      </c>
      <c r="J1316" s="3">
        <v>0.24285714285714291</v>
      </c>
      <c r="K1316" t="s">
        <v>11</v>
      </c>
      <c r="L1316" t="str">
        <f>Q1316</f>
        <v>Дефолт!</v>
      </c>
      <c r="N1316">
        <v>0.87</v>
      </c>
      <c r="O1316">
        <f>EXP(Таблица1[[#This Row],[PD]])</f>
        <v>1.1735108709918103</v>
      </c>
      <c r="P1316">
        <f t="shared" si="40"/>
        <v>1.0209544577628749</v>
      </c>
      <c r="Q1316" t="str">
        <f t="shared" si="41"/>
        <v>Дефолт!</v>
      </c>
      <c r="S1316" s="2">
        <f>IF(P1316&gt;=1, Таблица1[[#This Row],[BeginQ]]*(1-Таблица1[[#This Row],[LGD]]), Таблица1[[#This Row],[EndQ]])</f>
        <v>469.99999999999989</v>
      </c>
    </row>
    <row r="1317" spans="1:19" x14ac:dyDescent="0.3">
      <c r="A1317" s="1">
        <v>1315</v>
      </c>
      <c r="B1317" t="s">
        <v>10</v>
      </c>
      <c r="C1317">
        <v>2759</v>
      </c>
      <c r="D1317">
        <v>32</v>
      </c>
      <c r="E1317">
        <v>37</v>
      </c>
      <c r="F1317" s="2">
        <v>6200</v>
      </c>
      <c r="G1317" s="8">
        <v>6679.3814432989684</v>
      </c>
      <c r="H1317">
        <v>0.03</v>
      </c>
      <c r="I1317">
        <v>0.5</v>
      </c>
      <c r="J1317" s="3">
        <v>7.7319587628865982E-2</v>
      </c>
      <c r="K1317" t="s">
        <v>11</v>
      </c>
      <c r="L1317" t="str">
        <f>Q1317</f>
        <v>Дефолт!</v>
      </c>
      <c r="N1317">
        <v>1</v>
      </c>
      <c r="O1317">
        <f>EXP(Таблица1[[#This Row],[PD]])</f>
        <v>1.0304545339535169</v>
      </c>
      <c r="P1317">
        <f t="shared" si="40"/>
        <v>1.0304545339535169</v>
      </c>
      <c r="Q1317" t="str">
        <f t="shared" si="41"/>
        <v>Дефолт!</v>
      </c>
      <c r="S1317" s="2">
        <f>IF(P1317&gt;=1, Таблица1[[#This Row],[BeginQ]]*(1-Таблица1[[#This Row],[LGD]]), Таблица1[[#This Row],[EndQ]])</f>
        <v>3100</v>
      </c>
    </row>
    <row r="1318" spans="1:19" x14ac:dyDescent="0.3">
      <c r="A1318" s="1">
        <v>1316</v>
      </c>
      <c r="B1318" t="s">
        <v>10</v>
      </c>
      <c r="C1318">
        <v>2760</v>
      </c>
      <c r="D1318">
        <v>32</v>
      </c>
      <c r="E1318">
        <v>37</v>
      </c>
      <c r="F1318" s="2">
        <v>2200</v>
      </c>
      <c r="G1318" s="8">
        <v>2614.7126436781609</v>
      </c>
      <c r="H1318">
        <v>0.13</v>
      </c>
      <c r="I1318">
        <v>0.8</v>
      </c>
      <c r="J1318" s="3">
        <v>0.18850574712643681</v>
      </c>
      <c r="K1318" t="s">
        <v>11</v>
      </c>
      <c r="L1318" t="str">
        <f>Q1318</f>
        <v/>
      </c>
      <c r="N1318">
        <v>0.28999999999999998</v>
      </c>
      <c r="O1318">
        <f>EXP(Таблица1[[#This Row],[PD]])</f>
        <v>1.1388283833246218</v>
      </c>
      <c r="P1318">
        <f t="shared" si="40"/>
        <v>0.33026023116414027</v>
      </c>
      <c r="Q1318" t="str">
        <f t="shared" si="41"/>
        <v/>
      </c>
      <c r="S1318" s="2">
        <f>IF(P1318&gt;=1, Таблица1[[#This Row],[BeginQ]]*(1-Таблица1[[#This Row],[LGD]]), Таблица1[[#This Row],[EndQ]])</f>
        <v>2614.7126436781609</v>
      </c>
    </row>
    <row r="1319" spans="1:19" x14ac:dyDescent="0.3">
      <c r="A1319" s="1">
        <v>1317</v>
      </c>
      <c r="B1319" t="s">
        <v>10</v>
      </c>
      <c r="C1319">
        <v>2761</v>
      </c>
      <c r="D1319">
        <v>32</v>
      </c>
      <c r="E1319">
        <v>37</v>
      </c>
      <c r="F1319" s="2">
        <v>2300</v>
      </c>
      <c r="G1319" s="8">
        <v>2499.175257731958</v>
      </c>
      <c r="H1319">
        <v>0.03</v>
      </c>
      <c r="I1319">
        <v>0.8</v>
      </c>
      <c r="J1319" s="3">
        <v>8.6597938144329895E-2</v>
      </c>
      <c r="K1319" t="s">
        <v>11</v>
      </c>
      <c r="L1319" t="str">
        <f>Q1319</f>
        <v/>
      </c>
      <c r="N1319">
        <v>0.63</v>
      </c>
      <c r="O1319">
        <f>EXP(Таблица1[[#This Row],[PD]])</f>
        <v>1.0304545339535169</v>
      </c>
      <c r="P1319">
        <f t="shared" si="40"/>
        <v>0.64918635639071565</v>
      </c>
      <c r="Q1319" t="str">
        <f t="shared" si="41"/>
        <v/>
      </c>
      <c r="S1319" s="2">
        <f>IF(P1319&gt;=1, Таблица1[[#This Row],[BeginQ]]*(1-Таблица1[[#This Row],[LGD]]), Таблица1[[#This Row],[EndQ]])</f>
        <v>2499.175257731958</v>
      </c>
    </row>
    <row r="1320" spans="1:19" x14ac:dyDescent="0.3">
      <c r="A1320" s="1">
        <v>1318</v>
      </c>
      <c r="B1320" t="s">
        <v>10</v>
      </c>
      <c r="C1320">
        <v>2762</v>
      </c>
      <c r="D1320">
        <v>32</v>
      </c>
      <c r="E1320">
        <v>37</v>
      </c>
      <c r="F1320" s="2">
        <v>500</v>
      </c>
      <c r="G1320" s="8">
        <v>564.28571428571433</v>
      </c>
      <c r="H1320">
        <v>0.16</v>
      </c>
      <c r="I1320">
        <v>0.3</v>
      </c>
      <c r="J1320" s="3">
        <v>0.12857142857142859</v>
      </c>
      <c r="K1320" t="s">
        <v>11</v>
      </c>
      <c r="L1320" t="str">
        <f>Q1320</f>
        <v/>
      </c>
      <c r="N1320">
        <v>0.03</v>
      </c>
      <c r="O1320">
        <f>EXP(Таблица1[[#This Row],[PD]])</f>
        <v>1.1735108709918103</v>
      </c>
      <c r="P1320">
        <f t="shared" si="40"/>
        <v>3.5205326129754307E-2</v>
      </c>
      <c r="Q1320" t="str">
        <f t="shared" si="41"/>
        <v/>
      </c>
      <c r="S1320" s="2">
        <f>IF(P1320&gt;=1, Таблица1[[#This Row],[BeginQ]]*(1-Таблица1[[#This Row],[LGD]]), Таблица1[[#This Row],[EndQ]])</f>
        <v>564.28571428571433</v>
      </c>
    </row>
    <row r="1321" spans="1:19" x14ac:dyDescent="0.3">
      <c r="A1321" s="1">
        <v>1319</v>
      </c>
      <c r="B1321" t="s">
        <v>10</v>
      </c>
      <c r="C1321">
        <v>2763</v>
      </c>
      <c r="D1321">
        <v>32</v>
      </c>
      <c r="E1321">
        <v>37</v>
      </c>
      <c r="F1321" s="2">
        <v>1500</v>
      </c>
      <c r="G1321" s="8">
        <v>1616.666666666667</v>
      </c>
      <c r="H1321">
        <v>0.1</v>
      </c>
      <c r="I1321">
        <v>0.1</v>
      </c>
      <c r="J1321" s="3">
        <v>7.7777777777777779E-2</v>
      </c>
      <c r="K1321" t="s">
        <v>11</v>
      </c>
      <c r="L1321" t="str">
        <f>Q1321</f>
        <v/>
      </c>
      <c r="N1321">
        <v>0.38</v>
      </c>
      <c r="O1321">
        <f>EXP(Таблица1[[#This Row],[PD]])</f>
        <v>1.1051709180756477</v>
      </c>
      <c r="P1321">
        <f t="shared" si="40"/>
        <v>0.41996494886874614</v>
      </c>
      <c r="Q1321" t="str">
        <f t="shared" si="41"/>
        <v/>
      </c>
      <c r="S1321" s="2">
        <f>IF(P1321&gt;=1, Таблица1[[#This Row],[BeginQ]]*(1-Таблица1[[#This Row],[LGD]]), Таблица1[[#This Row],[EndQ]])</f>
        <v>1616.666666666667</v>
      </c>
    </row>
    <row r="1322" spans="1:19" x14ac:dyDescent="0.3">
      <c r="A1322" s="1">
        <v>1320</v>
      </c>
      <c r="B1322" t="s">
        <v>10</v>
      </c>
      <c r="C1322">
        <v>2764</v>
      </c>
      <c r="D1322">
        <v>32</v>
      </c>
      <c r="E1322">
        <v>37</v>
      </c>
      <c r="F1322" s="2">
        <v>5900</v>
      </c>
      <c r="G1322" s="8">
        <v>6635.9139784946237</v>
      </c>
      <c r="H1322">
        <v>7.0000000000000007E-2</v>
      </c>
      <c r="I1322">
        <v>0.8</v>
      </c>
      <c r="J1322" s="3">
        <v>0.12473118279569891</v>
      </c>
      <c r="K1322" t="s">
        <v>11</v>
      </c>
      <c r="L1322" t="str">
        <f>Q1322</f>
        <v/>
      </c>
      <c r="N1322">
        <v>0.9</v>
      </c>
      <c r="O1322">
        <f>EXP(Таблица1[[#This Row],[PD]])</f>
        <v>1.0725081812542165</v>
      </c>
      <c r="P1322">
        <f t="shared" si="40"/>
        <v>0.96525736312879495</v>
      </c>
      <c r="Q1322" t="str">
        <f t="shared" si="41"/>
        <v/>
      </c>
      <c r="S1322" s="2">
        <f>IF(P1322&gt;=1, Таблица1[[#This Row],[BeginQ]]*(1-Таблица1[[#This Row],[LGD]]), Таблица1[[#This Row],[EndQ]])</f>
        <v>6635.9139784946237</v>
      </c>
    </row>
    <row r="1323" spans="1:19" x14ac:dyDescent="0.3">
      <c r="A1323" s="1">
        <v>1321</v>
      </c>
      <c r="B1323" t="s">
        <v>10</v>
      </c>
      <c r="C1323">
        <v>2765</v>
      </c>
      <c r="D1323">
        <v>32</v>
      </c>
      <c r="E1323">
        <v>37</v>
      </c>
      <c r="F1323" s="2">
        <v>3400</v>
      </c>
      <c r="G1323" s="8">
        <v>4049.090909090909</v>
      </c>
      <c r="H1323">
        <v>0.12</v>
      </c>
      <c r="I1323">
        <v>0.9</v>
      </c>
      <c r="J1323" s="3">
        <v>0.19090909090909089</v>
      </c>
      <c r="K1323" t="s">
        <v>11</v>
      </c>
      <c r="L1323" t="str">
        <f>Q1323</f>
        <v/>
      </c>
      <c r="N1323">
        <v>0.78</v>
      </c>
      <c r="O1323">
        <f>EXP(Таблица1[[#This Row],[PD]])</f>
        <v>1.1274968515793757</v>
      </c>
      <c r="P1323">
        <f t="shared" si="40"/>
        <v>0.87944754423191307</v>
      </c>
      <c r="Q1323" t="str">
        <f t="shared" si="41"/>
        <v/>
      </c>
      <c r="S1323" s="2">
        <f>IF(P1323&gt;=1, Таблица1[[#This Row],[BeginQ]]*(1-Таблица1[[#This Row],[LGD]]), Таблица1[[#This Row],[EndQ]])</f>
        <v>4049.090909090909</v>
      </c>
    </row>
    <row r="1324" spans="1:19" x14ac:dyDescent="0.3">
      <c r="A1324" s="1">
        <v>1322</v>
      </c>
      <c r="B1324" t="s">
        <v>10</v>
      </c>
      <c r="C1324">
        <v>2766</v>
      </c>
      <c r="D1324">
        <v>32</v>
      </c>
      <c r="E1324">
        <v>37</v>
      </c>
      <c r="F1324" s="2">
        <v>3100</v>
      </c>
      <c r="G1324" s="8">
        <v>3770.4651162790701</v>
      </c>
      <c r="H1324">
        <v>0.14000000000000001</v>
      </c>
      <c r="I1324">
        <v>0.9</v>
      </c>
      <c r="J1324" s="3">
        <v>0.21627906976744191</v>
      </c>
      <c r="K1324" t="s">
        <v>11</v>
      </c>
      <c r="L1324" t="str">
        <f>Q1324</f>
        <v>Дефолт!</v>
      </c>
      <c r="N1324">
        <v>0.98</v>
      </c>
      <c r="O1324">
        <f>EXP(Таблица1[[#This Row],[PD]])</f>
        <v>1.1502737988572274</v>
      </c>
      <c r="P1324">
        <f t="shared" si="40"/>
        <v>1.1272683228800828</v>
      </c>
      <c r="Q1324" t="str">
        <f t="shared" si="41"/>
        <v>Дефолт!</v>
      </c>
      <c r="S1324" s="2">
        <f>IF(P1324&gt;=1, Таблица1[[#This Row],[BeginQ]]*(1-Таблица1[[#This Row],[LGD]]), Таблица1[[#This Row],[EndQ]])</f>
        <v>309.99999999999994</v>
      </c>
    </row>
    <row r="1325" spans="1:19" x14ac:dyDescent="0.3">
      <c r="A1325" s="1">
        <v>1323</v>
      </c>
      <c r="B1325" t="s">
        <v>10</v>
      </c>
      <c r="C1325">
        <v>2767</v>
      </c>
      <c r="D1325">
        <v>32</v>
      </c>
      <c r="E1325">
        <v>37</v>
      </c>
      <c r="F1325" s="2">
        <v>5600</v>
      </c>
      <c r="G1325" s="8">
        <v>6655.6321839080456</v>
      </c>
      <c r="H1325">
        <v>0.13</v>
      </c>
      <c r="I1325">
        <v>0.8</v>
      </c>
      <c r="J1325" s="3">
        <v>0.18850574712643681</v>
      </c>
      <c r="K1325" t="s">
        <v>11</v>
      </c>
      <c r="L1325" t="str">
        <f>Q1325</f>
        <v/>
      </c>
      <c r="N1325">
        <v>0.18</v>
      </c>
      <c r="O1325">
        <f>EXP(Таблица1[[#This Row],[PD]])</f>
        <v>1.1388283833246218</v>
      </c>
      <c r="P1325">
        <f t="shared" si="40"/>
        <v>0.20498910899843192</v>
      </c>
      <c r="Q1325" t="str">
        <f t="shared" si="41"/>
        <v/>
      </c>
      <c r="S1325" s="2">
        <f>IF(P1325&gt;=1, Таблица1[[#This Row],[BeginQ]]*(1-Таблица1[[#This Row],[LGD]]), Таблица1[[#This Row],[EndQ]])</f>
        <v>6655.6321839080456</v>
      </c>
    </row>
    <row r="1326" spans="1:19" x14ac:dyDescent="0.3">
      <c r="A1326" s="1">
        <v>1324</v>
      </c>
      <c r="B1326" t="s">
        <v>10</v>
      </c>
      <c r="C1326">
        <v>2768</v>
      </c>
      <c r="D1326">
        <v>32</v>
      </c>
      <c r="E1326">
        <v>37</v>
      </c>
      <c r="F1326" s="2">
        <v>600</v>
      </c>
      <c r="G1326" s="8">
        <v>704.81927710843365</v>
      </c>
      <c r="H1326">
        <v>0.17</v>
      </c>
      <c r="I1326">
        <v>0.5</v>
      </c>
      <c r="J1326" s="3">
        <v>0.1746987951807229</v>
      </c>
      <c r="K1326" t="s">
        <v>11</v>
      </c>
      <c r="L1326" t="str">
        <f>Q1326</f>
        <v/>
      </c>
      <c r="N1326">
        <v>0.17</v>
      </c>
      <c r="O1326">
        <f>EXP(Таблица1[[#This Row],[PD]])</f>
        <v>1.1853048513203654</v>
      </c>
      <c r="P1326">
        <f t="shared" si="40"/>
        <v>0.20150182472446215</v>
      </c>
      <c r="Q1326" t="str">
        <f t="shared" si="41"/>
        <v/>
      </c>
      <c r="S1326" s="2">
        <f>IF(P1326&gt;=1, Таблица1[[#This Row],[BeginQ]]*(1-Таблица1[[#This Row],[LGD]]), Таблица1[[#This Row],[EndQ]])</f>
        <v>704.81927710843365</v>
      </c>
    </row>
    <row r="1327" spans="1:19" x14ac:dyDescent="0.3">
      <c r="A1327" s="1">
        <v>1325</v>
      </c>
      <c r="B1327" t="s">
        <v>10</v>
      </c>
      <c r="C1327">
        <v>2769</v>
      </c>
      <c r="D1327">
        <v>32</v>
      </c>
      <c r="E1327">
        <v>37</v>
      </c>
      <c r="F1327" s="2">
        <v>8700</v>
      </c>
      <c r="G1327" s="8">
        <v>9374.6938775510207</v>
      </c>
      <c r="H1327">
        <v>0.02</v>
      </c>
      <c r="I1327">
        <v>0.8</v>
      </c>
      <c r="J1327" s="3">
        <v>7.7551020408163265E-2</v>
      </c>
      <c r="K1327" t="s">
        <v>11</v>
      </c>
      <c r="L1327" t="str">
        <f>Q1327</f>
        <v/>
      </c>
      <c r="N1327">
        <v>0.11</v>
      </c>
      <c r="O1327">
        <f>EXP(Таблица1[[#This Row],[PD]])</f>
        <v>1.0202013400267558</v>
      </c>
      <c r="P1327">
        <f t="shared" si="40"/>
        <v>0.11222214740294313</v>
      </c>
      <c r="Q1327" t="str">
        <f t="shared" si="41"/>
        <v/>
      </c>
      <c r="S1327" s="2">
        <f>IF(P1327&gt;=1, Таблица1[[#This Row],[BeginQ]]*(1-Таблица1[[#This Row],[LGD]]), Таблица1[[#This Row],[EndQ]])</f>
        <v>9374.6938775510207</v>
      </c>
    </row>
    <row r="1328" spans="1:19" x14ac:dyDescent="0.3">
      <c r="A1328" s="1">
        <v>1326</v>
      </c>
      <c r="B1328" t="s">
        <v>10</v>
      </c>
      <c r="C1328">
        <v>2770</v>
      </c>
      <c r="D1328">
        <v>32</v>
      </c>
      <c r="E1328">
        <v>37</v>
      </c>
      <c r="F1328" s="2">
        <v>3200</v>
      </c>
      <c r="G1328" s="8">
        <v>3632.527472527473</v>
      </c>
      <c r="H1328">
        <v>0.09</v>
      </c>
      <c r="I1328">
        <v>0.7</v>
      </c>
      <c r="J1328" s="3">
        <v>0.13516483516483521</v>
      </c>
      <c r="K1328" t="s">
        <v>11</v>
      </c>
      <c r="L1328" t="str">
        <f>Q1328</f>
        <v/>
      </c>
      <c r="N1328">
        <v>0.82</v>
      </c>
      <c r="O1328">
        <f>EXP(Таблица1[[#This Row],[PD]])</f>
        <v>1.0941742837052104</v>
      </c>
      <c r="P1328">
        <f t="shared" si="40"/>
        <v>0.89722291263827247</v>
      </c>
      <c r="Q1328" t="str">
        <f t="shared" si="41"/>
        <v/>
      </c>
      <c r="S1328" s="2">
        <f>IF(P1328&gt;=1, Таблица1[[#This Row],[BeginQ]]*(1-Таблица1[[#This Row],[LGD]]), Таблица1[[#This Row],[EndQ]])</f>
        <v>3632.527472527473</v>
      </c>
    </row>
    <row r="1329" spans="1:19" x14ac:dyDescent="0.3">
      <c r="A1329" s="1">
        <v>1327</v>
      </c>
      <c r="B1329" t="s">
        <v>10</v>
      </c>
      <c r="C1329">
        <v>2771</v>
      </c>
      <c r="D1329">
        <v>32</v>
      </c>
      <c r="E1329">
        <v>37</v>
      </c>
      <c r="F1329" s="2">
        <v>9300</v>
      </c>
      <c r="G1329" s="8">
        <v>10501.685393258431</v>
      </c>
      <c r="H1329">
        <v>0.11</v>
      </c>
      <c r="I1329">
        <v>0.5</v>
      </c>
      <c r="J1329" s="3">
        <v>0.1292134831460674</v>
      </c>
      <c r="K1329" t="s">
        <v>11</v>
      </c>
      <c r="L1329" t="str">
        <f>Q1329</f>
        <v/>
      </c>
      <c r="N1329">
        <v>0.27</v>
      </c>
      <c r="O1329">
        <f>EXP(Таблица1[[#This Row],[PD]])</f>
        <v>1.1162780704588713</v>
      </c>
      <c r="P1329">
        <f t="shared" si="40"/>
        <v>0.30139507902389528</v>
      </c>
      <c r="Q1329" t="str">
        <f t="shared" si="41"/>
        <v/>
      </c>
      <c r="S1329" s="2">
        <f>IF(P1329&gt;=1, Таблица1[[#This Row],[BeginQ]]*(1-Таблица1[[#This Row],[LGD]]), Таблица1[[#This Row],[EndQ]])</f>
        <v>10501.685393258431</v>
      </c>
    </row>
    <row r="1330" spans="1:19" x14ac:dyDescent="0.3">
      <c r="A1330" s="1">
        <v>1328</v>
      </c>
      <c r="B1330" t="s">
        <v>10</v>
      </c>
      <c r="C1330">
        <v>2772</v>
      </c>
      <c r="D1330">
        <v>32</v>
      </c>
      <c r="E1330">
        <v>37</v>
      </c>
      <c r="F1330" s="2">
        <v>8600</v>
      </c>
      <c r="G1330" s="8">
        <v>10454.69879518072</v>
      </c>
      <c r="H1330">
        <v>0.17</v>
      </c>
      <c r="I1330">
        <v>0.7</v>
      </c>
      <c r="J1330" s="3">
        <v>0.21566265060240961</v>
      </c>
      <c r="K1330" t="s">
        <v>11</v>
      </c>
      <c r="L1330" t="str">
        <f>Q1330</f>
        <v/>
      </c>
      <c r="N1330">
        <v>0.75</v>
      </c>
      <c r="O1330">
        <f>EXP(Таблица1[[#This Row],[PD]])</f>
        <v>1.1853048513203654</v>
      </c>
      <c r="P1330">
        <f t="shared" si="40"/>
        <v>0.88897863849027403</v>
      </c>
      <c r="Q1330" t="str">
        <f t="shared" si="41"/>
        <v/>
      </c>
      <c r="S1330" s="2">
        <f>IF(P1330&gt;=1, Таблица1[[#This Row],[BeginQ]]*(1-Таблица1[[#This Row],[LGD]]), Таблица1[[#This Row],[EndQ]])</f>
        <v>10454.69879518072</v>
      </c>
    </row>
    <row r="1331" spans="1:19" x14ac:dyDescent="0.3">
      <c r="A1331" s="1">
        <v>1329</v>
      </c>
      <c r="B1331" t="s">
        <v>10</v>
      </c>
      <c r="C1331">
        <v>2773</v>
      </c>
      <c r="D1331">
        <v>32</v>
      </c>
      <c r="E1331">
        <v>37</v>
      </c>
      <c r="F1331" s="2">
        <v>3600</v>
      </c>
      <c r="G1331" s="8">
        <v>3925.7142857142849</v>
      </c>
      <c r="H1331">
        <v>0.16</v>
      </c>
      <c r="I1331">
        <v>0.1</v>
      </c>
      <c r="J1331" s="3">
        <v>9.0476190476190474E-2</v>
      </c>
      <c r="K1331" t="s">
        <v>11</v>
      </c>
      <c r="L1331" t="str">
        <f>Q1331</f>
        <v/>
      </c>
      <c r="N1331">
        <v>0.35</v>
      </c>
      <c r="O1331">
        <f>EXP(Таблица1[[#This Row],[PD]])</f>
        <v>1.1735108709918103</v>
      </c>
      <c r="P1331">
        <f t="shared" si="40"/>
        <v>0.41072880484713359</v>
      </c>
      <c r="Q1331" t="str">
        <f t="shared" si="41"/>
        <v/>
      </c>
      <c r="S1331" s="2">
        <f>IF(P1331&gt;=1, Таблица1[[#This Row],[BeginQ]]*(1-Таблица1[[#This Row],[LGD]]), Таблица1[[#This Row],[EndQ]])</f>
        <v>3925.7142857142849</v>
      </c>
    </row>
    <row r="1332" spans="1:19" x14ac:dyDescent="0.3">
      <c r="A1332" s="1">
        <v>1330</v>
      </c>
      <c r="B1332" t="s">
        <v>10</v>
      </c>
      <c r="C1332">
        <v>2774</v>
      </c>
      <c r="D1332">
        <v>32</v>
      </c>
      <c r="E1332">
        <v>37</v>
      </c>
      <c r="F1332" s="2">
        <v>2200</v>
      </c>
      <c r="G1332" s="8">
        <v>2724.1975308641981</v>
      </c>
      <c r="H1332">
        <v>0.19</v>
      </c>
      <c r="I1332">
        <v>0.7</v>
      </c>
      <c r="J1332" s="3">
        <v>0.2382716049382716</v>
      </c>
      <c r="K1332" t="s">
        <v>11</v>
      </c>
      <c r="L1332" t="str">
        <f>Q1332</f>
        <v/>
      </c>
      <c r="N1332">
        <v>0.3</v>
      </c>
      <c r="O1332">
        <f>EXP(Таблица1[[#This Row],[PD]])</f>
        <v>1.2092495976572515</v>
      </c>
      <c r="P1332">
        <f t="shared" si="40"/>
        <v>0.36277487929717545</v>
      </c>
      <c r="Q1332" t="str">
        <f t="shared" si="41"/>
        <v/>
      </c>
      <c r="S1332" s="2">
        <f>IF(P1332&gt;=1, Таблица1[[#This Row],[BeginQ]]*(1-Таблица1[[#This Row],[LGD]]), Таблица1[[#This Row],[EndQ]])</f>
        <v>2724.1975308641981</v>
      </c>
    </row>
    <row r="1333" spans="1:19" x14ac:dyDescent="0.3">
      <c r="A1333" s="1">
        <v>1331</v>
      </c>
      <c r="B1333" t="s">
        <v>10</v>
      </c>
      <c r="C1333">
        <v>2775</v>
      </c>
      <c r="D1333">
        <v>32</v>
      </c>
      <c r="E1333">
        <v>37</v>
      </c>
      <c r="F1333" s="2">
        <v>7300</v>
      </c>
      <c r="G1333" s="8">
        <v>7749.7979797979806</v>
      </c>
      <c r="H1333">
        <v>0.01</v>
      </c>
      <c r="I1333">
        <v>0.1</v>
      </c>
      <c r="J1333" s="3">
        <v>6.1616161616161617E-2</v>
      </c>
      <c r="K1333" t="s">
        <v>11</v>
      </c>
      <c r="L1333" t="str">
        <f>Q1333</f>
        <v/>
      </c>
      <c r="N1333">
        <v>0.06</v>
      </c>
      <c r="O1333">
        <f>EXP(Таблица1[[#This Row],[PD]])</f>
        <v>1.0100501670841679</v>
      </c>
      <c r="P1333">
        <f t="shared" si="40"/>
        <v>6.0603010025050072E-2</v>
      </c>
      <c r="Q1333" t="str">
        <f t="shared" si="41"/>
        <v/>
      </c>
      <c r="S1333" s="2">
        <f>IF(P1333&gt;=1, Таблица1[[#This Row],[BeginQ]]*(1-Таблица1[[#This Row],[LGD]]), Таблица1[[#This Row],[EndQ]])</f>
        <v>7749.7979797979806</v>
      </c>
    </row>
    <row r="1334" spans="1:19" x14ac:dyDescent="0.3">
      <c r="A1334" s="1">
        <v>1332</v>
      </c>
      <c r="B1334" t="s">
        <v>10</v>
      </c>
      <c r="C1334">
        <v>2776</v>
      </c>
      <c r="D1334">
        <v>32</v>
      </c>
      <c r="E1334">
        <v>37</v>
      </c>
      <c r="F1334" s="2">
        <v>5900</v>
      </c>
      <c r="G1334" s="8">
        <v>6849.7560975609749</v>
      </c>
      <c r="H1334">
        <v>0.18</v>
      </c>
      <c r="I1334">
        <v>0.4</v>
      </c>
      <c r="J1334" s="3">
        <v>0.16097560975609759</v>
      </c>
      <c r="K1334" t="s">
        <v>11</v>
      </c>
      <c r="L1334" t="str">
        <f>Q1334</f>
        <v/>
      </c>
      <c r="N1334">
        <v>0.57999999999999996</v>
      </c>
      <c r="O1334">
        <f>EXP(Таблица1[[#This Row],[PD]])</f>
        <v>1.1972173631218102</v>
      </c>
      <c r="P1334">
        <f t="shared" si="40"/>
        <v>0.69438607061064983</v>
      </c>
      <c r="Q1334" t="str">
        <f t="shared" si="41"/>
        <v/>
      </c>
      <c r="S1334" s="2">
        <f>IF(P1334&gt;=1, Таблица1[[#This Row],[BeginQ]]*(1-Таблица1[[#This Row],[LGD]]), Таблица1[[#This Row],[EndQ]])</f>
        <v>6849.7560975609749</v>
      </c>
    </row>
    <row r="1335" spans="1:19" x14ac:dyDescent="0.3">
      <c r="A1335" s="1">
        <v>1333</v>
      </c>
      <c r="B1335" t="s">
        <v>10</v>
      </c>
      <c r="C1335">
        <v>2777</v>
      </c>
      <c r="D1335">
        <v>32</v>
      </c>
      <c r="E1335">
        <v>37</v>
      </c>
      <c r="F1335" s="2">
        <v>7100</v>
      </c>
      <c r="G1335" s="8">
        <v>7602.9166666666661</v>
      </c>
      <c r="H1335">
        <v>0.04</v>
      </c>
      <c r="I1335">
        <v>0.2</v>
      </c>
      <c r="J1335" s="3">
        <v>7.0833333333333345E-2</v>
      </c>
      <c r="K1335" t="s">
        <v>11</v>
      </c>
      <c r="L1335" t="str">
        <f>Q1335</f>
        <v/>
      </c>
      <c r="N1335">
        <v>0.88</v>
      </c>
      <c r="O1335">
        <f>EXP(Таблица1[[#This Row],[PD]])</f>
        <v>1.0408107741923882</v>
      </c>
      <c r="P1335">
        <f t="shared" si="40"/>
        <v>0.91591348128930161</v>
      </c>
      <c r="Q1335" t="str">
        <f t="shared" si="41"/>
        <v/>
      </c>
      <c r="S1335" s="2">
        <f>IF(P1335&gt;=1, Таблица1[[#This Row],[BeginQ]]*(1-Таблица1[[#This Row],[LGD]]), Таблица1[[#This Row],[EndQ]])</f>
        <v>7602.9166666666661</v>
      </c>
    </row>
    <row r="1336" spans="1:19" x14ac:dyDescent="0.3">
      <c r="A1336" s="1">
        <v>1334</v>
      </c>
      <c r="B1336" t="s">
        <v>10</v>
      </c>
      <c r="C1336">
        <v>2778</v>
      </c>
      <c r="D1336">
        <v>32</v>
      </c>
      <c r="E1336">
        <v>37</v>
      </c>
      <c r="F1336" s="2">
        <v>1400</v>
      </c>
      <c r="G1336" s="8">
        <v>1524.4444444444439</v>
      </c>
      <c r="H1336">
        <v>0.1</v>
      </c>
      <c r="I1336">
        <v>0.2</v>
      </c>
      <c r="J1336" s="3">
        <v>8.8888888888888892E-2</v>
      </c>
      <c r="K1336" t="s">
        <v>11</v>
      </c>
      <c r="L1336" t="str">
        <f>Q1336</f>
        <v/>
      </c>
      <c r="N1336">
        <v>0.02</v>
      </c>
      <c r="O1336">
        <f>EXP(Таблица1[[#This Row],[PD]])</f>
        <v>1.1051709180756477</v>
      </c>
      <c r="P1336">
        <f t="shared" si="40"/>
        <v>2.2103418361512955E-2</v>
      </c>
      <c r="Q1336" t="str">
        <f t="shared" si="41"/>
        <v/>
      </c>
      <c r="S1336" s="2">
        <f>IF(P1336&gt;=1, Таблица1[[#This Row],[BeginQ]]*(1-Таблица1[[#This Row],[LGD]]), Таблица1[[#This Row],[EndQ]])</f>
        <v>1524.4444444444439</v>
      </c>
    </row>
    <row r="1337" spans="1:19" x14ac:dyDescent="0.3">
      <c r="A1337" s="1">
        <v>1335</v>
      </c>
      <c r="B1337" t="s">
        <v>10</v>
      </c>
      <c r="C1337">
        <v>2779</v>
      </c>
      <c r="D1337">
        <v>32</v>
      </c>
      <c r="E1337">
        <v>37</v>
      </c>
      <c r="F1337" s="2">
        <v>6200</v>
      </c>
      <c r="G1337" s="8">
        <v>6847.8651685393261</v>
      </c>
      <c r="H1337">
        <v>0.11</v>
      </c>
      <c r="I1337">
        <v>0.3</v>
      </c>
      <c r="J1337" s="3">
        <v>0.1044943820224719</v>
      </c>
      <c r="K1337" t="s">
        <v>11</v>
      </c>
      <c r="L1337" t="str">
        <f>Q1337</f>
        <v/>
      </c>
      <c r="N1337">
        <v>0.4</v>
      </c>
      <c r="O1337">
        <f>EXP(Таблица1[[#This Row],[PD]])</f>
        <v>1.1162780704588713</v>
      </c>
      <c r="P1337">
        <f t="shared" si="40"/>
        <v>0.44651122818354855</v>
      </c>
      <c r="Q1337" t="str">
        <f t="shared" si="41"/>
        <v/>
      </c>
      <c r="S1337" s="2">
        <f>IF(P1337&gt;=1, Таблица1[[#This Row],[BeginQ]]*(1-Таблица1[[#This Row],[LGD]]), Таблица1[[#This Row],[EndQ]])</f>
        <v>6847.8651685393261</v>
      </c>
    </row>
    <row r="1338" spans="1:19" x14ac:dyDescent="0.3">
      <c r="A1338" s="1">
        <v>1336</v>
      </c>
      <c r="B1338" t="s">
        <v>10</v>
      </c>
      <c r="C1338">
        <v>2780</v>
      </c>
      <c r="D1338">
        <v>32</v>
      </c>
      <c r="E1338">
        <v>37</v>
      </c>
      <c r="F1338" s="2">
        <v>10000</v>
      </c>
      <c r="G1338" s="8">
        <v>11941.176470588231</v>
      </c>
      <c r="H1338">
        <v>0.15</v>
      </c>
      <c r="I1338">
        <v>0.7</v>
      </c>
      <c r="J1338" s="3">
        <v>0.19411764705882351</v>
      </c>
      <c r="K1338" t="s">
        <v>11</v>
      </c>
      <c r="L1338" t="str">
        <f>Q1338</f>
        <v/>
      </c>
      <c r="N1338">
        <v>0.73</v>
      </c>
      <c r="O1338">
        <f>EXP(Таблица1[[#This Row],[PD]])</f>
        <v>1.1618342427282831</v>
      </c>
      <c r="P1338">
        <f t="shared" si="40"/>
        <v>0.84813899719164665</v>
      </c>
      <c r="Q1338" t="str">
        <f t="shared" si="41"/>
        <v/>
      </c>
      <c r="S1338" s="2">
        <f>IF(P1338&gt;=1, Таблица1[[#This Row],[BeginQ]]*(1-Таблица1[[#This Row],[LGD]]), Таблица1[[#This Row],[EndQ]])</f>
        <v>11941.176470588231</v>
      </c>
    </row>
    <row r="1339" spans="1:19" x14ac:dyDescent="0.3">
      <c r="A1339" s="1">
        <v>1337</v>
      </c>
      <c r="B1339" t="s">
        <v>10</v>
      </c>
      <c r="C1339">
        <v>2781</v>
      </c>
      <c r="D1339">
        <v>32</v>
      </c>
      <c r="E1339">
        <v>37</v>
      </c>
      <c r="F1339" s="2">
        <v>5600</v>
      </c>
      <c r="G1339" s="8">
        <v>6354.7826086956511</v>
      </c>
      <c r="H1339">
        <v>0.08</v>
      </c>
      <c r="I1339">
        <v>0.8</v>
      </c>
      <c r="J1339" s="3">
        <v>0.1347826086956522</v>
      </c>
      <c r="K1339" t="s">
        <v>11</v>
      </c>
      <c r="L1339" t="str">
        <f>Q1339</f>
        <v/>
      </c>
      <c r="N1339">
        <v>0.28999999999999998</v>
      </c>
      <c r="O1339">
        <f>EXP(Таблица1[[#This Row],[PD]])</f>
        <v>1.0832870676749586</v>
      </c>
      <c r="P1339">
        <f t="shared" si="40"/>
        <v>0.31415324962573798</v>
      </c>
      <c r="Q1339" t="str">
        <f t="shared" si="41"/>
        <v/>
      </c>
      <c r="S1339" s="2">
        <f>IF(P1339&gt;=1, Таблица1[[#This Row],[BeginQ]]*(1-Таблица1[[#This Row],[LGD]]), Таблица1[[#This Row],[EndQ]])</f>
        <v>6354.7826086956511</v>
      </c>
    </row>
    <row r="1340" spans="1:19" x14ac:dyDescent="0.3">
      <c r="A1340" s="1">
        <v>1338</v>
      </c>
      <c r="B1340" t="s">
        <v>10</v>
      </c>
      <c r="C1340">
        <v>2782</v>
      </c>
      <c r="D1340">
        <v>32</v>
      </c>
      <c r="E1340">
        <v>37</v>
      </c>
      <c r="F1340" s="2">
        <v>9300</v>
      </c>
      <c r="G1340" s="8">
        <v>10953.33333333333</v>
      </c>
      <c r="H1340">
        <v>0.1</v>
      </c>
      <c r="I1340">
        <v>1</v>
      </c>
      <c r="J1340" s="3">
        <v>0.17777777777777781</v>
      </c>
      <c r="K1340" t="s">
        <v>11</v>
      </c>
      <c r="L1340" t="str">
        <f>Q1340</f>
        <v/>
      </c>
      <c r="N1340">
        <v>0.06</v>
      </c>
      <c r="O1340">
        <f>EXP(Таблица1[[#This Row],[PD]])</f>
        <v>1.1051709180756477</v>
      </c>
      <c r="P1340">
        <f t="shared" si="40"/>
        <v>6.6310255084538861E-2</v>
      </c>
      <c r="Q1340" t="str">
        <f t="shared" si="41"/>
        <v/>
      </c>
      <c r="S1340" s="2">
        <f>IF(P1340&gt;=1, Таблица1[[#This Row],[BeginQ]]*(1-Таблица1[[#This Row],[LGD]]), Таблица1[[#This Row],[EndQ]])</f>
        <v>10953.33333333333</v>
      </c>
    </row>
    <row r="1341" spans="1:19" x14ac:dyDescent="0.3">
      <c r="A1341" s="1">
        <v>1339</v>
      </c>
      <c r="B1341" t="s">
        <v>10</v>
      </c>
      <c r="C1341">
        <v>2783</v>
      </c>
      <c r="D1341">
        <v>32</v>
      </c>
      <c r="E1341">
        <v>37</v>
      </c>
      <c r="F1341" s="2">
        <v>5000</v>
      </c>
      <c r="G1341" s="8">
        <v>5398.8764044943819</v>
      </c>
      <c r="H1341">
        <v>0.11</v>
      </c>
      <c r="I1341">
        <v>0.1</v>
      </c>
      <c r="J1341" s="3">
        <v>7.9775280898876394E-2</v>
      </c>
      <c r="K1341" t="s">
        <v>11</v>
      </c>
      <c r="L1341" t="str">
        <f>Q1341</f>
        <v/>
      </c>
      <c r="N1341">
        <v>0.88</v>
      </c>
      <c r="O1341">
        <f>EXP(Таблица1[[#This Row],[PD]])</f>
        <v>1.1162780704588713</v>
      </c>
      <c r="P1341">
        <f t="shared" si="40"/>
        <v>0.98232470200380673</v>
      </c>
      <c r="Q1341" t="str">
        <f t="shared" si="41"/>
        <v/>
      </c>
      <c r="S1341" s="2">
        <f>IF(P1341&gt;=1, Таблица1[[#This Row],[BeginQ]]*(1-Таблица1[[#This Row],[LGD]]), Таблица1[[#This Row],[EndQ]])</f>
        <v>5398.8764044943819</v>
      </c>
    </row>
    <row r="1342" spans="1:19" x14ac:dyDescent="0.3">
      <c r="A1342" s="1">
        <v>1340</v>
      </c>
      <c r="B1342" t="s">
        <v>10</v>
      </c>
      <c r="C1342">
        <v>2784</v>
      </c>
      <c r="D1342">
        <v>32</v>
      </c>
      <c r="E1342">
        <v>37</v>
      </c>
      <c r="F1342" s="2">
        <v>2700</v>
      </c>
      <c r="G1342" s="8">
        <v>2925.463917525773</v>
      </c>
      <c r="H1342">
        <v>0.03</v>
      </c>
      <c r="I1342">
        <v>0.7</v>
      </c>
      <c r="J1342" s="3">
        <v>8.3505154639175252E-2</v>
      </c>
      <c r="K1342" t="s">
        <v>11</v>
      </c>
      <c r="L1342" t="str">
        <f>Q1342</f>
        <v/>
      </c>
      <c r="N1342">
        <v>0.65</v>
      </c>
      <c r="O1342">
        <f>EXP(Таблица1[[#This Row],[PD]])</f>
        <v>1.0304545339535169</v>
      </c>
      <c r="P1342">
        <f t="shared" si="40"/>
        <v>0.669795447069786</v>
      </c>
      <c r="Q1342" t="str">
        <f t="shared" si="41"/>
        <v/>
      </c>
      <c r="S1342" s="2">
        <f>IF(P1342&gt;=1, Таблица1[[#This Row],[BeginQ]]*(1-Таблица1[[#This Row],[LGD]]), Таблица1[[#This Row],[EndQ]])</f>
        <v>2925.463917525773</v>
      </c>
    </row>
    <row r="1343" spans="1:19" x14ac:dyDescent="0.3">
      <c r="A1343" s="1">
        <v>1341</v>
      </c>
      <c r="B1343" t="s">
        <v>10</v>
      </c>
      <c r="C1343">
        <v>2785</v>
      </c>
      <c r="D1343">
        <v>32</v>
      </c>
      <c r="E1343">
        <v>37</v>
      </c>
      <c r="F1343" s="2">
        <v>6000</v>
      </c>
      <c r="G1343" s="8">
        <v>7063.6363636363631</v>
      </c>
      <c r="H1343">
        <v>0.12</v>
      </c>
      <c r="I1343">
        <v>0.8</v>
      </c>
      <c r="J1343" s="3">
        <v>0.1772727272727273</v>
      </c>
      <c r="K1343" t="s">
        <v>11</v>
      </c>
      <c r="L1343" t="str">
        <f>Q1343</f>
        <v/>
      </c>
      <c r="N1343">
        <v>0.56000000000000005</v>
      </c>
      <c r="O1343">
        <f>EXP(Таблица1[[#This Row],[PD]])</f>
        <v>1.1274968515793757</v>
      </c>
      <c r="P1343">
        <f t="shared" si="40"/>
        <v>0.63139823688445051</v>
      </c>
      <c r="Q1343" t="str">
        <f t="shared" si="41"/>
        <v/>
      </c>
      <c r="S1343" s="2">
        <f>IF(P1343&gt;=1, Таблица1[[#This Row],[BeginQ]]*(1-Таблица1[[#This Row],[LGD]]), Таблица1[[#This Row],[EndQ]])</f>
        <v>7063.6363636363631</v>
      </c>
    </row>
    <row r="1344" spans="1:19" x14ac:dyDescent="0.3">
      <c r="A1344" s="1">
        <v>1342</v>
      </c>
      <c r="B1344" t="s">
        <v>10</v>
      </c>
      <c r="C1344">
        <v>2786</v>
      </c>
      <c r="D1344">
        <v>32</v>
      </c>
      <c r="E1344">
        <v>37</v>
      </c>
      <c r="F1344" s="2">
        <v>4400</v>
      </c>
      <c r="G1344" s="8">
        <v>4943.5294117647063</v>
      </c>
      <c r="H1344">
        <v>0.15</v>
      </c>
      <c r="I1344">
        <v>0.3</v>
      </c>
      <c r="J1344" s="3">
        <v>0.1235294117647059</v>
      </c>
      <c r="K1344" t="s">
        <v>11</v>
      </c>
      <c r="L1344" t="str">
        <f>Q1344</f>
        <v/>
      </c>
      <c r="N1344">
        <v>0.72</v>
      </c>
      <c r="O1344">
        <f>EXP(Таблица1[[#This Row],[PD]])</f>
        <v>1.1618342427282831</v>
      </c>
      <c r="P1344">
        <f t="shared" si="40"/>
        <v>0.83652065476436377</v>
      </c>
      <c r="Q1344" t="str">
        <f t="shared" si="41"/>
        <v/>
      </c>
      <c r="S1344" s="2">
        <f>IF(P1344&gt;=1, Таблица1[[#This Row],[BeginQ]]*(1-Таблица1[[#This Row],[LGD]]), Таблица1[[#This Row],[EndQ]])</f>
        <v>4943.5294117647063</v>
      </c>
    </row>
    <row r="1345" spans="1:19" x14ac:dyDescent="0.3">
      <c r="A1345" s="1">
        <v>1343</v>
      </c>
      <c r="B1345" t="s">
        <v>10</v>
      </c>
      <c r="C1345">
        <v>2787</v>
      </c>
      <c r="D1345">
        <v>32</v>
      </c>
      <c r="E1345">
        <v>37</v>
      </c>
      <c r="F1345" s="2">
        <v>9800</v>
      </c>
      <c r="G1345" s="8">
        <v>11061.6091954023</v>
      </c>
      <c r="H1345">
        <v>0.13</v>
      </c>
      <c r="I1345">
        <v>0.4</v>
      </c>
      <c r="J1345" s="3">
        <v>0.12873563218390799</v>
      </c>
      <c r="K1345" t="s">
        <v>11</v>
      </c>
      <c r="L1345" t="str">
        <f>Q1345</f>
        <v/>
      </c>
      <c r="N1345">
        <v>0.83</v>
      </c>
      <c r="O1345">
        <f>EXP(Таблица1[[#This Row],[PD]])</f>
        <v>1.1388283833246218</v>
      </c>
      <c r="P1345">
        <f t="shared" si="40"/>
        <v>0.94522755815943604</v>
      </c>
      <c r="Q1345" t="str">
        <f t="shared" si="41"/>
        <v/>
      </c>
      <c r="S1345" s="2">
        <f>IF(P1345&gt;=1, Таблица1[[#This Row],[BeginQ]]*(1-Таблица1[[#This Row],[LGD]]), Таблица1[[#This Row],[EndQ]])</f>
        <v>11061.6091954023</v>
      </c>
    </row>
    <row r="1346" spans="1:19" x14ac:dyDescent="0.3">
      <c r="A1346" s="1">
        <v>1344</v>
      </c>
      <c r="B1346" t="s">
        <v>10</v>
      </c>
      <c r="C1346">
        <v>2788</v>
      </c>
      <c r="D1346">
        <v>32</v>
      </c>
      <c r="E1346">
        <v>37</v>
      </c>
      <c r="F1346" s="2">
        <v>3800</v>
      </c>
      <c r="G1346" s="8">
        <v>4337.9775280898884</v>
      </c>
      <c r="H1346">
        <v>0.11</v>
      </c>
      <c r="I1346">
        <v>0.6</v>
      </c>
      <c r="J1346" s="3">
        <v>0.1415730337078652</v>
      </c>
      <c r="K1346" t="s">
        <v>11</v>
      </c>
      <c r="L1346" t="str">
        <f>Q1346</f>
        <v>Дефолт!</v>
      </c>
      <c r="N1346">
        <v>0.97</v>
      </c>
      <c r="O1346">
        <f>EXP(Таблица1[[#This Row],[PD]])</f>
        <v>1.1162780704588713</v>
      </c>
      <c r="P1346">
        <f t="shared" si="40"/>
        <v>1.0827897283451051</v>
      </c>
      <c r="Q1346" t="str">
        <f t="shared" si="41"/>
        <v>Дефолт!</v>
      </c>
      <c r="S1346" s="2">
        <f>IF(P1346&gt;=1, Таблица1[[#This Row],[BeginQ]]*(1-Таблица1[[#This Row],[LGD]]), Таблица1[[#This Row],[EndQ]])</f>
        <v>1520</v>
      </c>
    </row>
    <row r="1347" spans="1:19" x14ac:dyDescent="0.3">
      <c r="A1347" s="1">
        <v>1345</v>
      </c>
      <c r="B1347" t="s">
        <v>10</v>
      </c>
      <c r="C1347">
        <v>2789</v>
      </c>
      <c r="D1347">
        <v>32</v>
      </c>
      <c r="E1347">
        <v>37</v>
      </c>
      <c r="F1347" s="2">
        <v>9000</v>
      </c>
      <c r="G1347" s="8">
        <v>9861.7021276595733</v>
      </c>
      <c r="H1347">
        <v>0.06</v>
      </c>
      <c r="I1347">
        <v>0.5</v>
      </c>
      <c r="J1347" s="3">
        <v>9.5744680851063829E-2</v>
      </c>
      <c r="K1347" t="s">
        <v>11</v>
      </c>
      <c r="L1347" t="str">
        <f>Q1347</f>
        <v/>
      </c>
      <c r="N1347">
        <v>0.61</v>
      </c>
      <c r="O1347">
        <f>EXP(Таблица1[[#This Row],[PD]])</f>
        <v>1.0618365465453596</v>
      </c>
      <c r="P1347">
        <f t="shared" ref="P1347:P1410" si="42">N1347*O1347</f>
        <v>0.64772029339266934</v>
      </c>
      <c r="Q1347" t="str">
        <f t="shared" ref="Q1347:Q1410" si="43">IF(P1347&gt;=1, "Дефолт!", "")</f>
        <v/>
      </c>
      <c r="S1347" s="2">
        <f>IF(P1347&gt;=1, Таблица1[[#This Row],[BeginQ]]*(1-Таблица1[[#This Row],[LGD]]), Таблица1[[#This Row],[EndQ]])</f>
        <v>9861.7021276595733</v>
      </c>
    </row>
    <row r="1348" spans="1:19" x14ac:dyDescent="0.3">
      <c r="A1348" s="1">
        <v>1346</v>
      </c>
      <c r="B1348" t="s">
        <v>10</v>
      </c>
      <c r="C1348">
        <v>2790</v>
      </c>
      <c r="D1348">
        <v>32</v>
      </c>
      <c r="E1348">
        <v>37</v>
      </c>
      <c r="F1348" s="2">
        <v>5200</v>
      </c>
      <c r="G1348" s="8">
        <v>6110</v>
      </c>
      <c r="H1348">
        <v>0.2</v>
      </c>
      <c r="I1348">
        <v>0.4</v>
      </c>
      <c r="J1348" s="3">
        <v>0.17499999999999999</v>
      </c>
      <c r="K1348" t="s">
        <v>11</v>
      </c>
      <c r="L1348" t="str">
        <f>Q1348</f>
        <v/>
      </c>
      <c r="N1348">
        <v>0.19</v>
      </c>
      <c r="O1348">
        <f>EXP(Таблица1[[#This Row],[PD]])</f>
        <v>1.2214027581601699</v>
      </c>
      <c r="P1348">
        <f t="shared" si="42"/>
        <v>0.23206652405043227</v>
      </c>
      <c r="Q1348" t="str">
        <f t="shared" si="43"/>
        <v/>
      </c>
      <c r="S1348" s="2">
        <f>IF(P1348&gt;=1, Таблица1[[#This Row],[BeginQ]]*(1-Таблица1[[#This Row],[LGD]]), Таблица1[[#This Row],[EndQ]])</f>
        <v>6110</v>
      </c>
    </row>
    <row r="1349" spans="1:19" x14ac:dyDescent="0.3">
      <c r="A1349" s="1">
        <v>1347</v>
      </c>
      <c r="B1349" t="s">
        <v>10</v>
      </c>
      <c r="C1349">
        <v>2791</v>
      </c>
      <c r="D1349">
        <v>32</v>
      </c>
      <c r="E1349">
        <v>37</v>
      </c>
      <c r="F1349" s="2">
        <v>10000</v>
      </c>
      <c r="G1349" s="8">
        <v>12148.14814814815</v>
      </c>
      <c r="H1349">
        <v>0.19</v>
      </c>
      <c r="I1349">
        <v>0.6</v>
      </c>
      <c r="J1349" s="3">
        <v>0.21481481481481479</v>
      </c>
      <c r="K1349" t="s">
        <v>11</v>
      </c>
      <c r="L1349" t="str">
        <f>Q1349</f>
        <v/>
      </c>
      <c r="N1349">
        <v>0.21</v>
      </c>
      <c r="O1349">
        <f>EXP(Таблица1[[#This Row],[PD]])</f>
        <v>1.2092495976572515</v>
      </c>
      <c r="P1349">
        <f t="shared" si="42"/>
        <v>0.25394241550802282</v>
      </c>
      <c r="Q1349" t="str">
        <f t="shared" si="43"/>
        <v/>
      </c>
      <c r="S1349" s="2">
        <f>IF(P1349&gt;=1, Таблица1[[#This Row],[BeginQ]]*(1-Таблица1[[#This Row],[LGD]]), Таблица1[[#This Row],[EndQ]])</f>
        <v>12148.14814814815</v>
      </c>
    </row>
    <row r="1350" spans="1:19" x14ac:dyDescent="0.3">
      <c r="A1350" s="1">
        <v>1348</v>
      </c>
      <c r="B1350" t="s">
        <v>10</v>
      </c>
      <c r="C1350">
        <v>2792</v>
      </c>
      <c r="D1350">
        <v>32</v>
      </c>
      <c r="E1350">
        <v>37</v>
      </c>
      <c r="F1350" s="2">
        <v>7300</v>
      </c>
      <c r="G1350" s="8">
        <v>7996.818181818182</v>
      </c>
      <c r="H1350">
        <v>0.12</v>
      </c>
      <c r="I1350">
        <v>0.2</v>
      </c>
      <c r="J1350" s="3">
        <v>9.5454545454545445E-2</v>
      </c>
      <c r="K1350" t="s">
        <v>11</v>
      </c>
      <c r="L1350" t="str">
        <f>Q1350</f>
        <v/>
      </c>
      <c r="N1350">
        <v>0.12</v>
      </c>
      <c r="O1350">
        <f>EXP(Таблица1[[#This Row],[PD]])</f>
        <v>1.1274968515793757</v>
      </c>
      <c r="P1350">
        <f t="shared" si="42"/>
        <v>0.13529962218952507</v>
      </c>
      <c r="Q1350" t="str">
        <f t="shared" si="43"/>
        <v/>
      </c>
      <c r="S1350" s="2">
        <f>IF(P1350&gt;=1, Таблица1[[#This Row],[BeginQ]]*(1-Таблица1[[#This Row],[LGD]]), Таблица1[[#This Row],[EndQ]])</f>
        <v>7996.818181818182</v>
      </c>
    </row>
    <row r="1351" spans="1:19" x14ac:dyDescent="0.3">
      <c r="A1351" s="1">
        <v>1349</v>
      </c>
      <c r="B1351" t="s">
        <v>10</v>
      </c>
      <c r="C1351">
        <v>2793</v>
      </c>
      <c r="D1351">
        <v>32</v>
      </c>
      <c r="E1351">
        <v>37</v>
      </c>
      <c r="F1351" s="2">
        <v>8600</v>
      </c>
      <c r="G1351" s="8">
        <v>9495.8333333333339</v>
      </c>
      <c r="H1351">
        <v>0.04</v>
      </c>
      <c r="I1351">
        <v>1</v>
      </c>
      <c r="J1351" s="3">
        <v>0.1041666666666667</v>
      </c>
      <c r="K1351" t="s">
        <v>11</v>
      </c>
      <c r="L1351" t="str">
        <f>Q1351</f>
        <v/>
      </c>
      <c r="N1351">
        <v>0.38</v>
      </c>
      <c r="O1351">
        <f>EXP(Таблица1[[#This Row],[PD]])</f>
        <v>1.0408107741923882</v>
      </c>
      <c r="P1351">
        <f t="shared" si="42"/>
        <v>0.39550809419310751</v>
      </c>
      <c r="Q1351" t="str">
        <f t="shared" si="43"/>
        <v/>
      </c>
      <c r="S1351" s="2">
        <f>IF(P1351&gt;=1, Таблица1[[#This Row],[BeginQ]]*(1-Таблица1[[#This Row],[LGD]]), Таблица1[[#This Row],[EndQ]])</f>
        <v>9495.8333333333339</v>
      </c>
    </row>
    <row r="1352" spans="1:19" x14ac:dyDescent="0.3">
      <c r="A1352" s="1">
        <v>1350</v>
      </c>
      <c r="B1352" t="s">
        <v>10</v>
      </c>
      <c r="C1352">
        <v>2794</v>
      </c>
      <c r="D1352">
        <v>32</v>
      </c>
      <c r="E1352">
        <v>37</v>
      </c>
      <c r="F1352" s="2">
        <v>6000</v>
      </c>
      <c r="G1352" s="8">
        <v>6802.4096385542171</v>
      </c>
      <c r="H1352">
        <v>0.17</v>
      </c>
      <c r="I1352">
        <v>0.3</v>
      </c>
      <c r="J1352" s="3">
        <v>0.13373493975903619</v>
      </c>
      <c r="K1352" t="s">
        <v>11</v>
      </c>
      <c r="L1352" t="str">
        <f>Q1352</f>
        <v/>
      </c>
      <c r="N1352">
        <v>0.63</v>
      </c>
      <c r="O1352">
        <f>EXP(Таблица1[[#This Row],[PD]])</f>
        <v>1.1853048513203654</v>
      </c>
      <c r="P1352">
        <f t="shared" si="42"/>
        <v>0.74674205633183022</v>
      </c>
      <c r="Q1352" t="str">
        <f t="shared" si="43"/>
        <v/>
      </c>
      <c r="S1352" s="2">
        <f>IF(P1352&gt;=1, Таблица1[[#This Row],[BeginQ]]*(1-Таблица1[[#This Row],[LGD]]), Таблица1[[#This Row],[EndQ]])</f>
        <v>6802.4096385542171</v>
      </c>
    </row>
    <row r="1353" spans="1:19" x14ac:dyDescent="0.3">
      <c r="A1353" s="1">
        <v>1351</v>
      </c>
      <c r="B1353" t="s">
        <v>10</v>
      </c>
      <c r="C1353">
        <v>2795</v>
      </c>
      <c r="D1353">
        <v>32</v>
      </c>
      <c r="E1353">
        <v>37</v>
      </c>
      <c r="F1353" s="2">
        <v>1800</v>
      </c>
      <c r="G1353" s="8">
        <v>2089.7560975609749</v>
      </c>
      <c r="H1353">
        <v>0.18</v>
      </c>
      <c r="I1353">
        <v>0.4</v>
      </c>
      <c r="J1353" s="3">
        <v>0.16097560975609759</v>
      </c>
      <c r="K1353" t="s">
        <v>11</v>
      </c>
      <c r="L1353" t="str">
        <f>Q1353</f>
        <v/>
      </c>
      <c r="N1353">
        <v>0.22</v>
      </c>
      <c r="O1353">
        <f>EXP(Таблица1[[#This Row],[PD]])</f>
        <v>1.1972173631218102</v>
      </c>
      <c r="P1353">
        <f t="shared" si="42"/>
        <v>0.26338781988679821</v>
      </c>
      <c r="Q1353" t="str">
        <f t="shared" si="43"/>
        <v/>
      </c>
      <c r="S1353" s="2">
        <f>IF(P1353&gt;=1, Таблица1[[#This Row],[BeginQ]]*(1-Таблица1[[#This Row],[LGD]]), Таблица1[[#This Row],[EndQ]])</f>
        <v>2089.7560975609749</v>
      </c>
    </row>
    <row r="1354" spans="1:19" x14ac:dyDescent="0.3">
      <c r="A1354" s="1">
        <v>1352</v>
      </c>
      <c r="B1354" t="s">
        <v>10</v>
      </c>
      <c r="C1354">
        <v>2796</v>
      </c>
      <c r="D1354">
        <v>32</v>
      </c>
      <c r="E1354">
        <v>37</v>
      </c>
      <c r="F1354" s="2">
        <v>2400</v>
      </c>
      <c r="G1354" s="8">
        <v>2700</v>
      </c>
      <c r="H1354">
        <v>0.2</v>
      </c>
      <c r="I1354">
        <v>0.2</v>
      </c>
      <c r="J1354" s="3">
        <v>0.125</v>
      </c>
      <c r="K1354" t="s">
        <v>11</v>
      </c>
      <c r="L1354" t="str">
        <f>Q1354</f>
        <v/>
      </c>
      <c r="N1354">
        <v>0.48</v>
      </c>
      <c r="O1354">
        <f>EXP(Таблица1[[#This Row],[PD]])</f>
        <v>1.2214027581601699</v>
      </c>
      <c r="P1354">
        <f t="shared" si="42"/>
        <v>0.58627332391688147</v>
      </c>
      <c r="Q1354" t="str">
        <f t="shared" si="43"/>
        <v/>
      </c>
      <c r="S1354" s="2">
        <f>IF(P1354&gt;=1, Таблица1[[#This Row],[BeginQ]]*(1-Таблица1[[#This Row],[LGD]]), Таблица1[[#This Row],[EndQ]])</f>
        <v>2700</v>
      </c>
    </row>
    <row r="1355" spans="1:19" x14ac:dyDescent="0.3">
      <c r="A1355" s="1">
        <v>1353</v>
      </c>
      <c r="B1355" t="s">
        <v>10</v>
      </c>
      <c r="C1355">
        <v>2797</v>
      </c>
      <c r="D1355">
        <v>32</v>
      </c>
      <c r="E1355">
        <v>37</v>
      </c>
      <c r="F1355" s="2">
        <v>5900</v>
      </c>
      <c r="G1355" s="8">
        <v>6543.636363636364</v>
      </c>
      <c r="H1355">
        <v>0.12</v>
      </c>
      <c r="I1355">
        <v>0.3</v>
      </c>
      <c r="J1355" s="3">
        <v>0.1090909090909091</v>
      </c>
      <c r="K1355" t="s">
        <v>11</v>
      </c>
      <c r="L1355" t="str">
        <f>Q1355</f>
        <v/>
      </c>
      <c r="N1355">
        <v>0.16</v>
      </c>
      <c r="O1355">
        <f>EXP(Таблица1[[#This Row],[PD]])</f>
        <v>1.1274968515793757</v>
      </c>
      <c r="P1355">
        <f t="shared" si="42"/>
        <v>0.18039949625270013</v>
      </c>
      <c r="Q1355" t="str">
        <f t="shared" si="43"/>
        <v/>
      </c>
      <c r="S1355" s="2">
        <f>IF(P1355&gt;=1, Таблица1[[#This Row],[BeginQ]]*(1-Таблица1[[#This Row],[LGD]]), Таблица1[[#This Row],[EndQ]])</f>
        <v>6543.636363636364</v>
      </c>
    </row>
    <row r="1356" spans="1:19" x14ac:dyDescent="0.3">
      <c r="A1356" s="1">
        <v>1354</v>
      </c>
      <c r="B1356" t="s">
        <v>10</v>
      </c>
      <c r="C1356">
        <v>2798</v>
      </c>
      <c r="D1356">
        <v>32</v>
      </c>
      <c r="E1356">
        <v>37</v>
      </c>
      <c r="F1356" s="2">
        <v>2300</v>
      </c>
      <c r="G1356" s="8">
        <v>2654.6987951807232</v>
      </c>
      <c r="H1356">
        <v>0.17</v>
      </c>
      <c r="I1356">
        <v>0.4</v>
      </c>
      <c r="J1356" s="3">
        <v>0.1542168674698795</v>
      </c>
      <c r="K1356" t="s">
        <v>11</v>
      </c>
      <c r="L1356" t="str">
        <f>Q1356</f>
        <v/>
      </c>
      <c r="N1356">
        <v>0.32</v>
      </c>
      <c r="O1356">
        <f>EXP(Таблица1[[#This Row],[PD]])</f>
        <v>1.1853048513203654</v>
      </c>
      <c r="P1356">
        <f t="shared" si="42"/>
        <v>0.37929755242251695</v>
      </c>
      <c r="Q1356" t="str">
        <f t="shared" si="43"/>
        <v/>
      </c>
      <c r="S1356" s="2">
        <f>IF(P1356&gt;=1, Таблица1[[#This Row],[BeginQ]]*(1-Таблица1[[#This Row],[LGD]]), Таблица1[[#This Row],[EndQ]])</f>
        <v>2654.6987951807232</v>
      </c>
    </row>
    <row r="1357" spans="1:19" x14ac:dyDescent="0.3">
      <c r="A1357" s="1">
        <v>1355</v>
      </c>
      <c r="B1357" t="s">
        <v>10</v>
      </c>
      <c r="C1357">
        <v>2799</v>
      </c>
      <c r="D1357">
        <v>32</v>
      </c>
      <c r="E1357">
        <v>37</v>
      </c>
      <c r="F1357" s="2">
        <v>5800</v>
      </c>
      <c r="G1357" s="8">
        <v>6355.3191489361698</v>
      </c>
      <c r="H1357">
        <v>0.06</v>
      </c>
      <c r="I1357">
        <v>0.5</v>
      </c>
      <c r="J1357" s="3">
        <v>9.5744680851063829E-2</v>
      </c>
      <c r="K1357" t="s">
        <v>11</v>
      </c>
      <c r="L1357" t="str">
        <f>Q1357</f>
        <v/>
      </c>
      <c r="N1357">
        <v>0.91</v>
      </c>
      <c r="O1357">
        <f>EXP(Таблица1[[#This Row],[PD]])</f>
        <v>1.0618365465453596</v>
      </c>
      <c r="P1357">
        <f t="shared" si="42"/>
        <v>0.96627125735627728</v>
      </c>
      <c r="Q1357" t="str">
        <f t="shared" si="43"/>
        <v/>
      </c>
      <c r="S1357" s="2">
        <f>IF(P1357&gt;=1, Таблица1[[#This Row],[BeginQ]]*(1-Таблица1[[#This Row],[LGD]]), Таблица1[[#This Row],[EndQ]])</f>
        <v>6355.3191489361698</v>
      </c>
    </row>
    <row r="1358" spans="1:19" x14ac:dyDescent="0.3">
      <c r="A1358" s="1">
        <v>1356</v>
      </c>
      <c r="B1358" t="s">
        <v>10</v>
      </c>
      <c r="C1358">
        <v>2800</v>
      </c>
      <c r="D1358">
        <v>32</v>
      </c>
      <c r="E1358">
        <v>37</v>
      </c>
      <c r="F1358" s="2">
        <v>5600</v>
      </c>
      <c r="G1358" s="8">
        <v>6020</v>
      </c>
      <c r="H1358">
        <v>0.04</v>
      </c>
      <c r="I1358">
        <v>0.3</v>
      </c>
      <c r="J1358" s="3">
        <v>7.4999999999999997E-2</v>
      </c>
      <c r="K1358" t="s">
        <v>11</v>
      </c>
      <c r="L1358" t="str">
        <f>Q1358</f>
        <v/>
      </c>
      <c r="N1358">
        <v>0.43</v>
      </c>
      <c r="O1358">
        <f>EXP(Таблица1[[#This Row],[PD]])</f>
        <v>1.0408107741923882</v>
      </c>
      <c r="P1358">
        <f t="shared" si="42"/>
        <v>0.44754863290272695</v>
      </c>
      <c r="Q1358" t="str">
        <f t="shared" si="43"/>
        <v/>
      </c>
      <c r="S1358" s="2">
        <f>IF(P1358&gt;=1, Таблица1[[#This Row],[BeginQ]]*(1-Таблица1[[#This Row],[LGD]]), Таблица1[[#This Row],[EndQ]])</f>
        <v>6020</v>
      </c>
    </row>
    <row r="1359" spans="1:19" x14ac:dyDescent="0.3">
      <c r="A1359" s="1">
        <v>1357</v>
      </c>
      <c r="B1359" t="s">
        <v>10</v>
      </c>
      <c r="C1359">
        <v>2805</v>
      </c>
      <c r="D1359">
        <v>33</v>
      </c>
      <c r="E1359">
        <v>38</v>
      </c>
      <c r="F1359" s="2">
        <v>4800</v>
      </c>
      <c r="G1359" s="8">
        <v>5417.1428571428569</v>
      </c>
      <c r="H1359">
        <v>0.16</v>
      </c>
      <c r="I1359">
        <v>0.3</v>
      </c>
      <c r="J1359" s="3">
        <v>0.12857142857142859</v>
      </c>
      <c r="K1359" t="s">
        <v>11</v>
      </c>
      <c r="L1359" t="str">
        <f>Q1359</f>
        <v/>
      </c>
      <c r="N1359">
        <v>0.46</v>
      </c>
      <c r="O1359">
        <f>EXP(Таблица1[[#This Row],[PD]])</f>
        <v>1.1735108709918103</v>
      </c>
      <c r="P1359">
        <f t="shared" si="42"/>
        <v>0.53981500065623278</v>
      </c>
      <c r="Q1359" t="str">
        <f t="shared" si="43"/>
        <v/>
      </c>
      <c r="S1359" s="2">
        <f>IF(P1359&gt;=1, Таблица1[[#This Row],[BeginQ]]*(1-Таблица1[[#This Row],[LGD]]), Таблица1[[#This Row],[EndQ]])</f>
        <v>5417.1428571428569</v>
      </c>
    </row>
    <row r="1360" spans="1:19" x14ac:dyDescent="0.3">
      <c r="A1360" s="1">
        <v>1358</v>
      </c>
      <c r="B1360" t="s">
        <v>10</v>
      </c>
      <c r="C1360">
        <v>2806</v>
      </c>
      <c r="D1360">
        <v>33</v>
      </c>
      <c r="E1360">
        <v>38</v>
      </c>
      <c r="F1360" s="2">
        <v>3500</v>
      </c>
      <c r="G1360" s="8">
        <v>3909.7560975609758</v>
      </c>
      <c r="H1360">
        <v>0.18</v>
      </c>
      <c r="I1360">
        <v>0.2</v>
      </c>
      <c r="J1360" s="3">
        <v>0.1170731707317073</v>
      </c>
      <c r="K1360" t="s">
        <v>11</v>
      </c>
      <c r="L1360" t="str">
        <f>Q1360</f>
        <v>Дефолт!</v>
      </c>
      <c r="N1360">
        <v>0.97</v>
      </c>
      <c r="O1360">
        <f>EXP(Таблица1[[#This Row],[PD]])</f>
        <v>1.1972173631218102</v>
      </c>
      <c r="P1360">
        <f t="shared" si="42"/>
        <v>1.1613008422281559</v>
      </c>
      <c r="Q1360" t="str">
        <f t="shared" si="43"/>
        <v>Дефолт!</v>
      </c>
      <c r="S1360" s="2">
        <f>IF(P1360&gt;=1, Таблица1[[#This Row],[BeginQ]]*(1-Таблица1[[#This Row],[LGD]]), Таблица1[[#This Row],[EndQ]])</f>
        <v>2800</v>
      </c>
    </row>
    <row r="1361" spans="1:19" x14ac:dyDescent="0.3">
      <c r="A1361" s="1">
        <v>1359</v>
      </c>
      <c r="B1361" t="s">
        <v>10</v>
      </c>
      <c r="C1361">
        <v>2807</v>
      </c>
      <c r="D1361">
        <v>33</v>
      </c>
      <c r="E1361">
        <v>38</v>
      </c>
      <c r="F1361" s="2">
        <v>3900</v>
      </c>
      <c r="G1361" s="8">
        <v>4154.6938775510198</v>
      </c>
      <c r="H1361">
        <v>0.02</v>
      </c>
      <c r="I1361">
        <v>0.2</v>
      </c>
      <c r="J1361" s="3">
        <v>6.5306122448979598E-2</v>
      </c>
      <c r="K1361" t="s">
        <v>11</v>
      </c>
      <c r="L1361" t="str">
        <f>Q1361</f>
        <v/>
      </c>
      <c r="N1361">
        <v>0.64</v>
      </c>
      <c r="O1361">
        <f>EXP(Таблица1[[#This Row],[PD]])</f>
        <v>1.0202013400267558</v>
      </c>
      <c r="P1361">
        <f t="shared" si="42"/>
        <v>0.65292885761712371</v>
      </c>
      <c r="Q1361" t="str">
        <f t="shared" si="43"/>
        <v/>
      </c>
      <c r="S1361" s="2">
        <f>IF(P1361&gt;=1, Таблица1[[#This Row],[BeginQ]]*(1-Таблица1[[#This Row],[LGD]]), Таблица1[[#This Row],[EndQ]])</f>
        <v>4154.6938775510198</v>
      </c>
    </row>
    <row r="1362" spans="1:19" x14ac:dyDescent="0.3">
      <c r="A1362" s="1">
        <v>1360</v>
      </c>
      <c r="B1362" t="s">
        <v>10</v>
      </c>
      <c r="C1362">
        <v>2808</v>
      </c>
      <c r="D1362">
        <v>33</v>
      </c>
      <c r="E1362">
        <v>38</v>
      </c>
      <c r="F1362" s="2">
        <v>8100</v>
      </c>
      <c r="G1362" s="8">
        <v>9851.8604651162805</v>
      </c>
      <c r="H1362">
        <v>0.14000000000000001</v>
      </c>
      <c r="I1362">
        <v>0.9</v>
      </c>
      <c r="J1362" s="3">
        <v>0.21627906976744191</v>
      </c>
      <c r="K1362" t="s">
        <v>11</v>
      </c>
      <c r="L1362" t="str">
        <f>Q1362</f>
        <v/>
      </c>
      <c r="N1362">
        <v>0.78</v>
      </c>
      <c r="O1362">
        <f>EXP(Таблица1[[#This Row],[PD]])</f>
        <v>1.1502737988572274</v>
      </c>
      <c r="P1362">
        <f t="shared" si="42"/>
        <v>0.89721356310863742</v>
      </c>
      <c r="Q1362" t="str">
        <f t="shared" si="43"/>
        <v/>
      </c>
      <c r="S1362" s="2">
        <f>IF(P1362&gt;=1, Таблица1[[#This Row],[BeginQ]]*(1-Таблица1[[#This Row],[LGD]]), Таблица1[[#This Row],[EndQ]])</f>
        <v>9851.8604651162805</v>
      </c>
    </row>
    <row r="1363" spans="1:19" x14ac:dyDescent="0.3">
      <c r="A1363" s="1">
        <v>1361</v>
      </c>
      <c r="B1363" t="s">
        <v>10</v>
      </c>
      <c r="C1363">
        <v>2809</v>
      </c>
      <c r="D1363">
        <v>33</v>
      </c>
      <c r="E1363">
        <v>38</v>
      </c>
      <c r="F1363" s="2">
        <v>9600</v>
      </c>
      <c r="G1363" s="8">
        <v>10616.470588235299</v>
      </c>
      <c r="H1363">
        <v>0.15</v>
      </c>
      <c r="I1363">
        <v>0.2</v>
      </c>
      <c r="J1363" s="3">
        <v>0.1058823529411765</v>
      </c>
      <c r="K1363" t="s">
        <v>11</v>
      </c>
      <c r="L1363" t="str">
        <f>Q1363</f>
        <v/>
      </c>
      <c r="N1363">
        <v>0.53</v>
      </c>
      <c r="O1363">
        <f>EXP(Таблица1[[#This Row],[PD]])</f>
        <v>1.1618342427282831</v>
      </c>
      <c r="P1363">
        <f t="shared" si="42"/>
        <v>0.61577214864599006</v>
      </c>
      <c r="Q1363" t="str">
        <f t="shared" si="43"/>
        <v/>
      </c>
      <c r="S1363" s="2">
        <f>IF(P1363&gt;=1, Таблица1[[#This Row],[BeginQ]]*(1-Таблица1[[#This Row],[LGD]]), Таблица1[[#This Row],[EndQ]])</f>
        <v>10616.470588235299</v>
      </c>
    </row>
    <row r="1364" spans="1:19" x14ac:dyDescent="0.3">
      <c r="A1364" s="1">
        <v>1362</v>
      </c>
      <c r="B1364" t="s">
        <v>10</v>
      </c>
      <c r="C1364">
        <v>2810</v>
      </c>
      <c r="D1364">
        <v>33</v>
      </c>
      <c r="E1364">
        <v>38</v>
      </c>
      <c r="F1364" s="2">
        <v>8200</v>
      </c>
      <c r="G1364" s="8">
        <v>9990.8045977011498</v>
      </c>
      <c r="H1364">
        <v>0.13</v>
      </c>
      <c r="I1364">
        <v>1</v>
      </c>
      <c r="J1364" s="3">
        <v>0.21839080459770119</v>
      </c>
      <c r="K1364" t="s">
        <v>11</v>
      </c>
      <c r="L1364" t="str">
        <f>Q1364</f>
        <v>Дефолт!</v>
      </c>
      <c r="N1364">
        <v>0.93</v>
      </c>
      <c r="O1364">
        <f>EXP(Таблица1[[#This Row],[PD]])</f>
        <v>1.1388283833246218</v>
      </c>
      <c r="P1364">
        <f t="shared" si="42"/>
        <v>1.0591103964918982</v>
      </c>
      <c r="Q1364" t="str">
        <f t="shared" si="43"/>
        <v>Дефолт!</v>
      </c>
      <c r="S1364" s="2">
        <f>IF(P1364&gt;=1, Таблица1[[#This Row],[BeginQ]]*(1-Таблица1[[#This Row],[LGD]]), Таблица1[[#This Row],[EndQ]])</f>
        <v>0</v>
      </c>
    </row>
    <row r="1365" spans="1:19" x14ac:dyDescent="0.3">
      <c r="A1365" s="1">
        <v>1363</v>
      </c>
      <c r="B1365" t="s">
        <v>10</v>
      </c>
      <c r="C1365">
        <v>2811</v>
      </c>
      <c r="D1365">
        <v>33</v>
      </c>
      <c r="E1365">
        <v>38</v>
      </c>
      <c r="F1365" s="2">
        <v>3800</v>
      </c>
      <c r="G1365" s="8">
        <v>4312.5581395348836</v>
      </c>
      <c r="H1365">
        <v>0.14000000000000001</v>
      </c>
      <c r="I1365">
        <v>0.4</v>
      </c>
      <c r="J1365" s="3">
        <v>0.1348837209302326</v>
      </c>
      <c r="K1365" t="s">
        <v>11</v>
      </c>
      <c r="L1365" t="str">
        <f>Q1365</f>
        <v/>
      </c>
      <c r="N1365">
        <v>0.37</v>
      </c>
      <c r="O1365">
        <f>EXP(Таблица1[[#This Row],[PD]])</f>
        <v>1.1502737988572274</v>
      </c>
      <c r="P1365">
        <f t="shared" si="42"/>
        <v>0.42560130557717413</v>
      </c>
      <c r="Q1365" t="str">
        <f t="shared" si="43"/>
        <v/>
      </c>
      <c r="S1365" s="2">
        <f>IF(P1365&gt;=1, Таблица1[[#This Row],[BeginQ]]*(1-Таблица1[[#This Row],[LGD]]), Таблица1[[#This Row],[EndQ]])</f>
        <v>4312.5581395348836</v>
      </c>
    </row>
    <row r="1366" spans="1:19" x14ac:dyDescent="0.3">
      <c r="A1366" s="1">
        <v>1364</v>
      </c>
      <c r="B1366" t="s">
        <v>10</v>
      </c>
      <c r="C1366">
        <v>2812</v>
      </c>
      <c r="D1366">
        <v>33</v>
      </c>
      <c r="E1366">
        <v>38</v>
      </c>
      <c r="F1366" s="2">
        <v>4600</v>
      </c>
      <c r="G1366" s="8">
        <v>4956.7346938775509</v>
      </c>
      <c r="H1366">
        <v>0.02</v>
      </c>
      <c r="I1366">
        <v>0.8</v>
      </c>
      <c r="J1366" s="3">
        <v>7.7551020408163265E-2</v>
      </c>
      <c r="K1366" t="s">
        <v>11</v>
      </c>
      <c r="L1366" t="str">
        <f>Q1366</f>
        <v/>
      </c>
      <c r="N1366">
        <v>0.9</v>
      </c>
      <c r="O1366">
        <f>EXP(Таблица1[[#This Row],[PD]])</f>
        <v>1.0202013400267558</v>
      </c>
      <c r="P1366">
        <f t="shared" si="42"/>
        <v>0.91818120602408027</v>
      </c>
      <c r="Q1366" t="str">
        <f t="shared" si="43"/>
        <v/>
      </c>
      <c r="S1366" s="2">
        <f>IF(P1366&gt;=1, Таблица1[[#This Row],[BeginQ]]*(1-Таблица1[[#This Row],[LGD]]), Таблица1[[#This Row],[EndQ]])</f>
        <v>4956.7346938775509</v>
      </c>
    </row>
    <row r="1367" spans="1:19" x14ac:dyDescent="0.3">
      <c r="A1367" s="1">
        <v>1365</v>
      </c>
      <c r="B1367" t="s">
        <v>10</v>
      </c>
      <c r="C1367">
        <v>2813</v>
      </c>
      <c r="D1367">
        <v>33</v>
      </c>
      <c r="E1367">
        <v>38</v>
      </c>
      <c r="F1367" s="2">
        <v>6100</v>
      </c>
      <c r="G1367" s="8">
        <v>6550.869565217391</v>
      </c>
      <c r="H1367">
        <v>0.08</v>
      </c>
      <c r="I1367">
        <v>0.1</v>
      </c>
      <c r="J1367" s="3">
        <v>7.3913043478260873E-2</v>
      </c>
      <c r="K1367" t="s">
        <v>11</v>
      </c>
      <c r="L1367" t="str">
        <f>Q1367</f>
        <v/>
      </c>
      <c r="N1367">
        <v>0.6</v>
      </c>
      <c r="O1367">
        <f>EXP(Таблица1[[#This Row],[PD]])</f>
        <v>1.0832870676749586</v>
      </c>
      <c r="P1367">
        <f t="shared" si="42"/>
        <v>0.64997224060497516</v>
      </c>
      <c r="Q1367" t="str">
        <f t="shared" si="43"/>
        <v/>
      </c>
      <c r="S1367" s="2">
        <f>IF(P1367&gt;=1, Таблица1[[#This Row],[BeginQ]]*(1-Таблица1[[#This Row],[LGD]]), Таблица1[[#This Row],[EndQ]])</f>
        <v>6550.869565217391</v>
      </c>
    </row>
    <row r="1368" spans="1:19" x14ac:dyDescent="0.3">
      <c r="A1368" s="1">
        <v>1366</v>
      </c>
      <c r="B1368" t="s">
        <v>10</v>
      </c>
      <c r="C1368">
        <v>2814</v>
      </c>
      <c r="D1368">
        <v>33</v>
      </c>
      <c r="E1368">
        <v>38</v>
      </c>
      <c r="F1368" s="2">
        <v>5300</v>
      </c>
      <c r="G1368" s="8">
        <v>5928.604651162791</v>
      </c>
      <c r="H1368">
        <v>0.14000000000000001</v>
      </c>
      <c r="I1368">
        <v>0.3</v>
      </c>
      <c r="J1368" s="3">
        <v>0.1186046511627907</v>
      </c>
      <c r="K1368" t="s">
        <v>11</v>
      </c>
      <c r="L1368" t="str">
        <f>Q1368</f>
        <v/>
      </c>
      <c r="N1368">
        <v>0.4</v>
      </c>
      <c r="O1368">
        <f>EXP(Таблица1[[#This Row],[PD]])</f>
        <v>1.1502737988572274</v>
      </c>
      <c r="P1368">
        <f t="shared" si="42"/>
        <v>0.46010951954289098</v>
      </c>
      <c r="Q1368" t="str">
        <f t="shared" si="43"/>
        <v/>
      </c>
      <c r="S1368" s="2">
        <f>IF(P1368&gt;=1, Таблица1[[#This Row],[BeginQ]]*(1-Таблица1[[#This Row],[LGD]]), Таблица1[[#This Row],[EndQ]])</f>
        <v>5928.604651162791</v>
      </c>
    </row>
    <row r="1369" spans="1:19" x14ac:dyDescent="0.3">
      <c r="A1369" s="1">
        <v>1367</v>
      </c>
      <c r="B1369" t="s">
        <v>10</v>
      </c>
      <c r="C1369">
        <v>2815</v>
      </c>
      <c r="D1369">
        <v>33</v>
      </c>
      <c r="E1369">
        <v>38</v>
      </c>
      <c r="F1369" s="2">
        <v>700</v>
      </c>
      <c r="G1369" s="8">
        <v>766.31578947368428</v>
      </c>
      <c r="H1369">
        <v>0.05</v>
      </c>
      <c r="I1369">
        <v>0.6</v>
      </c>
      <c r="J1369" s="3">
        <v>9.4736842105263161E-2</v>
      </c>
      <c r="K1369" t="s">
        <v>11</v>
      </c>
      <c r="L1369" t="str">
        <f>Q1369</f>
        <v>Дефолт!</v>
      </c>
      <c r="N1369">
        <v>0.97</v>
      </c>
      <c r="O1369">
        <f>EXP(Таблица1[[#This Row],[PD]])</f>
        <v>1.0512710963760241</v>
      </c>
      <c r="P1369">
        <f t="shared" si="42"/>
        <v>1.0197329634847434</v>
      </c>
      <c r="Q1369" t="str">
        <f t="shared" si="43"/>
        <v>Дефолт!</v>
      </c>
      <c r="S1369" s="2">
        <f>IF(P1369&gt;=1, Таблица1[[#This Row],[BeginQ]]*(1-Таблица1[[#This Row],[LGD]]), Таблица1[[#This Row],[EndQ]])</f>
        <v>280</v>
      </c>
    </row>
    <row r="1370" spans="1:19" x14ac:dyDescent="0.3">
      <c r="A1370" s="1">
        <v>1368</v>
      </c>
      <c r="B1370" t="s">
        <v>10</v>
      </c>
      <c r="C1370">
        <v>2816</v>
      </c>
      <c r="D1370">
        <v>33</v>
      </c>
      <c r="E1370">
        <v>38</v>
      </c>
      <c r="F1370" s="2">
        <v>8700</v>
      </c>
      <c r="G1370" s="8">
        <v>9824.1573033707864</v>
      </c>
      <c r="H1370">
        <v>0.11</v>
      </c>
      <c r="I1370">
        <v>0.5</v>
      </c>
      <c r="J1370" s="3">
        <v>0.1292134831460674</v>
      </c>
      <c r="K1370" t="s">
        <v>11</v>
      </c>
      <c r="L1370" t="str">
        <f>Q1370</f>
        <v/>
      </c>
      <c r="N1370">
        <v>0.24</v>
      </c>
      <c r="O1370">
        <f>EXP(Таблица1[[#This Row],[PD]])</f>
        <v>1.1162780704588713</v>
      </c>
      <c r="P1370">
        <f t="shared" si="42"/>
        <v>0.26790673691012912</v>
      </c>
      <c r="Q1370" t="str">
        <f t="shared" si="43"/>
        <v/>
      </c>
      <c r="S1370" s="2">
        <f>IF(P1370&gt;=1, Таблица1[[#This Row],[BeginQ]]*(1-Таблица1[[#This Row],[LGD]]), Таблица1[[#This Row],[EndQ]])</f>
        <v>9824.1573033707864</v>
      </c>
    </row>
    <row r="1371" spans="1:19" x14ac:dyDescent="0.3">
      <c r="A1371" s="1">
        <v>1369</v>
      </c>
      <c r="B1371" t="s">
        <v>10</v>
      </c>
      <c r="C1371">
        <v>2817</v>
      </c>
      <c r="D1371">
        <v>33</v>
      </c>
      <c r="E1371">
        <v>38</v>
      </c>
      <c r="F1371" s="2">
        <v>2400</v>
      </c>
      <c r="G1371" s="8">
        <v>2891.4285714285711</v>
      </c>
      <c r="H1371">
        <v>0.16</v>
      </c>
      <c r="I1371">
        <v>0.7</v>
      </c>
      <c r="J1371" s="3">
        <v>0.20476190476190481</v>
      </c>
      <c r="K1371" t="s">
        <v>11</v>
      </c>
      <c r="L1371" t="str">
        <f>Q1371</f>
        <v/>
      </c>
      <c r="N1371">
        <v>0.77</v>
      </c>
      <c r="O1371">
        <f>EXP(Таблица1[[#This Row],[PD]])</f>
        <v>1.1735108709918103</v>
      </c>
      <c r="P1371">
        <f t="shared" si="42"/>
        <v>0.90360337066369389</v>
      </c>
      <c r="Q1371" t="str">
        <f t="shared" si="43"/>
        <v/>
      </c>
      <c r="S1371" s="2">
        <f>IF(P1371&gt;=1, Таблица1[[#This Row],[BeginQ]]*(1-Таблица1[[#This Row],[LGD]]), Таблица1[[#This Row],[EndQ]])</f>
        <v>2891.4285714285711</v>
      </c>
    </row>
    <row r="1372" spans="1:19" x14ac:dyDescent="0.3">
      <c r="A1372" s="1">
        <v>1370</v>
      </c>
      <c r="B1372" t="s">
        <v>10</v>
      </c>
      <c r="C1372">
        <v>2818</v>
      </c>
      <c r="D1372">
        <v>33</v>
      </c>
      <c r="E1372">
        <v>38</v>
      </c>
      <c r="F1372" s="2">
        <v>8200</v>
      </c>
      <c r="G1372" s="8">
        <v>9039.0697674418607</v>
      </c>
      <c r="H1372">
        <v>0.14000000000000001</v>
      </c>
      <c r="I1372">
        <v>0.2</v>
      </c>
      <c r="J1372" s="3">
        <v>0.10232558139534879</v>
      </c>
      <c r="K1372" t="s">
        <v>11</v>
      </c>
      <c r="L1372" t="str">
        <f>Q1372</f>
        <v/>
      </c>
      <c r="N1372">
        <v>0.44</v>
      </c>
      <c r="O1372">
        <f>EXP(Таблица1[[#This Row],[PD]])</f>
        <v>1.1502737988572274</v>
      </c>
      <c r="P1372">
        <f t="shared" si="42"/>
        <v>0.50612047149718009</v>
      </c>
      <c r="Q1372" t="str">
        <f t="shared" si="43"/>
        <v/>
      </c>
      <c r="S1372" s="2">
        <f>IF(P1372&gt;=1, Таблица1[[#This Row],[BeginQ]]*(1-Таблица1[[#This Row],[LGD]]), Таблица1[[#This Row],[EndQ]])</f>
        <v>9039.0697674418607</v>
      </c>
    </row>
    <row r="1373" spans="1:19" x14ac:dyDescent="0.3">
      <c r="A1373" s="1">
        <v>1371</v>
      </c>
      <c r="B1373" t="s">
        <v>10</v>
      </c>
      <c r="C1373">
        <v>2819</v>
      </c>
      <c r="D1373">
        <v>33</v>
      </c>
      <c r="E1373">
        <v>38</v>
      </c>
      <c r="F1373" s="2">
        <v>3200</v>
      </c>
      <c r="G1373" s="8">
        <v>3887.4074074074069</v>
      </c>
      <c r="H1373">
        <v>0.19</v>
      </c>
      <c r="I1373">
        <v>0.6</v>
      </c>
      <c r="J1373" s="3">
        <v>0.21481481481481479</v>
      </c>
      <c r="K1373" t="s">
        <v>11</v>
      </c>
      <c r="L1373" t="str">
        <f>Q1373</f>
        <v/>
      </c>
      <c r="N1373">
        <v>0.69</v>
      </c>
      <c r="O1373">
        <f>EXP(Таблица1[[#This Row],[PD]])</f>
        <v>1.2092495976572515</v>
      </c>
      <c r="P1373">
        <f t="shared" si="42"/>
        <v>0.83438222238350346</v>
      </c>
      <c r="Q1373" t="str">
        <f t="shared" si="43"/>
        <v/>
      </c>
      <c r="S1373" s="2">
        <f>IF(P1373&gt;=1, Таблица1[[#This Row],[BeginQ]]*(1-Таблица1[[#This Row],[LGD]]), Таблица1[[#This Row],[EndQ]])</f>
        <v>3887.4074074074069</v>
      </c>
    </row>
    <row r="1374" spans="1:19" x14ac:dyDescent="0.3">
      <c r="A1374" s="1">
        <v>1372</v>
      </c>
      <c r="B1374" t="s">
        <v>10</v>
      </c>
      <c r="C1374">
        <v>2820</v>
      </c>
      <c r="D1374">
        <v>33</v>
      </c>
      <c r="E1374">
        <v>38</v>
      </c>
      <c r="F1374" s="2">
        <v>9900</v>
      </c>
      <c r="G1374" s="8">
        <v>11140.219780219781</v>
      </c>
      <c r="H1374">
        <v>0.09</v>
      </c>
      <c r="I1374">
        <v>0.6</v>
      </c>
      <c r="J1374" s="3">
        <v>0.12527472527472519</v>
      </c>
      <c r="K1374" t="s">
        <v>11</v>
      </c>
      <c r="L1374" t="str">
        <f>Q1374</f>
        <v/>
      </c>
      <c r="N1374">
        <v>0.61</v>
      </c>
      <c r="O1374">
        <f>EXP(Таблица1[[#This Row],[PD]])</f>
        <v>1.0941742837052104</v>
      </c>
      <c r="P1374">
        <f t="shared" si="42"/>
        <v>0.66744631306017832</v>
      </c>
      <c r="Q1374" t="str">
        <f t="shared" si="43"/>
        <v/>
      </c>
      <c r="S1374" s="2">
        <f>IF(P1374&gt;=1, Таблица1[[#This Row],[BeginQ]]*(1-Таблица1[[#This Row],[LGD]]), Таблица1[[#This Row],[EndQ]])</f>
        <v>11140.219780219781</v>
      </c>
    </row>
    <row r="1375" spans="1:19" x14ac:dyDescent="0.3">
      <c r="A1375" s="1">
        <v>1373</v>
      </c>
      <c r="B1375" t="s">
        <v>10</v>
      </c>
      <c r="C1375">
        <v>2821</v>
      </c>
      <c r="D1375">
        <v>33</v>
      </c>
      <c r="E1375">
        <v>38</v>
      </c>
      <c r="F1375" s="2">
        <v>5800</v>
      </c>
      <c r="G1375" s="8">
        <v>7130.588235294118</v>
      </c>
      <c r="H1375">
        <v>0.15</v>
      </c>
      <c r="I1375">
        <v>0.9</v>
      </c>
      <c r="J1375" s="3">
        <v>0.2294117647058824</v>
      </c>
      <c r="K1375" t="s">
        <v>11</v>
      </c>
      <c r="L1375" t="str">
        <f>Q1375</f>
        <v/>
      </c>
      <c r="N1375">
        <v>0.41</v>
      </c>
      <c r="O1375">
        <f>EXP(Таблица1[[#This Row],[PD]])</f>
        <v>1.1618342427282831</v>
      </c>
      <c r="P1375">
        <f t="shared" si="42"/>
        <v>0.476352039518596</v>
      </c>
      <c r="Q1375" t="str">
        <f t="shared" si="43"/>
        <v/>
      </c>
      <c r="S1375" s="2">
        <f>IF(P1375&gt;=1, Таблица1[[#This Row],[BeginQ]]*(1-Таблица1[[#This Row],[LGD]]), Таблица1[[#This Row],[EndQ]])</f>
        <v>7130.588235294118</v>
      </c>
    </row>
    <row r="1376" spans="1:19" x14ac:dyDescent="0.3">
      <c r="A1376" s="1">
        <v>1374</v>
      </c>
      <c r="B1376" t="s">
        <v>10</v>
      </c>
      <c r="C1376">
        <v>2822</v>
      </c>
      <c r="D1376">
        <v>33</v>
      </c>
      <c r="E1376">
        <v>38</v>
      </c>
      <c r="F1376" s="2">
        <v>8700</v>
      </c>
      <c r="G1376" s="8">
        <v>9956.6666666666661</v>
      </c>
      <c r="H1376">
        <v>0.1</v>
      </c>
      <c r="I1376">
        <v>0.7</v>
      </c>
      <c r="J1376" s="3">
        <v>0.14444444444444449</v>
      </c>
      <c r="K1376" t="s">
        <v>11</v>
      </c>
      <c r="L1376" t="str">
        <f>Q1376</f>
        <v/>
      </c>
      <c r="N1376">
        <v>0.24</v>
      </c>
      <c r="O1376">
        <f>EXP(Таблица1[[#This Row],[PD]])</f>
        <v>1.1051709180756477</v>
      </c>
      <c r="P1376">
        <f t="shared" si="42"/>
        <v>0.26524102033815544</v>
      </c>
      <c r="Q1376" t="str">
        <f t="shared" si="43"/>
        <v/>
      </c>
      <c r="S1376" s="2">
        <f>IF(P1376&gt;=1, Таблица1[[#This Row],[BeginQ]]*(1-Таблица1[[#This Row],[LGD]]), Таблица1[[#This Row],[EndQ]])</f>
        <v>9956.6666666666661</v>
      </c>
    </row>
    <row r="1377" spans="1:19" x14ac:dyDescent="0.3">
      <c r="A1377" s="1">
        <v>1375</v>
      </c>
      <c r="B1377" t="s">
        <v>10</v>
      </c>
      <c r="C1377">
        <v>2823</v>
      </c>
      <c r="D1377">
        <v>33</v>
      </c>
      <c r="E1377">
        <v>38</v>
      </c>
      <c r="F1377" s="2">
        <v>10000</v>
      </c>
      <c r="G1377" s="8">
        <v>10904.761904761899</v>
      </c>
      <c r="H1377">
        <v>0.16</v>
      </c>
      <c r="I1377">
        <v>0.1</v>
      </c>
      <c r="J1377" s="3">
        <v>9.0476190476190474E-2</v>
      </c>
      <c r="K1377" t="s">
        <v>11</v>
      </c>
      <c r="L1377" t="str">
        <f>Q1377</f>
        <v/>
      </c>
      <c r="N1377">
        <v>0.28000000000000003</v>
      </c>
      <c r="O1377">
        <f>EXP(Таблица1[[#This Row],[PD]])</f>
        <v>1.1735108709918103</v>
      </c>
      <c r="P1377">
        <f t="shared" si="42"/>
        <v>0.32858304387770693</v>
      </c>
      <c r="Q1377" t="str">
        <f t="shared" si="43"/>
        <v/>
      </c>
      <c r="S1377" s="2">
        <f>IF(P1377&gt;=1, Таблица1[[#This Row],[BeginQ]]*(1-Таблица1[[#This Row],[LGD]]), Таблица1[[#This Row],[EndQ]])</f>
        <v>10904.761904761899</v>
      </c>
    </row>
    <row r="1378" spans="1:19" x14ac:dyDescent="0.3">
      <c r="A1378" s="1">
        <v>1376</v>
      </c>
      <c r="B1378" t="s">
        <v>10</v>
      </c>
      <c r="C1378">
        <v>2824</v>
      </c>
      <c r="D1378">
        <v>33</v>
      </c>
      <c r="E1378">
        <v>38</v>
      </c>
      <c r="F1378" s="2">
        <v>4000</v>
      </c>
      <c r="G1378" s="8">
        <v>4282.8282828282827</v>
      </c>
      <c r="H1378">
        <v>0.01</v>
      </c>
      <c r="I1378">
        <v>1</v>
      </c>
      <c r="J1378" s="3">
        <v>7.0707070707070704E-2</v>
      </c>
      <c r="K1378" t="s">
        <v>11</v>
      </c>
      <c r="L1378" t="str">
        <f>Q1378</f>
        <v/>
      </c>
      <c r="N1378">
        <v>7.0000000000000007E-2</v>
      </c>
      <c r="O1378">
        <f>EXP(Таблица1[[#This Row],[PD]])</f>
        <v>1.0100501670841679</v>
      </c>
      <c r="P1378">
        <f t="shared" si="42"/>
        <v>7.0703511695891758E-2</v>
      </c>
      <c r="Q1378" t="str">
        <f t="shared" si="43"/>
        <v/>
      </c>
      <c r="S1378" s="2">
        <f>IF(P1378&gt;=1, Таблица1[[#This Row],[BeginQ]]*(1-Таблица1[[#This Row],[LGD]]), Таблица1[[#This Row],[EndQ]])</f>
        <v>4282.8282828282827</v>
      </c>
    </row>
    <row r="1379" spans="1:19" x14ac:dyDescent="0.3">
      <c r="A1379" s="1">
        <v>1377</v>
      </c>
      <c r="B1379" t="s">
        <v>10</v>
      </c>
      <c r="C1379">
        <v>2825</v>
      </c>
      <c r="D1379">
        <v>33</v>
      </c>
      <c r="E1379">
        <v>38</v>
      </c>
      <c r="F1379" s="2">
        <v>3900</v>
      </c>
      <c r="G1379" s="8">
        <v>5041.4634146341468</v>
      </c>
      <c r="H1379">
        <v>0.18</v>
      </c>
      <c r="I1379">
        <v>1</v>
      </c>
      <c r="J1379" s="3">
        <v>0.29268292682926828</v>
      </c>
      <c r="K1379" t="s">
        <v>11</v>
      </c>
      <c r="L1379" t="str">
        <f>Q1379</f>
        <v/>
      </c>
      <c r="N1379">
        <v>0.8</v>
      </c>
      <c r="O1379">
        <f>EXP(Таблица1[[#This Row],[PD]])</f>
        <v>1.1972173631218102</v>
      </c>
      <c r="P1379">
        <f t="shared" si="42"/>
        <v>0.95777389049744821</v>
      </c>
      <c r="Q1379" t="str">
        <f t="shared" si="43"/>
        <v/>
      </c>
      <c r="S1379" s="2">
        <f>IF(P1379&gt;=1, Таблица1[[#This Row],[BeginQ]]*(1-Таблица1[[#This Row],[LGD]]), Таблица1[[#This Row],[EndQ]])</f>
        <v>5041.4634146341468</v>
      </c>
    </row>
    <row r="1380" spans="1:19" x14ac:dyDescent="0.3">
      <c r="A1380" s="1">
        <v>1378</v>
      </c>
      <c r="B1380" t="s">
        <v>10</v>
      </c>
      <c r="C1380">
        <v>2826</v>
      </c>
      <c r="D1380">
        <v>33</v>
      </c>
      <c r="E1380">
        <v>38</v>
      </c>
      <c r="F1380" s="2">
        <v>400</v>
      </c>
      <c r="G1380" s="8">
        <v>453.33333333333331</v>
      </c>
      <c r="H1380">
        <v>0.1</v>
      </c>
      <c r="I1380">
        <v>0.6</v>
      </c>
      <c r="J1380" s="3">
        <v>0.1333333333333333</v>
      </c>
      <c r="K1380" t="s">
        <v>11</v>
      </c>
      <c r="L1380" t="str">
        <f>Q1380</f>
        <v/>
      </c>
      <c r="N1380">
        <v>0.54</v>
      </c>
      <c r="O1380">
        <f>EXP(Таблица1[[#This Row],[PD]])</f>
        <v>1.1051709180756477</v>
      </c>
      <c r="P1380">
        <f t="shared" si="42"/>
        <v>0.5967922957608498</v>
      </c>
      <c r="Q1380" t="str">
        <f t="shared" si="43"/>
        <v/>
      </c>
      <c r="S1380" s="2">
        <f>IF(P1380&gt;=1, Таблица1[[#This Row],[BeginQ]]*(1-Таблица1[[#This Row],[LGD]]), Таблица1[[#This Row],[EndQ]])</f>
        <v>453.33333333333331</v>
      </c>
    </row>
    <row r="1381" spans="1:19" x14ac:dyDescent="0.3">
      <c r="A1381" s="1">
        <v>1379</v>
      </c>
      <c r="B1381" t="s">
        <v>10</v>
      </c>
      <c r="C1381">
        <v>2827</v>
      </c>
      <c r="D1381">
        <v>33</v>
      </c>
      <c r="E1381">
        <v>38</v>
      </c>
      <c r="F1381" s="2">
        <v>7700</v>
      </c>
      <c r="G1381" s="8">
        <v>8512.3076923076933</v>
      </c>
      <c r="H1381">
        <v>0.09</v>
      </c>
      <c r="I1381">
        <v>0.4</v>
      </c>
      <c r="J1381" s="3">
        <v>0.10549450549450549</v>
      </c>
      <c r="K1381" t="s">
        <v>11</v>
      </c>
      <c r="L1381" t="str">
        <f>Q1381</f>
        <v/>
      </c>
      <c r="N1381">
        <v>0.57999999999999996</v>
      </c>
      <c r="O1381">
        <f>EXP(Таблица1[[#This Row],[PD]])</f>
        <v>1.0941742837052104</v>
      </c>
      <c r="P1381">
        <f t="shared" si="42"/>
        <v>0.634621084549022</v>
      </c>
      <c r="Q1381" t="str">
        <f t="shared" si="43"/>
        <v/>
      </c>
      <c r="S1381" s="2">
        <f>IF(P1381&gt;=1, Таблица1[[#This Row],[BeginQ]]*(1-Таблица1[[#This Row],[LGD]]), Таблица1[[#This Row],[EndQ]])</f>
        <v>8512.3076923076933</v>
      </c>
    </row>
    <row r="1382" spans="1:19" x14ac:dyDescent="0.3">
      <c r="A1382" s="1">
        <v>1380</v>
      </c>
      <c r="B1382" t="s">
        <v>10</v>
      </c>
      <c r="C1382">
        <v>2828</v>
      </c>
      <c r="D1382">
        <v>33</v>
      </c>
      <c r="E1382">
        <v>38</v>
      </c>
      <c r="F1382" s="2">
        <v>5100</v>
      </c>
      <c r="G1382" s="8">
        <v>5789.3406593406589</v>
      </c>
      <c r="H1382">
        <v>0.09</v>
      </c>
      <c r="I1382">
        <v>0.7</v>
      </c>
      <c r="J1382" s="3">
        <v>0.13516483516483521</v>
      </c>
      <c r="K1382" t="s">
        <v>11</v>
      </c>
      <c r="L1382" t="str">
        <f>Q1382</f>
        <v/>
      </c>
      <c r="N1382">
        <v>0.08</v>
      </c>
      <c r="O1382">
        <f>EXP(Таблица1[[#This Row],[PD]])</f>
        <v>1.0941742837052104</v>
      </c>
      <c r="P1382">
        <f t="shared" si="42"/>
        <v>8.753394269641683E-2</v>
      </c>
      <c r="Q1382" t="str">
        <f t="shared" si="43"/>
        <v/>
      </c>
      <c r="S1382" s="2">
        <f>IF(P1382&gt;=1, Таблица1[[#This Row],[BeginQ]]*(1-Таблица1[[#This Row],[LGD]]), Таблица1[[#This Row],[EndQ]])</f>
        <v>5789.3406593406589</v>
      </c>
    </row>
    <row r="1383" spans="1:19" x14ac:dyDescent="0.3">
      <c r="A1383" s="1">
        <v>1381</v>
      </c>
      <c r="B1383" t="s">
        <v>10</v>
      </c>
      <c r="C1383">
        <v>2829</v>
      </c>
      <c r="D1383">
        <v>33</v>
      </c>
      <c r="E1383">
        <v>38</v>
      </c>
      <c r="F1383" s="2">
        <v>5500</v>
      </c>
      <c r="G1383" s="8">
        <v>6737.5000000000009</v>
      </c>
      <c r="H1383">
        <v>0.2</v>
      </c>
      <c r="I1383">
        <v>0.6</v>
      </c>
      <c r="J1383" s="3">
        <v>0.22500000000000001</v>
      </c>
      <c r="K1383" t="s">
        <v>11</v>
      </c>
      <c r="L1383" t="str">
        <f>Q1383</f>
        <v/>
      </c>
      <c r="N1383">
        <v>0.41</v>
      </c>
      <c r="O1383">
        <f>EXP(Таблица1[[#This Row],[PD]])</f>
        <v>1.2214027581601699</v>
      </c>
      <c r="P1383">
        <f t="shared" si="42"/>
        <v>0.5007751308456696</v>
      </c>
      <c r="Q1383" t="str">
        <f t="shared" si="43"/>
        <v/>
      </c>
      <c r="S1383" s="2">
        <f>IF(P1383&gt;=1, Таблица1[[#This Row],[BeginQ]]*(1-Таблица1[[#This Row],[LGD]]), Таблица1[[#This Row],[EndQ]])</f>
        <v>6737.5000000000009</v>
      </c>
    </row>
    <row r="1384" spans="1:19" x14ac:dyDescent="0.3">
      <c r="A1384" s="1">
        <v>1382</v>
      </c>
      <c r="B1384" t="s">
        <v>10</v>
      </c>
      <c r="C1384">
        <v>2830</v>
      </c>
      <c r="D1384">
        <v>33</v>
      </c>
      <c r="E1384">
        <v>38</v>
      </c>
      <c r="F1384" s="2">
        <v>5800</v>
      </c>
      <c r="G1384" s="8">
        <v>6338.1443298969079</v>
      </c>
      <c r="H1384">
        <v>0.03</v>
      </c>
      <c r="I1384">
        <v>1</v>
      </c>
      <c r="J1384" s="3">
        <v>9.2783505154639179E-2</v>
      </c>
      <c r="K1384" t="s">
        <v>11</v>
      </c>
      <c r="L1384" t="str">
        <f>Q1384</f>
        <v/>
      </c>
      <c r="N1384">
        <v>0.61</v>
      </c>
      <c r="O1384">
        <f>EXP(Таблица1[[#This Row],[PD]])</f>
        <v>1.0304545339535169</v>
      </c>
      <c r="P1384">
        <f t="shared" si="42"/>
        <v>0.62857726571164529</v>
      </c>
      <c r="Q1384" t="str">
        <f t="shared" si="43"/>
        <v/>
      </c>
      <c r="S1384" s="2">
        <f>IF(P1384&gt;=1, Таблица1[[#This Row],[BeginQ]]*(1-Таблица1[[#This Row],[LGD]]), Таблица1[[#This Row],[EndQ]])</f>
        <v>6338.1443298969079</v>
      </c>
    </row>
    <row r="1385" spans="1:19" x14ac:dyDescent="0.3">
      <c r="A1385" s="1">
        <v>1383</v>
      </c>
      <c r="B1385" t="s">
        <v>10</v>
      </c>
      <c r="C1385">
        <v>2831</v>
      </c>
      <c r="D1385">
        <v>33</v>
      </c>
      <c r="E1385">
        <v>38</v>
      </c>
      <c r="F1385" s="2">
        <v>900</v>
      </c>
      <c r="G1385" s="8">
        <v>986.04395604395609</v>
      </c>
      <c r="H1385">
        <v>0.09</v>
      </c>
      <c r="I1385">
        <v>0.3</v>
      </c>
      <c r="J1385" s="3">
        <v>9.5604395604395598E-2</v>
      </c>
      <c r="K1385" t="s">
        <v>11</v>
      </c>
      <c r="L1385" t="str">
        <f>Q1385</f>
        <v/>
      </c>
      <c r="N1385">
        <v>0.27</v>
      </c>
      <c r="O1385">
        <f>EXP(Таблица1[[#This Row],[PD]])</f>
        <v>1.0941742837052104</v>
      </c>
      <c r="P1385">
        <f t="shared" si="42"/>
        <v>0.29542705660040686</v>
      </c>
      <c r="Q1385" t="str">
        <f t="shared" si="43"/>
        <v/>
      </c>
      <c r="S1385" s="2">
        <f>IF(P1385&gt;=1, Таблица1[[#This Row],[BeginQ]]*(1-Таблица1[[#This Row],[LGD]]), Таблица1[[#This Row],[EndQ]])</f>
        <v>986.04395604395609</v>
      </c>
    </row>
    <row r="1386" spans="1:19" x14ac:dyDescent="0.3">
      <c r="A1386" s="1">
        <v>1384</v>
      </c>
      <c r="B1386" t="s">
        <v>10</v>
      </c>
      <c r="C1386">
        <v>2832</v>
      </c>
      <c r="D1386">
        <v>33</v>
      </c>
      <c r="E1386">
        <v>38</v>
      </c>
      <c r="F1386" s="2">
        <v>3500</v>
      </c>
      <c r="G1386" s="8">
        <v>4122.2222222222226</v>
      </c>
      <c r="H1386">
        <v>0.1</v>
      </c>
      <c r="I1386">
        <v>1</v>
      </c>
      <c r="J1386" s="3">
        <v>0.17777777777777781</v>
      </c>
      <c r="K1386" t="s">
        <v>11</v>
      </c>
      <c r="L1386" t="str">
        <f>Q1386</f>
        <v>Дефолт!</v>
      </c>
      <c r="N1386">
        <v>0.97</v>
      </c>
      <c r="O1386">
        <f>EXP(Таблица1[[#This Row],[PD]])</f>
        <v>1.1051709180756477</v>
      </c>
      <c r="P1386">
        <f t="shared" si="42"/>
        <v>1.0720157905333783</v>
      </c>
      <c r="Q1386" t="str">
        <f t="shared" si="43"/>
        <v>Дефолт!</v>
      </c>
      <c r="S1386" s="2">
        <f>IF(P1386&gt;=1, Таблица1[[#This Row],[BeginQ]]*(1-Таблица1[[#This Row],[LGD]]), Таблица1[[#This Row],[EndQ]])</f>
        <v>0</v>
      </c>
    </row>
    <row r="1387" spans="1:19" x14ac:dyDescent="0.3">
      <c r="A1387" s="1">
        <v>1385</v>
      </c>
      <c r="B1387" t="s">
        <v>10</v>
      </c>
      <c r="C1387">
        <v>2833</v>
      </c>
      <c r="D1387">
        <v>33</v>
      </c>
      <c r="E1387">
        <v>38</v>
      </c>
      <c r="F1387" s="2">
        <v>8700</v>
      </c>
      <c r="G1387" s="8">
        <v>9399.5876288659783</v>
      </c>
      <c r="H1387">
        <v>0.03</v>
      </c>
      <c r="I1387">
        <v>0.6</v>
      </c>
      <c r="J1387" s="3">
        <v>8.0412371134020624E-2</v>
      </c>
      <c r="K1387" t="s">
        <v>11</v>
      </c>
      <c r="L1387" t="str">
        <f>Q1387</f>
        <v/>
      </c>
      <c r="N1387">
        <v>0.17</v>
      </c>
      <c r="O1387">
        <f>EXP(Таблица1[[#This Row],[PD]])</f>
        <v>1.0304545339535169</v>
      </c>
      <c r="P1387">
        <f t="shared" si="42"/>
        <v>0.17517727077209788</v>
      </c>
      <c r="Q1387" t="str">
        <f t="shared" si="43"/>
        <v/>
      </c>
      <c r="S1387" s="2">
        <f>IF(P1387&gt;=1, Таблица1[[#This Row],[BeginQ]]*(1-Таблица1[[#This Row],[LGD]]), Таблица1[[#This Row],[EndQ]])</f>
        <v>9399.5876288659783</v>
      </c>
    </row>
    <row r="1388" spans="1:19" x14ac:dyDescent="0.3">
      <c r="A1388" s="1">
        <v>1386</v>
      </c>
      <c r="B1388" t="s">
        <v>10</v>
      </c>
      <c r="C1388">
        <v>2834</v>
      </c>
      <c r="D1388">
        <v>33</v>
      </c>
      <c r="E1388">
        <v>38</v>
      </c>
      <c r="F1388" s="2">
        <v>2600</v>
      </c>
      <c r="G1388" s="8">
        <v>2860</v>
      </c>
      <c r="H1388">
        <v>0.2</v>
      </c>
      <c r="I1388">
        <v>0.1</v>
      </c>
      <c r="J1388" s="3">
        <v>9.9999999999999992E-2</v>
      </c>
      <c r="K1388" t="s">
        <v>11</v>
      </c>
      <c r="L1388" t="str">
        <f>Q1388</f>
        <v/>
      </c>
      <c r="N1388">
        <v>0.77</v>
      </c>
      <c r="O1388">
        <f>EXP(Таблица1[[#This Row],[PD]])</f>
        <v>1.2214027581601699</v>
      </c>
      <c r="P1388">
        <f t="shared" si="42"/>
        <v>0.94048012378333079</v>
      </c>
      <c r="Q1388" t="str">
        <f t="shared" si="43"/>
        <v/>
      </c>
      <c r="S1388" s="2">
        <f>IF(P1388&gt;=1, Таблица1[[#This Row],[BeginQ]]*(1-Таблица1[[#This Row],[LGD]]), Таблица1[[#This Row],[EndQ]])</f>
        <v>2860</v>
      </c>
    </row>
    <row r="1389" spans="1:19" x14ac:dyDescent="0.3">
      <c r="A1389" s="1">
        <v>1387</v>
      </c>
      <c r="B1389" t="s">
        <v>10</v>
      </c>
      <c r="C1389">
        <v>2835</v>
      </c>
      <c r="D1389">
        <v>33</v>
      </c>
      <c r="E1389">
        <v>38</v>
      </c>
      <c r="F1389" s="2">
        <v>9400</v>
      </c>
      <c r="G1389" s="8">
        <v>10147.95698924731</v>
      </c>
      <c r="H1389">
        <v>7.0000000000000007E-2</v>
      </c>
      <c r="I1389">
        <v>0.2</v>
      </c>
      <c r="J1389" s="3">
        <v>7.9569892473118284E-2</v>
      </c>
      <c r="K1389" t="s">
        <v>11</v>
      </c>
      <c r="L1389" t="str">
        <f>Q1389</f>
        <v>Дефолт!</v>
      </c>
      <c r="N1389">
        <v>0.95</v>
      </c>
      <c r="O1389">
        <f>EXP(Таблица1[[#This Row],[PD]])</f>
        <v>1.0725081812542165</v>
      </c>
      <c r="P1389">
        <f t="shared" si="42"/>
        <v>1.0188827721915057</v>
      </c>
      <c r="Q1389" t="str">
        <f t="shared" si="43"/>
        <v>Дефолт!</v>
      </c>
      <c r="S1389" s="2">
        <f>IF(P1389&gt;=1, Таблица1[[#This Row],[BeginQ]]*(1-Таблица1[[#This Row],[LGD]]), Таблица1[[#This Row],[EndQ]])</f>
        <v>7520</v>
      </c>
    </row>
    <row r="1390" spans="1:19" x14ac:dyDescent="0.3">
      <c r="A1390" s="1">
        <v>1388</v>
      </c>
      <c r="B1390" t="s">
        <v>10</v>
      </c>
      <c r="C1390">
        <v>2836</v>
      </c>
      <c r="D1390">
        <v>33</v>
      </c>
      <c r="E1390">
        <v>38</v>
      </c>
      <c r="F1390" s="2">
        <v>7800</v>
      </c>
      <c r="G1390" s="8">
        <v>8320</v>
      </c>
      <c r="H1390">
        <v>0.04</v>
      </c>
      <c r="I1390">
        <v>0.1</v>
      </c>
      <c r="J1390" s="3">
        <v>6.6666666666666666E-2</v>
      </c>
      <c r="K1390" t="s">
        <v>11</v>
      </c>
      <c r="L1390" t="str">
        <f>Q1390</f>
        <v/>
      </c>
      <c r="N1390">
        <v>0.2</v>
      </c>
      <c r="O1390">
        <f>EXP(Таблица1[[#This Row],[PD]])</f>
        <v>1.0408107741923882</v>
      </c>
      <c r="P1390">
        <f t="shared" si="42"/>
        <v>0.20816215483847766</v>
      </c>
      <c r="Q1390" t="str">
        <f t="shared" si="43"/>
        <v/>
      </c>
      <c r="S1390" s="2">
        <f>IF(P1390&gt;=1, Таблица1[[#This Row],[BeginQ]]*(1-Таблица1[[#This Row],[LGD]]), Таблица1[[#This Row],[EndQ]])</f>
        <v>8320</v>
      </c>
    </row>
    <row r="1391" spans="1:19" x14ac:dyDescent="0.3">
      <c r="A1391" s="1">
        <v>1389</v>
      </c>
      <c r="B1391" t="s">
        <v>10</v>
      </c>
      <c r="C1391">
        <v>2837</v>
      </c>
      <c r="D1391">
        <v>33</v>
      </c>
      <c r="E1391">
        <v>38</v>
      </c>
      <c r="F1391" s="2">
        <v>4400</v>
      </c>
      <c r="G1391" s="8">
        <v>4865.8823529411766</v>
      </c>
      <c r="H1391">
        <v>0.15</v>
      </c>
      <c r="I1391">
        <v>0.2</v>
      </c>
      <c r="J1391" s="3">
        <v>0.1058823529411765</v>
      </c>
      <c r="K1391" t="s">
        <v>11</v>
      </c>
      <c r="L1391" t="str">
        <f>Q1391</f>
        <v/>
      </c>
      <c r="N1391">
        <v>0.75</v>
      </c>
      <c r="O1391">
        <f>EXP(Таблица1[[#This Row],[PD]])</f>
        <v>1.1618342427282831</v>
      </c>
      <c r="P1391">
        <f t="shared" si="42"/>
        <v>0.8713756820462123</v>
      </c>
      <c r="Q1391" t="str">
        <f t="shared" si="43"/>
        <v/>
      </c>
      <c r="S1391" s="2">
        <f>IF(P1391&gt;=1, Таблица1[[#This Row],[BeginQ]]*(1-Таблица1[[#This Row],[LGD]]), Таблица1[[#This Row],[EndQ]])</f>
        <v>4865.8823529411766</v>
      </c>
    </row>
    <row r="1392" spans="1:19" x14ac:dyDescent="0.3">
      <c r="A1392" s="1">
        <v>1390</v>
      </c>
      <c r="B1392" t="s">
        <v>10</v>
      </c>
      <c r="C1392">
        <v>2838</v>
      </c>
      <c r="D1392">
        <v>33</v>
      </c>
      <c r="E1392">
        <v>38</v>
      </c>
      <c r="F1392" s="2">
        <v>6800</v>
      </c>
      <c r="G1392" s="8">
        <v>7472.1839080459768</v>
      </c>
      <c r="H1392">
        <v>0.13</v>
      </c>
      <c r="I1392">
        <v>0.2</v>
      </c>
      <c r="J1392" s="3">
        <v>9.8850574712643677E-2</v>
      </c>
      <c r="K1392" t="s">
        <v>11</v>
      </c>
      <c r="L1392" t="str">
        <f>Q1392</f>
        <v>Дефолт!</v>
      </c>
      <c r="N1392">
        <v>0.95</v>
      </c>
      <c r="O1392">
        <f>EXP(Таблица1[[#This Row],[PD]])</f>
        <v>1.1388283833246218</v>
      </c>
      <c r="P1392">
        <f t="shared" si="42"/>
        <v>1.0818869641583906</v>
      </c>
      <c r="Q1392" t="str">
        <f t="shared" si="43"/>
        <v>Дефолт!</v>
      </c>
      <c r="S1392" s="2">
        <f>IF(P1392&gt;=1, Таблица1[[#This Row],[BeginQ]]*(1-Таблица1[[#This Row],[LGD]]), Таблица1[[#This Row],[EndQ]])</f>
        <v>5440</v>
      </c>
    </row>
    <row r="1393" spans="1:19" x14ac:dyDescent="0.3">
      <c r="A1393" s="1">
        <v>1391</v>
      </c>
      <c r="B1393" t="s">
        <v>10</v>
      </c>
      <c r="C1393">
        <v>2839</v>
      </c>
      <c r="D1393">
        <v>33</v>
      </c>
      <c r="E1393">
        <v>38</v>
      </c>
      <c r="F1393" s="2">
        <v>6700</v>
      </c>
      <c r="G1393" s="8">
        <v>7434.8387096774186</v>
      </c>
      <c r="H1393">
        <v>7.0000000000000007E-2</v>
      </c>
      <c r="I1393">
        <v>0.6</v>
      </c>
      <c r="J1393" s="3">
        <v>0.1096774193548387</v>
      </c>
      <c r="K1393" t="s">
        <v>11</v>
      </c>
      <c r="L1393" t="str">
        <f>Q1393</f>
        <v/>
      </c>
      <c r="N1393">
        <v>0.5</v>
      </c>
      <c r="O1393">
        <f>EXP(Таблица1[[#This Row],[PD]])</f>
        <v>1.0725081812542165</v>
      </c>
      <c r="P1393">
        <f t="shared" si="42"/>
        <v>0.53625409062710827</v>
      </c>
      <c r="Q1393" t="str">
        <f t="shared" si="43"/>
        <v/>
      </c>
      <c r="S1393" s="2">
        <f>IF(P1393&gt;=1, Таблица1[[#This Row],[BeginQ]]*(1-Таблица1[[#This Row],[LGD]]), Таблица1[[#This Row],[EndQ]])</f>
        <v>7434.8387096774186</v>
      </c>
    </row>
    <row r="1394" spans="1:19" x14ac:dyDescent="0.3">
      <c r="A1394" s="1">
        <v>1392</v>
      </c>
      <c r="B1394" t="s">
        <v>10</v>
      </c>
      <c r="C1394">
        <v>2840</v>
      </c>
      <c r="D1394">
        <v>33</v>
      </c>
      <c r="E1394">
        <v>38</v>
      </c>
      <c r="F1394" s="2">
        <v>9600</v>
      </c>
      <c r="G1394" s="8">
        <v>10461.030927835051</v>
      </c>
      <c r="H1394">
        <v>0.03</v>
      </c>
      <c r="I1394">
        <v>0.9</v>
      </c>
      <c r="J1394" s="3">
        <v>8.9690721649484537E-2</v>
      </c>
      <c r="K1394" t="s">
        <v>11</v>
      </c>
      <c r="L1394" t="str">
        <f>Q1394</f>
        <v/>
      </c>
      <c r="N1394">
        <v>0.68</v>
      </c>
      <c r="O1394">
        <f>EXP(Таблица1[[#This Row],[PD]])</f>
        <v>1.0304545339535169</v>
      </c>
      <c r="P1394">
        <f t="shared" si="42"/>
        <v>0.70070908308839153</v>
      </c>
      <c r="Q1394" t="str">
        <f t="shared" si="43"/>
        <v/>
      </c>
      <c r="S1394" s="2">
        <f>IF(P1394&gt;=1, Таблица1[[#This Row],[BeginQ]]*(1-Таблица1[[#This Row],[LGD]]), Таблица1[[#This Row],[EndQ]])</f>
        <v>10461.030927835051</v>
      </c>
    </row>
    <row r="1395" spans="1:19" x14ac:dyDescent="0.3">
      <c r="A1395" s="1">
        <v>1393</v>
      </c>
      <c r="B1395" t="s">
        <v>10</v>
      </c>
      <c r="C1395">
        <v>2841</v>
      </c>
      <c r="D1395">
        <v>33</v>
      </c>
      <c r="E1395">
        <v>38</v>
      </c>
      <c r="F1395" s="2">
        <v>1200</v>
      </c>
      <c r="G1395" s="8">
        <v>1338.947368421052</v>
      </c>
      <c r="H1395">
        <v>0.05</v>
      </c>
      <c r="I1395">
        <v>1</v>
      </c>
      <c r="J1395" s="3">
        <v>0.1157894736842105</v>
      </c>
      <c r="K1395" t="s">
        <v>11</v>
      </c>
      <c r="L1395" t="str">
        <f>Q1395</f>
        <v/>
      </c>
      <c r="N1395">
        <v>0.81</v>
      </c>
      <c r="O1395">
        <f>EXP(Таблица1[[#This Row],[PD]])</f>
        <v>1.0512710963760241</v>
      </c>
      <c r="P1395">
        <f t="shared" si="42"/>
        <v>0.85152958806457957</v>
      </c>
      <c r="Q1395" t="str">
        <f t="shared" si="43"/>
        <v/>
      </c>
      <c r="S1395" s="2">
        <f>IF(P1395&gt;=1, Таблица1[[#This Row],[BeginQ]]*(1-Таблица1[[#This Row],[LGD]]), Таблица1[[#This Row],[EndQ]])</f>
        <v>1338.947368421052</v>
      </c>
    </row>
    <row r="1396" spans="1:19" x14ac:dyDescent="0.3">
      <c r="A1396" s="1">
        <v>1394</v>
      </c>
      <c r="B1396" t="s">
        <v>10</v>
      </c>
      <c r="C1396">
        <v>2842</v>
      </c>
      <c r="D1396">
        <v>33</v>
      </c>
      <c r="E1396">
        <v>38</v>
      </c>
      <c r="F1396" s="2">
        <v>100</v>
      </c>
      <c r="G1396" s="8">
        <v>106.32653061224489</v>
      </c>
      <c r="H1396">
        <v>0.02</v>
      </c>
      <c r="I1396">
        <v>0.1</v>
      </c>
      <c r="J1396" s="3">
        <v>6.3265306122448975E-2</v>
      </c>
      <c r="K1396" t="s">
        <v>11</v>
      </c>
      <c r="L1396" t="str">
        <f>Q1396</f>
        <v/>
      </c>
      <c r="N1396">
        <v>0.17</v>
      </c>
      <c r="O1396">
        <f>EXP(Таблица1[[#This Row],[PD]])</f>
        <v>1.0202013400267558</v>
      </c>
      <c r="P1396">
        <f t="shared" si="42"/>
        <v>0.17343422780454851</v>
      </c>
      <c r="Q1396" t="str">
        <f t="shared" si="43"/>
        <v/>
      </c>
      <c r="S1396" s="2">
        <f>IF(P1396&gt;=1, Таблица1[[#This Row],[BeginQ]]*(1-Таблица1[[#This Row],[LGD]]), Таблица1[[#This Row],[EndQ]])</f>
        <v>106.32653061224489</v>
      </c>
    </row>
    <row r="1397" spans="1:19" x14ac:dyDescent="0.3">
      <c r="A1397" s="1">
        <v>1395</v>
      </c>
      <c r="B1397" t="s">
        <v>10</v>
      </c>
      <c r="C1397">
        <v>2843</v>
      </c>
      <c r="D1397">
        <v>33</v>
      </c>
      <c r="E1397">
        <v>38</v>
      </c>
      <c r="F1397" s="2">
        <v>4800</v>
      </c>
      <c r="G1397" s="8">
        <v>5731.7647058823532</v>
      </c>
      <c r="H1397">
        <v>0.15</v>
      </c>
      <c r="I1397">
        <v>0.7</v>
      </c>
      <c r="J1397" s="3">
        <v>0.19411764705882351</v>
      </c>
      <c r="K1397" t="s">
        <v>11</v>
      </c>
      <c r="L1397" t="str">
        <f>Q1397</f>
        <v/>
      </c>
      <c r="N1397">
        <v>0.54</v>
      </c>
      <c r="O1397">
        <f>EXP(Таблица1[[#This Row],[PD]])</f>
        <v>1.1618342427282831</v>
      </c>
      <c r="P1397">
        <f t="shared" si="42"/>
        <v>0.62739049107327294</v>
      </c>
      <c r="Q1397" t="str">
        <f t="shared" si="43"/>
        <v/>
      </c>
      <c r="S1397" s="2">
        <f>IF(P1397&gt;=1, Таблица1[[#This Row],[BeginQ]]*(1-Таблица1[[#This Row],[LGD]]), Таблица1[[#This Row],[EndQ]])</f>
        <v>5731.7647058823532</v>
      </c>
    </row>
    <row r="1398" spans="1:19" x14ac:dyDescent="0.3">
      <c r="A1398" s="1">
        <v>1396</v>
      </c>
      <c r="B1398" t="s">
        <v>10</v>
      </c>
      <c r="C1398">
        <v>2844</v>
      </c>
      <c r="D1398">
        <v>33</v>
      </c>
      <c r="E1398">
        <v>38</v>
      </c>
      <c r="F1398" s="2">
        <v>8900</v>
      </c>
      <c r="G1398" s="8">
        <v>10102.96703296703</v>
      </c>
      <c r="H1398">
        <v>0.09</v>
      </c>
      <c r="I1398">
        <v>0.7</v>
      </c>
      <c r="J1398" s="3">
        <v>0.13516483516483521</v>
      </c>
      <c r="K1398" t="s">
        <v>11</v>
      </c>
      <c r="L1398" t="str">
        <f>Q1398</f>
        <v/>
      </c>
      <c r="N1398">
        <v>0.89</v>
      </c>
      <c r="O1398">
        <f>EXP(Таблица1[[#This Row],[PD]])</f>
        <v>1.0941742837052104</v>
      </c>
      <c r="P1398">
        <f t="shared" si="42"/>
        <v>0.9738151124976373</v>
      </c>
      <c r="Q1398" t="str">
        <f t="shared" si="43"/>
        <v/>
      </c>
      <c r="S1398" s="2">
        <f>IF(P1398&gt;=1, Таблица1[[#This Row],[BeginQ]]*(1-Таблица1[[#This Row],[LGD]]), Таблица1[[#This Row],[EndQ]])</f>
        <v>10102.96703296703</v>
      </c>
    </row>
    <row r="1399" spans="1:19" x14ac:dyDescent="0.3">
      <c r="A1399" s="1">
        <v>1397</v>
      </c>
      <c r="B1399" t="s">
        <v>10</v>
      </c>
      <c r="C1399">
        <v>2845</v>
      </c>
      <c r="D1399">
        <v>33</v>
      </c>
      <c r="E1399">
        <v>38</v>
      </c>
      <c r="F1399" s="2">
        <v>5200</v>
      </c>
      <c r="G1399" s="8">
        <v>5541.4141414141423</v>
      </c>
      <c r="H1399">
        <v>0.01</v>
      </c>
      <c r="I1399">
        <v>0.5</v>
      </c>
      <c r="J1399" s="3">
        <v>6.5656565656565663E-2</v>
      </c>
      <c r="K1399" t="s">
        <v>11</v>
      </c>
      <c r="L1399" t="str">
        <f>Q1399</f>
        <v/>
      </c>
      <c r="N1399">
        <v>0.93</v>
      </c>
      <c r="O1399">
        <f>EXP(Таблица1[[#This Row],[PD]])</f>
        <v>1.0100501670841679</v>
      </c>
      <c r="P1399">
        <f t="shared" si="42"/>
        <v>0.93934665538827622</v>
      </c>
      <c r="Q1399" t="str">
        <f t="shared" si="43"/>
        <v/>
      </c>
      <c r="S1399" s="2">
        <f>IF(P1399&gt;=1, Таблица1[[#This Row],[BeginQ]]*(1-Таблица1[[#This Row],[LGD]]), Таблица1[[#This Row],[EndQ]])</f>
        <v>5541.4141414141423</v>
      </c>
    </row>
    <row r="1400" spans="1:19" x14ac:dyDescent="0.3">
      <c r="A1400" s="1">
        <v>1398</v>
      </c>
      <c r="B1400" t="s">
        <v>10</v>
      </c>
      <c r="C1400">
        <v>2846</v>
      </c>
      <c r="D1400">
        <v>33</v>
      </c>
      <c r="E1400">
        <v>38</v>
      </c>
      <c r="F1400" s="2">
        <v>5700</v>
      </c>
      <c r="G1400" s="8">
        <v>6321.818181818182</v>
      </c>
      <c r="H1400">
        <v>0.12</v>
      </c>
      <c r="I1400">
        <v>0.3</v>
      </c>
      <c r="J1400" s="3">
        <v>0.1090909090909091</v>
      </c>
      <c r="K1400" t="s">
        <v>11</v>
      </c>
      <c r="L1400" t="str">
        <f>Q1400</f>
        <v/>
      </c>
      <c r="N1400">
        <v>0.78</v>
      </c>
      <c r="O1400">
        <f>EXP(Таблица1[[#This Row],[PD]])</f>
        <v>1.1274968515793757</v>
      </c>
      <c r="P1400">
        <f t="shared" si="42"/>
        <v>0.87944754423191307</v>
      </c>
      <c r="Q1400" t="str">
        <f t="shared" si="43"/>
        <v/>
      </c>
      <c r="S1400" s="2">
        <f>IF(P1400&gt;=1, Таблица1[[#This Row],[BeginQ]]*(1-Таблица1[[#This Row],[LGD]]), Таблица1[[#This Row],[EndQ]])</f>
        <v>6321.818181818182</v>
      </c>
    </row>
    <row r="1401" spans="1:19" x14ac:dyDescent="0.3">
      <c r="A1401" s="1">
        <v>1399</v>
      </c>
      <c r="B1401" t="s">
        <v>10</v>
      </c>
      <c r="C1401">
        <v>2847</v>
      </c>
      <c r="D1401">
        <v>33</v>
      </c>
      <c r="E1401">
        <v>38</v>
      </c>
      <c r="F1401" s="2">
        <v>7100</v>
      </c>
      <c r="G1401" s="8">
        <v>7652.2222222222217</v>
      </c>
      <c r="H1401">
        <v>0.1</v>
      </c>
      <c r="I1401">
        <v>0.1</v>
      </c>
      <c r="J1401" s="3">
        <v>7.7777777777777779E-2</v>
      </c>
      <c r="K1401" t="s">
        <v>11</v>
      </c>
      <c r="L1401" t="str">
        <f>Q1401</f>
        <v>Дефолт!</v>
      </c>
      <c r="N1401">
        <v>0.91</v>
      </c>
      <c r="O1401">
        <f>EXP(Таблица1[[#This Row],[PD]])</f>
        <v>1.1051709180756477</v>
      </c>
      <c r="P1401">
        <f t="shared" si="42"/>
        <v>1.0057055354488396</v>
      </c>
      <c r="Q1401" t="str">
        <f t="shared" si="43"/>
        <v>Дефолт!</v>
      </c>
      <c r="S1401" s="2">
        <f>IF(P1401&gt;=1, Таблица1[[#This Row],[BeginQ]]*(1-Таблица1[[#This Row],[LGD]]), Таблица1[[#This Row],[EndQ]])</f>
        <v>6390</v>
      </c>
    </row>
    <row r="1402" spans="1:19" x14ac:dyDescent="0.3">
      <c r="A1402" s="1">
        <v>1400</v>
      </c>
      <c r="B1402" t="s">
        <v>10</v>
      </c>
      <c r="C1402">
        <v>2848</v>
      </c>
      <c r="D1402">
        <v>33</v>
      </c>
      <c r="E1402">
        <v>38</v>
      </c>
      <c r="F1402" s="2">
        <v>200</v>
      </c>
      <c r="G1402" s="8">
        <v>214.2268041237113</v>
      </c>
      <c r="H1402">
        <v>0.03</v>
      </c>
      <c r="I1402">
        <v>0.3</v>
      </c>
      <c r="J1402" s="3">
        <v>7.1134020618556698E-2</v>
      </c>
      <c r="K1402" t="s">
        <v>11</v>
      </c>
      <c r="L1402" t="str">
        <f>Q1402</f>
        <v/>
      </c>
      <c r="N1402">
        <v>0.78</v>
      </c>
      <c r="O1402">
        <f>EXP(Таблица1[[#This Row],[PD]])</f>
        <v>1.0304545339535169</v>
      </c>
      <c r="P1402">
        <f t="shared" si="42"/>
        <v>0.80375453648374329</v>
      </c>
      <c r="Q1402" t="str">
        <f t="shared" si="43"/>
        <v/>
      </c>
      <c r="S1402" s="2">
        <f>IF(P1402&gt;=1, Таблица1[[#This Row],[BeginQ]]*(1-Таблица1[[#This Row],[LGD]]), Таблица1[[#This Row],[EndQ]])</f>
        <v>214.2268041237113</v>
      </c>
    </row>
    <row r="1403" spans="1:19" x14ac:dyDescent="0.3">
      <c r="A1403" s="1">
        <v>1401</v>
      </c>
      <c r="B1403" t="s">
        <v>10</v>
      </c>
      <c r="C1403">
        <v>2989</v>
      </c>
      <c r="D1403">
        <v>35</v>
      </c>
      <c r="E1403">
        <v>40</v>
      </c>
      <c r="F1403" s="2">
        <v>3800</v>
      </c>
      <c r="G1403" s="8">
        <v>4465</v>
      </c>
      <c r="H1403">
        <v>0.2</v>
      </c>
      <c r="I1403">
        <v>0.4</v>
      </c>
      <c r="J1403" s="3">
        <v>0.17499999999999999</v>
      </c>
      <c r="K1403" t="s">
        <v>11</v>
      </c>
      <c r="L1403" t="str">
        <f>Q1403</f>
        <v/>
      </c>
      <c r="N1403">
        <v>0.11</v>
      </c>
      <c r="O1403">
        <f>EXP(Таблица1[[#This Row],[PD]])</f>
        <v>1.2214027581601699</v>
      </c>
      <c r="P1403">
        <f t="shared" si="42"/>
        <v>0.1343543033976187</v>
      </c>
      <c r="Q1403" t="str">
        <f t="shared" si="43"/>
        <v/>
      </c>
      <c r="S1403" s="2">
        <f>IF(P1403&gt;=1, Таблица1[[#This Row],[BeginQ]]*(1-Таблица1[[#This Row],[LGD]]), Таблица1[[#This Row],[EndQ]])</f>
        <v>4465</v>
      </c>
    </row>
    <row r="1404" spans="1:19" x14ac:dyDescent="0.3">
      <c r="A1404" s="1">
        <v>1402</v>
      </c>
      <c r="B1404" t="s">
        <v>10</v>
      </c>
      <c r="C1404">
        <v>2990</v>
      </c>
      <c r="D1404">
        <v>35</v>
      </c>
      <c r="E1404">
        <v>40</v>
      </c>
      <c r="F1404" s="2">
        <v>400</v>
      </c>
      <c r="G1404" s="8">
        <v>427.87878787878788</v>
      </c>
      <c r="H1404">
        <v>0.01</v>
      </c>
      <c r="I1404">
        <v>0.9</v>
      </c>
      <c r="J1404" s="3">
        <v>6.9696969696969702E-2</v>
      </c>
      <c r="K1404" t="s">
        <v>11</v>
      </c>
      <c r="L1404" t="str">
        <f>Q1404</f>
        <v/>
      </c>
      <c r="N1404">
        <v>0.42</v>
      </c>
      <c r="O1404">
        <f>EXP(Таблица1[[#This Row],[PD]])</f>
        <v>1.0100501670841679</v>
      </c>
      <c r="P1404">
        <f t="shared" si="42"/>
        <v>0.42422107017535055</v>
      </c>
      <c r="Q1404" t="str">
        <f t="shared" si="43"/>
        <v/>
      </c>
      <c r="S1404" s="2">
        <f>IF(P1404&gt;=1, Таблица1[[#This Row],[BeginQ]]*(1-Таблица1[[#This Row],[LGD]]), Таблица1[[#This Row],[EndQ]])</f>
        <v>427.87878787878788</v>
      </c>
    </row>
    <row r="1405" spans="1:19" x14ac:dyDescent="0.3">
      <c r="A1405" s="1">
        <v>1403</v>
      </c>
      <c r="B1405" t="s">
        <v>10</v>
      </c>
      <c r="C1405">
        <v>2991</v>
      </c>
      <c r="D1405">
        <v>35</v>
      </c>
      <c r="E1405">
        <v>40</v>
      </c>
      <c r="F1405" s="2">
        <v>3400</v>
      </c>
      <c r="G1405" s="8">
        <v>3995</v>
      </c>
      <c r="H1405">
        <v>0.2</v>
      </c>
      <c r="I1405">
        <v>0.4</v>
      </c>
      <c r="J1405" s="3">
        <v>0.17499999999999999</v>
      </c>
      <c r="K1405" t="s">
        <v>11</v>
      </c>
      <c r="L1405" t="str">
        <f>Q1405</f>
        <v/>
      </c>
      <c r="N1405">
        <v>0.34</v>
      </c>
      <c r="O1405">
        <f>EXP(Таблица1[[#This Row],[PD]])</f>
        <v>1.2214027581601699</v>
      </c>
      <c r="P1405">
        <f t="shared" si="42"/>
        <v>0.41527693777445779</v>
      </c>
      <c r="Q1405" t="str">
        <f t="shared" si="43"/>
        <v/>
      </c>
      <c r="S1405" s="2">
        <f>IF(P1405&gt;=1, Таблица1[[#This Row],[BeginQ]]*(1-Таблица1[[#This Row],[LGD]]), Таблица1[[#This Row],[EndQ]])</f>
        <v>3995</v>
      </c>
    </row>
    <row r="1406" spans="1:19" x14ac:dyDescent="0.3">
      <c r="A1406" s="1">
        <v>1404</v>
      </c>
      <c r="B1406" t="s">
        <v>10</v>
      </c>
      <c r="C1406">
        <v>2992</v>
      </c>
      <c r="D1406">
        <v>35</v>
      </c>
      <c r="E1406">
        <v>40</v>
      </c>
      <c r="F1406" s="2">
        <v>3900</v>
      </c>
      <c r="G1406" s="8">
        <v>4177.4226804123709</v>
      </c>
      <c r="H1406">
        <v>0.03</v>
      </c>
      <c r="I1406">
        <v>0.3</v>
      </c>
      <c r="J1406" s="3">
        <v>7.1134020618556698E-2</v>
      </c>
      <c r="K1406" t="s">
        <v>11</v>
      </c>
      <c r="L1406" t="str">
        <f>Q1406</f>
        <v/>
      </c>
      <c r="N1406">
        <v>0.02</v>
      </c>
      <c r="O1406">
        <f>EXP(Таблица1[[#This Row],[PD]])</f>
        <v>1.0304545339535169</v>
      </c>
      <c r="P1406">
        <f t="shared" si="42"/>
        <v>2.0609090679070338E-2</v>
      </c>
      <c r="Q1406" t="str">
        <f t="shared" si="43"/>
        <v/>
      </c>
      <c r="S1406" s="2">
        <f>IF(P1406&gt;=1, Таблица1[[#This Row],[BeginQ]]*(1-Таблица1[[#This Row],[LGD]]), Таблица1[[#This Row],[EndQ]])</f>
        <v>4177.4226804123709</v>
      </c>
    </row>
    <row r="1407" spans="1:19" x14ac:dyDescent="0.3">
      <c r="A1407" s="1">
        <v>1405</v>
      </c>
      <c r="B1407" t="s">
        <v>10</v>
      </c>
      <c r="C1407">
        <v>2993</v>
      </c>
      <c r="D1407">
        <v>35</v>
      </c>
      <c r="E1407">
        <v>40</v>
      </c>
      <c r="F1407" s="2">
        <v>4000</v>
      </c>
      <c r="G1407" s="8">
        <v>4604.6511627906984</v>
      </c>
      <c r="H1407">
        <v>0.14000000000000001</v>
      </c>
      <c r="I1407">
        <v>0.5</v>
      </c>
      <c r="J1407" s="3">
        <v>0.15116279069767441</v>
      </c>
      <c r="K1407" t="s">
        <v>11</v>
      </c>
      <c r="L1407" t="str">
        <f>Q1407</f>
        <v/>
      </c>
      <c r="N1407">
        <v>0.39</v>
      </c>
      <c r="O1407">
        <f>EXP(Таблица1[[#This Row],[PD]])</f>
        <v>1.1502737988572274</v>
      </c>
      <c r="P1407">
        <f t="shared" si="42"/>
        <v>0.44860678155431871</v>
      </c>
      <c r="Q1407" t="str">
        <f t="shared" si="43"/>
        <v/>
      </c>
      <c r="S1407" s="2">
        <f>IF(P1407&gt;=1, Таблица1[[#This Row],[BeginQ]]*(1-Таблица1[[#This Row],[LGD]]), Таблица1[[#This Row],[EndQ]])</f>
        <v>4604.6511627906984</v>
      </c>
    </row>
    <row r="1408" spans="1:19" x14ac:dyDescent="0.3">
      <c r="A1408" s="1">
        <v>1406</v>
      </c>
      <c r="B1408" t="s">
        <v>10</v>
      </c>
      <c r="C1408">
        <v>2994</v>
      </c>
      <c r="D1408">
        <v>35</v>
      </c>
      <c r="E1408">
        <v>40</v>
      </c>
      <c r="F1408" s="2">
        <v>6100</v>
      </c>
      <c r="G1408" s="8">
        <v>6742.105263157895</v>
      </c>
      <c r="H1408">
        <v>0.05</v>
      </c>
      <c r="I1408">
        <v>0.8</v>
      </c>
      <c r="J1408" s="3">
        <v>0.10526315789473691</v>
      </c>
      <c r="K1408" t="s">
        <v>11</v>
      </c>
      <c r="L1408" t="str">
        <f>Q1408</f>
        <v/>
      </c>
      <c r="N1408">
        <v>0.68</v>
      </c>
      <c r="O1408">
        <f>EXP(Таблица1[[#This Row],[PD]])</f>
        <v>1.0512710963760241</v>
      </c>
      <c r="P1408">
        <f t="shared" si="42"/>
        <v>0.71486434553569644</v>
      </c>
      <c r="Q1408" t="str">
        <f t="shared" si="43"/>
        <v/>
      </c>
      <c r="S1408" s="2">
        <f>IF(P1408&gt;=1, Таблица1[[#This Row],[BeginQ]]*(1-Таблица1[[#This Row],[LGD]]), Таблица1[[#This Row],[EndQ]])</f>
        <v>6742.105263157895</v>
      </c>
    </row>
    <row r="1409" spans="1:19" x14ac:dyDescent="0.3">
      <c r="A1409" s="1">
        <v>1407</v>
      </c>
      <c r="B1409" t="s">
        <v>10</v>
      </c>
      <c r="C1409">
        <v>2995</v>
      </c>
      <c r="D1409">
        <v>35</v>
      </c>
      <c r="E1409">
        <v>40</v>
      </c>
      <c r="F1409" s="2">
        <v>6600</v>
      </c>
      <c r="G1409" s="8">
        <v>7212.2891566265062</v>
      </c>
      <c r="H1409">
        <v>0.17</v>
      </c>
      <c r="I1409">
        <v>0.1</v>
      </c>
      <c r="J1409" s="3">
        <v>9.2771084337349402E-2</v>
      </c>
      <c r="K1409" t="s">
        <v>11</v>
      </c>
      <c r="L1409" t="str">
        <f>Q1409</f>
        <v/>
      </c>
      <c r="N1409">
        <v>0.67</v>
      </c>
      <c r="O1409">
        <f>EXP(Таблица1[[#This Row],[PD]])</f>
        <v>1.1853048513203654</v>
      </c>
      <c r="P1409">
        <f t="shared" si="42"/>
        <v>0.79415425038464493</v>
      </c>
      <c r="Q1409" t="str">
        <f t="shared" si="43"/>
        <v/>
      </c>
      <c r="S1409" s="2">
        <f>IF(P1409&gt;=1, Таблица1[[#This Row],[BeginQ]]*(1-Таблица1[[#This Row],[LGD]]), Таблица1[[#This Row],[EndQ]])</f>
        <v>7212.2891566265062</v>
      </c>
    </row>
    <row r="1410" spans="1:19" x14ac:dyDescent="0.3">
      <c r="A1410" s="1">
        <v>1408</v>
      </c>
      <c r="B1410" t="s">
        <v>10</v>
      </c>
      <c r="C1410">
        <v>2996</v>
      </c>
      <c r="D1410">
        <v>35</v>
      </c>
      <c r="E1410">
        <v>40</v>
      </c>
      <c r="F1410" s="2">
        <v>700</v>
      </c>
      <c r="G1410" s="8">
        <v>927.5</v>
      </c>
      <c r="H1410">
        <v>0.2</v>
      </c>
      <c r="I1410">
        <v>1</v>
      </c>
      <c r="J1410" s="3">
        <v>0.32500000000000001</v>
      </c>
      <c r="K1410" t="s">
        <v>11</v>
      </c>
      <c r="L1410" t="str">
        <f>Q1410</f>
        <v>Дефолт!</v>
      </c>
      <c r="N1410">
        <v>0.95</v>
      </c>
      <c r="O1410">
        <f>EXP(Таблица1[[#This Row],[PD]])</f>
        <v>1.2214027581601699</v>
      </c>
      <c r="P1410">
        <f t="shared" si="42"/>
        <v>1.1603326202521613</v>
      </c>
      <c r="Q1410" t="str">
        <f t="shared" si="43"/>
        <v>Дефолт!</v>
      </c>
      <c r="S1410" s="2">
        <f>IF(P1410&gt;=1, Таблица1[[#This Row],[BeginQ]]*(1-Таблица1[[#This Row],[LGD]]), Таблица1[[#This Row],[EndQ]])</f>
        <v>0</v>
      </c>
    </row>
    <row r="1411" spans="1:19" x14ac:dyDescent="0.3">
      <c r="A1411" s="1">
        <v>1409</v>
      </c>
      <c r="B1411" t="s">
        <v>10</v>
      </c>
      <c r="C1411">
        <v>2997</v>
      </c>
      <c r="D1411">
        <v>35</v>
      </c>
      <c r="E1411">
        <v>40</v>
      </c>
      <c r="F1411" s="2">
        <v>7300</v>
      </c>
      <c r="G1411" s="8">
        <v>7897.272727272727</v>
      </c>
      <c r="H1411">
        <v>0.12</v>
      </c>
      <c r="I1411">
        <v>0.1</v>
      </c>
      <c r="J1411" s="3">
        <v>8.1818181818181818E-2</v>
      </c>
      <c r="K1411" t="s">
        <v>11</v>
      </c>
      <c r="L1411" t="str">
        <f>Q1411</f>
        <v/>
      </c>
      <c r="N1411">
        <v>0.04</v>
      </c>
      <c r="O1411">
        <f>EXP(Таблица1[[#This Row],[PD]])</f>
        <v>1.1274968515793757</v>
      </c>
      <c r="P1411">
        <f t="shared" ref="P1411:P1474" si="44">N1411*O1411</f>
        <v>4.5099874063175033E-2</v>
      </c>
      <c r="Q1411" t="str">
        <f t="shared" ref="Q1411:Q1474" si="45">IF(P1411&gt;=1, "Дефолт!", "")</f>
        <v/>
      </c>
      <c r="S1411" s="2">
        <f>IF(P1411&gt;=1, Таблица1[[#This Row],[BeginQ]]*(1-Таблица1[[#This Row],[LGD]]), Таблица1[[#This Row],[EndQ]])</f>
        <v>7897.272727272727</v>
      </c>
    </row>
    <row r="1412" spans="1:19" x14ac:dyDescent="0.3">
      <c r="A1412" s="1">
        <v>1410</v>
      </c>
      <c r="B1412" t="s">
        <v>10</v>
      </c>
      <c r="C1412">
        <v>2998</v>
      </c>
      <c r="D1412">
        <v>35</v>
      </c>
      <c r="E1412">
        <v>40</v>
      </c>
      <c r="F1412" s="2">
        <v>3500</v>
      </c>
      <c r="G1412" s="8">
        <v>3888.8888888888891</v>
      </c>
      <c r="H1412">
        <v>0.1</v>
      </c>
      <c r="I1412">
        <v>0.4</v>
      </c>
      <c r="J1412" s="3">
        <v>0.1111111111111111</v>
      </c>
      <c r="K1412" t="s">
        <v>11</v>
      </c>
      <c r="L1412" t="str">
        <f>Q1412</f>
        <v/>
      </c>
      <c r="N1412">
        <v>0.75</v>
      </c>
      <c r="O1412">
        <f>EXP(Таблица1[[#This Row],[PD]])</f>
        <v>1.1051709180756477</v>
      </c>
      <c r="P1412">
        <f t="shared" si="44"/>
        <v>0.82887818855673578</v>
      </c>
      <c r="Q1412" t="str">
        <f t="shared" si="45"/>
        <v/>
      </c>
      <c r="S1412" s="2">
        <f>IF(P1412&gt;=1, Таблица1[[#This Row],[BeginQ]]*(1-Таблица1[[#This Row],[LGD]]), Таблица1[[#This Row],[EndQ]])</f>
        <v>3888.8888888888891</v>
      </c>
    </row>
    <row r="1413" spans="1:19" x14ac:dyDescent="0.3">
      <c r="A1413" s="1">
        <v>1411</v>
      </c>
      <c r="B1413" t="s">
        <v>10</v>
      </c>
      <c r="C1413">
        <v>2999</v>
      </c>
      <c r="D1413">
        <v>35</v>
      </c>
      <c r="E1413">
        <v>40</v>
      </c>
      <c r="F1413" s="2">
        <v>9100</v>
      </c>
      <c r="G1413" s="8">
        <v>9725.0505050505053</v>
      </c>
      <c r="H1413">
        <v>0.01</v>
      </c>
      <c r="I1413">
        <v>0.8</v>
      </c>
      <c r="J1413" s="3">
        <v>6.8686868686868699E-2</v>
      </c>
      <c r="K1413" t="s">
        <v>11</v>
      </c>
      <c r="L1413" t="str">
        <f>Q1413</f>
        <v/>
      </c>
      <c r="N1413">
        <v>0.9</v>
      </c>
      <c r="O1413">
        <f>EXP(Таблица1[[#This Row],[PD]])</f>
        <v>1.0100501670841679</v>
      </c>
      <c r="P1413">
        <f t="shared" si="44"/>
        <v>0.90904515037575118</v>
      </c>
      <c r="Q1413" t="str">
        <f t="shared" si="45"/>
        <v/>
      </c>
      <c r="S1413" s="2">
        <f>IF(P1413&gt;=1, Таблица1[[#This Row],[BeginQ]]*(1-Таблица1[[#This Row],[LGD]]), Таблица1[[#This Row],[EndQ]])</f>
        <v>9725.0505050505053</v>
      </c>
    </row>
    <row r="1414" spans="1:19" x14ac:dyDescent="0.3">
      <c r="A1414" s="1">
        <v>1412</v>
      </c>
      <c r="B1414" t="s">
        <v>10</v>
      </c>
      <c r="C1414">
        <v>3000</v>
      </c>
      <c r="D1414">
        <v>35</v>
      </c>
      <c r="E1414">
        <v>40</v>
      </c>
      <c r="F1414" s="2">
        <v>9000</v>
      </c>
      <c r="G1414" s="8">
        <v>10054.83870967742</v>
      </c>
      <c r="H1414">
        <v>7.0000000000000007E-2</v>
      </c>
      <c r="I1414">
        <v>0.7</v>
      </c>
      <c r="J1414" s="3">
        <v>0.1172043010752688</v>
      </c>
      <c r="K1414" t="s">
        <v>11</v>
      </c>
      <c r="L1414" t="str">
        <f>Q1414</f>
        <v/>
      </c>
      <c r="N1414">
        <v>0.06</v>
      </c>
      <c r="O1414">
        <f>EXP(Таблица1[[#This Row],[PD]])</f>
        <v>1.0725081812542165</v>
      </c>
      <c r="P1414">
        <f t="shared" si="44"/>
        <v>6.4350490875252991E-2</v>
      </c>
      <c r="Q1414" t="str">
        <f t="shared" si="45"/>
        <v/>
      </c>
      <c r="S1414" s="2">
        <f>IF(P1414&gt;=1, Таблица1[[#This Row],[BeginQ]]*(1-Таблица1[[#This Row],[LGD]]), Таблица1[[#This Row],[EndQ]])</f>
        <v>10054.83870967742</v>
      </c>
    </row>
    <row r="1415" spans="1:19" x14ac:dyDescent="0.3">
      <c r="A1415" s="1">
        <v>1413</v>
      </c>
      <c r="B1415" t="s">
        <v>10</v>
      </c>
      <c r="C1415">
        <v>3001</v>
      </c>
      <c r="D1415">
        <v>35</v>
      </c>
      <c r="E1415">
        <v>40</v>
      </c>
      <c r="F1415" s="2">
        <v>5000</v>
      </c>
      <c r="G1415" s="8">
        <v>5340.2061855670099</v>
      </c>
      <c r="H1415">
        <v>0.03</v>
      </c>
      <c r="I1415">
        <v>0.2</v>
      </c>
      <c r="J1415" s="3">
        <v>6.804123711340207E-2</v>
      </c>
      <c r="K1415" t="s">
        <v>11</v>
      </c>
      <c r="L1415" t="str">
        <f>Q1415</f>
        <v/>
      </c>
      <c r="N1415">
        <v>0.51</v>
      </c>
      <c r="O1415">
        <f>EXP(Таблица1[[#This Row],[PD]])</f>
        <v>1.0304545339535169</v>
      </c>
      <c r="P1415">
        <f t="shared" si="44"/>
        <v>0.52553181231629365</v>
      </c>
      <c r="Q1415" t="str">
        <f t="shared" si="45"/>
        <v/>
      </c>
      <c r="S1415" s="2">
        <f>IF(P1415&gt;=1, Таблица1[[#This Row],[BeginQ]]*(1-Таблица1[[#This Row],[LGD]]), Таблица1[[#This Row],[EndQ]])</f>
        <v>5340.2061855670099</v>
      </c>
    </row>
    <row r="1416" spans="1:19" x14ac:dyDescent="0.3">
      <c r="A1416" s="1">
        <v>1414</v>
      </c>
      <c r="B1416" t="s">
        <v>10</v>
      </c>
      <c r="C1416">
        <v>3002</v>
      </c>
      <c r="D1416">
        <v>35</v>
      </c>
      <c r="E1416">
        <v>40</v>
      </c>
      <c r="F1416" s="2">
        <v>1900</v>
      </c>
      <c r="G1416" s="8">
        <v>2133.181818181818</v>
      </c>
      <c r="H1416">
        <v>0.12</v>
      </c>
      <c r="I1416">
        <v>0.4</v>
      </c>
      <c r="J1416" s="3">
        <v>0.1227272727272727</v>
      </c>
      <c r="K1416" t="s">
        <v>11</v>
      </c>
      <c r="L1416" t="str">
        <f>Q1416</f>
        <v/>
      </c>
      <c r="N1416">
        <v>0.65</v>
      </c>
      <c r="O1416">
        <f>EXP(Таблица1[[#This Row],[PD]])</f>
        <v>1.1274968515793757</v>
      </c>
      <c r="P1416">
        <f t="shared" si="44"/>
        <v>0.73287295352659421</v>
      </c>
      <c r="Q1416" t="str">
        <f t="shared" si="45"/>
        <v/>
      </c>
      <c r="S1416" s="2">
        <f>IF(P1416&gt;=1, Таблица1[[#This Row],[BeginQ]]*(1-Таблица1[[#This Row],[LGD]]), Таблица1[[#This Row],[EndQ]])</f>
        <v>2133.181818181818</v>
      </c>
    </row>
    <row r="1417" spans="1:19" x14ac:dyDescent="0.3">
      <c r="A1417" s="1">
        <v>1415</v>
      </c>
      <c r="B1417" t="s">
        <v>10</v>
      </c>
      <c r="C1417">
        <v>3003</v>
      </c>
      <c r="D1417">
        <v>35</v>
      </c>
      <c r="E1417">
        <v>40</v>
      </c>
      <c r="F1417" s="2">
        <v>7200</v>
      </c>
      <c r="G1417" s="8">
        <v>8152.2580645161297</v>
      </c>
      <c r="H1417">
        <v>7.0000000000000007E-2</v>
      </c>
      <c r="I1417">
        <v>0.9</v>
      </c>
      <c r="J1417" s="3">
        <v>0.13225806451612909</v>
      </c>
      <c r="K1417" t="s">
        <v>11</v>
      </c>
      <c r="L1417" t="str">
        <f>Q1417</f>
        <v/>
      </c>
      <c r="N1417">
        <v>0.13</v>
      </c>
      <c r="O1417">
        <f>EXP(Таблица1[[#This Row],[PD]])</f>
        <v>1.0725081812542165</v>
      </c>
      <c r="P1417">
        <f t="shared" si="44"/>
        <v>0.13942606356304815</v>
      </c>
      <c r="Q1417" t="str">
        <f t="shared" si="45"/>
        <v/>
      </c>
      <c r="S1417" s="2">
        <f>IF(P1417&gt;=1, Таблица1[[#This Row],[BeginQ]]*(1-Таблица1[[#This Row],[LGD]]), Таблица1[[#This Row],[EndQ]])</f>
        <v>8152.2580645161297</v>
      </c>
    </row>
    <row r="1418" spans="1:19" x14ac:dyDescent="0.3">
      <c r="A1418" s="1">
        <v>1416</v>
      </c>
      <c r="B1418" t="s">
        <v>10</v>
      </c>
      <c r="C1418">
        <v>3004</v>
      </c>
      <c r="D1418">
        <v>35</v>
      </c>
      <c r="E1418">
        <v>40</v>
      </c>
      <c r="F1418" s="2">
        <v>1500</v>
      </c>
      <c r="G1418" s="8">
        <v>1760.344827586207</v>
      </c>
      <c r="H1418">
        <v>0.13</v>
      </c>
      <c r="I1418">
        <v>0.7</v>
      </c>
      <c r="J1418" s="3">
        <v>0.1735632183908046</v>
      </c>
      <c r="K1418" t="s">
        <v>11</v>
      </c>
      <c r="L1418" t="str">
        <f>Q1418</f>
        <v/>
      </c>
      <c r="N1418">
        <v>0.14000000000000001</v>
      </c>
      <c r="O1418">
        <f>EXP(Таблица1[[#This Row],[PD]])</f>
        <v>1.1388283833246218</v>
      </c>
      <c r="P1418">
        <f t="shared" si="44"/>
        <v>0.15943597366544707</v>
      </c>
      <c r="Q1418" t="str">
        <f t="shared" si="45"/>
        <v/>
      </c>
      <c r="S1418" s="2">
        <f>IF(P1418&gt;=1, Таблица1[[#This Row],[BeginQ]]*(1-Таблица1[[#This Row],[LGD]]), Таблица1[[#This Row],[EndQ]])</f>
        <v>1760.344827586207</v>
      </c>
    </row>
    <row r="1419" spans="1:19" x14ac:dyDescent="0.3">
      <c r="A1419" s="1">
        <v>1417</v>
      </c>
      <c r="B1419" t="s">
        <v>10</v>
      </c>
      <c r="C1419">
        <v>3005</v>
      </c>
      <c r="D1419">
        <v>35</v>
      </c>
      <c r="E1419">
        <v>40</v>
      </c>
      <c r="F1419" s="2">
        <v>10000</v>
      </c>
      <c r="G1419" s="8">
        <v>12156.6265060241</v>
      </c>
      <c r="H1419">
        <v>0.17</v>
      </c>
      <c r="I1419">
        <v>0.7</v>
      </c>
      <c r="J1419" s="3">
        <v>0.21566265060240961</v>
      </c>
      <c r="K1419" t="s">
        <v>11</v>
      </c>
      <c r="L1419" t="str">
        <f>Q1419</f>
        <v/>
      </c>
      <c r="N1419">
        <v>0.81</v>
      </c>
      <c r="O1419">
        <f>EXP(Таблица1[[#This Row],[PD]])</f>
        <v>1.1853048513203654</v>
      </c>
      <c r="P1419">
        <f t="shared" si="44"/>
        <v>0.9600969295694961</v>
      </c>
      <c r="Q1419" t="str">
        <f t="shared" si="45"/>
        <v/>
      </c>
      <c r="S1419" s="2">
        <f>IF(P1419&gt;=1, Таблица1[[#This Row],[BeginQ]]*(1-Таблица1[[#This Row],[LGD]]), Таблица1[[#This Row],[EndQ]])</f>
        <v>12156.6265060241</v>
      </c>
    </row>
    <row r="1420" spans="1:19" x14ac:dyDescent="0.3">
      <c r="A1420" s="1">
        <v>1418</v>
      </c>
      <c r="B1420" t="s">
        <v>10</v>
      </c>
      <c r="C1420">
        <v>3006</v>
      </c>
      <c r="D1420">
        <v>35</v>
      </c>
      <c r="E1420">
        <v>40</v>
      </c>
      <c r="F1420" s="2">
        <v>7900</v>
      </c>
      <c r="G1420" s="8">
        <v>9967.6543209876545</v>
      </c>
      <c r="H1420">
        <v>0.19</v>
      </c>
      <c r="I1420">
        <v>0.8</v>
      </c>
      <c r="J1420" s="3">
        <v>0.2617283950617284</v>
      </c>
      <c r="K1420" t="s">
        <v>11</v>
      </c>
      <c r="L1420" t="str">
        <f>Q1420</f>
        <v>Дефолт!</v>
      </c>
      <c r="N1420">
        <v>0.96</v>
      </c>
      <c r="O1420">
        <f>EXP(Таблица1[[#This Row],[PD]])</f>
        <v>1.2092495976572515</v>
      </c>
      <c r="P1420">
        <f t="shared" si="44"/>
        <v>1.1608796137509614</v>
      </c>
      <c r="Q1420" t="str">
        <f t="shared" si="45"/>
        <v>Дефолт!</v>
      </c>
      <c r="S1420" s="2">
        <f>IF(P1420&gt;=1, Таблица1[[#This Row],[BeginQ]]*(1-Таблица1[[#This Row],[LGD]]), Таблица1[[#This Row],[EndQ]])</f>
        <v>1579.9999999999995</v>
      </c>
    </row>
    <row r="1421" spans="1:19" x14ac:dyDescent="0.3">
      <c r="A1421" s="1">
        <v>1419</v>
      </c>
      <c r="B1421" t="s">
        <v>10</v>
      </c>
      <c r="C1421">
        <v>3007</v>
      </c>
      <c r="D1421">
        <v>35</v>
      </c>
      <c r="E1421">
        <v>40</v>
      </c>
      <c r="F1421" s="2">
        <v>2900</v>
      </c>
      <c r="G1421" s="8">
        <v>3415.5555555555561</v>
      </c>
      <c r="H1421">
        <v>0.1</v>
      </c>
      <c r="I1421">
        <v>1</v>
      </c>
      <c r="J1421" s="3">
        <v>0.17777777777777781</v>
      </c>
      <c r="K1421" t="s">
        <v>11</v>
      </c>
      <c r="L1421" t="str">
        <f>Q1421</f>
        <v/>
      </c>
      <c r="N1421">
        <v>0.27</v>
      </c>
      <c r="O1421">
        <f>EXP(Таблица1[[#This Row],[PD]])</f>
        <v>1.1051709180756477</v>
      </c>
      <c r="P1421">
        <f t="shared" si="44"/>
        <v>0.2983961478804249</v>
      </c>
      <c r="Q1421" t="str">
        <f t="shared" si="45"/>
        <v/>
      </c>
      <c r="S1421" s="2">
        <f>IF(P1421&gt;=1, Таблица1[[#This Row],[BeginQ]]*(1-Таблица1[[#This Row],[LGD]]), Таблица1[[#This Row],[EndQ]])</f>
        <v>3415.5555555555561</v>
      </c>
    </row>
    <row r="1422" spans="1:19" x14ac:dyDescent="0.3">
      <c r="A1422" s="1">
        <v>1420</v>
      </c>
      <c r="B1422" t="s">
        <v>10</v>
      </c>
      <c r="C1422">
        <v>3008</v>
      </c>
      <c r="D1422">
        <v>35</v>
      </c>
      <c r="E1422">
        <v>40</v>
      </c>
      <c r="F1422" s="2">
        <v>1800</v>
      </c>
      <c r="G1422" s="8">
        <v>1980</v>
      </c>
      <c r="H1422">
        <v>0.08</v>
      </c>
      <c r="I1422">
        <v>0.4</v>
      </c>
      <c r="J1422" s="3">
        <v>9.9999999999999992E-2</v>
      </c>
      <c r="K1422" t="s">
        <v>11</v>
      </c>
      <c r="L1422" t="str">
        <f>Q1422</f>
        <v/>
      </c>
      <c r="N1422">
        <v>0.84</v>
      </c>
      <c r="O1422">
        <f>EXP(Таблица1[[#This Row],[PD]])</f>
        <v>1.0832870676749586</v>
      </c>
      <c r="P1422">
        <f t="shared" si="44"/>
        <v>0.90996113684696522</v>
      </c>
      <c r="Q1422" t="str">
        <f t="shared" si="45"/>
        <v/>
      </c>
      <c r="S1422" s="2">
        <f>IF(P1422&gt;=1, Таблица1[[#This Row],[BeginQ]]*(1-Таблица1[[#This Row],[LGD]]), Таблица1[[#This Row],[EndQ]])</f>
        <v>1980</v>
      </c>
    </row>
    <row r="1423" spans="1:19" x14ac:dyDescent="0.3">
      <c r="A1423" s="1">
        <v>1421</v>
      </c>
      <c r="B1423" t="s">
        <v>10</v>
      </c>
      <c r="C1423">
        <v>3009</v>
      </c>
      <c r="D1423">
        <v>35</v>
      </c>
      <c r="E1423">
        <v>40</v>
      </c>
      <c r="F1423" s="2">
        <v>5500</v>
      </c>
      <c r="G1423" s="8">
        <v>6027.0833333333339</v>
      </c>
      <c r="H1423">
        <v>0.04</v>
      </c>
      <c r="I1423">
        <v>0.8</v>
      </c>
      <c r="J1423" s="3">
        <v>9.583333333333334E-2</v>
      </c>
      <c r="K1423" t="s">
        <v>11</v>
      </c>
      <c r="L1423" t="str">
        <f>Q1423</f>
        <v/>
      </c>
      <c r="N1423">
        <v>0.05</v>
      </c>
      <c r="O1423">
        <f>EXP(Таблица1[[#This Row],[PD]])</f>
        <v>1.0408107741923882</v>
      </c>
      <c r="P1423">
        <f t="shared" si="44"/>
        <v>5.2040538709619416E-2</v>
      </c>
      <c r="Q1423" t="str">
        <f t="shared" si="45"/>
        <v/>
      </c>
      <c r="S1423" s="2">
        <f>IF(P1423&gt;=1, Таблица1[[#This Row],[BeginQ]]*(1-Таблица1[[#This Row],[LGD]]), Таблица1[[#This Row],[EndQ]])</f>
        <v>6027.0833333333339</v>
      </c>
    </row>
    <row r="1424" spans="1:19" x14ac:dyDescent="0.3">
      <c r="A1424" s="1">
        <v>1422</v>
      </c>
      <c r="B1424" t="s">
        <v>10</v>
      </c>
      <c r="C1424">
        <v>3010</v>
      </c>
      <c r="D1424">
        <v>35</v>
      </c>
      <c r="E1424">
        <v>40</v>
      </c>
      <c r="F1424" s="2">
        <v>7400</v>
      </c>
      <c r="G1424" s="8">
        <v>8075.652173913043</v>
      </c>
      <c r="H1424">
        <v>0.08</v>
      </c>
      <c r="I1424">
        <v>0.3</v>
      </c>
      <c r="J1424" s="3">
        <v>9.1304347826086943E-2</v>
      </c>
      <c r="K1424" t="s">
        <v>11</v>
      </c>
      <c r="L1424" t="str">
        <f>Q1424</f>
        <v/>
      </c>
      <c r="N1424">
        <v>0.36</v>
      </c>
      <c r="O1424">
        <f>EXP(Таблица1[[#This Row],[PD]])</f>
        <v>1.0832870676749586</v>
      </c>
      <c r="P1424">
        <f t="shared" si="44"/>
        <v>0.3899833443629851</v>
      </c>
      <c r="Q1424" t="str">
        <f t="shared" si="45"/>
        <v/>
      </c>
      <c r="S1424" s="2">
        <f>IF(P1424&gt;=1, Таблица1[[#This Row],[BeginQ]]*(1-Таблица1[[#This Row],[LGD]]), Таблица1[[#This Row],[EndQ]])</f>
        <v>8075.652173913043</v>
      </c>
    </row>
    <row r="1425" spans="1:19" x14ac:dyDescent="0.3">
      <c r="A1425" s="1">
        <v>1423</v>
      </c>
      <c r="B1425" t="s">
        <v>10</v>
      </c>
      <c r="C1425">
        <v>3011</v>
      </c>
      <c r="D1425">
        <v>35</v>
      </c>
      <c r="E1425">
        <v>40</v>
      </c>
      <c r="F1425" s="2">
        <v>400</v>
      </c>
      <c r="G1425" s="8">
        <v>440.00000000000011</v>
      </c>
      <c r="H1425">
        <v>0.05</v>
      </c>
      <c r="I1425">
        <v>0.7</v>
      </c>
      <c r="J1425" s="3">
        <v>0.1</v>
      </c>
      <c r="K1425" t="s">
        <v>11</v>
      </c>
      <c r="L1425" t="str">
        <f>Q1425</f>
        <v/>
      </c>
      <c r="N1425">
        <v>0.63</v>
      </c>
      <c r="O1425">
        <f>EXP(Таблица1[[#This Row],[PD]])</f>
        <v>1.0512710963760241</v>
      </c>
      <c r="P1425">
        <f t="shared" si="44"/>
        <v>0.66230079071689518</v>
      </c>
      <c r="Q1425" t="str">
        <f t="shared" si="45"/>
        <v/>
      </c>
      <c r="S1425" s="2">
        <f>IF(P1425&gt;=1, Таблица1[[#This Row],[BeginQ]]*(1-Таблица1[[#This Row],[LGD]]), Таблица1[[#This Row],[EndQ]])</f>
        <v>440.00000000000011</v>
      </c>
    </row>
    <row r="1426" spans="1:19" x14ac:dyDescent="0.3">
      <c r="A1426" s="1">
        <v>1424</v>
      </c>
      <c r="B1426" t="s">
        <v>10</v>
      </c>
      <c r="C1426">
        <v>3012</v>
      </c>
      <c r="D1426">
        <v>35</v>
      </c>
      <c r="E1426">
        <v>40</v>
      </c>
      <c r="F1426" s="2">
        <v>8000</v>
      </c>
      <c r="G1426" s="8">
        <v>10200</v>
      </c>
      <c r="H1426">
        <v>0.2</v>
      </c>
      <c r="I1426">
        <v>0.8</v>
      </c>
      <c r="J1426" s="3">
        <v>0.27500000000000002</v>
      </c>
      <c r="K1426" t="s">
        <v>11</v>
      </c>
      <c r="L1426" t="str">
        <f>Q1426</f>
        <v/>
      </c>
      <c r="N1426">
        <v>0.71</v>
      </c>
      <c r="O1426">
        <f>EXP(Таблица1[[#This Row],[PD]])</f>
        <v>1.2214027581601699</v>
      </c>
      <c r="P1426">
        <f t="shared" si="44"/>
        <v>0.86719595829372054</v>
      </c>
      <c r="Q1426" t="str">
        <f t="shared" si="45"/>
        <v/>
      </c>
      <c r="S1426" s="2">
        <f>IF(P1426&gt;=1, Таблица1[[#This Row],[BeginQ]]*(1-Таблица1[[#This Row],[LGD]]), Таблица1[[#This Row],[EndQ]])</f>
        <v>10200</v>
      </c>
    </row>
    <row r="1427" spans="1:19" x14ac:dyDescent="0.3">
      <c r="A1427" s="1">
        <v>1425</v>
      </c>
      <c r="B1427" t="s">
        <v>10</v>
      </c>
      <c r="C1427">
        <v>3013</v>
      </c>
      <c r="D1427">
        <v>35</v>
      </c>
      <c r="E1427">
        <v>40</v>
      </c>
      <c r="F1427" s="2">
        <v>1000</v>
      </c>
      <c r="G1427" s="8">
        <v>1122.2222222222219</v>
      </c>
      <c r="H1427">
        <v>0.1</v>
      </c>
      <c r="I1427">
        <v>0.5</v>
      </c>
      <c r="J1427" s="3">
        <v>0.1222222222222222</v>
      </c>
      <c r="K1427" t="s">
        <v>11</v>
      </c>
      <c r="L1427" t="str">
        <f>Q1427</f>
        <v/>
      </c>
      <c r="N1427">
        <v>0.22</v>
      </c>
      <c r="O1427">
        <f>EXP(Таблица1[[#This Row],[PD]])</f>
        <v>1.1051709180756477</v>
      </c>
      <c r="P1427">
        <f t="shared" si="44"/>
        <v>0.2431376019766425</v>
      </c>
      <c r="Q1427" t="str">
        <f t="shared" si="45"/>
        <v/>
      </c>
      <c r="S1427" s="2">
        <f>IF(P1427&gt;=1, Таблица1[[#This Row],[BeginQ]]*(1-Таблица1[[#This Row],[LGD]]), Таблица1[[#This Row],[EndQ]])</f>
        <v>1122.2222222222219</v>
      </c>
    </row>
    <row r="1428" spans="1:19" x14ac:dyDescent="0.3">
      <c r="A1428" s="1">
        <v>1426</v>
      </c>
      <c r="B1428" t="s">
        <v>10</v>
      </c>
      <c r="C1428">
        <v>3014</v>
      </c>
      <c r="D1428">
        <v>35</v>
      </c>
      <c r="E1428">
        <v>40</v>
      </c>
      <c r="F1428" s="2">
        <v>4500</v>
      </c>
      <c r="G1428" s="8">
        <v>5125.6097560975604</v>
      </c>
      <c r="H1428">
        <v>0.18</v>
      </c>
      <c r="I1428">
        <v>0.3</v>
      </c>
      <c r="J1428" s="3">
        <v>0.1390243902439024</v>
      </c>
      <c r="K1428" t="s">
        <v>11</v>
      </c>
      <c r="L1428" t="str">
        <f>Q1428</f>
        <v/>
      </c>
      <c r="N1428">
        <v>0.64</v>
      </c>
      <c r="O1428">
        <f>EXP(Таблица1[[#This Row],[PD]])</f>
        <v>1.1972173631218102</v>
      </c>
      <c r="P1428">
        <f t="shared" si="44"/>
        <v>0.76621911239795848</v>
      </c>
      <c r="Q1428" t="str">
        <f t="shared" si="45"/>
        <v/>
      </c>
      <c r="S1428" s="2">
        <f>IF(P1428&gt;=1, Таблица1[[#This Row],[BeginQ]]*(1-Таблица1[[#This Row],[LGD]]), Таблица1[[#This Row],[EndQ]])</f>
        <v>5125.6097560975604</v>
      </c>
    </row>
    <row r="1429" spans="1:19" x14ac:dyDescent="0.3">
      <c r="A1429" s="1">
        <v>1427</v>
      </c>
      <c r="B1429" t="s">
        <v>10</v>
      </c>
      <c r="C1429">
        <v>3015</v>
      </c>
      <c r="D1429">
        <v>35</v>
      </c>
      <c r="E1429">
        <v>40</v>
      </c>
      <c r="F1429" s="2">
        <v>5600</v>
      </c>
      <c r="G1429" s="8">
        <v>6207.6595744680853</v>
      </c>
      <c r="H1429">
        <v>0.06</v>
      </c>
      <c r="I1429">
        <v>0.7</v>
      </c>
      <c r="J1429" s="3">
        <v>0.1085106382978723</v>
      </c>
      <c r="K1429" t="s">
        <v>11</v>
      </c>
      <c r="L1429" t="str">
        <f>Q1429</f>
        <v/>
      </c>
      <c r="N1429">
        <v>0.51</v>
      </c>
      <c r="O1429">
        <f>EXP(Таблица1[[#This Row],[PD]])</f>
        <v>1.0618365465453596</v>
      </c>
      <c r="P1429">
        <f t="shared" si="44"/>
        <v>0.5415366387381334</v>
      </c>
      <c r="Q1429" t="str">
        <f t="shared" si="45"/>
        <v/>
      </c>
      <c r="S1429" s="2">
        <f>IF(P1429&gt;=1, Таблица1[[#This Row],[BeginQ]]*(1-Таблица1[[#This Row],[LGD]]), Таблица1[[#This Row],[EndQ]])</f>
        <v>6207.6595744680853</v>
      </c>
    </row>
    <row r="1430" spans="1:19" x14ac:dyDescent="0.3">
      <c r="A1430" s="1">
        <v>1428</v>
      </c>
      <c r="B1430" t="s">
        <v>10</v>
      </c>
      <c r="C1430">
        <v>3016</v>
      </c>
      <c r="D1430">
        <v>35</v>
      </c>
      <c r="E1430">
        <v>40</v>
      </c>
      <c r="F1430" s="2">
        <v>8300</v>
      </c>
      <c r="G1430" s="8">
        <v>10277.654320987651</v>
      </c>
      <c r="H1430">
        <v>0.19</v>
      </c>
      <c r="I1430">
        <v>0.7</v>
      </c>
      <c r="J1430" s="3">
        <v>0.2382716049382716</v>
      </c>
      <c r="K1430" t="s">
        <v>11</v>
      </c>
      <c r="L1430" t="str">
        <f>Q1430</f>
        <v/>
      </c>
      <c r="N1430">
        <v>0.51</v>
      </c>
      <c r="O1430">
        <f>EXP(Таблица1[[#This Row],[PD]])</f>
        <v>1.2092495976572515</v>
      </c>
      <c r="P1430">
        <f t="shared" si="44"/>
        <v>0.61671729480519821</v>
      </c>
      <c r="Q1430" t="str">
        <f t="shared" si="45"/>
        <v/>
      </c>
      <c r="S1430" s="2">
        <f>IF(P1430&gt;=1, Таблица1[[#This Row],[BeginQ]]*(1-Таблица1[[#This Row],[LGD]]), Таблица1[[#This Row],[EndQ]])</f>
        <v>10277.654320987651</v>
      </c>
    </row>
    <row r="1431" spans="1:19" x14ac:dyDescent="0.3">
      <c r="A1431" s="1">
        <v>1429</v>
      </c>
      <c r="B1431" t="s">
        <v>10</v>
      </c>
      <c r="C1431">
        <v>3017</v>
      </c>
      <c r="D1431">
        <v>35</v>
      </c>
      <c r="E1431">
        <v>40</v>
      </c>
      <c r="F1431" s="2">
        <v>5900</v>
      </c>
      <c r="G1431" s="8">
        <v>6555.5555555555557</v>
      </c>
      <c r="H1431">
        <v>0.1</v>
      </c>
      <c r="I1431">
        <v>0.4</v>
      </c>
      <c r="J1431" s="3">
        <v>0.1111111111111111</v>
      </c>
      <c r="K1431" t="s">
        <v>11</v>
      </c>
      <c r="L1431" t="str">
        <f>Q1431</f>
        <v/>
      </c>
      <c r="N1431">
        <v>0.11</v>
      </c>
      <c r="O1431">
        <f>EXP(Таблица1[[#This Row],[PD]])</f>
        <v>1.1051709180756477</v>
      </c>
      <c r="P1431">
        <f t="shared" si="44"/>
        <v>0.12156880098832125</v>
      </c>
      <c r="Q1431" t="str">
        <f t="shared" si="45"/>
        <v/>
      </c>
      <c r="S1431" s="2">
        <f>IF(P1431&gt;=1, Таблица1[[#This Row],[BeginQ]]*(1-Таблица1[[#This Row],[LGD]]), Таблица1[[#This Row],[EndQ]])</f>
        <v>6555.5555555555557</v>
      </c>
    </row>
    <row r="1432" spans="1:19" x14ac:dyDescent="0.3">
      <c r="A1432" s="1">
        <v>1430</v>
      </c>
      <c r="B1432" t="s">
        <v>10</v>
      </c>
      <c r="C1432">
        <v>3018</v>
      </c>
      <c r="D1432">
        <v>35</v>
      </c>
      <c r="E1432">
        <v>40</v>
      </c>
      <c r="F1432" s="2">
        <v>700</v>
      </c>
      <c r="G1432" s="8">
        <v>784.89361702127655</v>
      </c>
      <c r="H1432">
        <v>0.06</v>
      </c>
      <c r="I1432">
        <v>0.9</v>
      </c>
      <c r="J1432" s="3">
        <v>0.1212765957446808</v>
      </c>
      <c r="K1432" t="s">
        <v>11</v>
      </c>
      <c r="L1432" t="str">
        <f>Q1432</f>
        <v/>
      </c>
      <c r="N1432">
        <v>0.9</v>
      </c>
      <c r="O1432">
        <f>EXP(Таблица1[[#This Row],[PD]])</f>
        <v>1.0618365465453596</v>
      </c>
      <c r="P1432">
        <f t="shared" si="44"/>
        <v>0.9556528918908237</v>
      </c>
      <c r="Q1432" t="str">
        <f t="shared" si="45"/>
        <v/>
      </c>
      <c r="S1432" s="2">
        <f>IF(P1432&gt;=1, Таблица1[[#This Row],[BeginQ]]*(1-Таблица1[[#This Row],[LGD]]), Таблица1[[#This Row],[EndQ]])</f>
        <v>784.89361702127655</v>
      </c>
    </row>
    <row r="1433" spans="1:19" x14ac:dyDescent="0.3">
      <c r="A1433" s="1">
        <v>1431</v>
      </c>
      <c r="B1433" t="s">
        <v>10</v>
      </c>
      <c r="C1433">
        <v>3019</v>
      </c>
      <c r="D1433">
        <v>35</v>
      </c>
      <c r="E1433">
        <v>40</v>
      </c>
      <c r="F1433" s="2">
        <v>4800</v>
      </c>
      <c r="G1433" s="8">
        <v>5258.9010989010994</v>
      </c>
      <c r="H1433">
        <v>0.09</v>
      </c>
      <c r="I1433">
        <v>0.3</v>
      </c>
      <c r="J1433" s="3">
        <v>9.5604395604395598E-2</v>
      </c>
      <c r="K1433" t="s">
        <v>11</v>
      </c>
      <c r="L1433" t="str">
        <f>Q1433</f>
        <v/>
      </c>
      <c r="N1433">
        <v>0.74</v>
      </c>
      <c r="O1433">
        <f>EXP(Таблица1[[#This Row],[PD]])</f>
        <v>1.0941742837052104</v>
      </c>
      <c r="P1433">
        <f t="shared" si="44"/>
        <v>0.80968896994185569</v>
      </c>
      <c r="Q1433" t="str">
        <f t="shared" si="45"/>
        <v/>
      </c>
      <c r="S1433" s="2">
        <f>IF(P1433&gt;=1, Таблица1[[#This Row],[BeginQ]]*(1-Таблица1[[#This Row],[LGD]]), Таблица1[[#This Row],[EndQ]])</f>
        <v>5258.9010989010994</v>
      </c>
    </row>
    <row r="1434" spans="1:19" x14ac:dyDescent="0.3">
      <c r="A1434" s="1">
        <v>1432</v>
      </c>
      <c r="B1434" t="s">
        <v>10</v>
      </c>
      <c r="C1434">
        <v>3020</v>
      </c>
      <c r="D1434">
        <v>35</v>
      </c>
      <c r="E1434">
        <v>40</v>
      </c>
      <c r="F1434" s="2">
        <v>6600</v>
      </c>
      <c r="G1434" s="8">
        <v>8482.2222222222226</v>
      </c>
      <c r="H1434">
        <v>0.19</v>
      </c>
      <c r="I1434">
        <v>0.9</v>
      </c>
      <c r="J1434" s="3">
        <v>0.28518518518518521</v>
      </c>
      <c r="K1434" t="s">
        <v>11</v>
      </c>
      <c r="L1434" t="str">
        <f>Q1434</f>
        <v/>
      </c>
      <c r="N1434">
        <v>0.62</v>
      </c>
      <c r="O1434">
        <f>EXP(Таблица1[[#This Row],[PD]])</f>
        <v>1.2092495976572515</v>
      </c>
      <c r="P1434">
        <f t="shared" si="44"/>
        <v>0.74973475054749594</v>
      </c>
      <c r="Q1434" t="str">
        <f t="shared" si="45"/>
        <v/>
      </c>
      <c r="S1434" s="2">
        <f>IF(P1434&gt;=1, Таблица1[[#This Row],[BeginQ]]*(1-Таблица1[[#This Row],[LGD]]), Таблица1[[#This Row],[EndQ]])</f>
        <v>8482.2222222222226</v>
      </c>
    </row>
    <row r="1435" spans="1:19" x14ac:dyDescent="0.3">
      <c r="A1435" s="1">
        <v>1433</v>
      </c>
      <c r="B1435" t="s">
        <v>10</v>
      </c>
      <c r="C1435">
        <v>3021</v>
      </c>
      <c r="D1435">
        <v>35</v>
      </c>
      <c r="E1435">
        <v>40</v>
      </c>
      <c r="F1435" s="2">
        <v>2700</v>
      </c>
      <c r="G1435" s="8">
        <v>2923.04347826087</v>
      </c>
      <c r="H1435">
        <v>0.08</v>
      </c>
      <c r="I1435">
        <v>0.2</v>
      </c>
      <c r="J1435" s="3">
        <v>8.2608695652173908E-2</v>
      </c>
      <c r="K1435" t="s">
        <v>11</v>
      </c>
      <c r="L1435" t="str">
        <f>Q1435</f>
        <v/>
      </c>
      <c r="N1435">
        <v>0.56999999999999995</v>
      </c>
      <c r="O1435">
        <f>EXP(Таблица1[[#This Row],[PD]])</f>
        <v>1.0832870676749586</v>
      </c>
      <c r="P1435">
        <f t="shared" si="44"/>
        <v>0.61747362857472632</v>
      </c>
      <c r="Q1435" t="str">
        <f t="shared" si="45"/>
        <v/>
      </c>
      <c r="S1435" s="2">
        <f>IF(P1435&gt;=1, Таблица1[[#This Row],[BeginQ]]*(1-Таблица1[[#This Row],[LGD]]), Таблица1[[#This Row],[EndQ]])</f>
        <v>2923.04347826087</v>
      </c>
    </row>
    <row r="1436" spans="1:19" x14ac:dyDescent="0.3">
      <c r="A1436" s="1">
        <v>1434</v>
      </c>
      <c r="B1436" t="s">
        <v>10</v>
      </c>
      <c r="C1436">
        <v>3022</v>
      </c>
      <c r="D1436">
        <v>35</v>
      </c>
      <c r="E1436">
        <v>40</v>
      </c>
      <c r="F1436" s="2">
        <v>6300</v>
      </c>
      <c r="G1436" s="8">
        <v>7950</v>
      </c>
      <c r="H1436">
        <v>0.16</v>
      </c>
      <c r="I1436">
        <v>1</v>
      </c>
      <c r="J1436" s="3">
        <v>0.26190476190476192</v>
      </c>
      <c r="K1436" t="s">
        <v>11</v>
      </c>
      <c r="L1436" t="str">
        <f>Q1436</f>
        <v/>
      </c>
      <c r="N1436">
        <v>0.71</v>
      </c>
      <c r="O1436">
        <f>EXP(Таблица1[[#This Row],[PD]])</f>
        <v>1.1735108709918103</v>
      </c>
      <c r="P1436">
        <f t="shared" si="44"/>
        <v>0.8331927184041853</v>
      </c>
      <c r="Q1436" t="str">
        <f t="shared" si="45"/>
        <v/>
      </c>
      <c r="S1436" s="2">
        <f>IF(P1436&gt;=1, Таблица1[[#This Row],[BeginQ]]*(1-Таблица1[[#This Row],[LGD]]), Таблица1[[#This Row],[EndQ]])</f>
        <v>7950</v>
      </c>
    </row>
    <row r="1437" spans="1:19" x14ac:dyDescent="0.3">
      <c r="A1437" s="1">
        <v>1435</v>
      </c>
      <c r="B1437" t="s">
        <v>10</v>
      </c>
      <c r="C1437">
        <v>3023</v>
      </c>
      <c r="D1437">
        <v>35</v>
      </c>
      <c r="E1437">
        <v>40</v>
      </c>
      <c r="F1437" s="2">
        <v>2900</v>
      </c>
      <c r="G1437" s="8">
        <v>3446.666666666667</v>
      </c>
      <c r="H1437">
        <v>0.13</v>
      </c>
      <c r="I1437">
        <v>0.8</v>
      </c>
      <c r="J1437" s="3">
        <v>0.18850574712643681</v>
      </c>
      <c r="K1437" t="s">
        <v>11</v>
      </c>
      <c r="L1437" t="str">
        <f>Q1437</f>
        <v/>
      </c>
      <c r="N1437">
        <v>0.4</v>
      </c>
      <c r="O1437">
        <f>EXP(Таблица1[[#This Row],[PD]])</f>
        <v>1.1388283833246218</v>
      </c>
      <c r="P1437">
        <f t="shared" si="44"/>
        <v>0.45553135332984873</v>
      </c>
      <c r="Q1437" t="str">
        <f t="shared" si="45"/>
        <v/>
      </c>
      <c r="S1437" s="2">
        <f>IF(P1437&gt;=1, Таблица1[[#This Row],[BeginQ]]*(1-Таблица1[[#This Row],[LGD]]), Таблица1[[#This Row],[EndQ]])</f>
        <v>3446.666666666667</v>
      </c>
    </row>
    <row r="1438" spans="1:19" x14ac:dyDescent="0.3">
      <c r="A1438" s="1">
        <v>1436</v>
      </c>
      <c r="B1438" t="s">
        <v>10</v>
      </c>
      <c r="C1438">
        <v>3079</v>
      </c>
      <c r="D1438">
        <v>36</v>
      </c>
      <c r="E1438">
        <v>41</v>
      </c>
      <c r="F1438" s="2">
        <v>6500</v>
      </c>
      <c r="G1438" s="8">
        <v>7081.5789473684217</v>
      </c>
      <c r="H1438">
        <v>0.05</v>
      </c>
      <c r="I1438">
        <v>0.5</v>
      </c>
      <c r="J1438" s="3">
        <v>8.9473684210526316E-2</v>
      </c>
      <c r="K1438" t="s">
        <v>11</v>
      </c>
      <c r="L1438" t="str">
        <f>Q1438</f>
        <v/>
      </c>
      <c r="N1438">
        <v>0.7</v>
      </c>
      <c r="O1438">
        <f>EXP(Таблица1[[#This Row],[PD]])</f>
        <v>1.0512710963760241</v>
      </c>
      <c r="P1438">
        <f t="shared" si="44"/>
        <v>0.73588976746321688</v>
      </c>
      <c r="Q1438" t="str">
        <f t="shared" si="45"/>
        <v/>
      </c>
      <c r="S1438" s="2">
        <f>IF(P1438&gt;=1, Таблица1[[#This Row],[BeginQ]]*(1-Таблица1[[#This Row],[LGD]]), Таблица1[[#This Row],[EndQ]])</f>
        <v>7081.5789473684217</v>
      </c>
    </row>
    <row r="1439" spans="1:19" x14ac:dyDescent="0.3">
      <c r="A1439" s="1">
        <v>1437</v>
      </c>
      <c r="B1439" t="s">
        <v>10</v>
      </c>
      <c r="C1439">
        <v>3080</v>
      </c>
      <c r="D1439">
        <v>36</v>
      </c>
      <c r="E1439">
        <v>41</v>
      </c>
      <c r="F1439" s="2">
        <v>2300</v>
      </c>
      <c r="G1439" s="8">
        <v>2511.910112359551</v>
      </c>
      <c r="H1439">
        <v>0.11</v>
      </c>
      <c r="I1439">
        <v>0.2</v>
      </c>
      <c r="J1439" s="3">
        <v>9.2134831460674166E-2</v>
      </c>
      <c r="K1439" t="s">
        <v>11</v>
      </c>
      <c r="L1439" t="str">
        <f>Q1439</f>
        <v/>
      </c>
      <c r="N1439">
        <v>0.72</v>
      </c>
      <c r="O1439">
        <f>EXP(Таблица1[[#This Row],[PD]])</f>
        <v>1.1162780704588713</v>
      </c>
      <c r="P1439">
        <f t="shared" si="44"/>
        <v>0.80372021073038724</v>
      </c>
      <c r="Q1439" t="str">
        <f t="shared" si="45"/>
        <v/>
      </c>
      <c r="S1439" s="2">
        <f>IF(P1439&gt;=1, Таблица1[[#This Row],[BeginQ]]*(1-Таблица1[[#This Row],[LGD]]), Таблица1[[#This Row],[EndQ]])</f>
        <v>2511.910112359551</v>
      </c>
    </row>
    <row r="1440" spans="1:19" x14ac:dyDescent="0.3">
      <c r="A1440" s="1">
        <v>1438</v>
      </c>
      <c r="B1440" t="s">
        <v>10</v>
      </c>
      <c r="C1440">
        <v>3081</v>
      </c>
      <c r="D1440">
        <v>36</v>
      </c>
      <c r="E1440">
        <v>41</v>
      </c>
      <c r="F1440" s="2">
        <v>6000</v>
      </c>
      <c r="G1440" s="8">
        <v>6454.9450549450548</v>
      </c>
      <c r="H1440">
        <v>0.09</v>
      </c>
      <c r="I1440">
        <v>0.1</v>
      </c>
      <c r="J1440" s="3">
        <v>7.5824175824175818E-2</v>
      </c>
      <c r="K1440" t="s">
        <v>11</v>
      </c>
      <c r="L1440" t="str">
        <f>Q1440</f>
        <v/>
      </c>
      <c r="N1440">
        <v>0.69</v>
      </c>
      <c r="O1440">
        <f>EXP(Таблица1[[#This Row],[PD]])</f>
        <v>1.0941742837052104</v>
      </c>
      <c r="P1440">
        <f t="shared" si="44"/>
        <v>0.75498025575659511</v>
      </c>
      <c r="Q1440" t="str">
        <f t="shared" si="45"/>
        <v/>
      </c>
      <c r="S1440" s="2">
        <f>IF(P1440&gt;=1, Таблица1[[#This Row],[BeginQ]]*(1-Таблица1[[#This Row],[LGD]]), Таблица1[[#This Row],[EndQ]])</f>
        <v>6454.9450549450548</v>
      </c>
    </row>
    <row r="1441" spans="1:19" x14ac:dyDescent="0.3">
      <c r="A1441" s="1">
        <v>1439</v>
      </c>
      <c r="B1441" t="s">
        <v>10</v>
      </c>
      <c r="C1441">
        <v>3082</v>
      </c>
      <c r="D1441">
        <v>36</v>
      </c>
      <c r="E1441">
        <v>41</v>
      </c>
      <c r="F1441" s="2">
        <v>5000</v>
      </c>
      <c r="G1441" s="8">
        <v>6162.7906976744189</v>
      </c>
      <c r="H1441">
        <v>0.14000000000000001</v>
      </c>
      <c r="I1441">
        <v>1</v>
      </c>
      <c r="J1441" s="3">
        <v>0.23255813953488369</v>
      </c>
      <c r="K1441" t="s">
        <v>11</v>
      </c>
      <c r="L1441" t="str">
        <f>Q1441</f>
        <v/>
      </c>
      <c r="N1441">
        <v>0.08</v>
      </c>
      <c r="O1441">
        <f>EXP(Таблица1[[#This Row],[PD]])</f>
        <v>1.1502737988572274</v>
      </c>
      <c r="P1441">
        <f t="shared" si="44"/>
        <v>9.2021903908578187E-2</v>
      </c>
      <c r="Q1441" t="str">
        <f t="shared" si="45"/>
        <v/>
      </c>
      <c r="S1441" s="2">
        <f>IF(P1441&gt;=1, Таблица1[[#This Row],[BeginQ]]*(1-Таблица1[[#This Row],[LGD]]), Таблица1[[#This Row],[EndQ]])</f>
        <v>6162.7906976744189</v>
      </c>
    </row>
    <row r="1442" spans="1:19" x14ac:dyDescent="0.3">
      <c r="A1442" s="1">
        <v>1440</v>
      </c>
      <c r="B1442" t="s">
        <v>10</v>
      </c>
      <c r="C1442">
        <v>3083</v>
      </c>
      <c r="D1442">
        <v>36</v>
      </c>
      <c r="E1442">
        <v>41</v>
      </c>
      <c r="F1442" s="2">
        <v>2100</v>
      </c>
      <c r="G1442" s="8">
        <v>2551.1111111111109</v>
      </c>
      <c r="H1442">
        <v>0.19</v>
      </c>
      <c r="I1442">
        <v>0.6</v>
      </c>
      <c r="J1442" s="3">
        <v>0.21481481481481479</v>
      </c>
      <c r="K1442" t="s">
        <v>11</v>
      </c>
      <c r="L1442" t="str">
        <f>Q1442</f>
        <v/>
      </c>
      <c r="N1442">
        <v>0.02</v>
      </c>
      <c r="O1442">
        <f>EXP(Таблица1[[#This Row],[PD]])</f>
        <v>1.2092495976572515</v>
      </c>
      <c r="P1442">
        <f t="shared" si="44"/>
        <v>2.4184991953145031E-2</v>
      </c>
      <c r="Q1442" t="str">
        <f t="shared" si="45"/>
        <v/>
      </c>
      <c r="S1442" s="2">
        <f>IF(P1442&gt;=1, Таблица1[[#This Row],[BeginQ]]*(1-Таблица1[[#This Row],[LGD]]), Таблица1[[#This Row],[EndQ]])</f>
        <v>2551.1111111111109</v>
      </c>
    </row>
    <row r="1443" spans="1:19" x14ac:dyDescent="0.3">
      <c r="A1443" s="1">
        <v>1441</v>
      </c>
      <c r="B1443" t="s">
        <v>10</v>
      </c>
      <c r="C1443">
        <v>3084</v>
      </c>
      <c r="D1443">
        <v>36</v>
      </c>
      <c r="E1443">
        <v>41</v>
      </c>
      <c r="F1443" s="2">
        <v>8000</v>
      </c>
      <c r="G1443" s="8">
        <v>9976.4705882352937</v>
      </c>
      <c r="H1443">
        <v>0.15</v>
      </c>
      <c r="I1443">
        <v>1</v>
      </c>
      <c r="J1443" s="3">
        <v>0.2470588235294118</v>
      </c>
      <c r="K1443" t="s">
        <v>11</v>
      </c>
      <c r="L1443" t="str">
        <f>Q1443</f>
        <v/>
      </c>
      <c r="N1443">
        <v>0.72</v>
      </c>
      <c r="O1443">
        <f>EXP(Таблица1[[#This Row],[PD]])</f>
        <v>1.1618342427282831</v>
      </c>
      <c r="P1443">
        <f t="shared" si="44"/>
        <v>0.83652065476436377</v>
      </c>
      <c r="Q1443" t="str">
        <f t="shared" si="45"/>
        <v/>
      </c>
      <c r="S1443" s="2">
        <f>IF(P1443&gt;=1, Таблица1[[#This Row],[BeginQ]]*(1-Таблица1[[#This Row],[LGD]]), Таблица1[[#This Row],[EndQ]])</f>
        <v>9976.4705882352937</v>
      </c>
    </row>
    <row r="1444" spans="1:19" x14ac:dyDescent="0.3">
      <c r="A1444" s="1">
        <v>1442</v>
      </c>
      <c r="B1444" t="s">
        <v>10</v>
      </c>
      <c r="C1444">
        <v>3085</v>
      </c>
      <c r="D1444">
        <v>36</v>
      </c>
      <c r="E1444">
        <v>41</v>
      </c>
      <c r="F1444" s="2">
        <v>4400</v>
      </c>
      <c r="G1444" s="8">
        <v>4770.5263157894742</v>
      </c>
      <c r="H1444">
        <v>0.05</v>
      </c>
      <c r="I1444">
        <v>0.4</v>
      </c>
      <c r="J1444" s="3">
        <v>8.4210526315789486E-2</v>
      </c>
      <c r="K1444" t="s">
        <v>11</v>
      </c>
      <c r="L1444" t="str">
        <f>Q1444</f>
        <v/>
      </c>
      <c r="N1444">
        <v>0.48</v>
      </c>
      <c r="O1444">
        <f>EXP(Таблица1[[#This Row],[PD]])</f>
        <v>1.0512710963760241</v>
      </c>
      <c r="P1444">
        <f t="shared" si="44"/>
        <v>0.50461012626049151</v>
      </c>
      <c r="Q1444" t="str">
        <f t="shared" si="45"/>
        <v/>
      </c>
      <c r="S1444" s="2">
        <f>IF(P1444&gt;=1, Таблица1[[#This Row],[BeginQ]]*(1-Таблица1[[#This Row],[LGD]]), Таблица1[[#This Row],[EndQ]])</f>
        <v>4770.5263157894742</v>
      </c>
    </row>
    <row r="1445" spans="1:19" x14ac:dyDescent="0.3">
      <c r="A1445" s="1">
        <v>1443</v>
      </c>
      <c r="B1445" t="s">
        <v>10</v>
      </c>
      <c r="C1445">
        <v>3086</v>
      </c>
      <c r="D1445">
        <v>36</v>
      </c>
      <c r="E1445">
        <v>41</v>
      </c>
      <c r="F1445" s="2">
        <v>9000</v>
      </c>
      <c r="G1445" s="8">
        <v>9661.224489795919</v>
      </c>
      <c r="H1445">
        <v>0.02</v>
      </c>
      <c r="I1445">
        <v>0.6</v>
      </c>
      <c r="J1445" s="3">
        <v>7.3469387755102034E-2</v>
      </c>
      <c r="K1445" t="s">
        <v>11</v>
      </c>
      <c r="L1445" t="str">
        <f>Q1445</f>
        <v/>
      </c>
      <c r="N1445">
        <v>0.17</v>
      </c>
      <c r="O1445">
        <f>EXP(Таблица1[[#This Row],[PD]])</f>
        <v>1.0202013400267558</v>
      </c>
      <c r="P1445">
        <f t="shared" si="44"/>
        <v>0.17343422780454851</v>
      </c>
      <c r="Q1445" t="str">
        <f t="shared" si="45"/>
        <v/>
      </c>
      <c r="S1445" s="2">
        <f>IF(P1445&gt;=1, Таблица1[[#This Row],[BeginQ]]*(1-Таблица1[[#This Row],[LGD]]), Таблица1[[#This Row],[EndQ]])</f>
        <v>9661.224489795919</v>
      </c>
    </row>
    <row r="1446" spans="1:19" x14ac:dyDescent="0.3">
      <c r="A1446" s="1">
        <v>1444</v>
      </c>
      <c r="B1446" t="s">
        <v>10</v>
      </c>
      <c r="C1446">
        <v>3087</v>
      </c>
      <c r="D1446">
        <v>36</v>
      </c>
      <c r="E1446">
        <v>41</v>
      </c>
      <c r="F1446" s="2">
        <v>4800</v>
      </c>
      <c r="G1446" s="8">
        <v>5440</v>
      </c>
      <c r="H1446">
        <v>0.1</v>
      </c>
      <c r="I1446">
        <v>0.6</v>
      </c>
      <c r="J1446" s="3">
        <v>0.1333333333333333</v>
      </c>
      <c r="K1446" t="s">
        <v>11</v>
      </c>
      <c r="L1446" t="str">
        <f>Q1446</f>
        <v/>
      </c>
      <c r="N1446">
        <v>0.28000000000000003</v>
      </c>
      <c r="O1446">
        <f>EXP(Таблица1[[#This Row],[PD]])</f>
        <v>1.1051709180756477</v>
      </c>
      <c r="P1446">
        <f t="shared" si="44"/>
        <v>0.30944785706118139</v>
      </c>
      <c r="Q1446" t="str">
        <f t="shared" si="45"/>
        <v/>
      </c>
      <c r="S1446" s="2">
        <f>IF(P1446&gt;=1, Таблица1[[#This Row],[BeginQ]]*(1-Таблица1[[#This Row],[LGD]]), Таблица1[[#This Row],[EndQ]])</f>
        <v>5440</v>
      </c>
    </row>
    <row r="1447" spans="1:19" x14ac:dyDescent="0.3">
      <c r="A1447" s="1">
        <v>1445</v>
      </c>
      <c r="B1447" t="s">
        <v>10</v>
      </c>
      <c r="C1447">
        <v>3088</v>
      </c>
      <c r="D1447">
        <v>36</v>
      </c>
      <c r="E1447">
        <v>41</v>
      </c>
      <c r="F1447" s="2">
        <v>200</v>
      </c>
      <c r="G1447" s="8">
        <v>212.52525252525251</v>
      </c>
      <c r="H1447">
        <v>0.01</v>
      </c>
      <c r="I1447">
        <v>0.2</v>
      </c>
      <c r="J1447" s="3">
        <v>6.2626262626262627E-2</v>
      </c>
      <c r="K1447" t="s">
        <v>11</v>
      </c>
      <c r="L1447" t="str">
        <f>Q1447</f>
        <v/>
      </c>
      <c r="N1447">
        <v>0.03</v>
      </c>
      <c r="O1447">
        <f>EXP(Таблица1[[#This Row],[PD]])</f>
        <v>1.0100501670841679</v>
      </c>
      <c r="P1447">
        <f t="shared" si="44"/>
        <v>3.0301505012525036E-2</v>
      </c>
      <c r="Q1447" t="str">
        <f t="shared" si="45"/>
        <v/>
      </c>
      <c r="S1447" s="2">
        <f>IF(P1447&gt;=1, Таблица1[[#This Row],[BeginQ]]*(1-Таблица1[[#This Row],[LGD]]), Таблица1[[#This Row],[EndQ]])</f>
        <v>212.52525252525251</v>
      </c>
    </row>
    <row r="1448" spans="1:19" x14ac:dyDescent="0.3">
      <c r="A1448" s="1">
        <v>1446</v>
      </c>
      <c r="B1448" t="s">
        <v>10</v>
      </c>
      <c r="C1448">
        <v>3089</v>
      </c>
      <c r="D1448">
        <v>36</v>
      </c>
      <c r="E1448">
        <v>41</v>
      </c>
      <c r="F1448" s="2">
        <v>7900</v>
      </c>
      <c r="G1448" s="8">
        <v>8499.0109890109889</v>
      </c>
      <c r="H1448">
        <v>0.09</v>
      </c>
      <c r="I1448">
        <v>0.1</v>
      </c>
      <c r="J1448" s="3">
        <v>7.5824175824175818E-2</v>
      </c>
      <c r="K1448" t="s">
        <v>11</v>
      </c>
      <c r="L1448" t="str">
        <f>Q1448</f>
        <v>Дефолт!</v>
      </c>
      <c r="N1448">
        <v>0.92</v>
      </c>
      <c r="O1448">
        <f>EXP(Таблица1[[#This Row],[PD]])</f>
        <v>1.0941742837052104</v>
      </c>
      <c r="P1448">
        <f t="shared" si="44"/>
        <v>1.0066403410087936</v>
      </c>
      <c r="Q1448" t="str">
        <f t="shared" si="45"/>
        <v>Дефолт!</v>
      </c>
      <c r="S1448" s="2">
        <f>IF(P1448&gt;=1, Таблица1[[#This Row],[BeginQ]]*(1-Таблица1[[#This Row],[LGD]]), Таблица1[[#This Row],[EndQ]])</f>
        <v>7110</v>
      </c>
    </row>
    <row r="1449" spans="1:19" x14ac:dyDescent="0.3">
      <c r="A1449" s="1">
        <v>1447</v>
      </c>
      <c r="B1449" t="s">
        <v>10</v>
      </c>
      <c r="C1449">
        <v>3090</v>
      </c>
      <c r="D1449">
        <v>36</v>
      </c>
      <c r="E1449">
        <v>41</v>
      </c>
      <c r="F1449" s="2">
        <v>1300</v>
      </c>
      <c r="G1449" s="8">
        <v>1416.170212765958</v>
      </c>
      <c r="H1449">
        <v>0.06</v>
      </c>
      <c r="I1449">
        <v>0.4</v>
      </c>
      <c r="J1449" s="3">
        <v>8.9361702127659565E-2</v>
      </c>
      <c r="K1449" t="s">
        <v>11</v>
      </c>
      <c r="L1449" t="str">
        <f>Q1449</f>
        <v>Дефолт!</v>
      </c>
      <c r="N1449">
        <v>0.99</v>
      </c>
      <c r="O1449">
        <f>EXP(Таблица1[[#This Row],[PD]])</f>
        <v>1.0618365465453596</v>
      </c>
      <c r="P1449">
        <f t="shared" si="44"/>
        <v>1.0512181810799059</v>
      </c>
      <c r="Q1449" t="str">
        <f t="shared" si="45"/>
        <v>Дефолт!</v>
      </c>
      <c r="S1449" s="2">
        <f>IF(P1449&gt;=1, Таблица1[[#This Row],[BeginQ]]*(1-Таблица1[[#This Row],[LGD]]), Таблица1[[#This Row],[EndQ]])</f>
        <v>780</v>
      </c>
    </row>
    <row r="1450" spans="1:19" x14ac:dyDescent="0.3">
      <c r="A1450" s="1">
        <v>1448</v>
      </c>
      <c r="B1450" t="s">
        <v>10</v>
      </c>
      <c r="C1450">
        <v>3091</v>
      </c>
      <c r="D1450">
        <v>36</v>
      </c>
      <c r="E1450">
        <v>41</v>
      </c>
      <c r="F1450" s="2">
        <v>9600</v>
      </c>
      <c r="G1450" s="8">
        <v>12114.28571428571</v>
      </c>
      <c r="H1450">
        <v>0.16</v>
      </c>
      <c r="I1450">
        <v>1</v>
      </c>
      <c r="J1450" s="3">
        <v>0.26190476190476192</v>
      </c>
      <c r="K1450" t="s">
        <v>11</v>
      </c>
      <c r="L1450" t="str">
        <f>Q1450</f>
        <v/>
      </c>
      <c r="N1450">
        <v>0.78</v>
      </c>
      <c r="O1450">
        <f>EXP(Таблица1[[#This Row],[PD]])</f>
        <v>1.1735108709918103</v>
      </c>
      <c r="P1450">
        <f t="shared" si="44"/>
        <v>0.91533847937361201</v>
      </c>
      <c r="Q1450" t="str">
        <f t="shared" si="45"/>
        <v/>
      </c>
      <c r="S1450" s="2">
        <f>IF(P1450&gt;=1, Таблица1[[#This Row],[BeginQ]]*(1-Таблица1[[#This Row],[LGD]]), Таблица1[[#This Row],[EndQ]])</f>
        <v>12114.28571428571</v>
      </c>
    </row>
    <row r="1451" spans="1:19" x14ac:dyDescent="0.3">
      <c r="A1451" s="1">
        <v>1449</v>
      </c>
      <c r="B1451" t="s">
        <v>10</v>
      </c>
      <c r="C1451">
        <v>3092</v>
      </c>
      <c r="D1451">
        <v>36</v>
      </c>
      <c r="E1451">
        <v>41</v>
      </c>
      <c r="F1451" s="2">
        <v>4000</v>
      </c>
      <c r="G1451" s="8">
        <v>4342.8571428571422</v>
      </c>
      <c r="H1451">
        <v>0.09</v>
      </c>
      <c r="I1451">
        <v>0.2</v>
      </c>
      <c r="J1451" s="3">
        <v>8.5714285714285715E-2</v>
      </c>
      <c r="K1451" t="s">
        <v>11</v>
      </c>
      <c r="L1451" t="str">
        <f>Q1451</f>
        <v/>
      </c>
      <c r="N1451">
        <v>0.59</v>
      </c>
      <c r="O1451">
        <f>EXP(Таблица1[[#This Row],[PD]])</f>
        <v>1.0941742837052104</v>
      </c>
      <c r="P1451">
        <f t="shared" si="44"/>
        <v>0.64556282738607407</v>
      </c>
      <c r="Q1451" t="str">
        <f t="shared" si="45"/>
        <v/>
      </c>
      <c r="S1451" s="2">
        <f>IF(P1451&gt;=1, Таблица1[[#This Row],[BeginQ]]*(1-Таблица1[[#This Row],[LGD]]), Таблица1[[#This Row],[EndQ]])</f>
        <v>4342.8571428571422</v>
      </c>
    </row>
    <row r="1452" spans="1:19" x14ac:dyDescent="0.3">
      <c r="A1452" s="1">
        <v>1450</v>
      </c>
      <c r="B1452" t="s">
        <v>10</v>
      </c>
      <c r="C1452">
        <v>3093</v>
      </c>
      <c r="D1452">
        <v>36</v>
      </c>
      <c r="E1452">
        <v>41</v>
      </c>
      <c r="F1452" s="2">
        <v>500</v>
      </c>
      <c r="G1452" s="8">
        <v>602.43902439024384</v>
      </c>
      <c r="H1452">
        <v>0.18</v>
      </c>
      <c r="I1452">
        <v>0.6</v>
      </c>
      <c r="J1452" s="3">
        <v>0.20487804878048779</v>
      </c>
      <c r="K1452" t="s">
        <v>11</v>
      </c>
      <c r="L1452" t="str">
        <f>Q1452</f>
        <v/>
      </c>
      <c r="N1452">
        <v>0.25</v>
      </c>
      <c r="O1452">
        <f>EXP(Таблица1[[#This Row],[PD]])</f>
        <v>1.1972173631218102</v>
      </c>
      <c r="P1452">
        <f t="shared" si="44"/>
        <v>0.29930434078045254</v>
      </c>
      <c r="Q1452" t="str">
        <f t="shared" si="45"/>
        <v/>
      </c>
      <c r="S1452" s="2">
        <f>IF(P1452&gt;=1, Таблица1[[#This Row],[BeginQ]]*(1-Таблица1[[#This Row],[LGD]]), Таблица1[[#This Row],[EndQ]])</f>
        <v>602.43902439024384</v>
      </c>
    </row>
    <row r="1453" spans="1:19" x14ac:dyDescent="0.3">
      <c r="A1453" s="1">
        <v>1451</v>
      </c>
      <c r="B1453" t="s">
        <v>10</v>
      </c>
      <c r="C1453">
        <v>3094</v>
      </c>
      <c r="D1453">
        <v>36</v>
      </c>
      <c r="E1453">
        <v>41</v>
      </c>
      <c r="F1453" s="2">
        <v>8200</v>
      </c>
      <c r="G1453" s="8">
        <v>9447.826086956522</v>
      </c>
      <c r="H1453">
        <v>0.08</v>
      </c>
      <c r="I1453">
        <v>1</v>
      </c>
      <c r="J1453" s="3">
        <v>0.1521739130434783</v>
      </c>
      <c r="K1453" t="s">
        <v>11</v>
      </c>
      <c r="L1453" t="str">
        <f>Q1453</f>
        <v/>
      </c>
      <c r="N1453">
        <v>0.36</v>
      </c>
      <c r="O1453">
        <f>EXP(Таблица1[[#This Row],[PD]])</f>
        <v>1.0832870676749586</v>
      </c>
      <c r="P1453">
        <f t="shared" si="44"/>
        <v>0.3899833443629851</v>
      </c>
      <c r="Q1453" t="str">
        <f t="shared" si="45"/>
        <v/>
      </c>
      <c r="S1453" s="2">
        <f>IF(P1453&gt;=1, Таблица1[[#This Row],[BeginQ]]*(1-Таблица1[[#This Row],[LGD]]), Таблица1[[#This Row],[EndQ]])</f>
        <v>9447.826086956522</v>
      </c>
    </row>
    <row r="1454" spans="1:19" x14ac:dyDescent="0.3">
      <c r="A1454" s="1">
        <v>1452</v>
      </c>
      <c r="B1454" t="s">
        <v>10</v>
      </c>
      <c r="C1454">
        <v>3095</v>
      </c>
      <c r="D1454">
        <v>36</v>
      </c>
      <c r="E1454">
        <v>41</v>
      </c>
      <c r="F1454" s="2">
        <v>2600</v>
      </c>
      <c r="G1454" s="8">
        <v>2791.0204081632651</v>
      </c>
      <c r="H1454">
        <v>0.02</v>
      </c>
      <c r="I1454">
        <v>0.6</v>
      </c>
      <c r="J1454" s="3">
        <v>7.3469387755102034E-2</v>
      </c>
      <c r="K1454" t="s">
        <v>11</v>
      </c>
      <c r="L1454" t="str">
        <f>Q1454</f>
        <v/>
      </c>
      <c r="N1454">
        <v>0.1</v>
      </c>
      <c r="O1454">
        <f>EXP(Таблица1[[#This Row],[PD]])</f>
        <v>1.0202013400267558</v>
      </c>
      <c r="P1454">
        <f t="shared" si="44"/>
        <v>0.10202013400267558</v>
      </c>
      <c r="Q1454" t="str">
        <f t="shared" si="45"/>
        <v/>
      </c>
      <c r="S1454" s="2">
        <f>IF(P1454&gt;=1, Таблица1[[#This Row],[BeginQ]]*(1-Таблица1[[#This Row],[LGD]]), Таблица1[[#This Row],[EndQ]])</f>
        <v>2791.0204081632651</v>
      </c>
    </row>
    <row r="1455" spans="1:19" x14ac:dyDescent="0.3">
      <c r="A1455" s="1">
        <v>1453</v>
      </c>
      <c r="B1455" t="s">
        <v>10</v>
      </c>
      <c r="C1455">
        <v>3096</v>
      </c>
      <c r="D1455">
        <v>36</v>
      </c>
      <c r="E1455">
        <v>41</v>
      </c>
      <c r="F1455" s="2">
        <v>400</v>
      </c>
      <c r="G1455" s="8">
        <v>435.55555555555549</v>
      </c>
      <c r="H1455">
        <v>0.1</v>
      </c>
      <c r="I1455">
        <v>0.2</v>
      </c>
      <c r="J1455" s="3">
        <v>8.8888888888888892E-2</v>
      </c>
      <c r="K1455" t="s">
        <v>11</v>
      </c>
      <c r="L1455" t="str">
        <f>Q1455</f>
        <v/>
      </c>
      <c r="N1455">
        <v>0</v>
      </c>
      <c r="O1455">
        <f>EXP(Таблица1[[#This Row],[PD]])</f>
        <v>1.1051709180756477</v>
      </c>
      <c r="P1455">
        <f t="shared" si="44"/>
        <v>0</v>
      </c>
      <c r="Q1455" t="str">
        <f t="shared" si="45"/>
        <v/>
      </c>
      <c r="S1455" s="2">
        <f>IF(P1455&gt;=1, Таблица1[[#This Row],[BeginQ]]*(1-Таблица1[[#This Row],[LGD]]), Таблица1[[#This Row],[EndQ]])</f>
        <v>435.55555555555549</v>
      </c>
    </row>
    <row r="1456" spans="1:19" x14ac:dyDescent="0.3">
      <c r="A1456" s="1">
        <v>1454</v>
      </c>
      <c r="B1456" t="s">
        <v>10</v>
      </c>
      <c r="C1456">
        <v>3097</v>
      </c>
      <c r="D1456">
        <v>36</v>
      </c>
      <c r="E1456">
        <v>41</v>
      </c>
      <c r="F1456" s="2">
        <v>1300</v>
      </c>
      <c r="G1456" s="8">
        <v>1495</v>
      </c>
      <c r="H1456">
        <v>0.12</v>
      </c>
      <c r="I1456">
        <v>0.6</v>
      </c>
      <c r="J1456" s="3">
        <v>0.15</v>
      </c>
      <c r="K1456" t="s">
        <v>11</v>
      </c>
      <c r="L1456" t="str">
        <f>Q1456</f>
        <v/>
      </c>
      <c r="N1456">
        <v>0.77</v>
      </c>
      <c r="O1456">
        <f>EXP(Таблица1[[#This Row],[PD]])</f>
        <v>1.1274968515793757</v>
      </c>
      <c r="P1456">
        <f t="shared" si="44"/>
        <v>0.86817257571611939</v>
      </c>
      <c r="Q1456" t="str">
        <f t="shared" si="45"/>
        <v/>
      </c>
      <c r="S1456" s="2">
        <f>IF(P1456&gt;=1, Таблица1[[#This Row],[BeginQ]]*(1-Таблица1[[#This Row],[LGD]]), Таблица1[[#This Row],[EndQ]])</f>
        <v>1495</v>
      </c>
    </row>
    <row r="1457" spans="1:19" x14ac:dyDescent="0.3">
      <c r="A1457" s="1">
        <v>1455</v>
      </c>
      <c r="B1457" t="s">
        <v>10</v>
      </c>
      <c r="C1457">
        <v>3098</v>
      </c>
      <c r="D1457">
        <v>36</v>
      </c>
      <c r="E1457">
        <v>41</v>
      </c>
      <c r="F1457" s="2">
        <v>1000</v>
      </c>
      <c r="G1457" s="8">
        <v>1150</v>
      </c>
      <c r="H1457">
        <v>0.2</v>
      </c>
      <c r="I1457">
        <v>0.3</v>
      </c>
      <c r="J1457" s="3">
        <v>0.15</v>
      </c>
      <c r="K1457" t="s">
        <v>11</v>
      </c>
      <c r="L1457" t="str">
        <f>Q1457</f>
        <v>Дефолт!</v>
      </c>
      <c r="N1457">
        <v>0.88</v>
      </c>
      <c r="O1457">
        <f>EXP(Таблица1[[#This Row],[PD]])</f>
        <v>1.2214027581601699</v>
      </c>
      <c r="P1457">
        <f t="shared" si="44"/>
        <v>1.0748344271809496</v>
      </c>
      <c r="Q1457" t="str">
        <f t="shared" si="45"/>
        <v>Дефолт!</v>
      </c>
      <c r="S1457" s="2">
        <f>IF(P1457&gt;=1, Таблица1[[#This Row],[BeginQ]]*(1-Таблица1[[#This Row],[LGD]]), Таблица1[[#This Row],[EndQ]])</f>
        <v>700</v>
      </c>
    </row>
    <row r="1458" spans="1:19" x14ac:dyDescent="0.3">
      <c r="A1458" s="1">
        <v>1456</v>
      </c>
      <c r="B1458" t="s">
        <v>10</v>
      </c>
      <c r="C1458">
        <v>3099</v>
      </c>
      <c r="D1458">
        <v>36</v>
      </c>
      <c r="E1458">
        <v>41</v>
      </c>
      <c r="F1458" s="2">
        <v>1300</v>
      </c>
      <c r="G1458" s="8">
        <v>1424.285714285714</v>
      </c>
      <c r="H1458">
        <v>0.09</v>
      </c>
      <c r="I1458">
        <v>0.3</v>
      </c>
      <c r="J1458" s="3">
        <v>9.5604395604395598E-2</v>
      </c>
      <c r="K1458" t="s">
        <v>11</v>
      </c>
      <c r="L1458" t="str">
        <f>Q1458</f>
        <v/>
      </c>
      <c r="N1458">
        <v>0.43</v>
      </c>
      <c r="O1458">
        <f>EXP(Таблица1[[#This Row],[PD]])</f>
        <v>1.0941742837052104</v>
      </c>
      <c r="P1458">
        <f t="shared" si="44"/>
        <v>0.47049494199324049</v>
      </c>
      <c r="Q1458" t="str">
        <f t="shared" si="45"/>
        <v/>
      </c>
      <c r="S1458" s="2">
        <f>IF(P1458&gt;=1, Таблица1[[#This Row],[BeginQ]]*(1-Таблица1[[#This Row],[LGD]]), Таблица1[[#This Row],[EndQ]])</f>
        <v>1424.285714285714</v>
      </c>
    </row>
    <row r="1459" spans="1:19" x14ac:dyDescent="0.3">
      <c r="A1459" s="1">
        <v>1457</v>
      </c>
      <c r="B1459" t="s">
        <v>10</v>
      </c>
      <c r="C1459">
        <v>3100</v>
      </c>
      <c r="D1459">
        <v>36</v>
      </c>
      <c r="E1459">
        <v>41</v>
      </c>
      <c r="F1459" s="2">
        <v>2800</v>
      </c>
      <c r="G1459" s="8">
        <v>3343.5294117647059</v>
      </c>
      <c r="H1459">
        <v>0.15</v>
      </c>
      <c r="I1459">
        <v>0.7</v>
      </c>
      <c r="J1459" s="3">
        <v>0.19411764705882351</v>
      </c>
      <c r="K1459" t="s">
        <v>11</v>
      </c>
      <c r="L1459" t="str">
        <f>Q1459</f>
        <v/>
      </c>
      <c r="N1459">
        <v>0.72</v>
      </c>
      <c r="O1459">
        <f>EXP(Таблица1[[#This Row],[PD]])</f>
        <v>1.1618342427282831</v>
      </c>
      <c r="P1459">
        <f t="shared" si="44"/>
        <v>0.83652065476436377</v>
      </c>
      <c r="Q1459" t="str">
        <f t="shared" si="45"/>
        <v/>
      </c>
      <c r="S1459" s="2">
        <f>IF(P1459&gt;=1, Таблица1[[#This Row],[BeginQ]]*(1-Таблица1[[#This Row],[LGD]]), Таблица1[[#This Row],[EndQ]])</f>
        <v>3343.5294117647059</v>
      </c>
    </row>
    <row r="1460" spans="1:19" x14ac:dyDescent="0.3">
      <c r="A1460" s="1">
        <v>1458</v>
      </c>
      <c r="B1460" t="s">
        <v>10</v>
      </c>
      <c r="C1460">
        <v>3101</v>
      </c>
      <c r="D1460">
        <v>36</v>
      </c>
      <c r="E1460">
        <v>41</v>
      </c>
      <c r="F1460" s="2">
        <v>3700</v>
      </c>
      <c r="G1460" s="8">
        <v>3957.878787878788</v>
      </c>
      <c r="H1460">
        <v>0.01</v>
      </c>
      <c r="I1460">
        <v>0.9</v>
      </c>
      <c r="J1460" s="3">
        <v>6.9696969696969702E-2</v>
      </c>
      <c r="K1460" t="s">
        <v>11</v>
      </c>
      <c r="L1460" t="str">
        <f>Q1460</f>
        <v/>
      </c>
      <c r="N1460">
        <v>0.61</v>
      </c>
      <c r="O1460">
        <f>EXP(Таблица1[[#This Row],[PD]])</f>
        <v>1.0100501670841679</v>
      </c>
      <c r="P1460">
        <f t="shared" si="44"/>
        <v>0.61613060192134239</v>
      </c>
      <c r="Q1460" t="str">
        <f t="shared" si="45"/>
        <v/>
      </c>
      <c r="S1460" s="2">
        <f>IF(P1460&gt;=1, Таблица1[[#This Row],[BeginQ]]*(1-Таблица1[[#This Row],[LGD]]), Таблица1[[#This Row],[EndQ]])</f>
        <v>3957.878787878788</v>
      </c>
    </row>
    <row r="1461" spans="1:19" x14ac:dyDescent="0.3">
      <c r="A1461" s="1">
        <v>1459</v>
      </c>
      <c r="B1461" t="s">
        <v>10</v>
      </c>
      <c r="C1461">
        <v>3102</v>
      </c>
      <c r="D1461">
        <v>36</v>
      </c>
      <c r="E1461">
        <v>41</v>
      </c>
      <c r="F1461" s="2">
        <v>4000</v>
      </c>
      <c r="G1461" s="8">
        <v>4261.2244897959181</v>
      </c>
      <c r="H1461">
        <v>0.02</v>
      </c>
      <c r="I1461">
        <v>0.2</v>
      </c>
      <c r="J1461" s="3">
        <v>6.5306122448979598E-2</v>
      </c>
      <c r="K1461" t="s">
        <v>11</v>
      </c>
      <c r="L1461" t="str">
        <f>Q1461</f>
        <v/>
      </c>
      <c r="N1461">
        <v>0.22</v>
      </c>
      <c r="O1461">
        <f>EXP(Таблица1[[#This Row],[PD]])</f>
        <v>1.0202013400267558</v>
      </c>
      <c r="P1461">
        <f t="shared" si="44"/>
        <v>0.22444429480588626</v>
      </c>
      <c r="Q1461" t="str">
        <f t="shared" si="45"/>
        <v/>
      </c>
      <c r="S1461" s="2">
        <f>IF(P1461&gt;=1, Таблица1[[#This Row],[BeginQ]]*(1-Таблица1[[#This Row],[LGD]]), Таблица1[[#This Row],[EndQ]])</f>
        <v>4261.2244897959181</v>
      </c>
    </row>
    <row r="1462" spans="1:19" x14ac:dyDescent="0.3">
      <c r="A1462" s="1">
        <v>1460</v>
      </c>
      <c r="B1462" t="s">
        <v>10</v>
      </c>
      <c r="C1462">
        <v>3103</v>
      </c>
      <c r="D1462">
        <v>36</v>
      </c>
      <c r="E1462">
        <v>41</v>
      </c>
      <c r="F1462" s="2">
        <v>7700</v>
      </c>
      <c r="G1462" s="8">
        <v>9240</v>
      </c>
      <c r="H1462">
        <v>0.14000000000000001</v>
      </c>
      <c r="I1462">
        <v>0.8</v>
      </c>
      <c r="J1462" s="3">
        <v>0.2</v>
      </c>
      <c r="K1462" t="s">
        <v>11</v>
      </c>
      <c r="L1462" t="str">
        <f>Q1462</f>
        <v/>
      </c>
      <c r="N1462">
        <v>0.16</v>
      </c>
      <c r="O1462">
        <f>EXP(Таблица1[[#This Row],[PD]])</f>
        <v>1.1502737988572274</v>
      </c>
      <c r="P1462">
        <f t="shared" si="44"/>
        <v>0.18404380781715637</v>
      </c>
      <c r="Q1462" t="str">
        <f t="shared" si="45"/>
        <v/>
      </c>
      <c r="S1462" s="2">
        <f>IF(P1462&gt;=1, Таблица1[[#This Row],[BeginQ]]*(1-Таблица1[[#This Row],[LGD]]), Таблица1[[#This Row],[EndQ]])</f>
        <v>9240</v>
      </c>
    </row>
    <row r="1463" spans="1:19" x14ac:dyDescent="0.3">
      <c r="A1463" s="1">
        <v>1461</v>
      </c>
      <c r="B1463" t="s">
        <v>10</v>
      </c>
      <c r="C1463">
        <v>3104</v>
      </c>
      <c r="D1463">
        <v>36</v>
      </c>
      <c r="E1463">
        <v>41</v>
      </c>
      <c r="F1463" s="2">
        <v>7400</v>
      </c>
      <c r="G1463" s="8">
        <v>9435</v>
      </c>
      <c r="H1463">
        <v>0.2</v>
      </c>
      <c r="I1463">
        <v>0.8</v>
      </c>
      <c r="J1463" s="3">
        <v>0.27500000000000002</v>
      </c>
      <c r="K1463" t="s">
        <v>11</v>
      </c>
      <c r="L1463" t="str">
        <f>Q1463</f>
        <v/>
      </c>
      <c r="N1463">
        <v>0.4</v>
      </c>
      <c r="O1463">
        <f>EXP(Таблица1[[#This Row],[PD]])</f>
        <v>1.2214027581601699</v>
      </c>
      <c r="P1463">
        <f t="shared" si="44"/>
        <v>0.48856110326406799</v>
      </c>
      <c r="Q1463" t="str">
        <f t="shared" si="45"/>
        <v/>
      </c>
      <c r="S1463" s="2">
        <f>IF(P1463&gt;=1, Таблица1[[#This Row],[BeginQ]]*(1-Таблица1[[#This Row],[LGD]]), Таблица1[[#This Row],[EndQ]])</f>
        <v>9435</v>
      </c>
    </row>
    <row r="1464" spans="1:19" x14ac:dyDescent="0.3">
      <c r="A1464" s="1">
        <v>1462</v>
      </c>
      <c r="B1464" t="s">
        <v>10</v>
      </c>
      <c r="C1464">
        <v>3105</v>
      </c>
      <c r="D1464">
        <v>36</v>
      </c>
      <c r="E1464">
        <v>41</v>
      </c>
      <c r="F1464" s="2">
        <v>1600</v>
      </c>
      <c r="G1464" s="8">
        <v>1962.926829268293</v>
      </c>
      <c r="H1464">
        <v>0.18</v>
      </c>
      <c r="I1464">
        <v>0.7</v>
      </c>
      <c r="J1464" s="3">
        <v>0.22682926829268291</v>
      </c>
      <c r="K1464" t="s">
        <v>11</v>
      </c>
      <c r="L1464" t="str">
        <f>Q1464</f>
        <v/>
      </c>
      <c r="N1464">
        <v>0.4</v>
      </c>
      <c r="O1464">
        <f>EXP(Таблица1[[#This Row],[PD]])</f>
        <v>1.1972173631218102</v>
      </c>
      <c r="P1464">
        <f t="shared" si="44"/>
        <v>0.47888694524872411</v>
      </c>
      <c r="Q1464" t="str">
        <f t="shared" si="45"/>
        <v/>
      </c>
      <c r="S1464" s="2">
        <f>IF(P1464&gt;=1, Таблица1[[#This Row],[BeginQ]]*(1-Таблица1[[#This Row],[LGD]]), Таблица1[[#This Row],[EndQ]])</f>
        <v>1962.926829268293</v>
      </c>
    </row>
    <row r="1465" spans="1:19" x14ac:dyDescent="0.3">
      <c r="A1465" s="1">
        <v>1463</v>
      </c>
      <c r="B1465" t="s">
        <v>10</v>
      </c>
      <c r="C1465">
        <v>3106</v>
      </c>
      <c r="D1465">
        <v>36</v>
      </c>
      <c r="E1465">
        <v>41</v>
      </c>
      <c r="F1465" s="2">
        <v>200</v>
      </c>
      <c r="G1465" s="8">
        <v>231.72413793103451</v>
      </c>
      <c r="H1465">
        <v>0.13</v>
      </c>
      <c r="I1465">
        <v>0.6</v>
      </c>
      <c r="J1465" s="3">
        <v>0.1586206896551724</v>
      </c>
      <c r="K1465" t="s">
        <v>11</v>
      </c>
      <c r="L1465" t="str">
        <f>Q1465</f>
        <v/>
      </c>
      <c r="N1465">
        <v>0.36</v>
      </c>
      <c r="O1465">
        <f>EXP(Таблица1[[#This Row],[PD]])</f>
        <v>1.1388283833246218</v>
      </c>
      <c r="P1465">
        <f t="shared" si="44"/>
        <v>0.40997821799686385</v>
      </c>
      <c r="Q1465" t="str">
        <f t="shared" si="45"/>
        <v/>
      </c>
      <c r="S1465" s="2">
        <f>IF(P1465&gt;=1, Таблица1[[#This Row],[BeginQ]]*(1-Таблица1[[#This Row],[LGD]]), Таблица1[[#This Row],[EndQ]])</f>
        <v>231.72413793103451</v>
      </c>
    </row>
    <row r="1466" spans="1:19" x14ac:dyDescent="0.3">
      <c r="A1466" s="1">
        <v>1464</v>
      </c>
      <c r="B1466" t="s">
        <v>10</v>
      </c>
      <c r="C1466">
        <v>3107</v>
      </c>
      <c r="D1466">
        <v>36</v>
      </c>
      <c r="E1466">
        <v>41</v>
      </c>
      <c r="F1466" s="2">
        <v>9100</v>
      </c>
      <c r="G1466" s="8">
        <v>10484.78260869565</v>
      </c>
      <c r="H1466">
        <v>0.08</v>
      </c>
      <c r="I1466">
        <v>1</v>
      </c>
      <c r="J1466" s="3">
        <v>0.1521739130434783</v>
      </c>
      <c r="K1466" t="s">
        <v>11</v>
      </c>
      <c r="L1466" t="str">
        <f>Q1466</f>
        <v/>
      </c>
      <c r="N1466">
        <v>0.24</v>
      </c>
      <c r="O1466">
        <f>EXP(Таблица1[[#This Row],[PD]])</f>
        <v>1.0832870676749586</v>
      </c>
      <c r="P1466">
        <f t="shared" si="44"/>
        <v>0.25998889624199006</v>
      </c>
      <c r="Q1466" t="str">
        <f t="shared" si="45"/>
        <v/>
      </c>
      <c r="S1466" s="2">
        <f>IF(P1466&gt;=1, Таблица1[[#This Row],[BeginQ]]*(1-Таблица1[[#This Row],[LGD]]), Таблица1[[#This Row],[EndQ]])</f>
        <v>10484.78260869565</v>
      </c>
    </row>
    <row r="1467" spans="1:19" x14ac:dyDescent="0.3">
      <c r="A1467" s="1">
        <v>1465</v>
      </c>
      <c r="B1467" t="s">
        <v>10</v>
      </c>
      <c r="C1467">
        <v>3108</v>
      </c>
      <c r="D1467">
        <v>36</v>
      </c>
      <c r="E1467">
        <v>41</v>
      </c>
      <c r="F1467" s="2">
        <v>300</v>
      </c>
      <c r="G1467" s="8">
        <v>335.0561797752809</v>
      </c>
      <c r="H1467">
        <v>0.11</v>
      </c>
      <c r="I1467">
        <v>0.4</v>
      </c>
      <c r="J1467" s="3">
        <v>0.1168539325842697</v>
      </c>
      <c r="K1467" t="s">
        <v>11</v>
      </c>
      <c r="L1467" t="str">
        <f>Q1467</f>
        <v/>
      </c>
      <c r="N1467">
        <v>0.77</v>
      </c>
      <c r="O1467">
        <f>EXP(Таблица1[[#This Row],[PD]])</f>
        <v>1.1162780704588713</v>
      </c>
      <c r="P1467">
        <f t="shared" si="44"/>
        <v>0.85953411425333093</v>
      </c>
      <c r="Q1467" t="str">
        <f t="shared" si="45"/>
        <v/>
      </c>
      <c r="S1467" s="2">
        <f>IF(P1467&gt;=1, Таблица1[[#This Row],[BeginQ]]*(1-Таблица1[[#This Row],[LGD]]), Таблица1[[#This Row],[EndQ]])</f>
        <v>335.0561797752809</v>
      </c>
    </row>
    <row r="1468" spans="1:19" x14ac:dyDescent="0.3">
      <c r="A1468" s="1">
        <v>1466</v>
      </c>
      <c r="B1468" t="s">
        <v>10</v>
      </c>
      <c r="C1468">
        <v>3109</v>
      </c>
      <c r="D1468">
        <v>36</v>
      </c>
      <c r="E1468">
        <v>41</v>
      </c>
      <c r="F1468" s="2">
        <v>1800</v>
      </c>
      <c r="G1468" s="8">
        <v>2094.545454545455</v>
      </c>
      <c r="H1468">
        <v>0.12</v>
      </c>
      <c r="I1468">
        <v>0.7</v>
      </c>
      <c r="J1468" s="3">
        <v>0.16363636363636361</v>
      </c>
      <c r="K1468" t="s">
        <v>11</v>
      </c>
      <c r="L1468" t="str">
        <f>Q1468</f>
        <v/>
      </c>
      <c r="N1468">
        <v>0.18</v>
      </c>
      <c r="O1468">
        <f>EXP(Таблица1[[#This Row],[PD]])</f>
        <v>1.1274968515793757</v>
      </c>
      <c r="P1468">
        <f t="shared" si="44"/>
        <v>0.20294943328428763</v>
      </c>
      <c r="Q1468" t="str">
        <f t="shared" si="45"/>
        <v/>
      </c>
      <c r="S1468" s="2">
        <f>IF(P1468&gt;=1, Таблица1[[#This Row],[BeginQ]]*(1-Таблица1[[#This Row],[LGD]]), Таблица1[[#This Row],[EndQ]])</f>
        <v>2094.545454545455</v>
      </c>
    </row>
    <row r="1469" spans="1:19" x14ac:dyDescent="0.3">
      <c r="A1469" s="1">
        <v>1467</v>
      </c>
      <c r="B1469" t="s">
        <v>10</v>
      </c>
      <c r="C1469">
        <v>3110</v>
      </c>
      <c r="D1469">
        <v>36</v>
      </c>
      <c r="E1469">
        <v>41</v>
      </c>
      <c r="F1469" s="2">
        <v>6000</v>
      </c>
      <c r="G1469" s="8">
        <v>6870.3296703296701</v>
      </c>
      <c r="H1469">
        <v>0.09</v>
      </c>
      <c r="I1469">
        <v>0.8</v>
      </c>
      <c r="J1469" s="3">
        <v>0.14505494505494509</v>
      </c>
      <c r="K1469" t="s">
        <v>11</v>
      </c>
      <c r="L1469" t="str">
        <f>Q1469</f>
        <v>Дефолт!</v>
      </c>
      <c r="N1469">
        <v>0.93</v>
      </c>
      <c r="O1469">
        <f>EXP(Таблица1[[#This Row],[PD]])</f>
        <v>1.0941742837052104</v>
      </c>
      <c r="P1469">
        <f t="shared" si="44"/>
        <v>1.0175820838458458</v>
      </c>
      <c r="Q1469" t="str">
        <f t="shared" si="45"/>
        <v>Дефолт!</v>
      </c>
      <c r="S1469" s="2">
        <f>IF(P1469&gt;=1, Таблица1[[#This Row],[BeginQ]]*(1-Таблица1[[#This Row],[LGD]]), Таблица1[[#This Row],[EndQ]])</f>
        <v>1199.9999999999998</v>
      </c>
    </row>
    <row r="1470" spans="1:19" x14ac:dyDescent="0.3">
      <c r="A1470" s="1">
        <v>1468</v>
      </c>
      <c r="B1470" t="s">
        <v>10</v>
      </c>
      <c r="C1470">
        <v>3111</v>
      </c>
      <c r="D1470">
        <v>36</v>
      </c>
      <c r="E1470">
        <v>41</v>
      </c>
      <c r="F1470" s="2">
        <v>2600</v>
      </c>
      <c r="G1470" s="8">
        <v>2963.4408602150538</v>
      </c>
      <c r="H1470">
        <v>7.0000000000000007E-2</v>
      </c>
      <c r="I1470">
        <v>1</v>
      </c>
      <c r="J1470" s="3">
        <v>0.13978494623655921</v>
      </c>
      <c r="K1470" t="s">
        <v>11</v>
      </c>
      <c r="L1470" t="str">
        <f>Q1470</f>
        <v/>
      </c>
      <c r="N1470">
        <v>0.92</v>
      </c>
      <c r="O1470">
        <f>EXP(Таблица1[[#This Row],[PD]])</f>
        <v>1.0725081812542165</v>
      </c>
      <c r="P1470">
        <f t="shared" si="44"/>
        <v>0.98670752675387929</v>
      </c>
      <c r="Q1470" t="str">
        <f t="shared" si="45"/>
        <v/>
      </c>
      <c r="S1470" s="2">
        <f>IF(P1470&gt;=1, Таблица1[[#This Row],[BeginQ]]*(1-Таблица1[[#This Row],[LGD]]), Таблица1[[#This Row],[EndQ]])</f>
        <v>2963.4408602150538</v>
      </c>
    </row>
    <row r="1471" spans="1:19" x14ac:dyDescent="0.3">
      <c r="A1471" s="1">
        <v>1469</v>
      </c>
      <c r="B1471" t="s">
        <v>10</v>
      </c>
      <c r="C1471">
        <v>3112</v>
      </c>
      <c r="D1471">
        <v>36</v>
      </c>
      <c r="E1471">
        <v>41</v>
      </c>
      <c r="F1471" s="2">
        <v>6300</v>
      </c>
      <c r="G1471" s="8">
        <v>7023.8297872340427</v>
      </c>
      <c r="H1471">
        <v>0.06</v>
      </c>
      <c r="I1471">
        <v>0.8</v>
      </c>
      <c r="J1471" s="3">
        <v>0.1148936170212766</v>
      </c>
      <c r="K1471" t="s">
        <v>11</v>
      </c>
      <c r="L1471" t="str">
        <f>Q1471</f>
        <v>Дефолт!</v>
      </c>
      <c r="N1471">
        <v>0.99</v>
      </c>
      <c r="O1471">
        <f>EXP(Таблица1[[#This Row],[PD]])</f>
        <v>1.0618365465453596</v>
      </c>
      <c r="P1471">
        <f t="shared" si="44"/>
        <v>1.0512181810799059</v>
      </c>
      <c r="Q1471" t="str">
        <f t="shared" si="45"/>
        <v>Дефолт!</v>
      </c>
      <c r="S1471" s="2">
        <f>IF(P1471&gt;=1, Таблица1[[#This Row],[BeginQ]]*(1-Таблица1[[#This Row],[LGD]]), Таблица1[[#This Row],[EndQ]])</f>
        <v>1259.9999999999998</v>
      </c>
    </row>
    <row r="1472" spans="1:19" x14ac:dyDescent="0.3">
      <c r="A1472" s="1">
        <v>1470</v>
      </c>
      <c r="B1472" t="s">
        <v>10</v>
      </c>
      <c r="C1472">
        <v>3113</v>
      </c>
      <c r="D1472">
        <v>36</v>
      </c>
      <c r="E1472">
        <v>41</v>
      </c>
      <c r="F1472" s="2">
        <v>800</v>
      </c>
      <c r="G1472" s="8">
        <v>863.6559139784946</v>
      </c>
      <c r="H1472">
        <v>7.0000000000000007E-2</v>
      </c>
      <c r="I1472">
        <v>0.2</v>
      </c>
      <c r="J1472" s="3">
        <v>7.9569892473118284E-2</v>
      </c>
      <c r="K1472" t="s">
        <v>11</v>
      </c>
      <c r="L1472" t="str">
        <f>Q1472</f>
        <v/>
      </c>
      <c r="N1472">
        <v>0.39</v>
      </c>
      <c r="O1472">
        <f>EXP(Таблица1[[#This Row],[PD]])</f>
        <v>1.0725081812542165</v>
      </c>
      <c r="P1472">
        <f t="shared" si="44"/>
        <v>0.41827819068914446</v>
      </c>
      <c r="Q1472" t="str">
        <f t="shared" si="45"/>
        <v/>
      </c>
      <c r="S1472" s="2">
        <f>IF(P1472&gt;=1, Таблица1[[#This Row],[BeginQ]]*(1-Таблица1[[#This Row],[LGD]]), Таблица1[[#This Row],[EndQ]])</f>
        <v>863.6559139784946</v>
      </c>
    </row>
    <row r="1473" spans="1:19" x14ac:dyDescent="0.3">
      <c r="A1473" s="1">
        <v>1471</v>
      </c>
      <c r="B1473" t="s">
        <v>10</v>
      </c>
      <c r="C1473">
        <v>3114</v>
      </c>
      <c r="D1473">
        <v>36</v>
      </c>
      <c r="E1473">
        <v>41</v>
      </c>
      <c r="F1473" s="2">
        <v>1800</v>
      </c>
      <c r="G1473" s="8">
        <v>1983.8709677419349</v>
      </c>
      <c r="H1473">
        <v>7.0000000000000007E-2</v>
      </c>
      <c r="I1473">
        <v>0.5</v>
      </c>
      <c r="J1473" s="3">
        <v>0.10215053763440859</v>
      </c>
      <c r="K1473" t="s">
        <v>11</v>
      </c>
      <c r="L1473" t="str">
        <f>Q1473</f>
        <v/>
      </c>
      <c r="N1473">
        <v>0.57999999999999996</v>
      </c>
      <c r="O1473">
        <f>EXP(Таблица1[[#This Row],[PD]])</f>
        <v>1.0725081812542165</v>
      </c>
      <c r="P1473">
        <f t="shared" si="44"/>
        <v>0.62205474512744552</v>
      </c>
      <c r="Q1473" t="str">
        <f t="shared" si="45"/>
        <v/>
      </c>
      <c r="S1473" s="2">
        <f>IF(P1473&gt;=1, Таблица1[[#This Row],[BeginQ]]*(1-Таблица1[[#This Row],[LGD]]), Таблица1[[#This Row],[EndQ]])</f>
        <v>1983.8709677419349</v>
      </c>
    </row>
    <row r="1474" spans="1:19" x14ac:dyDescent="0.3">
      <c r="A1474" s="1">
        <v>1472</v>
      </c>
      <c r="B1474" t="s">
        <v>10</v>
      </c>
      <c r="C1474">
        <v>3115</v>
      </c>
      <c r="D1474">
        <v>36</v>
      </c>
      <c r="E1474">
        <v>41</v>
      </c>
      <c r="F1474" s="2">
        <v>9400</v>
      </c>
      <c r="G1474" s="8">
        <v>10261.66666666667</v>
      </c>
      <c r="H1474">
        <v>0.04</v>
      </c>
      <c r="I1474">
        <v>0.7</v>
      </c>
      <c r="J1474" s="3">
        <v>9.166666666666666E-2</v>
      </c>
      <c r="K1474" t="s">
        <v>11</v>
      </c>
      <c r="L1474" t="str">
        <f>Q1474</f>
        <v>Дефолт!</v>
      </c>
      <c r="N1474">
        <v>0.97</v>
      </c>
      <c r="O1474">
        <f>EXP(Таблица1[[#This Row],[PD]])</f>
        <v>1.0408107741923882</v>
      </c>
      <c r="P1474">
        <f t="shared" si="44"/>
        <v>1.0095864509666166</v>
      </c>
      <c r="Q1474" t="str">
        <f t="shared" si="45"/>
        <v>Дефолт!</v>
      </c>
      <c r="S1474" s="2">
        <f>IF(P1474&gt;=1, Таблица1[[#This Row],[BeginQ]]*(1-Таблица1[[#This Row],[LGD]]), Таблица1[[#This Row],[EndQ]])</f>
        <v>2820.0000000000005</v>
      </c>
    </row>
    <row r="1475" spans="1:19" x14ac:dyDescent="0.3">
      <c r="A1475" s="1">
        <v>1473</v>
      </c>
      <c r="B1475" t="s">
        <v>10</v>
      </c>
      <c r="C1475">
        <v>3116</v>
      </c>
      <c r="D1475">
        <v>36</v>
      </c>
      <c r="E1475">
        <v>41</v>
      </c>
      <c r="F1475" s="2">
        <v>2800</v>
      </c>
      <c r="G1475" s="8">
        <v>3343.5294117647059</v>
      </c>
      <c r="H1475">
        <v>0.15</v>
      </c>
      <c r="I1475">
        <v>0.7</v>
      </c>
      <c r="J1475" s="3">
        <v>0.19411764705882351</v>
      </c>
      <c r="K1475" t="s">
        <v>11</v>
      </c>
      <c r="L1475" t="str">
        <f>Q1475</f>
        <v>Дефолт!</v>
      </c>
      <c r="N1475">
        <v>0.98</v>
      </c>
      <c r="O1475">
        <f>EXP(Таблица1[[#This Row],[PD]])</f>
        <v>1.1618342427282831</v>
      </c>
      <c r="P1475">
        <f t="shared" ref="P1475:P1538" si="46">N1475*O1475</f>
        <v>1.1385975578737173</v>
      </c>
      <c r="Q1475" t="str">
        <f t="shared" ref="Q1475:Q1538" si="47">IF(P1475&gt;=1, "Дефолт!", "")</f>
        <v>Дефолт!</v>
      </c>
      <c r="S1475" s="2">
        <f>IF(P1475&gt;=1, Таблица1[[#This Row],[BeginQ]]*(1-Таблица1[[#This Row],[LGD]]), Таблица1[[#This Row],[EndQ]])</f>
        <v>840.00000000000011</v>
      </c>
    </row>
    <row r="1476" spans="1:19" x14ac:dyDescent="0.3">
      <c r="A1476" s="1">
        <v>1474</v>
      </c>
      <c r="B1476" t="s">
        <v>10</v>
      </c>
      <c r="C1476">
        <v>3117</v>
      </c>
      <c r="D1476">
        <v>36</v>
      </c>
      <c r="E1476">
        <v>41</v>
      </c>
      <c r="F1476" s="2">
        <v>2400</v>
      </c>
      <c r="G1476" s="8">
        <v>2650.7865168539329</v>
      </c>
      <c r="H1476">
        <v>0.11</v>
      </c>
      <c r="I1476">
        <v>0.3</v>
      </c>
      <c r="J1476" s="3">
        <v>0.1044943820224719</v>
      </c>
      <c r="K1476" t="s">
        <v>11</v>
      </c>
      <c r="L1476" t="str">
        <f>Q1476</f>
        <v/>
      </c>
      <c r="N1476">
        <v>0.76</v>
      </c>
      <c r="O1476">
        <f>EXP(Таблица1[[#This Row],[PD]])</f>
        <v>1.1162780704588713</v>
      </c>
      <c r="P1476">
        <f t="shared" si="46"/>
        <v>0.84837133354874217</v>
      </c>
      <c r="Q1476" t="str">
        <f t="shared" si="47"/>
        <v/>
      </c>
      <c r="S1476" s="2">
        <f>IF(P1476&gt;=1, Таблица1[[#This Row],[BeginQ]]*(1-Таблица1[[#This Row],[LGD]]), Таблица1[[#This Row],[EndQ]])</f>
        <v>2650.7865168539329</v>
      </c>
    </row>
    <row r="1477" spans="1:19" x14ac:dyDescent="0.3">
      <c r="A1477" s="1">
        <v>1475</v>
      </c>
      <c r="B1477" t="s">
        <v>10</v>
      </c>
      <c r="C1477">
        <v>3118</v>
      </c>
      <c r="D1477">
        <v>36</v>
      </c>
      <c r="E1477">
        <v>41</v>
      </c>
      <c r="F1477" s="2">
        <v>4500</v>
      </c>
      <c r="G1477" s="8">
        <v>5113.6363636363631</v>
      </c>
      <c r="H1477">
        <v>0.12</v>
      </c>
      <c r="I1477">
        <v>0.5</v>
      </c>
      <c r="J1477" s="3">
        <v>0.13636363636363641</v>
      </c>
      <c r="K1477" t="s">
        <v>11</v>
      </c>
      <c r="L1477" t="str">
        <f>Q1477</f>
        <v/>
      </c>
      <c r="N1477">
        <v>0.65</v>
      </c>
      <c r="O1477">
        <f>EXP(Таблица1[[#This Row],[PD]])</f>
        <v>1.1274968515793757</v>
      </c>
      <c r="P1477">
        <f t="shared" si="46"/>
        <v>0.73287295352659421</v>
      </c>
      <c r="Q1477" t="str">
        <f t="shared" si="47"/>
        <v/>
      </c>
      <c r="S1477" s="2">
        <f>IF(P1477&gt;=1, Таблица1[[#This Row],[BeginQ]]*(1-Таблица1[[#This Row],[LGD]]), Таблица1[[#This Row],[EndQ]])</f>
        <v>5113.6363636363631</v>
      </c>
    </row>
    <row r="1478" spans="1:19" x14ac:dyDescent="0.3">
      <c r="A1478" s="1">
        <v>1476</v>
      </c>
      <c r="B1478" t="s">
        <v>10</v>
      </c>
      <c r="C1478">
        <v>3119</v>
      </c>
      <c r="D1478">
        <v>36</v>
      </c>
      <c r="E1478">
        <v>41</v>
      </c>
      <c r="F1478" s="2">
        <v>2200</v>
      </c>
      <c r="G1478" s="8">
        <v>2375.1020408163272</v>
      </c>
      <c r="H1478">
        <v>0.02</v>
      </c>
      <c r="I1478">
        <v>0.9</v>
      </c>
      <c r="J1478" s="3">
        <v>7.9591836734693874E-2</v>
      </c>
      <c r="K1478" t="s">
        <v>11</v>
      </c>
      <c r="L1478" t="str">
        <f>Q1478</f>
        <v/>
      </c>
      <c r="N1478">
        <v>0.34</v>
      </c>
      <c r="O1478">
        <f>EXP(Таблица1[[#This Row],[PD]])</f>
        <v>1.0202013400267558</v>
      </c>
      <c r="P1478">
        <f t="shared" si="46"/>
        <v>0.34686845560909702</v>
      </c>
      <c r="Q1478" t="str">
        <f t="shared" si="47"/>
        <v/>
      </c>
      <c r="S1478" s="2">
        <f>IF(P1478&gt;=1, Таблица1[[#This Row],[BeginQ]]*(1-Таблица1[[#This Row],[LGD]]), Таблица1[[#This Row],[EndQ]])</f>
        <v>2375.1020408163272</v>
      </c>
    </row>
    <row r="1479" spans="1:19" x14ac:dyDescent="0.3">
      <c r="A1479" s="1">
        <v>1477</v>
      </c>
      <c r="B1479" t="s">
        <v>10</v>
      </c>
      <c r="C1479">
        <v>3120</v>
      </c>
      <c r="D1479">
        <v>36</v>
      </c>
      <c r="E1479">
        <v>41</v>
      </c>
      <c r="F1479" s="2">
        <v>4100</v>
      </c>
      <c r="G1479" s="8">
        <v>4378.9690721649486</v>
      </c>
      <c r="H1479">
        <v>0.03</v>
      </c>
      <c r="I1479">
        <v>0.2</v>
      </c>
      <c r="J1479" s="3">
        <v>6.804123711340207E-2</v>
      </c>
      <c r="K1479" t="s">
        <v>11</v>
      </c>
      <c r="L1479" t="str">
        <f>Q1479</f>
        <v/>
      </c>
      <c r="N1479">
        <v>0.23</v>
      </c>
      <c r="O1479">
        <f>EXP(Таблица1[[#This Row],[PD]])</f>
        <v>1.0304545339535169</v>
      </c>
      <c r="P1479">
        <f t="shared" si="46"/>
        <v>0.23700454280930891</v>
      </c>
      <c r="Q1479" t="str">
        <f t="shared" si="47"/>
        <v/>
      </c>
      <c r="S1479" s="2">
        <f>IF(P1479&gt;=1, Таблица1[[#This Row],[BeginQ]]*(1-Таблица1[[#This Row],[LGD]]), Таблица1[[#This Row],[EndQ]])</f>
        <v>4378.9690721649486</v>
      </c>
    </row>
    <row r="1480" spans="1:19" x14ac:dyDescent="0.3">
      <c r="A1480" s="1">
        <v>1478</v>
      </c>
      <c r="B1480" t="s">
        <v>10</v>
      </c>
      <c r="C1480">
        <v>3121</v>
      </c>
      <c r="D1480">
        <v>36</v>
      </c>
      <c r="E1480">
        <v>41</v>
      </c>
      <c r="F1480" s="2">
        <v>2900</v>
      </c>
      <c r="G1480" s="8">
        <v>3351.1111111111109</v>
      </c>
      <c r="H1480">
        <v>0.1</v>
      </c>
      <c r="I1480">
        <v>0.8</v>
      </c>
      <c r="J1480" s="3">
        <v>0.15555555555555561</v>
      </c>
      <c r="K1480" t="s">
        <v>11</v>
      </c>
      <c r="L1480" t="str">
        <f>Q1480</f>
        <v/>
      </c>
      <c r="N1480">
        <v>0.73</v>
      </c>
      <c r="O1480">
        <f>EXP(Таблица1[[#This Row],[PD]])</f>
        <v>1.1051709180756477</v>
      </c>
      <c r="P1480">
        <f t="shared" si="46"/>
        <v>0.80677477019522281</v>
      </c>
      <c r="Q1480" t="str">
        <f t="shared" si="47"/>
        <v/>
      </c>
      <c r="S1480" s="2">
        <f>IF(P1480&gt;=1, Таблица1[[#This Row],[BeginQ]]*(1-Таблица1[[#This Row],[LGD]]), Таблица1[[#This Row],[EndQ]])</f>
        <v>3351.1111111111109</v>
      </c>
    </row>
    <row r="1481" spans="1:19" x14ac:dyDescent="0.3">
      <c r="A1481" s="1">
        <v>1479</v>
      </c>
      <c r="B1481" t="s">
        <v>10</v>
      </c>
      <c r="C1481">
        <v>3122</v>
      </c>
      <c r="D1481">
        <v>36</v>
      </c>
      <c r="E1481">
        <v>41</v>
      </c>
      <c r="F1481" s="2">
        <v>7800</v>
      </c>
      <c r="G1481" s="8">
        <v>8598.1395348837195</v>
      </c>
      <c r="H1481">
        <v>0.14000000000000001</v>
      </c>
      <c r="I1481">
        <v>0.2</v>
      </c>
      <c r="J1481" s="3">
        <v>0.10232558139534879</v>
      </c>
      <c r="K1481" t="s">
        <v>11</v>
      </c>
      <c r="L1481" t="str">
        <f>Q1481</f>
        <v/>
      </c>
      <c r="N1481">
        <v>0.5</v>
      </c>
      <c r="O1481">
        <f>EXP(Таблица1[[#This Row],[PD]])</f>
        <v>1.1502737988572274</v>
      </c>
      <c r="P1481">
        <f t="shared" si="46"/>
        <v>0.57513689942861368</v>
      </c>
      <c r="Q1481" t="str">
        <f t="shared" si="47"/>
        <v/>
      </c>
      <c r="S1481" s="2">
        <f>IF(P1481&gt;=1, Таблица1[[#This Row],[BeginQ]]*(1-Таблица1[[#This Row],[LGD]]), Таблица1[[#This Row],[EndQ]])</f>
        <v>8598.1395348837195</v>
      </c>
    </row>
    <row r="1482" spans="1:19" x14ac:dyDescent="0.3">
      <c r="A1482" s="1">
        <v>1480</v>
      </c>
      <c r="B1482" t="s">
        <v>10</v>
      </c>
      <c r="C1482">
        <v>3123</v>
      </c>
      <c r="D1482">
        <v>36</v>
      </c>
      <c r="E1482">
        <v>41</v>
      </c>
      <c r="F1482" s="2">
        <v>9800</v>
      </c>
      <c r="G1482" s="8">
        <v>10494.16666666667</v>
      </c>
      <c r="H1482">
        <v>0.04</v>
      </c>
      <c r="I1482">
        <v>0.2</v>
      </c>
      <c r="J1482" s="3">
        <v>7.0833333333333345E-2</v>
      </c>
      <c r="K1482" t="s">
        <v>11</v>
      </c>
      <c r="L1482" t="str">
        <f>Q1482</f>
        <v/>
      </c>
      <c r="N1482">
        <v>0.86</v>
      </c>
      <c r="O1482">
        <f>EXP(Таблица1[[#This Row],[PD]])</f>
        <v>1.0408107741923882</v>
      </c>
      <c r="P1482">
        <f t="shared" si="46"/>
        <v>0.8950972658054539</v>
      </c>
      <c r="Q1482" t="str">
        <f t="shared" si="47"/>
        <v/>
      </c>
      <c r="S1482" s="2">
        <f>IF(P1482&gt;=1, Таблица1[[#This Row],[BeginQ]]*(1-Таблица1[[#This Row],[LGD]]), Таблица1[[#This Row],[EndQ]])</f>
        <v>10494.16666666667</v>
      </c>
    </row>
    <row r="1483" spans="1:19" x14ac:dyDescent="0.3">
      <c r="A1483" s="1">
        <v>1481</v>
      </c>
      <c r="B1483" t="s">
        <v>10</v>
      </c>
      <c r="C1483">
        <v>3124</v>
      </c>
      <c r="D1483">
        <v>36</v>
      </c>
      <c r="E1483">
        <v>41</v>
      </c>
      <c r="F1483" s="2">
        <v>5300</v>
      </c>
      <c r="G1483" s="8">
        <v>6935.8024691358023</v>
      </c>
      <c r="H1483">
        <v>0.19</v>
      </c>
      <c r="I1483">
        <v>1</v>
      </c>
      <c r="J1483" s="3">
        <v>0.30864197530864201</v>
      </c>
      <c r="K1483" t="s">
        <v>11</v>
      </c>
      <c r="L1483" t="str">
        <f>Q1483</f>
        <v/>
      </c>
      <c r="N1483">
        <v>0.35</v>
      </c>
      <c r="O1483">
        <f>EXP(Таблица1[[#This Row],[PD]])</f>
        <v>1.2092495976572515</v>
      </c>
      <c r="P1483">
        <f t="shared" si="46"/>
        <v>0.42323735918003802</v>
      </c>
      <c r="Q1483" t="str">
        <f t="shared" si="47"/>
        <v/>
      </c>
      <c r="S1483" s="2">
        <f>IF(P1483&gt;=1, Таблица1[[#This Row],[BeginQ]]*(1-Таблица1[[#This Row],[LGD]]), Таблица1[[#This Row],[EndQ]])</f>
        <v>6935.8024691358023</v>
      </c>
    </row>
    <row r="1484" spans="1:19" x14ac:dyDescent="0.3">
      <c r="A1484" s="1">
        <v>1482</v>
      </c>
      <c r="B1484" t="s">
        <v>10</v>
      </c>
      <c r="C1484">
        <v>3125</v>
      </c>
      <c r="D1484">
        <v>36</v>
      </c>
      <c r="E1484">
        <v>41</v>
      </c>
      <c r="F1484" s="2">
        <v>2800</v>
      </c>
      <c r="G1484" s="8">
        <v>3080</v>
      </c>
      <c r="H1484">
        <v>0.1</v>
      </c>
      <c r="I1484">
        <v>0.3</v>
      </c>
      <c r="J1484" s="3">
        <v>9.9999999999999992E-2</v>
      </c>
      <c r="K1484" t="s">
        <v>11</v>
      </c>
      <c r="L1484" t="str">
        <f>Q1484</f>
        <v/>
      </c>
      <c r="N1484">
        <v>0.27</v>
      </c>
      <c r="O1484">
        <f>EXP(Таблица1[[#This Row],[PD]])</f>
        <v>1.1051709180756477</v>
      </c>
      <c r="P1484">
        <f t="shared" si="46"/>
        <v>0.2983961478804249</v>
      </c>
      <c r="Q1484" t="str">
        <f t="shared" si="47"/>
        <v/>
      </c>
      <c r="S1484" s="2">
        <f>IF(P1484&gt;=1, Таблица1[[#This Row],[BeginQ]]*(1-Таблица1[[#This Row],[LGD]]), Таблица1[[#This Row],[EndQ]])</f>
        <v>3080</v>
      </c>
    </row>
    <row r="1485" spans="1:19" x14ac:dyDescent="0.3">
      <c r="A1485" s="1">
        <v>1483</v>
      </c>
      <c r="B1485" t="s">
        <v>10</v>
      </c>
      <c r="C1485">
        <v>3126</v>
      </c>
      <c r="D1485">
        <v>36</v>
      </c>
      <c r="E1485">
        <v>41</v>
      </c>
      <c r="F1485" s="2">
        <v>6200</v>
      </c>
      <c r="G1485" s="8">
        <v>6880</v>
      </c>
      <c r="H1485">
        <v>7.0000000000000007E-2</v>
      </c>
      <c r="I1485">
        <v>0.6</v>
      </c>
      <c r="J1485" s="3">
        <v>0.1096774193548387</v>
      </c>
      <c r="K1485" t="s">
        <v>11</v>
      </c>
      <c r="L1485" t="str">
        <f>Q1485</f>
        <v/>
      </c>
      <c r="N1485">
        <v>0.1</v>
      </c>
      <c r="O1485">
        <f>EXP(Таблица1[[#This Row],[PD]])</f>
        <v>1.0725081812542165</v>
      </c>
      <c r="P1485">
        <f t="shared" si="46"/>
        <v>0.10725081812542166</v>
      </c>
      <c r="Q1485" t="str">
        <f t="shared" si="47"/>
        <v/>
      </c>
      <c r="S1485" s="2">
        <f>IF(P1485&gt;=1, Таблица1[[#This Row],[BeginQ]]*(1-Таблица1[[#This Row],[LGD]]), Таблица1[[#This Row],[EndQ]])</f>
        <v>6880</v>
      </c>
    </row>
    <row r="1486" spans="1:19" x14ac:dyDescent="0.3">
      <c r="A1486" s="1">
        <v>1484</v>
      </c>
      <c r="B1486" t="s">
        <v>10</v>
      </c>
      <c r="C1486">
        <v>3127</v>
      </c>
      <c r="D1486">
        <v>36</v>
      </c>
      <c r="E1486">
        <v>41</v>
      </c>
      <c r="F1486" s="2">
        <v>6400</v>
      </c>
      <c r="G1486" s="8">
        <v>7621.818181818182</v>
      </c>
      <c r="H1486">
        <v>0.12</v>
      </c>
      <c r="I1486">
        <v>0.9</v>
      </c>
      <c r="J1486" s="3">
        <v>0.19090909090909089</v>
      </c>
      <c r="K1486" t="s">
        <v>11</v>
      </c>
      <c r="L1486" t="str">
        <f>Q1486</f>
        <v/>
      </c>
      <c r="N1486">
        <v>0.17</v>
      </c>
      <c r="O1486">
        <f>EXP(Таблица1[[#This Row],[PD]])</f>
        <v>1.1274968515793757</v>
      </c>
      <c r="P1486">
        <f t="shared" si="46"/>
        <v>0.1916744647684939</v>
      </c>
      <c r="Q1486" t="str">
        <f t="shared" si="47"/>
        <v/>
      </c>
      <c r="S1486" s="2">
        <f>IF(P1486&gt;=1, Таблица1[[#This Row],[BeginQ]]*(1-Таблица1[[#This Row],[LGD]]), Таблица1[[#This Row],[EndQ]])</f>
        <v>7621.818181818182</v>
      </c>
    </row>
    <row r="1487" spans="1:19" x14ac:dyDescent="0.3">
      <c r="A1487" s="1">
        <v>1485</v>
      </c>
      <c r="B1487" t="s">
        <v>10</v>
      </c>
      <c r="C1487">
        <v>3128</v>
      </c>
      <c r="D1487">
        <v>36</v>
      </c>
      <c r="E1487">
        <v>41</v>
      </c>
      <c r="F1487" s="2">
        <v>1000</v>
      </c>
      <c r="G1487" s="8">
        <v>1089.36170212766</v>
      </c>
      <c r="H1487">
        <v>0.06</v>
      </c>
      <c r="I1487">
        <v>0.4</v>
      </c>
      <c r="J1487" s="3">
        <v>8.9361702127659565E-2</v>
      </c>
      <c r="K1487" t="s">
        <v>11</v>
      </c>
      <c r="L1487" t="str">
        <f>Q1487</f>
        <v/>
      </c>
      <c r="N1487">
        <v>0.26</v>
      </c>
      <c r="O1487">
        <f>EXP(Таблица1[[#This Row],[PD]])</f>
        <v>1.0618365465453596</v>
      </c>
      <c r="P1487">
        <f t="shared" si="46"/>
        <v>0.27607750210179349</v>
      </c>
      <c r="Q1487" t="str">
        <f t="shared" si="47"/>
        <v/>
      </c>
      <c r="S1487" s="2">
        <f>IF(P1487&gt;=1, Таблица1[[#This Row],[BeginQ]]*(1-Таблица1[[#This Row],[LGD]]), Таблица1[[#This Row],[EndQ]])</f>
        <v>1089.36170212766</v>
      </c>
    </row>
    <row r="1488" spans="1:19" x14ac:dyDescent="0.3">
      <c r="A1488" s="1">
        <v>1486</v>
      </c>
      <c r="B1488" t="s">
        <v>10</v>
      </c>
      <c r="C1488">
        <v>3129</v>
      </c>
      <c r="D1488">
        <v>36</v>
      </c>
      <c r="E1488">
        <v>41</v>
      </c>
      <c r="F1488" s="2">
        <v>7100</v>
      </c>
      <c r="G1488" s="8">
        <v>7605.0515463917527</v>
      </c>
      <c r="H1488">
        <v>0.03</v>
      </c>
      <c r="I1488">
        <v>0.3</v>
      </c>
      <c r="J1488" s="3">
        <v>7.1134020618556698E-2</v>
      </c>
      <c r="K1488" t="s">
        <v>11</v>
      </c>
      <c r="L1488" t="str">
        <f>Q1488</f>
        <v/>
      </c>
      <c r="N1488">
        <v>0.63</v>
      </c>
      <c r="O1488">
        <f>EXP(Таблица1[[#This Row],[PD]])</f>
        <v>1.0304545339535169</v>
      </c>
      <c r="P1488">
        <f t="shared" si="46"/>
        <v>0.64918635639071565</v>
      </c>
      <c r="Q1488" t="str">
        <f t="shared" si="47"/>
        <v/>
      </c>
      <c r="S1488" s="2">
        <f>IF(P1488&gt;=1, Таблица1[[#This Row],[BeginQ]]*(1-Таблица1[[#This Row],[LGD]]), Таблица1[[#This Row],[EndQ]])</f>
        <v>7605.0515463917527</v>
      </c>
    </row>
    <row r="1489" spans="1:19" x14ac:dyDescent="0.3">
      <c r="A1489" s="1">
        <v>1487</v>
      </c>
      <c r="B1489" t="s">
        <v>10</v>
      </c>
      <c r="C1489">
        <v>3130</v>
      </c>
      <c r="D1489">
        <v>36</v>
      </c>
      <c r="E1489">
        <v>41</v>
      </c>
      <c r="F1489" s="2">
        <v>8900</v>
      </c>
      <c r="G1489" s="8">
        <v>11309.51219512195</v>
      </c>
      <c r="H1489">
        <v>0.18</v>
      </c>
      <c r="I1489">
        <v>0.9</v>
      </c>
      <c r="J1489" s="3">
        <v>0.27073170731707308</v>
      </c>
      <c r="K1489" t="s">
        <v>11</v>
      </c>
      <c r="L1489" t="str">
        <f>Q1489</f>
        <v/>
      </c>
      <c r="N1489">
        <v>0.22</v>
      </c>
      <c r="O1489">
        <f>EXP(Таблица1[[#This Row],[PD]])</f>
        <v>1.1972173631218102</v>
      </c>
      <c r="P1489">
        <f t="shared" si="46"/>
        <v>0.26338781988679821</v>
      </c>
      <c r="Q1489" t="str">
        <f t="shared" si="47"/>
        <v/>
      </c>
      <c r="S1489" s="2">
        <f>IF(P1489&gt;=1, Таблица1[[#This Row],[BeginQ]]*(1-Таблица1[[#This Row],[LGD]]), Таблица1[[#This Row],[EndQ]])</f>
        <v>11309.51219512195</v>
      </c>
    </row>
    <row r="1490" spans="1:19" x14ac:dyDescent="0.3">
      <c r="A1490" s="1">
        <v>1488</v>
      </c>
      <c r="B1490" t="s">
        <v>10</v>
      </c>
      <c r="C1490">
        <v>3131</v>
      </c>
      <c r="D1490">
        <v>36</v>
      </c>
      <c r="E1490">
        <v>41</v>
      </c>
      <c r="F1490" s="2">
        <v>8600</v>
      </c>
      <c r="G1490" s="8">
        <v>11052.592592592589</v>
      </c>
      <c r="H1490">
        <v>0.19</v>
      </c>
      <c r="I1490">
        <v>0.9</v>
      </c>
      <c r="J1490" s="3">
        <v>0.28518518518518521</v>
      </c>
      <c r="K1490" t="s">
        <v>11</v>
      </c>
      <c r="L1490" t="str">
        <f>Q1490</f>
        <v/>
      </c>
      <c r="N1490">
        <v>0.21</v>
      </c>
      <c r="O1490">
        <f>EXP(Таблица1[[#This Row],[PD]])</f>
        <v>1.2092495976572515</v>
      </c>
      <c r="P1490">
        <f t="shared" si="46"/>
        <v>0.25394241550802282</v>
      </c>
      <c r="Q1490" t="str">
        <f t="shared" si="47"/>
        <v/>
      </c>
      <c r="S1490" s="2">
        <f>IF(P1490&gt;=1, Таблица1[[#This Row],[BeginQ]]*(1-Таблица1[[#This Row],[LGD]]), Таблица1[[#This Row],[EndQ]])</f>
        <v>11052.592592592589</v>
      </c>
    </row>
    <row r="1491" spans="1:19" x14ac:dyDescent="0.3">
      <c r="A1491" s="1">
        <v>1489</v>
      </c>
      <c r="B1491" t="s">
        <v>10</v>
      </c>
      <c r="C1491">
        <v>3132</v>
      </c>
      <c r="D1491">
        <v>36</v>
      </c>
      <c r="E1491">
        <v>41</v>
      </c>
      <c r="F1491" s="2">
        <v>2300</v>
      </c>
      <c r="G1491" s="8">
        <v>2517.894736842105</v>
      </c>
      <c r="H1491">
        <v>0.05</v>
      </c>
      <c r="I1491">
        <v>0.6</v>
      </c>
      <c r="J1491" s="3">
        <v>9.4736842105263161E-2</v>
      </c>
      <c r="K1491" t="s">
        <v>11</v>
      </c>
      <c r="L1491" t="str">
        <f>Q1491</f>
        <v/>
      </c>
      <c r="N1491">
        <v>0.74</v>
      </c>
      <c r="O1491">
        <f>EXP(Таблица1[[#This Row],[PD]])</f>
        <v>1.0512710963760241</v>
      </c>
      <c r="P1491">
        <f t="shared" si="46"/>
        <v>0.77794061131825787</v>
      </c>
      <c r="Q1491" t="str">
        <f t="shared" si="47"/>
        <v/>
      </c>
      <c r="S1491" s="2">
        <f>IF(P1491&gt;=1, Таблица1[[#This Row],[BeginQ]]*(1-Таблица1[[#This Row],[LGD]]), Таблица1[[#This Row],[EndQ]])</f>
        <v>2517.894736842105</v>
      </c>
    </row>
    <row r="1492" spans="1:19" x14ac:dyDescent="0.3">
      <c r="A1492" s="1">
        <v>1490</v>
      </c>
      <c r="B1492" t="s">
        <v>10</v>
      </c>
      <c r="C1492">
        <v>3133</v>
      </c>
      <c r="D1492">
        <v>36</v>
      </c>
      <c r="E1492">
        <v>41</v>
      </c>
      <c r="F1492" s="2">
        <v>1500</v>
      </c>
      <c r="G1492" s="8">
        <v>1670.6896551724139</v>
      </c>
      <c r="H1492">
        <v>0.13</v>
      </c>
      <c r="I1492">
        <v>0.3</v>
      </c>
      <c r="J1492" s="3">
        <v>0.1137931034482759</v>
      </c>
      <c r="K1492" t="s">
        <v>11</v>
      </c>
      <c r="L1492" t="str">
        <f>Q1492</f>
        <v/>
      </c>
      <c r="N1492">
        <v>0.5</v>
      </c>
      <c r="O1492">
        <f>EXP(Таблица1[[#This Row],[PD]])</f>
        <v>1.1388283833246218</v>
      </c>
      <c r="P1492">
        <f t="shared" si="46"/>
        <v>0.56941419166231089</v>
      </c>
      <c r="Q1492" t="str">
        <f t="shared" si="47"/>
        <v/>
      </c>
      <c r="S1492" s="2">
        <f>IF(P1492&gt;=1, Таблица1[[#This Row],[BeginQ]]*(1-Таблица1[[#This Row],[LGD]]), Таблица1[[#This Row],[EndQ]])</f>
        <v>1670.6896551724139</v>
      </c>
    </row>
    <row r="1493" spans="1:19" x14ac:dyDescent="0.3">
      <c r="A1493" s="1">
        <v>1491</v>
      </c>
      <c r="B1493" t="s">
        <v>10</v>
      </c>
      <c r="C1493">
        <v>3134</v>
      </c>
      <c r="D1493">
        <v>36</v>
      </c>
      <c r="E1493">
        <v>41</v>
      </c>
      <c r="F1493" s="2">
        <v>9100</v>
      </c>
      <c r="G1493" s="8">
        <v>9660.7070707070707</v>
      </c>
      <c r="H1493">
        <v>0.01</v>
      </c>
      <c r="I1493">
        <v>0.1</v>
      </c>
      <c r="J1493" s="3">
        <v>6.1616161616161617E-2</v>
      </c>
      <c r="K1493" t="s">
        <v>11</v>
      </c>
      <c r="L1493" t="str">
        <f>Q1493</f>
        <v/>
      </c>
      <c r="N1493">
        <v>0.28000000000000003</v>
      </c>
      <c r="O1493">
        <f>EXP(Таблица1[[#This Row],[PD]])</f>
        <v>1.0100501670841679</v>
      </c>
      <c r="P1493">
        <f t="shared" si="46"/>
        <v>0.28281404678356703</v>
      </c>
      <c r="Q1493" t="str">
        <f t="shared" si="47"/>
        <v/>
      </c>
      <c r="S1493" s="2">
        <f>IF(P1493&gt;=1, Таблица1[[#This Row],[BeginQ]]*(1-Таблица1[[#This Row],[LGD]]), Таблица1[[#This Row],[EndQ]])</f>
        <v>9660.7070707070707</v>
      </c>
    </row>
    <row r="1494" spans="1:19" x14ac:dyDescent="0.3">
      <c r="A1494" s="1">
        <v>1492</v>
      </c>
      <c r="B1494" t="s">
        <v>10</v>
      </c>
      <c r="C1494">
        <v>3135</v>
      </c>
      <c r="D1494">
        <v>36</v>
      </c>
      <c r="E1494">
        <v>41</v>
      </c>
      <c r="F1494" s="2">
        <v>2100</v>
      </c>
      <c r="G1494" s="8">
        <v>2472.272727272727</v>
      </c>
      <c r="H1494">
        <v>0.12</v>
      </c>
      <c r="I1494">
        <v>0.8</v>
      </c>
      <c r="J1494" s="3">
        <v>0.1772727272727273</v>
      </c>
      <c r="K1494" t="s">
        <v>11</v>
      </c>
      <c r="L1494" t="str">
        <f>Q1494</f>
        <v/>
      </c>
      <c r="N1494">
        <v>0.19</v>
      </c>
      <c r="O1494">
        <f>EXP(Таблица1[[#This Row],[PD]])</f>
        <v>1.1274968515793757</v>
      </c>
      <c r="P1494">
        <f t="shared" si="46"/>
        <v>0.2142244018000814</v>
      </c>
      <c r="Q1494" t="str">
        <f t="shared" si="47"/>
        <v/>
      </c>
      <c r="S1494" s="2">
        <f>IF(P1494&gt;=1, Таблица1[[#This Row],[BeginQ]]*(1-Таблица1[[#This Row],[LGD]]), Таблица1[[#This Row],[EndQ]])</f>
        <v>2472.272727272727</v>
      </c>
    </row>
    <row r="1495" spans="1:19" x14ac:dyDescent="0.3">
      <c r="A1495" s="1">
        <v>1493</v>
      </c>
      <c r="B1495" t="s">
        <v>10</v>
      </c>
      <c r="C1495">
        <v>3136</v>
      </c>
      <c r="D1495">
        <v>36</v>
      </c>
      <c r="E1495">
        <v>41</v>
      </c>
      <c r="F1495" s="2">
        <v>3200</v>
      </c>
      <c r="G1495" s="8">
        <v>3631.304347826087</v>
      </c>
      <c r="H1495">
        <v>0.08</v>
      </c>
      <c r="I1495">
        <v>0.8</v>
      </c>
      <c r="J1495" s="3">
        <v>0.1347826086956522</v>
      </c>
      <c r="K1495" t="s">
        <v>11</v>
      </c>
      <c r="L1495" t="str">
        <f>Q1495</f>
        <v/>
      </c>
      <c r="N1495">
        <v>0.82</v>
      </c>
      <c r="O1495">
        <f>EXP(Таблица1[[#This Row],[PD]])</f>
        <v>1.0832870676749586</v>
      </c>
      <c r="P1495">
        <f t="shared" si="46"/>
        <v>0.88829539549346603</v>
      </c>
      <c r="Q1495" t="str">
        <f t="shared" si="47"/>
        <v/>
      </c>
      <c r="S1495" s="2">
        <f>IF(P1495&gt;=1, Таблица1[[#This Row],[BeginQ]]*(1-Таблица1[[#This Row],[LGD]]), Таблица1[[#This Row],[EndQ]])</f>
        <v>3631.304347826087</v>
      </c>
    </row>
    <row r="1496" spans="1:19" x14ac:dyDescent="0.3">
      <c r="A1496" s="1">
        <v>1494</v>
      </c>
      <c r="B1496" t="s">
        <v>10</v>
      </c>
      <c r="C1496">
        <v>3137</v>
      </c>
      <c r="D1496">
        <v>36</v>
      </c>
      <c r="E1496">
        <v>41</v>
      </c>
      <c r="F1496" s="2">
        <v>9100</v>
      </c>
      <c r="G1496" s="8">
        <v>10405.65217391304</v>
      </c>
      <c r="H1496">
        <v>0.08</v>
      </c>
      <c r="I1496">
        <v>0.9</v>
      </c>
      <c r="J1496" s="3">
        <v>0.14347826086956519</v>
      </c>
      <c r="K1496" t="s">
        <v>11</v>
      </c>
      <c r="L1496" t="str">
        <f>Q1496</f>
        <v/>
      </c>
      <c r="N1496">
        <v>0.54</v>
      </c>
      <c r="O1496">
        <f>EXP(Таблица1[[#This Row],[PD]])</f>
        <v>1.0832870676749586</v>
      </c>
      <c r="P1496">
        <f t="shared" si="46"/>
        <v>0.5849750165444777</v>
      </c>
      <c r="Q1496" t="str">
        <f t="shared" si="47"/>
        <v/>
      </c>
      <c r="S1496" s="2">
        <f>IF(P1496&gt;=1, Таблица1[[#This Row],[BeginQ]]*(1-Таблица1[[#This Row],[LGD]]), Таблица1[[#This Row],[EndQ]])</f>
        <v>10405.65217391304</v>
      </c>
    </row>
    <row r="1497" spans="1:19" x14ac:dyDescent="0.3">
      <c r="A1497" s="1">
        <v>1495</v>
      </c>
      <c r="B1497" t="s">
        <v>10</v>
      </c>
      <c r="C1497">
        <v>3138</v>
      </c>
      <c r="D1497">
        <v>36</v>
      </c>
      <c r="E1497">
        <v>41</v>
      </c>
      <c r="F1497" s="2">
        <v>4800</v>
      </c>
      <c r="G1497" s="8">
        <v>5300</v>
      </c>
      <c r="H1497">
        <v>0.04</v>
      </c>
      <c r="I1497">
        <v>1</v>
      </c>
      <c r="J1497" s="3">
        <v>0.1041666666666667</v>
      </c>
      <c r="K1497" t="s">
        <v>11</v>
      </c>
      <c r="L1497" t="str">
        <f>Q1497</f>
        <v/>
      </c>
      <c r="N1497">
        <v>0.31</v>
      </c>
      <c r="O1497">
        <f>EXP(Таблица1[[#This Row],[PD]])</f>
        <v>1.0408107741923882</v>
      </c>
      <c r="P1497">
        <f t="shared" si="46"/>
        <v>0.32265133999964035</v>
      </c>
      <c r="Q1497" t="str">
        <f t="shared" si="47"/>
        <v/>
      </c>
      <c r="S1497" s="2">
        <f>IF(P1497&gt;=1, Таблица1[[#This Row],[BeginQ]]*(1-Таблица1[[#This Row],[LGD]]), Таблица1[[#This Row],[EndQ]])</f>
        <v>5300</v>
      </c>
    </row>
    <row r="1498" spans="1:19" x14ac:dyDescent="0.3">
      <c r="A1498" s="1">
        <v>1496</v>
      </c>
      <c r="B1498" t="s">
        <v>10</v>
      </c>
      <c r="C1498">
        <v>3139</v>
      </c>
      <c r="D1498">
        <v>36</v>
      </c>
      <c r="E1498">
        <v>41</v>
      </c>
      <c r="F1498" s="2">
        <v>6300</v>
      </c>
      <c r="G1498" s="8">
        <v>6726.3636363636369</v>
      </c>
      <c r="H1498">
        <v>0.01</v>
      </c>
      <c r="I1498">
        <v>0.7</v>
      </c>
      <c r="J1498" s="3">
        <v>6.7676767676767682E-2</v>
      </c>
      <c r="K1498" t="s">
        <v>11</v>
      </c>
      <c r="L1498" t="str">
        <f>Q1498</f>
        <v/>
      </c>
      <c r="N1498">
        <v>0.69</v>
      </c>
      <c r="O1498">
        <f>EXP(Таблица1[[#This Row],[PD]])</f>
        <v>1.0100501670841679</v>
      </c>
      <c r="P1498">
        <f t="shared" si="46"/>
        <v>0.69693461528807588</v>
      </c>
      <c r="Q1498" t="str">
        <f t="shared" si="47"/>
        <v/>
      </c>
      <c r="S1498" s="2">
        <f>IF(P1498&gt;=1, Таблица1[[#This Row],[BeginQ]]*(1-Таблица1[[#This Row],[LGD]]), Таблица1[[#This Row],[EndQ]])</f>
        <v>6726.3636363636369</v>
      </c>
    </row>
    <row r="1499" spans="1:19" x14ac:dyDescent="0.3">
      <c r="A1499" s="1">
        <v>1497</v>
      </c>
      <c r="B1499" t="s">
        <v>10</v>
      </c>
      <c r="C1499">
        <v>3140</v>
      </c>
      <c r="D1499">
        <v>36</v>
      </c>
      <c r="E1499">
        <v>41</v>
      </c>
      <c r="F1499" s="2">
        <v>2000</v>
      </c>
      <c r="G1499" s="8">
        <v>2168.4210526315792</v>
      </c>
      <c r="H1499">
        <v>0.05</v>
      </c>
      <c r="I1499">
        <v>0.4</v>
      </c>
      <c r="J1499" s="3">
        <v>8.4210526315789486E-2</v>
      </c>
      <c r="K1499" t="s">
        <v>11</v>
      </c>
      <c r="L1499" t="str">
        <f>Q1499</f>
        <v/>
      </c>
      <c r="N1499">
        <v>0.16</v>
      </c>
      <c r="O1499">
        <f>EXP(Таблица1[[#This Row],[PD]])</f>
        <v>1.0512710963760241</v>
      </c>
      <c r="P1499">
        <f t="shared" si="46"/>
        <v>0.16820337542016386</v>
      </c>
      <c r="Q1499" t="str">
        <f t="shared" si="47"/>
        <v/>
      </c>
      <c r="S1499" s="2">
        <f>IF(P1499&gt;=1, Таблица1[[#This Row],[BeginQ]]*(1-Таблица1[[#This Row],[LGD]]), Таблица1[[#This Row],[EndQ]])</f>
        <v>2168.4210526315792</v>
      </c>
    </row>
    <row r="1500" spans="1:19" x14ac:dyDescent="0.3">
      <c r="A1500" s="1">
        <v>1498</v>
      </c>
      <c r="B1500" t="s">
        <v>10</v>
      </c>
      <c r="C1500">
        <v>3141</v>
      </c>
      <c r="D1500">
        <v>36</v>
      </c>
      <c r="E1500">
        <v>41</v>
      </c>
      <c r="F1500" s="2">
        <v>5600</v>
      </c>
      <c r="G1500" s="8">
        <v>6960</v>
      </c>
      <c r="H1500">
        <v>0.16</v>
      </c>
      <c r="I1500">
        <v>0.9</v>
      </c>
      <c r="J1500" s="3">
        <v>0.24285714285714291</v>
      </c>
      <c r="K1500" t="s">
        <v>11</v>
      </c>
      <c r="L1500" t="str">
        <f>Q1500</f>
        <v/>
      </c>
      <c r="N1500">
        <v>0.04</v>
      </c>
      <c r="O1500">
        <f>EXP(Таблица1[[#This Row],[PD]])</f>
        <v>1.1735108709918103</v>
      </c>
      <c r="P1500">
        <f t="shared" si="46"/>
        <v>4.6940434839672411E-2</v>
      </c>
      <c r="Q1500" t="str">
        <f t="shared" si="47"/>
        <v/>
      </c>
      <c r="S1500" s="2">
        <f>IF(P1500&gt;=1, Таблица1[[#This Row],[BeginQ]]*(1-Таблица1[[#This Row],[LGD]]), Таблица1[[#This Row],[EndQ]])</f>
        <v>6960</v>
      </c>
    </row>
    <row r="1501" spans="1:19" x14ac:dyDescent="0.3">
      <c r="A1501" s="1">
        <v>1499</v>
      </c>
      <c r="B1501" t="s">
        <v>10</v>
      </c>
      <c r="C1501">
        <v>3142</v>
      </c>
      <c r="D1501">
        <v>36</v>
      </c>
      <c r="E1501">
        <v>41</v>
      </c>
      <c r="F1501" s="2">
        <v>8000</v>
      </c>
      <c r="G1501" s="8">
        <v>9147.826086956522</v>
      </c>
      <c r="H1501">
        <v>0.08</v>
      </c>
      <c r="I1501">
        <v>0.9</v>
      </c>
      <c r="J1501" s="3">
        <v>0.14347826086956519</v>
      </c>
      <c r="K1501" t="s">
        <v>11</v>
      </c>
      <c r="L1501" t="str">
        <f>Q1501</f>
        <v/>
      </c>
      <c r="N1501">
        <v>0.22</v>
      </c>
      <c r="O1501">
        <f>EXP(Таблица1[[#This Row],[PD]])</f>
        <v>1.0832870676749586</v>
      </c>
      <c r="P1501">
        <f t="shared" si="46"/>
        <v>0.2383231548884909</v>
      </c>
      <c r="Q1501" t="str">
        <f t="shared" si="47"/>
        <v/>
      </c>
      <c r="S1501" s="2">
        <f>IF(P1501&gt;=1, Таблица1[[#This Row],[BeginQ]]*(1-Таблица1[[#This Row],[LGD]]), Таблица1[[#This Row],[EndQ]])</f>
        <v>9147.826086956522</v>
      </c>
    </row>
    <row r="1502" spans="1:19" x14ac:dyDescent="0.3">
      <c r="A1502" s="1">
        <v>1500</v>
      </c>
      <c r="B1502" t="s">
        <v>10</v>
      </c>
      <c r="C1502">
        <v>3143</v>
      </c>
      <c r="D1502">
        <v>36</v>
      </c>
      <c r="E1502">
        <v>41</v>
      </c>
      <c r="F1502" s="2">
        <v>9500</v>
      </c>
      <c r="G1502" s="8">
        <v>10780.434782608691</v>
      </c>
      <c r="H1502">
        <v>0.08</v>
      </c>
      <c r="I1502">
        <v>0.8</v>
      </c>
      <c r="J1502" s="3">
        <v>0.1347826086956522</v>
      </c>
      <c r="K1502" t="s">
        <v>11</v>
      </c>
      <c r="L1502" t="str">
        <f>Q1502</f>
        <v>Дефолт!</v>
      </c>
      <c r="N1502">
        <v>0.98</v>
      </c>
      <c r="O1502">
        <f>EXP(Таблица1[[#This Row],[PD]])</f>
        <v>1.0832870676749586</v>
      </c>
      <c r="P1502">
        <f t="shared" si="46"/>
        <v>1.0616213263214593</v>
      </c>
      <c r="Q1502" t="str">
        <f t="shared" si="47"/>
        <v>Дефолт!</v>
      </c>
      <c r="S1502" s="2">
        <f>IF(P1502&gt;=1, Таблица1[[#This Row],[BeginQ]]*(1-Таблица1[[#This Row],[LGD]]), Таблица1[[#This Row],[EndQ]])</f>
        <v>1899.9999999999995</v>
      </c>
    </row>
    <row r="1503" spans="1:19" x14ac:dyDescent="0.3">
      <c r="A1503" s="1">
        <v>1501</v>
      </c>
      <c r="B1503" t="s">
        <v>10</v>
      </c>
      <c r="C1503">
        <v>3245</v>
      </c>
      <c r="D1503">
        <v>38</v>
      </c>
      <c r="E1503">
        <v>43</v>
      </c>
      <c r="F1503" s="2">
        <v>1900</v>
      </c>
      <c r="G1503" s="8">
        <v>2020.909090909091</v>
      </c>
      <c r="H1503">
        <v>0.01</v>
      </c>
      <c r="I1503">
        <v>0.3</v>
      </c>
      <c r="J1503" s="3">
        <v>6.3636363636363644E-2</v>
      </c>
      <c r="K1503" t="s">
        <v>11</v>
      </c>
      <c r="L1503" t="str">
        <f>Q1503</f>
        <v/>
      </c>
      <c r="N1503">
        <v>0.26</v>
      </c>
      <c r="O1503">
        <f>EXP(Таблица1[[#This Row],[PD]])</f>
        <v>1.0100501670841679</v>
      </c>
      <c r="P1503">
        <f t="shared" si="46"/>
        <v>0.26261304344188369</v>
      </c>
      <c r="Q1503" t="str">
        <f t="shared" si="47"/>
        <v/>
      </c>
      <c r="S1503" s="2">
        <f>IF(P1503&gt;=1, Таблица1[[#This Row],[BeginQ]]*(1-Таблица1[[#This Row],[LGD]]), Таблица1[[#This Row],[EndQ]])</f>
        <v>2020.909090909091</v>
      </c>
    </row>
    <row r="1504" spans="1:19" x14ac:dyDescent="0.3">
      <c r="A1504" s="1">
        <v>1502</v>
      </c>
      <c r="B1504" t="s">
        <v>10</v>
      </c>
      <c r="C1504">
        <v>3246</v>
      </c>
      <c r="D1504">
        <v>38</v>
      </c>
      <c r="E1504">
        <v>43</v>
      </c>
      <c r="F1504" s="2">
        <v>400</v>
      </c>
      <c r="G1504" s="8">
        <v>431.11111111111109</v>
      </c>
      <c r="H1504">
        <v>0.1</v>
      </c>
      <c r="I1504">
        <v>0.1</v>
      </c>
      <c r="J1504" s="3">
        <v>7.7777777777777779E-2</v>
      </c>
      <c r="K1504" t="s">
        <v>11</v>
      </c>
      <c r="L1504" t="str">
        <f>Q1504</f>
        <v/>
      </c>
      <c r="N1504">
        <v>0.2</v>
      </c>
      <c r="O1504">
        <f>EXP(Таблица1[[#This Row],[PD]])</f>
        <v>1.1051709180756477</v>
      </c>
      <c r="P1504">
        <f t="shared" si="46"/>
        <v>0.22103418361512955</v>
      </c>
      <c r="Q1504" t="str">
        <f t="shared" si="47"/>
        <v/>
      </c>
      <c r="S1504" s="2">
        <f>IF(P1504&gt;=1, Таблица1[[#This Row],[BeginQ]]*(1-Таблица1[[#This Row],[LGD]]), Таблица1[[#This Row],[EndQ]])</f>
        <v>431.11111111111109</v>
      </c>
    </row>
    <row r="1505" spans="1:19" x14ac:dyDescent="0.3">
      <c r="A1505" s="1">
        <v>1503</v>
      </c>
      <c r="B1505" t="s">
        <v>10</v>
      </c>
      <c r="C1505">
        <v>3247</v>
      </c>
      <c r="D1505">
        <v>38</v>
      </c>
      <c r="E1505">
        <v>43</v>
      </c>
      <c r="F1505" s="2">
        <v>4400</v>
      </c>
      <c r="G1505" s="8">
        <v>4921.8604651162796</v>
      </c>
      <c r="H1505">
        <v>0.14000000000000001</v>
      </c>
      <c r="I1505">
        <v>0.3</v>
      </c>
      <c r="J1505" s="3">
        <v>0.1186046511627907</v>
      </c>
      <c r="K1505" t="s">
        <v>11</v>
      </c>
      <c r="L1505" t="str">
        <f>Q1505</f>
        <v/>
      </c>
      <c r="N1505">
        <v>0.43</v>
      </c>
      <c r="O1505">
        <f>EXP(Таблица1[[#This Row],[PD]])</f>
        <v>1.1502737988572274</v>
      </c>
      <c r="P1505">
        <f t="shared" si="46"/>
        <v>0.49461773350860777</v>
      </c>
      <c r="Q1505" t="str">
        <f t="shared" si="47"/>
        <v/>
      </c>
      <c r="S1505" s="2">
        <f>IF(P1505&gt;=1, Таблица1[[#This Row],[BeginQ]]*(1-Таблица1[[#This Row],[LGD]]), Таблица1[[#This Row],[EndQ]])</f>
        <v>4921.8604651162796</v>
      </c>
    </row>
    <row r="1506" spans="1:19" x14ac:dyDescent="0.3">
      <c r="A1506" s="1">
        <v>1504</v>
      </c>
      <c r="B1506" t="s">
        <v>10</v>
      </c>
      <c r="C1506">
        <v>3248</v>
      </c>
      <c r="D1506">
        <v>38</v>
      </c>
      <c r="E1506">
        <v>43</v>
      </c>
      <c r="F1506" s="2">
        <v>5700</v>
      </c>
      <c r="G1506" s="8">
        <v>7108.2352941176468</v>
      </c>
      <c r="H1506">
        <v>0.15</v>
      </c>
      <c r="I1506">
        <v>1</v>
      </c>
      <c r="J1506" s="3">
        <v>0.2470588235294118</v>
      </c>
      <c r="K1506" t="s">
        <v>11</v>
      </c>
      <c r="L1506" t="str">
        <f>Q1506</f>
        <v/>
      </c>
      <c r="N1506">
        <v>0.6</v>
      </c>
      <c r="O1506">
        <f>EXP(Таблица1[[#This Row],[PD]])</f>
        <v>1.1618342427282831</v>
      </c>
      <c r="P1506">
        <f t="shared" si="46"/>
        <v>0.69710054563696977</v>
      </c>
      <c r="Q1506" t="str">
        <f t="shared" si="47"/>
        <v/>
      </c>
      <c r="S1506" s="2">
        <f>IF(P1506&gt;=1, Таблица1[[#This Row],[BeginQ]]*(1-Таблица1[[#This Row],[LGD]]), Таблица1[[#This Row],[EndQ]])</f>
        <v>7108.2352941176468</v>
      </c>
    </row>
    <row r="1507" spans="1:19" x14ac:dyDescent="0.3">
      <c r="A1507" s="1">
        <v>1505</v>
      </c>
      <c r="B1507" t="s">
        <v>10</v>
      </c>
      <c r="C1507">
        <v>3249</v>
      </c>
      <c r="D1507">
        <v>38</v>
      </c>
      <c r="E1507">
        <v>43</v>
      </c>
      <c r="F1507" s="2">
        <v>10000</v>
      </c>
      <c r="G1507" s="8">
        <v>10875</v>
      </c>
      <c r="H1507">
        <v>0.04</v>
      </c>
      <c r="I1507">
        <v>0.6</v>
      </c>
      <c r="J1507" s="3">
        <v>8.7499999999999994E-2</v>
      </c>
      <c r="K1507" t="s">
        <v>11</v>
      </c>
      <c r="L1507" t="str">
        <f>Q1507</f>
        <v/>
      </c>
      <c r="N1507">
        <v>0.79</v>
      </c>
      <c r="O1507">
        <f>EXP(Таблица1[[#This Row],[PD]])</f>
        <v>1.0408107741923882</v>
      </c>
      <c r="P1507">
        <f t="shared" si="46"/>
        <v>0.82224051161198675</v>
      </c>
      <c r="Q1507" t="str">
        <f t="shared" si="47"/>
        <v/>
      </c>
      <c r="S1507" s="2">
        <f>IF(P1507&gt;=1, Таблица1[[#This Row],[BeginQ]]*(1-Таблица1[[#This Row],[LGD]]), Таблица1[[#This Row],[EndQ]])</f>
        <v>10875</v>
      </c>
    </row>
    <row r="1508" spans="1:19" x14ac:dyDescent="0.3">
      <c r="A1508" s="1">
        <v>1506</v>
      </c>
      <c r="B1508" t="s">
        <v>10</v>
      </c>
      <c r="C1508">
        <v>3250</v>
      </c>
      <c r="D1508">
        <v>38</v>
      </c>
      <c r="E1508">
        <v>43</v>
      </c>
      <c r="F1508" s="2">
        <v>7700</v>
      </c>
      <c r="G1508" s="8">
        <v>8776.3440860215069</v>
      </c>
      <c r="H1508">
        <v>7.0000000000000007E-2</v>
      </c>
      <c r="I1508">
        <v>1</v>
      </c>
      <c r="J1508" s="3">
        <v>0.13978494623655921</v>
      </c>
      <c r="K1508" t="s">
        <v>11</v>
      </c>
      <c r="L1508" t="str">
        <f>Q1508</f>
        <v/>
      </c>
      <c r="N1508">
        <v>0.87</v>
      </c>
      <c r="O1508">
        <f>EXP(Таблица1[[#This Row],[PD]])</f>
        <v>1.0725081812542165</v>
      </c>
      <c r="P1508">
        <f t="shared" si="46"/>
        <v>0.93308211769116833</v>
      </c>
      <c r="Q1508" t="str">
        <f t="shared" si="47"/>
        <v/>
      </c>
      <c r="S1508" s="2">
        <f>IF(P1508&gt;=1, Таблица1[[#This Row],[BeginQ]]*(1-Таблица1[[#This Row],[LGD]]), Таблица1[[#This Row],[EndQ]])</f>
        <v>8776.3440860215069</v>
      </c>
    </row>
    <row r="1509" spans="1:19" x14ac:dyDescent="0.3">
      <c r="A1509" s="1">
        <v>1507</v>
      </c>
      <c r="B1509" t="s">
        <v>10</v>
      </c>
      <c r="C1509">
        <v>3251</v>
      </c>
      <c r="D1509">
        <v>38</v>
      </c>
      <c r="E1509">
        <v>43</v>
      </c>
      <c r="F1509" s="2">
        <v>3200</v>
      </c>
      <c r="G1509" s="8">
        <v>3453.333333333333</v>
      </c>
      <c r="H1509">
        <v>0.04</v>
      </c>
      <c r="I1509">
        <v>0.4</v>
      </c>
      <c r="J1509" s="3">
        <v>7.9166666666666663E-2</v>
      </c>
      <c r="K1509" t="s">
        <v>11</v>
      </c>
      <c r="L1509" t="str">
        <f>Q1509</f>
        <v/>
      </c>
      <c r="N1509">
        <v>0.33</v>
      </c>
      <c r="O1509">
        <f>EXP(Таблица1[[#This Row],[PD]])</f>
        <v>1.0408107741923882</v>
      </c>
      <c r="P1509">
        <f t="shared" si="46"/>
        <v>0.34346755548348812</v>
      </c>
      <c r="Q1509" t="str">
        <f t="shared" si="47"/>
        <v/>
      </c>
      <c r="S1509" s="2">
        <f>IF(P1509&gt;=1, Таблица1[[#This Row],[BeginQ]]*(1-Таблица1[[#This Row],[LGD]]), Таблица1[[#This Row],[EndQ]])</f>
        <v>3453.333333333333</v>
      </c>
    </row>
    <row r="1510" spans="1:19" x14ac:dyDescent="0.3">
      <c r="A1510" s="1">
        <v>1508</v>
      </c>
      <c r="B1510" t="s">
        <v>10</v>
      </c>
      <c r="C1510">
        <v>3252</v>
      </c>
      <c r="D1510">
        <v>38</v>
      </c>
      <c r="E1510">
        <v>43</v>
      </c>
      <c r="F1510" s="2">
        <v>7900</v>
      </c>
      <c r="G1510" s="8">
        <v>9085</v>
      </c>
      <c r="H1510">
        <v>0.2</v>
      </c>
      <c r="I1510">
        <v>0.3</v>
      </c>
      <c r="J1510" s="3">
        <v>0.15</v>
      </c>
      <c r="K1510" t="s">
        <v>11</v>
      </c>
      <c r="L1510" t="str">
        <f>Q1510</f>
        <v/>
      </c>
      <c r="N1510">
        <v>0.5</v>
      </c>
      <c r="O1510">
        <f>EXP(Таблица1[[#This Row],[PD]])</f>
        <v>1.2214027581601699</v>
      </c>
      <c r="P1510">
        <f t="shared" si="46"/>
        <v>0.61070137908008493</v>
      </c>
      <c r="Q1510" t="str">
        <f t="shared" si="47"/>
        <v/>
      </c>
      <c r="S1510" s="2">
        <f>IF(P1510&gt;=1, Таблица1[[#This Row],[BeginQ]]*(1-Таблица1[[#This Row],[LGD]]), Таблица1[[#This Row],[EndQ]])</f>
        <v>9085</v>
      </c>
    </row>
    <row r="1511" spans="1:19" x14ac:dyDescent="0.3">
      <c r="A1511" s="1">
        <v>1509</v>
      </c>
      <c r="B1511" t="s">
        <v>10</v>
      </c>
      <c r="C1511">
        <v>3253</v>
      </c>
      <c r="D1511">
        <v>38</v>
      </c>
      <c r="E1511">
        <v>43</v>
      </c>
      <c r="F1511" s="2">
        <v>800</v>
      </c>
      <c r="G1511" s="8">
        <v>928.78048780487802</v>
      </c>
      <c r="H1511">
        <v>0.18</v>
      </c>
      <c r="I1511">
        <v>0.4</v>
      </c>
      <c r="J1511" s="3">
        <v>0.16097560975609759</v>
      </c>
      <c r="K1511" t="s">
        <v>11</v>
      </c>
      <c r="L1511" t="str">
        <f>Q1511</f>
        <v>Дефолт!</v>
      </c>
      <c r="N1511">
        <v>1</v>
      </c>
      <c r="O1511">
        <f>EXP(Таблица1[[#This Row],[PD]])</f>
        <v>1.1972173631218102</v>
      </c>
      <c r="P1511">
        <f t="shared" si="46"/>
        <v>1.1972173631218102</v>
      </c>
      <c r="Q1511" t="str">
        <f t="shared" si="47"/>
        <v>Дефолт!</v>
      </c>
      <c r="S1511" s="2">
        <f>IF(P1511&gt;=1, Таблица1[[#This Row],[BeginQ]]*(1-Таблица1[[#This Row],[LGD]]), Таблица1[[#This Row],[EndQ]])</f>
        <v>480</v>
      </c>
    </row>
    <row r="1512" spans="1:19" x14ac:dyDescent="0.3">
      <c r="A1512" s="1">
        <v>1510</v>
      </c>
      <c r="B1512" t="s">
        <v>10</v>
      </c>
      <c r="C1512">
        <v>3254</v>
      </c>
      <c r="D1512">
        <v>38</v>
      </c>
      <c r="E1512">
        <v>43</v>
      </c>
      <c r="F1512" s="2">
        <v>2900</v>
      </c>
      <c r="G1512" s="8">
        <v>3703.6144578313251</v>
      </c>
      <c r="H1512">
        <v>0.17</v>
      </c>
      <c r="I1512">
        <v>1</v>
      </c>
      <c r="J1512" s="3">
        <v>0.27710843373493982</v>
      </c>
      <c r="K1512" t="s">
        <v>11</v>
      </c>
      <c r="L1512" t="str">
        <f>Q1512</f>
        <v>Дефолт!</v>
      </c>
      <c r="N1512">
        <v>0.94</v>
      </c>
      <c r="O1512">
        <f>EXP(Таблица1[[#This Row],[PD]])</f>
        <v>1.1853048513203654</v>
      </c>
      <c r="P1512">
        <f t="shared" si="46"/>
        <v>1.1141865602411434</v>
      </c>
      <c r="Q1512" t="str">
        <f t="shared" si="47"/>
        <v>Дефолт!</v>
      </c>
      <c r="S1512" s="2">
        <f>IF(P1512&gt;=1, Таблица1[[#This Row],[BeginQ]]*(1-Таблица1[[#This Row],[LGD]]), Таблица1[[#This Row],[EndQ]])</f>
        <v>0</v>
      </c>
    </row>
    <row r="1513" spans="1:19" x14ac:dyDescent="0.3">
      <c r="A1513" s="1">
        <v>1511</v>
      </c>
      <c r="B1513" t="s">
        <v>10</v>
      </c>
      <c r="C1513">
        <v>3255</v>
      </c>
      <c r="D1513">
        <v>38</v>
      </c>
      <c r="E1513">
        <v>43</v>
      </c>
      <c r="F1513" s="2">
        <v>3100</v>
      </c>
      <c r="G1513" s="8">
        <v>3871.2195121951222</v>
      </c>
      <c r="H1513">
        <v>0.18</v>
      </c>
      <c r="I1513">
        <v>0.8</v>
      </c>
      <c r="J1513" s="3">
        <v>0.24878048780487799</v>
      </c>
      <c r="K1513" t="s">
        <v>11</v>
      </c>
      <c r="L1513" t="str">
        <f>Q1513</f>
        <v/>
      </c>
      <c r="N1513">
        <v>0.13</v>
      </c>
      <c r="O1513">
        <f>EXP(Таблица1[[#This Row],[PD]])</f>
        <v>1.1972173631218102</v>
      </c>
      <c r="P1513">
        <f t="shared" si="46"/>
        <v>0.15563825720583532</v>
      </c>
      <c r="Q1513" t="str">
        <f t="shared" si="47"/>
        <v/>
      </c>
      <c r="S1513" s="2">
        <f>IF(P1513&gt;=1, Таблица1[[#This Row],[BeginQ]]*(1-Таблица1[[#This Row],[LGD]]), Таблица1[[#This Row],[EndQ]])</f>
        <v>3871.2195121951222</v>
      </c>
    </row>
    <row r="1514" spans="1:19" x14ac:dyDescent="0.3">
      <c r="A1514" s="1">
        <v>1512</v>
      </c>
      <c r="B1514" t="s">
        <v>10</v>
      </c>
      <c r="C1514">
        <v>3256</v>
      </c>
      <c r="D1514">
        <v>38</v>
      </c>
      <c r="E1514">
        <v>43</v>
      </c>
      <c r="F1514" s="2">
        <v>4500</v>
      </c>
      <c r="G1514" s="8">
        <v>5452.9411764705883</v>
      </c>
      <c r="H1514">
        <v>0.15</v>
      </c>
      <c r="I1514">
        <v>0.8</v>
      </c>
      <c r="J1514" s="3">
        <v>0.21176470588235291</v>
      </c>
      <c r="K1514" t="s">
        <v>11</v>
      </c>
      <c r="L1514" t="str">
        <f>Q1514</f>
        <v/>
      </c>
      <c r="N1514">
        <v>0.05</v>
      </c>
      <c r="O1514">
        <f>EXP(Таблица1[[#This Row],[PD]])</f>
        <v>1.1618342427282831</v>
      </c>
      <c r="P1514">
        <f t="shared" si="46"/>
        <v>5.8091712136414154E-2</v>
      </c>
      <c r="Q1514" t="str">
        <f t="shared" si="47"/>
        <v/>
      </c>
      <c r="S1514" s="2">
        <f>IF(P1514&gt;=1, Таблица1[[#This Row],[BeginQ]]*(1-Таблица1[[#This Row],[LGD]]), Таблица1[[#This Row],[EndQ]])</f>
        <v>5452.9411764705883</v>
      </c>
    </row>
    <row r="1515" spans="1:19" x14ac:dyDescent="0.3">
      <c r="A1515" s="1">
        <v>1513</v>
      </c>
      <c r="B1515" t="s">
        <v>10</v>
      </c>
      <c r="C1515">
        <v>3257</v>
      </c>
      <c r="D1515">
        <v>38</v>
      </c>
      <c r="E1515">
        <v>43</v>
      </c>
      <c r="F1515" s="2">
        <v>5500</v>
      </c>
      <c r="G1515" s="8">
        <v>6241.8604651162786</v>
      </c>
      <c r="H1515">
        <v>0.14000000000000001</v>
      </c>
      <c r="I1515">
        <v>0.4</v>
      </c>
      <c r="J1515" s="3">
        <v>0.1348837209302326</v>
      </c>
      <c r="K1515" t="s">
        <v>11</v>
      </c>
      <c r="L1515" t="str">
        <f>Q1515</f>
        <v>Дефолт!</v>
      </c>
      <c r="N1515">
        <v>0.96</v>
      </c>
      <c r="O1515">
        <f>EXP(Таблица1[[#This Row],[PD]])</f>
        <v>1.1502737988572274</v>
      </c>
      <c r="P1515">
        <f t="shared" si="46"/>
        <v>1.1042628469029383</v>
      </c>
      <c r="Q1515" t="str">
        <f t="shared" si="47"/>
        <v>Дефолт!</v>
      </c>
      <c r="S1515" s="2">
        <f>IF(P1515&gt;=1, Таблица1[[#This Row],[BeginQ]]*(1-Таблица1[[#This Row],[LGD]]), Таблица1[[#This Row],[EndQ]])</f>
        <v>3300</v>
      </c>
    </row>
    <row r="1516" spans="1:19" x14ac:dyDescent="0.3">
      <c r="A1516" s="1">
        <v>1514</v>
      </c>
      <c r="B1516" t="s">
        <v>10</v>
      </c>
      <c r="C1516">
        <v>3258</v>
      </c>
      <c r="D1516">
        <v>38</v>
      </c>
      <c r="E1516">
        <v>43</v>
      </c>
      <c r="F1516" s="2">
        <v>9200</v>
      </c>
      <c r="G1516" s="8">
        <v>10440.930232558139</v>
      </c>
      <c r="H1516">
        <v>0.14000000000000001</v>
      </c>
      <c r="I1516">
        <v>0.4</v>
      </c>
      <c r="J1516" s="3">
        <v>0.1348837209302326</v>
      </c>
      <c r="K1516" t="s">
        <v>11</v>
      </c>
      <c r="L1516" t="str">
        <f>Q1516</f>
        <v/>
      </c>
      <c r="N1516">
        <v>0.76</v>
      </c>
      <c r="O1516">
        <f>EXP(Таблица1[[#This Row],[PD]])</f>
        <v>1.1502737988572274</v>
      </c>
      <c r="P1516">
        <f t="shared" si="46"/>
        <v>0.87420808713149278</v>
      </c>
      <c r="Q1516" t="str">
        <f t="shared" si="47"/>
        <v/>
      </c>
      <c r="S1516" s="2">
        <f>IF(P1516&gt;=1, Таблица1[[#This Row],[BeginQ]]*(1-Таблица1[[#This Row],[LGD]]), Таблица1[[#This Row],[EndQ]])</f>
        <v>10440.930232558139</v>
      </c>
    </row>
    <row r="1517" spans="1:19" x14ac:dyDescent="0.3">
      <c r="A1517" s="1">
        <v>1515</v>
      </c>
      <c r="B1517" t="s">
        <v>10</v>
      </c>
      <c r="C1517">
        <v>3259</v>
      </c>
      <c r="D1517">
        <v>38</v>
      </c>
      <c r="E1517">
        <v>43</v>
      </c>
      <c r="F1517" s="2">
        <v>2600</v>
      </c>
      <c r="G1517" s="8">
        <v>2826.4516129032259</v>
      </c>
      <c r="H1517">
        <v>7.0000000000000007E-2</v>
      </c>
      <c r="I1517">
        <v>0.3</v>
      </c>
      <c r="J1517" s="3">
        <v>8.7096774193548401E-2</v>
      </c>
      <c r="K1517" t="s">
        <v>11</v>
      </c>
      <c r="L1517" t="str">
        <f>Q1517</f>
        <v/>
      </c>
      <c r="N1517">
        <v>0.8</v>
      </c>
      <c r="O1517">
        <f>EXP(Таблица1[[#This Row],[PD]])</f>
        <v>1.0725081812542165</v>
      </c>
      <c r="P1517">
        <f t="shared" si="46"/>
        <v>0.85800654500337326</v>
      </c>
      <c r="Q1517" t="str">
        <f t="shared" si="47"/>
        <v/>
      </c>
      <c r="S1517" s="2">
        <f>IF(P1517&gt;=1, Таблица1[[#This Row],[BeginQ]]*(1-Таблица1[[#This Row],[LGD]]), Таблица1[[#This Row],[EndQ]])</f>
        <v>2826.4516129032259</v>
      </c>
    </row>
    <row r="1518" spans="1:19" x14ac:dyDescent="0.3">
      <c r="A1518" s="1">
        <v>1516</v>
      </c>
      <c r="B1518" t="s">
        <v>10</v>
      </c>
      <c r="C1518">
        <v>3260</v>
      </c>
      <c r="D1518">
        <v>38</v>
      </c>
      <c r="E1518">
        <v>43</v>
      </c>
      <c r="F1518" s="2">
        <v>6600</v>
      </c>
      <c r="G1518" s="8">
        <v>7177.4999999999991</v>
      </c>
      <c r="H1518">
        <v>0.04</v>
      </c>
      <c r="I1518">
        <v>0.6</v>
      </c>
      <c r="J1518" s="3">
        <v>8.7499999999999994E-2</v>
      </c>
      <c r="K1518" t="s">
        <v>11</v>
      </c>
      <c r="L1518" t="str">
        <f>Q1518</f>
        <v/>
      </c>
      <c r="N1518">
        <v>0.51</v>
      </c>
      <c r="O1518">
        <f>EXP(Таблица1[[#This Row],[PD]])</f>
        <v>1.0408107741923882</v>
      </c>
      <c r="P1518">
        <f t="shared" si="46"/>
        <v>0.53081349483811802</v>
      </c>
      <c r="Q1518" t="str">
        <f t="shared" si="47"/>
        <v/>
      </c>
      <c r="S1518" s="2">
        <f>IF(P1518&gt;=1, Таблица1[[#This Row],[BeginQ]]*(1-Таблица1[[#This Row],[LGD]]), Таблица1[[#This Row],[EndQ]])</f>
        <v>7177.4999999999991</v>
      </c>
    </row>
    <row r="1519" spans="1:19" x14ac:dyDescent="0.3">
      <c r="A1519" s="1">
        <v>1517</v>
      </c>
      <c r="B1519" t="s">
        <v>10</v>
      </c>
      <c r="C1519">
        <v>3261</v>
      </c>
      <c r="D1519">
        <v>38</v>
      </c>
      <c r="E1519">
        <v>43</v>
      </c>
      <c r="F1519" s="2">
        <v>8100</v>
      </c>
      <c r="G1519" s="8">
        <v>8900.689655172413</v>
      </c>
      <c r="H1519">
        <v>0.13</v>
      </c>
      <c r="I1519">
        <v>0.2</v>
      </c>
      <c r="J1519" s="3">
        <v>9.8850574712643677E-2</v>
      </c>
      <c r="K1519" t="s">
        <v>11</v>
      </c>
      <c r="L1519" t="str">
        <f>Q1519</f>
        <v/>
      </c>
      <c r="N1519">
        <v>0.72</v>
      </c>
      <c r="O1519">
        <f>EXP(Таблица1[[#This Row],[PD]])</f>
        <v>1.1388283833246218</v>
      </c>
      <c r="P1519">
        <f t="shared" si="46"/>
        <v>0.81995643599372769</v>
      </c>
      <c r="Q1519" t="str">
        <f t="shared" si="47"/>
        <v/>
      </c>
      <c r="S1519" s="2">
        <f>IF(P1519&gt;=1, Таблица1[[#This Row],[BeginQ]]*(1-Таблица1[[#This Row],[LGD]]), Таблица1[[#This Row],[EndQ]])</f>
        <v>8900.689655172413</v>
      </c>
    </row>
    <row r="1520" spans="1:19" x14ac:dyDescent="0.3">
      <c r="A1520" s="1">
        <v>1518</v>
      </c>
      <c r="B1520" t="s">
        <v>10</v>
      </c>
      <c r="C1520">
        <v>3262</v>
      </c>
      <c r="D1520">
        <v>38</v>
      </c>
      <c r="E1520">
        <v>43</v>
      </c>
      <c r="F1520" s="2">
        <v>3900</v>
      </c>
      <c r="G1520" s="8">
        <v>4442.1951219512193</v>
      </c>
      <c r="H1520">
        <v>0.18</v>
      </c>
      <c r="I1520">
        <v>0.3</v>
      </c>
      <c r="J1520" s="3">
        <v>0.1390243902439024</v>
      </c>
      <c r="K1520" t="s">
        <v>11</v>
      </c>
      <c r="L1520" t="str">
        <f>Q1520</f>
        <v/>
      </c>
      <c r="N1520">
        <v>0.67</v>
      </c>
      <c r="O1520">
        <f>EXP(Таблица1[[#This Row],[PD]])</f>
        <v>1.1972173631218102</v>
      </c>
      <c r="P1520">
        <f t="shared" si="46"/>
        <v>0.80213563329161286</v>
      </c>
      <c r="Q1520" t="str">
        <f t="shared" si="47"/>
        <v/>
      </c>
      <c r="S1520" s="2">
        <f>IF(P1520&gt;=1, Таблица1[[#This Row],[BeginQ]]*(1-Таблица1[[#This Row],[LGD]]), Таблица1[[#This Row],[EndQ]])</f>
        <v>4442.1951219512193</v>
      </c>
    </row>
    <row r="1521" spans="1:19" x14ac:dyDescent="0.3">
      <c r="A1521" s="1">
        <v>1519</v>
      </c>
      <c r="B1521" t="s">
        <v>10</v>
      </c>
      <c r="C1521">
        <v>3263</v>
      </c>
      <c r="D1521">
        <v>38</v>
      </c>
      <c r="E1521">
        <v>43</v>
      </c>
      <c r="F1521" s="2">
        <v>6000</v>
      </c>
      <c r="G1521" s="8">
        <v>6612.9032258064508</v>
      </c>
      <c r="H1521">
        <v>7.0000000000000007E-2</v>
      </c>
      <c r="I1521">
        <v>0.5</v>
      </c>
      <c r="J1521" s="3">
        <v>0.10215053763440859</v>
      </c>
      <c r="K1521" t="s">
        <v>11</v>
      </c>
      <c r="L1521" t="str">
        <f>Q1521</f>
        <v/>
      </c>
      <c r="N1521">
        <v>0.06</v>
      </c>
      <c r="O1521">
        <f>EXP(Таблица1[[#This Row],[PD]])</f>
        <v>1.0725081812542165</v>
      </c>
      <c r="P1521">
        <f t="shared" si="46"/>
        <v>6.4350490875252991E-2</v>
      </c>
      <c r="Q1521" t="str">
        <f t="shared" si="47"/>
        <v/>
      </c>
      <c r="S1521" s="2">
        <f>IF(P1521&gt;=1, Таблица1[[#This Row],[BeginQ]]*(1-Таблица1[[#This Row],[LGD]]), Таблица1[[#This Row],[EndQ]])</f>
        <v>6612.9032258064508</v>
      </c>
    </row>
    <row r="1522" spans="1:19" x14ac:dyDescent="0.3">
      <c r="A1522" s="1">
        <v>1520</v>
      </c>
      <c r="B1522" t="s">
        <v>10</v>
      </c>
      <c r="C1522">
        <v>3264</v>
      </c>
      <c r="D1522">
        <v>38</v>
      </c>
      <c r="E1522">
        <v>43</v>
      </c>
      <c r="F1522" s="2">
        <v>7200</v>
      </c>
      <c r="G1522" s="8">
        <v>7734.4329896907211</v>
      </c>
      <c r="H1522">
        <v>0.03</v>
      </c>
      <c r="I1522">
        <v>0.4</v>
      </c>
      <c r="J1522" s="3">
        <v>7.422680412371134E-2</v>
      </c>
      <c r="K1522" t="s">
        <v>11</v>
      </c>
      <c r="L1522" t="str">
        <f>Q1522</f>
        <v/>
      </c>
      <c r="N1522">
        <v>0.53</v>
      </c>
      <c r="O1522">
        <f>EXP(Таблица1[[#This Row],[PD]])</f>
        <v>1.0304545339535169</v>
      </c>
      <c r="P1522">
        <f t="shared" si="46"/>
        <v>0.546140902995364</v>
      </c>
      <c r="Q1522" t="str">
        <f t="shared" si="47"/>
        <v/>
      </c>
      <c r="S1522" s="2">
        <f>IF(P1522&gt;=1, Таблица1[[#This Row],[BeginQ]]*(1-Таблица1[[#This Row],[LGD]]), Таблица1[[#This Row],[EndQ]])</f>
        <v>7734.4329896907211</v>
      </c>
    </row>
    <row r="1523" spans="1:19" x14ac:dyDescent="0.3">
      <c r="A1523" s="1">
        <v>1521</v>
      </c>
      <c r="B1523" t="s">
        <v>10</v>
      </c>
      <c r="C1523">
        <v>3265</v>
      </c>
      <c r="D1523">
        <v>38</v>
      </c>
      <c r="E1523">
        <v>43</v>
      </c>
      <c r="F1523" s="2">
        <v>5900</v>
      </c>
      <c r="G1523" s="8">
        <v>7272.0930232558139</v>
      </c>
      <c r="H1523">
        <v>0.14000000000000001</v>
      </c>
      <c r="I1523">
        <v>1</v>
      </c>
      <c r="J1523" s="3">
        <v>0.23255813953488369</v>
      </c>
      <c r="K1523" t="s">
        <v>11</v>
      </c>
      <c r="L1523" t="str">
        <f>Q1523</f>
        <v/>
      </c>
      <c r="N1523">
        <v>0.65</v>
      </c>
      <c r="O1523">
        <f>EXP(Таблица1[[#This Row],[PD]])</f>
        <v>1.1502737988572274</v>
      </c>
      <c r="P1523">
        <f t="shared" si="46"/>
        <v>0.74767796925719776</v>
      </c>
      <c r="Q1523" t="str">
        <f t="shared" si="47"/>
        <v/>
      </c>
      <c r="S1523" s="2">
        <f>IF(P1523&gt;=1, Таблица1[[#This Row],[BeginQ]]*(1-Таблица1[[#This Row],[LGD]]), Таблица1[[#This Row],[EndQ]])</f>
        <v>7272.0930232558139</v>
      </c>
    </row>
    <row r="1524" spans="1:19" x14ac:dyDescent="0.3">
      <c r="A1524" s="1">
        <v>1522</v>
      </c>
      <c r="B1524" t="s">
        <v>10</v>
      </c>
      <c r="C1524">
        <v>3266</v>
      </c>
      <c r="D1524">
        <v>38</v>
      </c>
      <c r="E1524">
        <v>43</v>
      </c>
      <c r="F1524" s="2">
        <v>4700</v>
      </c>
      <c r="G1524" s="8">
        <v>5410.4651162790697</v>
      </c>
      <c r="H1524">
        <v>0.14000000000000001</v>
      </c>
      <c r="I1524">
        <v>0.5</v>
      </c>
      <c r="J1524" s="3">
        <v>0.15116279069767441</v>
      </c>
      <c r="K1524" t="s">
        <v>11</v>
      </c>
      <c r="L1524" t="str">
        <f>Q1524</f>
        <v/>
      </c>
      <c r="N1524">
        <v>0.59</v>
      </c>
      <c r="O1524">
        <f>EXP(Таблица1[[#This Row],[PD]])</f>
        <v>1.1502737988572274</v>
      </c>
      <c r="P1524">
        <f t="shared" si="46"/>
        <v>0.67866154132576406</v>
      </c>
      <c r="Q1524" t="str">
        <f t="shared" si="47"/>
        <v/>
      </c>
      <c r="S1524" s="2">
        <f>IF(P1524&gt;=1, Таблица1[[#This Row],[BeginQ]]*(1-Таблица1[[#This Row],[LGD]]), Таблица1[[#This Row],[EndQ]])</f>
        <v>5410.4651162790697</v>
      </c>
    </row>
    <row r="1525" spans="1:19" x14ac:dyDescent="0.3">
      <c r="A1525" s="1">
        <v>1523</v>
      </c>
      <c r="B1525" t="s">
        <v>10</v>
      </c>
      <c r="C1525">
        <v>3267</v>
      </c>
      <c r="D1525">
        <v>38</v>
      </c>
      <c r="E1525">
        <v>43</v>
      </c>
      <c r="F1525" s="2">
        <v>6300</v>
      </c>
      <c r="G1525" s="8">
        <v>6943.5483870967737</v>
      </c>
      <c r="H1525">
        <v>7.0000000000000007E-2</v>
      </c>
      <c r="I1525">
        <v>0.5</v>
      </c>
      <c r="J1525" s="3">
        <v>0.10215053763440859</v>
      </c>
      <c r="K1525" t="s">
        <v>11</v>
      </c>
      <c r="L1525" t="str">
        <f>Q1525</f>
        <v/>
      </c>
      <c r="N1525">
        <v>0.2</v>
      </c>
      <c r="O1525">
        <f>EXP(Таблица1[[#This Row],[PD]])</f>
        <v>1.0725081812542165</v>
      </c>
      <c r="P1525">
        <f t="shared" si="46"/>
        <v>0.21450163625084331</v>
      </c>
      <c r="Q1525" t="str">
        <f t="shared" si="47"/>
        <v/>
      </c>
      <c r="S1525" s="2">
        <f>IF(P1525&gt;=1, Таблица1[[#This Row],[BeginQ]]*(1-Таблица1[[#This Row],[LGD]]), Таблица1[[#This Row],[EndQ]])</f>
        <v>6943.5483870967737</v>
      </c>
    </row>
    <row r="1526" spans="1:19" x14ac:dyDescent="0.3">
      <c r="A1526" s="1">
        <v>1524</v>
      </c>
      <c r="B1526" t="s">
        <v>10</v>
      </c>
      <c r="C1526">
        <v>3268</v>
      </c>
      <c r="D1526">
        <v>38</v>
      </c>
      <c r="E1526">
        <v>43</v>
      </c>
      <c r="F1526" s="2">
        <v>4600</v>
      </c>
      <c r="G1526" s="8">
        <v>4937.9591836734689</v>
      </c>
      <c r="H1526">
        <v>0.02</v>
      </c>
      <c r="I1526">
        <v>0.6</v>
      </c>
      <c r="J1526" s="3">
        <v>7.3469387755102034E-2</v>
      </c>
      <c r="K1526" t="s">
        <v>11</v>
      </c>
      <c r="L1526" t="str">
        <f>Q1526</f>
        <v/>
      </c>
      <c r="N1526">
        <v>0.28000000000000003</v>
      </c>
      <c r="O1526">
        <f>EXP(Таблица1[[#This Row],[PD]])</f>
        <v>1.0202013400267558</v>
      </c>
      <c r="P1526">
        <f t="shared" si="46"/>
        <v>0.28565637520749165</v>
      </c>
      <c r="Q1526" t="str">
        <f t="shared" si="47"/>
        <v/>
      </c>
      <c r="S1526" s="2">
        <f>IF(P1526&gt;=1, Таблица1[[#This Row],[BeginQ]]*(1-Таблица1[[#This Row],[LGD]]), Таблица1[[#This Row],[EndQ]])</f>
        <v>4937.9591836734689</v>
      </c>
    </row>
    <row r="1527" spans="1:19" x14ac:dyDescent="0.3">
      <c r="A1527" s="1">
        <v>1525</v>
      </c>
      <c r="B1527" t="s">
        <v>10</v>
      </c>
      <c r="C1527">
        <v>3269</v>
      </c>
      <c r="D1527">
        <v>38</v>
      </c>
      <c r="E1527">
        <v>43</v>
      </c>
      <c r="F1527" s="2">
        <v>4300</v>
      </c>
      <c r="G1527" s="8">
        <v>5003.6363636363631</v>
      </c>
      <c r="H1527">
        <v>0.12</v>
      </c>
      <c r="I1527">
        <v>0.7</v>
      </c>
      <c r="J1527" s="3">
        <v>0.16363636363636361</v>
      </c>
      <c r="K1527" t="s">
        <v>11</v>
      </c>
      <c r="L1527" t="str">
        <f>Q1527</f>
        <v/>
      </c>
      <c r="N1527">
        <v>0.52</v>
      </c>
      <c r="O1527">
        <f>EXP(Таблица1[[#This Row],[PD]])</f>
        <v>1.1274968515793757</v>
      </c>
      <c r="P1527">
        <f t="shared" si="46"/>
        <v>0.58629836282127545</v>
      </c>
      <c r="Q1527" t="str">
        <f t="shared" si="47"/>
        <v/>
      </c>
      <c r="S1527" s="2">
        <f>IF(P1527&gt;=1, Таблица1[[#This Row],[BeginQ]]*(1-Таблица1[[#This Row],[LGD]]), Таблица1[[#This Row],[EndQ]])</f>
        <v>5003.6363636363631</v>
      </c>
    </row>
    <row r="1528" spans="1:19" x14ac:dyDescent="0.3">
      <c r="A1528" s="1">
        <v>1526</v>
      </c>
      <c r="B1528" t="s">
        <v>10</v>
      </c>
      <c r="C1528">
        <v>3270</v>
      </c>
      <c r="D1528">
        <v>38</v>
      </c>
      <c r="E1528">
        <v>43</v>
      </c>
      <c r="F1528" s="2">
        <v>4000</v>
      </c>
      <c r="G1528" s="8">
        <v>4272.1649484536083</v>
      </c>
      <c r="H1528">
        <v>0.03</v>
      </c>
      <c r="I1528">
        <v>0.2</v>
      </c>
      <c r="J1528" s="3">
        <v>6.804123711340207E-2</v>
      </c>
      <c r="K1528" t="s">
        <v>11</v>
      </c>
      <c r="L1528" t="str">
        <f>Q1528</f>
        <v/>
      </c>
      <c r="N1528">
        <v>0.02</v>
      </c>
      <c r="O1528">
        <f>EXP(Таблица1[[#This Row],[PD]])</f>
        <v>1.0304545339535169</v>
      </c>
      <c r="P1528">
        <f t="shared" si="46"/>
        <v>2.0609090679070338E-2</v>
      </c>
      <c r="Q1528" t="str">
        <f t="shared" si="47"/>
        <v/>
      </c>
      <c r="S1528" s="2">
        <f>IF(P1528&gt;=1, Таблица1[[#This Row],[BeginQ]]*(1-Таблица1[[#This Row],[LGD]]), Таблица1[[#This Row],[EndQ]])</f>
        <v>4272.1649484536083</v>
      </c>
    </row>
    <row r="1529" spans="1:19" x14ac:dyDescent="0.3">
      <c r="A1529" s="1">
        <v>1527</v>
      </c>
      <c r="B1529" t="s">
        <v>10</v>
      </c>
      <c r="C1529">
        <v>3271</v>
      </c>
      <c r="D1529">
        <v>38</v>
      </c>
      <c r="E1529">
        <v>43</v>
      </c>
      <c r="F1529" s="2">
        <v>1800</v>
      </c>
      <c r="G1529" s="8">
        <v>2054.8314606741569</v>
      </c>
      <c r="H1529">
        <v>0.11</v>
      </c>
      <c r="I1529">
        <v>0.6</v>
      </c>
      <c r="J1529" s="3">
        <v>0.1415730337078652</v>
      </c>
      <c r="K1529" t="s">
        <v>11</v>
      </c>
      <c r="L1529" t="str">
        <f>Q1529</f>
        <v/>
      </c>
      <c r="N1529">
        <v>0.34</v>
      </c>
      <c r="O1529">
        <f>EXP(Таблица1[[#This Row],[PD]])</f>
        <v>1.1162780704588713</v>
      </c>
      <c r="P1529">
        <f t="shared" si="46"/>
        <v>0.37953454395601627</v>
      </c>
      <c r="Q1529" t="str">
        <f t="shared" si="47"/>
        <v/>
      </c>
      <c r="S1529" s="2">
        <f>IF(P1529&gt;=1, Таблица1[[#This Row],[BeginQ]]*(1-Таблица1[[#This Row],[LGD]]), Таблица1[[#This Row],[EndQ]])</f>
        <v>2054.8314606741569</v>
      </c>
    </row>
    <row r="1530" spans="1:19" x14ac:dyDescent="0.3">
      <c r="A1530" s="1">
        <v>1528</v>
      </c>
      <c r="B1530" t="s">
        <v>10</v>
      </c>
      <c r="C1530">
        <v>3272</v>
      </c>
      <c r="D1530">
        <v>38</v>
      </c>
      <c r="E1530">
        <v>43</v>
      </c>
      <c r="F1530" s="2">
        <v>8700</v>
      </c>
      <c r="G1530" s="8">
        <v>9356.9387755102034</v>
      </c>
      <c r="H1530">
        <v>0.02</v>
      </c>
      <c r="I1530">
        <v>0.7</v>
      </c>
      <c r="J1530" s="3">
        <v>7.5510204081632656E-2</v>
      </c>
      <c r="K1530" t="s">
        <v>11</v>
      </c>
      <c r="L1530" t="str">
        <f>Q1530</f>
        <v/>
      </c>
      <c r="N1530">
        <v>0.7</v>
      </c>
      <c r="O1530">
        <f>EXP(Таблица1[[#This Row],[PD]])</f>
        <v>1.0202013400267558</v>
      </c>
      <c r="P1530">
        <f t="shared" si="46"/>
        <v>0.71414093801872902</v>
      </c>
      <c r="Q1530" t="str">
        <f t="shared" si="47"/>
        <v/>
      </c>
      <c r="S1530" s="2">
        <f>IF(P1530&gt;=1, Таблица1[[#This Row],[BeginQ]]*(1-Таблица1[[#This Row],[LGD]]), Таблица1[[#This Row],[EndQ]])</f>
        <v>9356.9387755102034</v>
      </c>
    </row>
    <row r="1531" spans="1:19" x14ac:dyDescent="0.3">
      <c r="A1531" s="1">
        <v>1529</v>
      </c>
      <c r="B1531" t="s">
        <v>10</v>
      </c>
      <c r="C1531">
        <v>3273</v>
      </c>
      <c r="D1531">
        <v>38</v>
      </c>
      <c r="E1531">
        <v>43</v>
      </c>
      <c r="F1531" s="2">
        <v>3000</v>
      </c>
      <c r="G1531" s="8">
        <v>3500</v>
      </c>
      <c r="H1531">
        <v>0.1</v>
      </c>
      <c r="I1531">
        <v>0.9</v>
      </c>
      <c r="J1531" s="3">
        <v>0.16666666666666671</v>
      </c>
      <c r="K1531" t="s">
        <v>11</v>
      </c>
      <c r="L1531" t="str">
        <f>Q1531</f>
        <v/>
      </c>
      <c r="N1531">
        <v>0.54</v>
      </c>
      <c r="O1531">
        <f>EXP(Таблица1[[#This Row],[PD]])</f>
        <v>1.1051709180756477</v>
      </c>
      <c r="P1531">
        <f t="shared" si="46"/>
        <v>0.5967922957608498</v>
      </c>
      <c r="Q1531" t="str">
        <f t="shared" si="47"/>
        <v/>
      </c>
      <c r="S1531" s="2">
        <f>IF(P1531&gt;=1, Таблица1[[#This Row],[BeginQ]]*(1-Таблица1[[#This Row],[LGD]]), Таблица1[[#This Row],[EndQ]])</f>
        <v>3500</v>
      </c>
    </row>
    <row r="1532" spans="1:19" x14ac:dyDescent="0.3">
      <c r="A1532" s="1">
        <v>1530</v>
      </c>
      <c r="B1532" t="s">
        <v>10</v>
      </c>
      <c r="C1532">
        <v>3274</v>
      </c>
      <c r="D1532">
        <v>38</v>
      </c>
      <c r="E1532">
        <v>43</v>
      </c>
      <c r="F1532" s="2">
        <v>4300</v>
      </c>
      <c r="G1532" s="8">
        <v>4730</v>
      </c>
      <c r="H1532">
        <v>0.1</v>
      </c>
      <c r="I1532">
        <v>0.3</v>
      </c>
      <c r="J1532" s="3">
        <v>9.9999999999999992E-2</v>
      </c>
      <c r="K1532" t="s">
        <v>11</v>
      </c>
      <c r="L1532" t="str">
        <f>Q1532</f>
        <v/>
      </c>
      <c r="N1532">
        <v>0.81</v>
      </c>
      <c r="O1532">
        <f>EXP(Таблица1[[#This Row],[PD]])</f>
        <v>1.1051709180756477</v>
      </c>
      <c r="P1532">
        <f t="shared" si="46"/>
        <v>0.8951884436412747</v>
      </c>
      <c r="Q1532" t="str">
        <f t="shared" si="47"/>
        <v/>
      </c>
      <c r="S1532" s="2">
        <f>IF(P1532&gt;=1, Таблица1[[#This Row],[BeginQ]]*(1-Таблица1[[#This Row],[LGD]]), Таблица1[[#This Row],[EndQ]])</f>
        <v>4730</v>
      </c>
    </row>
    <row r="1533" spans="1:19" x14ac:dyDescent="0.3">
      <c r="A1533" s="1">
        <v>1531</v>
      </c>
      <c r="B1533" t="s">
        <v>10</v>
      </c>
      <c r="C1533">
        <v>3275</v>
      </c>
      <c r="D1533">
        <v>38</v>
      </c>
      <c r="E1533">
        <v>43</v>
      </c>
      <c r="F1533" s="2">
        <v>9100</v>
      </c>
      <c r="G1533" s="8">
        <v>10484.78260869565</v>
      </c>
      <c r="H1533">
        <v>0.08</v>
      </c>
      <c r="I1533">
        <v>1</v>
      </c>
      <c r="J1533" s="3">
        <v>0.1521739130434783</v>
      </c>
      <c r="K1533" t="s">
        <v>11</v>
      </c>
      <c r="L1533" t="str">
        <f>Q1533</f>
        <v/>
      </c>
      <c r="N1533">
        <v>0.54</v>
      </c>
      <c r="O1533">
        <f>EXP(Таблица1[[#This Row],[PD]])</f>
        <v>1.0832870676749586</v>
      </c>
      <c r="P1533">
        <f t="shared" si="46"/>
        <v>0.5849750165444777</v>
      </c>
      <c r="Q1533" t="str">
        <f t="shared" si="47"/>
        <v/>
      </c>
      <c r="S1533" s="2">
        <f>IF(P1533&gt;=1, Таблица1[[#This Row],[BeginQ]]*(1-Таблица1[[#This Row],[LGD]]), Таблица1[[#This Row],[EndQ]])</f>
        <v>10484.78260869565</v>
      </c>
    </row>
    <row r="1534" spans="1:19" x14ac:dyDescent="0.3">
      <c r="A1534" s="1">
        <v>1532</v>
      </c>
      <c r="B1534" t="s">
        <v>10</v>
      </c>
      <c r="C1534">
        <v>3276</v>
      </c>
      <c r="D1534">
        <v>38</v>
      </c>
      <c r="E1534">
        <v>43</v>
      </c>
      <c r="F1534" s="2">
        <v>8000</v>
      </c>
      <c r="G1534" s="8">
        <v>10341.46341463415</v>
      </c>
      <c r="H1534">
        <v>0.18</v>
      </c>
      <c r="I1534">
        <v>1</v>
      </c>
      <c r="J1534" s="3">
        <v>0.29268292682926828</v>
      </c>
      <c r="K1534" t="s">
        <v>11</v>
      </c>
      <c r="L1534" t="str">
        <f>Q1534</f>
        <v/>
      </c>
      <c r="N1534">
        <v>0.18</v>
      </c>
      <c r="O1534">
        <f>EXP(Таблица1[[#This Row],[PD]])</f>
        <v>1.1972173631218102</v>
      </c>
      <c r="P1534">
        <f t="shared" si="46"/>
        <v>0.21549912536192581</v>
      </c>
      <c r="Q1534" t="str">
        <f t="shared" si="47"/>
        <v/>
      </c>
      <c r="S1534" s="2">
        <f>IF(P1534&gt;=1, Таблица1[[#This Row],[BeginQ]]*(1-Таблица1[[#This Row],[LGD]]), Таблица1[[#This Row],[EndQ]])</f>
        <v>10341.46341463415</v>
      </c>
    </row>
    <row r="1535" spans="1:19" x14ac:dyDescent="0.3">
      <c r="A1535" s="1">
        <v>1533</v>
      </c>
      <c r="B1535" t="s">
        <v>10</v>
      </c>
      <c r="C1535">
        <v>3277</v>
      </c>
      <c r="D1535">
        <v>38</v>
      </c>
      <c r="E1535">
        <v>43</v>
      </c>
      <c r="F1535" s="2">
        <v>7200</v>
      </c>
      <c r="G1535" s="8">
        <v>9000</v>
      </c>
      <c r="H1535">
        <v>0.2</v>
      </c>
      <c r="I1535">
        <v>0.7</v>
      </c>
      <c r="J1535" s="3">
        <v>0.25</v>
      </c>
      <c r="K1535" t="s">
        <v>11</v>
      </c>
      <c r="L1535" t="str">
        <f>Q1535</f>
        <v/>
      </c>
      <c r="N1535">
        <v>0.09</v>
      </c>
      <c r="O1535">
        <f>EXP(Таблица1[[#This Row],[PD]])</f>
        <v>1.2214027581601699</v>
      </c>
      <c r="P1535">
        <f t="shared" si="46"/>
        <v>0.10992624823441528</v>
      </c>
      <c r="Q1535" t="str">
        <f t="shared" si="47"/>
        <v/>
      </c>
      <c r="S1535" s="2">
        <f>IF(P1535&gt;=1, Таблица1[[#This Row],[BeginQ]]*(1-Таблица1[[#This Row],[LGD]]), Таблица1[[#This Row],[EndQ]])</f>
        <v>9000</v>
      </c>
    </row>
    <row r="1536" spans="1:19" x14ac:dyDescent="0.3">
      <c r="A1536" s="1">
        <v>1534</v>
      </c>
      <c r="B1536" t="s">
        <v>10</v>
      </c>
      <c r="C1536">
        <v>3278</v>
      </c>
      <c r="D1536">
        <v>38</v>
      </c>
      <c r="E1536">
        <v>43</v>
      </c>
      <c r="F1536" s="2">
        <v>8100</v>
      </c>
      <c r="G1536" s="8">
        <v>8910</v>
      </c>
      <c r="H1536">
        <v>0.08</v>
      </c>
      <c r="I1536">
        <v>0.4</v>
      </c>
      <c r="J1536" s="3">
        <v>9.9999999999999992E-2</v>
      </c>
      <c r="K1536" t="s">
        <v>11</v>
      </c>
      <c r="L1536" t="str">
        <f>Q1536</f>
        <v/>
      </c>
      <c r="N1536">
        <v>0.25</v>
      </c>
      <c r="O1536">
        <f>EXP(Таблица1[[#This Row],[PD]])</f>
        <v>1.0832870676749586</v>
      </c>
      <c r="P1536">
        <f t="shared" si="46"/>
        <v>0.27082176691873966</v>
      </c>
      <c r="Q1536" t="str">
        <f t="shared" si="47"/>
        <v/>
      </c>
      <c r="S1536" s="2">
        <f>IF(P1536&gt;=1, Таблица1[[#This Row],[BeginQ]]*(1-Таблица1[[#This Row],[LGD]]), Таблица1[[#This Row],[EndQ]])</f>
        <v>8910</v>
      </c>
    </row>
    <row r="1537" spans="1:19" x14ac:dyDescent="0.3">
      <c r="A1537" s="1">
        <v>1535</v>
      </c>
      <c r="B1537" t="s">
        <v>10</v>
      </c>
      <c r="C1537">
        <v>3279</v>
      </c>
      <c r="D1537">
        <v>38</v>
      </c>
      <c r="E1537">
        <v>43</v>
      </c>
      <c r="F1537" s="2">
        <v>8100</v>
      </c>
      <c r="G1537" s="8">
        <v>9100.5882352941171</v>
      </c>
      <c r="H1537">
        <v>0.15</v>
      </c>
      <c r="I1537">
        <v>0.3</v>
      </c>
      <c r="J1537" s="3">
        <v>0.1235294117647059</v>
      </c>
      <c r="K1537" t="s">
        <v>11</v>
      </c>
      <c r="L1537" t="str">
        <f>Q1537</f>
        <v/>
      </c>
      <c r="N1537">
        <v>0.41</v>
      </c>
      <c r="O1537">
        <f>EXP(Таблица1[[#This Row],[PD]])</f>
        <v>1.1618342427282831</v>
      </c>
      <c r="P1537">
        <f t="shared" si="46"/>
        <v>0.476352039518596</v>
      </c>
      <c r="Q1537" t="str">
        <f t="shared" si="47"/>
        <v/>
      </c>
      <c r="S1537" s="2">
        <f>IF(P1537&gt;=1, Таблица1[[#This Row],[BeginQ]]*(1-Таблица1[[#This Row],[LGD]]), Таблица1[[#This Row],[EndQ]])</f>
        <v>9100.5882352941171</v>
      </c>
    </row>
    <row r="1538" spans="1:19" x14ac:dyDescent="0.3">
      <c r="A1538" s="1">
        <v>1536</v>
      </c>
      <c r="B1538" t="s">
        <v>10</v>
      </c>
      <c r="C1538">
        <v>3280</v>
      </c>
      <c r="D1538">
        <v>38</v>
      </c>
      <c r="E1538">
        <v>43</v>
      </c>
      <c r="F1538" s="2">
        <v>4400</v>
      </c>
      <c r="G1538" s="8">
        <v>4820</v>
      </c>
      <c r="H1538">
        <v>0.12</v>
      </c>
      <c r="I1538">
        <v>0.2</v>
      </c>
      <c r="J1538" s="3">
        <v>9.5454545454545445E-2</v>
      </c>
      <c r="K1538" t="s">
        <v>11</v>
      </c>
      <c r="L1538" t="str">
        <f>Q1538</f>
        <v>Дефолт!</v>
      </c>
      <c r="N1538">
        <v>0.95</v>
      </c>
      <c r="O1538">
        <f>EXP(Таблица1[[#This Row],[PD]])</f>
        <v>1.1274968515793757</v>
      </c>
      <c r="P1538">
        <f t="shared" si="46"/>
        <v>1.071122009000407</v>
      </c>
      <c r="Q1538" t="str">
        <f t="shared" si="47"/>
        <v>Дефолт!</v>
      </c>
      <c r="S1538" s="2">
        <f>IF(P1538&gt;=1, Таблица1[[#This Row],[BeginQ]]*(1-Таблица1[[#This Row],[LGD]]), Таблица1[[#This Row],[EndQ]])</f>
        <v>3520</v>
      </c>
    </row>
    <row r="1539" spans="1:19" x14ac:dyDescent="0.3">
      <c r="A1539" s="1">
        <v>1537</v>
      </c>
      <c r="B1539" t="s">
        <v>10</v>
      </c>
      <c r="C1539">
        <v>3281</v>
      </c>
      <c r="D1539">
        <v>38</v>
      </c>
      <c r="E1539">
        <v>43</v>
      </c>
      <c r="F1539" s="2">
        <v>9200</v>
      </c>
      <c r="G1539" s="8">
        <v>9880</v>
      </c>
      <c r="H1539">
        <v>0.08</v>
      </c>
      <c r="I1539">
        <v>0.1</v>
      </c>
      <c r="J1539" s="3">
        <v>7.3913043478260873E-2</v>
      </c>
      <c r="K1539" t="s">
        <v>11</v>
      </c>
      <c r="L1539" t="str">
        <f>Q1539</f>
        <v/>
      </c>
      <c r="N1539">
        <v>0.6</v>
      </c>
      <c r="O1539">
        <f>EXP(Таблица1[[#This Row],[PD]])</f>
        <v>1.0832870676749586</v>
      </c>
      <c r="P1539">
        <f t="shared" ref="P1539:P1602" si="48">N1539*O1539</f>
        <v>0.64997224060497516</v>
      </c>
      <c r="Q1539" t="str">
        <f t="shared" ref="Q1539:Q1602" si="49">IF(P1539&gt;=1, "Дефолт!", "")</f>
        <v/>
      </c>
      <c r="S1539" s="2">
        <f>IF(P1539&gt;=1, Таблица1[[#This Row],[BeginQ]]*(1-Таблица1[[#This Row],[LGD]]), Таблица1[[#This Row],[EndQ]])</f>
        <v>9880</v>
      </c>
    </row>
    <row r="1540" spans="1:19" x14ac:dyDescent="0.3">
      <c r="A1540" s="1">
        <v>1538</v>
      </c>
      <c r="B1540" t="s">
        <v>10</v>
      </c>
      <c r="C1540">
        <v>3282</v>
      </c>
      <c r="D1540">
        <v>38</v>
      </c>
      <c r="E1540">
        <v>43</v>
      </c>
      <c r="F1540" s="2">
        <v>9200</v>
      </c>
      <c r="G1540" s="8">
        <v>9971.9540229885042</v>
      </c>
      <c r="H1540">
        <v>0.13</v>
      </c>
      <c r="I1540">
        <v>0.1</v>
      </c>
      <c r="J1540" s="3">
        <v>8.3908045977011486E-2</v>
      </c>
      <c r="K1540" t="s">
        <v>11</v>
      </c>
      <c r="L1540" t="str">
        <f>Q1540</f>
        <v/>
      </c>
      <c r="N1540">
        <v>0.46</v>
      </c>
      <c r="O1540">
        <f>EXP(Таблица1[[#This Row],[PD]])</f>
        <v>1.1388283833246218</v>
      </c>
      <c r="P1540">
        <f t="shared" si="48"/>
        <v>0.523861056329326</v>
      </c>
      <c r="Q1540" t="str">
        <f t="shared" si="49"/>
        <v/>
      </c>
      <c r="S1540" s="2">
        <f>IF(P1540&gt;=1, Таблица1[[#This Row],[BeginQ]]*(1-Таблица1[[#This Row],[LGD]]), Таблица1[[#This Row],[EndQ]])</f>
        <v>9971.9540229885042</v>
      </c>
    </row>
    <row r="1541" spans="1:19" x14ac:dyDescent="0.3">
      <c r="A1541" s="1">
        <v>1539</v>
      </c>
      <c r="B1541" t="s">
        <v>10</v>
      </c>
      <c r="C1541">
        <v>3283</v>
      </c>
      <c r="D1541">
        <v>38</v>
      </c>
      <c r="E1541">
        <v>43</v>
      </c>
      <c r="F1541" s="2">
        <v>3200</v>
      </c>
      <c r="G1541" s="8">
        <v>3486.3157894736842</v>
      </c>
      <c r="H1541">
        <v>0.05</v>
      </c>
      <c r="I1541">
        <v>0.5</v>
      </c>
      <c r="J1541" s="3">
        <v>8.9473684210526316E-2</v>
      </c>
      <c r="K1541" t="s">
        <v>11</v>
      </c>
      <c r="L1541" t="str">
        <f>Q1541</f>
        <v/>
      </c>
      <c r="N1541">
        <v>0.23</v>
      </c>
      <c r="O1541">
        <f>EXP(Таблица1[[#This Row],[PD]])</f>
        <v>1.0512710963760241</v>
      </c>
      <c r="P1541">
        <f t="shared" si="48"/>
        <v>0.24179235216648556</v>
      </c>
      <c r="Q1541" t="str">
        <f t="shared" si="49"/>
        <v/>
      </c>
      <c r="S1541" s="2">
        <f>IF(P1541&gt;=1, Таблица1[[#This Row],[BeginQ]]*(1-Таблица1[[#This Row],[LGD]]), Таблица1[[#This Row],[EndQ]])</f>
        <v>3486.3157894736842</v>
      </c>
    </row>
    <row r="1542" spans="1:19" x14ac:dyDescent="0.3">
      <c r="A1542" s="1">
        <v>1540</v>
      </c>
      <c r="B1542" t="s">
        <v>10</v>
      </c>
      <c r="C1542">
        <v>3284</v>
      </c>
      <c r="D1542">
        <v>38</v>
      </c>
      <c r="E1542">
        <v>43</v>
      </c>
      <c r="F1542" s="2">
        <v>4900</v>
      </c>
      <c r="G1542" s="8">
        <v>5512.5</v>
      </c>
      <c r="H1542">
        <v>0.2</v>
      </c>
      <c r="I1542">
        <v>0.2</v>
      </c>
      <c r="J1542" s="3">
        <v>0.125</v>
      </c>
      <c r="K1542" t="s">
        <v>11</v>
      </c>
      <c r="L1542" t="str">
        <f>Q1542</f>
        <v/>
      </c>
      <c r="N1542">
        <v>0.71</v>
      </c>
      <c r="O1542">
        <f>EXP(Таблица1[[#This Row],[PD]])</f>
        <v>1.2214027581601699</v>
      </c>
      <c r="P1542">
        <f t="shared" si="48"/>
        <v>0.86719595829372054</v>
      </c>
      <c r="Q1542" t="str">
        <f t="shared" si="49"/>
        <v/>
      </c>
      <c r="S1542" s="2">
        <f>IF(P1542&gt;=1, Таблица1[[#This Row],[BeginQ]]*(1-Таблица1[[#This Row],[LGD]]), Таблица1[[#This Row],[EndQ]])</f>
        <v>5512.5</v>
      </c>
    </row>
    <row r="1543" spans="1:19" x14ac:dyDescent="0.3">
      <c r="A1543" s="1">
        <v>1541</v>
      </c>
      <c r="B1543" t="s">
        <v>10</v>
      </c>
      <c r="C1543">
        <v>3285</v>
      </c>
      <c r="D1543">
        <v>38</v>
      </c>
      <c r="E1543">
        <v>43</v>
      </c>
      <c r="F1543" s="2">
        <v>9100</v>
      </c>
      <c r="G1543" s="8">
        <v>10689.75903614458</v>
      </c>
      <c r="H1543">
        <v>0.17</v>
      </c>
      <c r="I1543">
        <v>0.5</v>
      </c>
      <c r="J1543" s="3">
        <v>0.1746987951807229</v>
      </c>
      <c r="K1543" t="s">
        <v>11</v>
      </c>
      <c r="L1543" t="str">
        <f>Q1543</f>
        <v/>
      </c>
      <c r="N1543">
        <v>0.82</v>
      </c>
      <c r="O1543">
        <f>EXP(Таблица1[[#This Row],[PD]])</f>
        <v>1.1853048513203654</v>
      </c>
      <c r="P1543">
        <f t="shared" si="48"/>
        <v>0.97194997808269956</v>
      </c>
      <c r="Q1543" t="str">
        <f t="shared" si="49"/>
        <v/>
      </c>
      <c r="S1543" s="2">
        <f>IF(P1543&gt;=1, Таблица1[[#This Row],[BeginQ]]*(1-Таблица1[[#This Row],[LGD]]), Таблица1[[#This Row],[EndQ]])</f>
        <v>10689.75903614458</v>
      </c>
    </row>
    <row r="1544" spans="1:19" x14ac:dyDescent="0.3">
      <c r="A1544" s="1">
        <v>1542</v>
      </c>
      <c r="B1544" t="s">
        <v>10</v>
      </c>
      <c r="C1544">
        <v>3286</v>
      </c>
      <c r="D1544">
        <v>38</v>
      </c>
      <c r="E1544">
        <v>43</v>
      </c>
      <c r="F1544" s="2">
        <v>6300</v>
      </c>
      <c r="G1544" s="8">
        <v>7089.2307692307704</v>
      </c>
      <c r="H1544">
        <v>0.09</v>
      </c>
      <c r="I1544">
        <v>0.6</v>
      </c>
      <c r="J1544" s="3">
        <v>0.12527472527472519</v>
      </c>
      <c r="K1544" t="s">
        <v>11</v>
      </c>
      <c r="L1544" t="str">
        <f>Q1544</f>
        <v/>
      </c>
      <c r="N1544">
        <v>0.52</v>
      </c>
      <c r="O1544">
        <f>EXP(Таблица1[[#This Row],[PD]])</f>
        <v>1.0941742837052104</v>
      </c>
      <c r="P1544">
        <f t="shared" si="48"/>
        <v>0.56897062752670946</v>
      </c>
      <c r="Q1544" t="str">
        <f t="shared" si="49"/>
        <v/>
      </c>
      <c r="S1544" s="2">
        <f>IF(P1544&gt;=1, Таблица1[[#This Row],[BeginQ]]*(1-Таблица1[[#This Row],[LGD]]), Таблица1[[#This Row],[EndQ]])</f>
        <v>7089.2307692307704</v>
      </c>
    </row>
    <row r="1545" spans="1:19" x14ac:dyDescent="0.3">
      <c r="A1545" s="1">
        <v>1543</v>
      </c>
      <c r="B1545" t="s">
        <v>10</v>
      </c>
      <c r="C1545">
        <v>3287</v>
      </c>
      <c r="D1545">
        <v>38</v>
      </c>
      <c r="E1545">
        <v>43</v>
      </c>
      <c r="F1545" s="2">
        <v>800</v>
      </c>
      <c r="G1545" s="8">
        <v>911.21951219512187</v>
      </c>
      <c r="H1545">
        <v>0.18</v>
      </c>
      <c r="I1545">
        <v>0.3</v>
      </c>
      <c r="J1545" s="3">
        <v>0.1390243902439024</v>
      </c>
      <c r="K1545" t="s">
        <v>11</v>
      </c>
      <c r="L1545" t="str">
        <f>Q1545</f>
        <v/>
      </c>
      <c r="N1545">
        <v>0.15</v>
      </c>
      <c r="O1545">
        <f>EXP(Таблица1[[#This Row],[PD]])</f>
        <v>1.1972173631218102</v>
      </c>
      <c r="P1545">
        <f t="shared" si="48"/>
        <v>0.17958260446827151</v>
      </c>
      <c r="Q1545" t="str">
        <f t="shared" si="49"/>
        <v/>
      </c>
      <c r="S1545" s="2">
        <f>IF(P1545&gt;=1, Таблица1[[#This Row],[BeginQ]]*(1-Таблица1[[#This Row],[LGD]]), Таблица1[[#This Row],[EndQ]])</f>
        <v>911.21951219512187</v>
      </c>
    </row>
    <row r="1546" spans="1:19" x14ac:dyDescent="0.3">
      <c r="A1546" s="1">
        <v>1544</v>
      </c>
      <c r="B1546" t="s">
        <v>10</v>
      </c>
      <c r="C1546">
        <v>3288</v>
      </c>
      <c r="D1546">
        <v>38</v>
      </c>
      <c r="E1546">
        <v>43</v>
      </c>
      <c r="F1546" s="2">
        <v>2400</v>
      </c>
      <c r="G1546" s="8">
        <v>3065.060240963855</v>
      </c>
      <c r="H1546">
        <v>0.17</v>
      </c>
      <c r="I1546">
        <v>1</v>
      </c>
      <c r="J1546" s="3">
        <v>0.27710843373493982</v>
      </c>
      <c r="K1546" t="s">
        <v>11</v>
      </c>
      <c r="L1546" t="str">
        <f>Q1546</f>
        <v/>
      </c>
      <c r="N1546">
        <v>0.06</v>
      </c>
      <c r="O1546">
        <f>EXP(Таблица1[[#This Row],[PD]])</f>
        <v>1.1853048513203654</v>
      </c>
      <c r="P1546">
        <f t="shared" si="48"/>
        <v>7.1118291079221921E-2</v>
      </c>
      <c r="Q1546" t="str">
        <f t="shared" si="49"/>
        <v/>
      </c>
      <c r="S1546" s="2">
        <f>IF(P1546&gt;=1, Таблица1[[#This Row],[BeginQ]]*(1-Таблица1[[#This Row],[LGD]]), Таблица1[[#This Row],[EndQ]])</f>
        <v>3065.060240963855</v>
      </c>
    </row>
    <row r="1547" spans="1:19" x14ac:dyDescent="0.3">
      <c r="A1547" s="1">
        <v>1545</v>
      </c>
      <c r="B1547" t="s">
        <v>10</v>
      </c>
      <c r="C1547">
        <v>3289</v>
      </c>
      <c r="D1547">
        <v>38</v>
      </c>
      <c r="E1547">
        <v>43</v>
      </c>
      <c r="F1547" s="2">
        <v>7500</v>
      </c>
      <c r="G1547" s="8">
        <v>8464.2857142857138</v>
      </c>
      <c r="H1547">
        <v>0.16</v>
      </c>
      <c r="I1547">
        <v>0.3</v>
      </c>
      <c r="J1547" s="3">
        <v>0.12857142857142859</v>
      </c>
      <c r="K1547" t="s">
        <v>11</v>
      </c>
      <c r="L1547" t="str">
        <f>Q1547</f>
        <v/>
      </c>
      <c r="N1547">
        <v>0.63</v>
      </c>
      <c r="O1547">
        <f>EXP(Таблица1[[#This Row],[PD]])</f>
        <v>1.1735108709918103</v>
      </c>
      <c r="P1547">
        <f t="shared" si="48"/>
        <v>0.73931184872484046</v>
      </c>
      <c r="Q1547" t="str">
        <f t="shared" si="49"/>
        <v/>
      </c>
      <c r="S1547" s="2">
        <f>IF(P1547&gt;=1, Таблица1[[#This Row],[BeginQ]]*(1-Таблица1[[#This Row],[LGD]]), Таблица1[[#This Row],[EndQ]])</f>
        <v>8464.2857142857138</v>
      </c>
    </row>
    <row r="1548" spans="1:19" x14ac:dyDescent="0.3">
      <c r="A1548" s="1">
        <v>1546</v>
      </c>
      <c r="B1548" t="s">
        <v>10</v>
      </c>
      <c r="C1548">
        <v>3290</v>
      </c>
      <c r="D1548">
        <v>38</v>
      </c>
      <c r="E1548">
        <v>43</v>
      </c>
      <c r="F1548" s="2">
        <v>5200</v>
      </c>
      <c r="G1548" s="8">
        <v>5634.2268041237112</v>
      </c>
      <c r="H1548">
        <v>0.03</v>
      </c>
      <c r="I1548">
        <v>0.7</v>
      </c>
      <c r="J1548" s="3">
        <v>8.3505154639175252E-2</v>
      </c>
      <c r="K1548" t="s">
        <v>11</v>
      </c>
      <c r="L1548" t="str">
        <f>Q1548</f>
        <v/>
      </c>
      <c r="N1548">
        <v>0.52</v>
      </c>
      <c r="O1548">
        <f>EXP(Таблица1[[#This Row],[PD]])</f>
        <v>1.0304545339535169</v>
      </c>
      <c r="P1548">
        <f t="shared" si="48"/>
        <v>0.53583635765582882</v>
      </c>
      <c r="Q1548" t="str">
        <f t="shared" si="49"/>
        <v/>
      </c>
      <c r="S1548" s="2">
        <f>IF(P1548&gt;=1, Таблица1[[#This Row],[BeginQ]]*(1-Таблица1[[#This Row],[LGD]]), Таблица1[[#This Row],[EndQ]])</f>
        <v>5634.2268041237112</v>
      </c>
    </row>
    <row r="1549" spans="1:19" x14ac:dyDescent="0.3">
      <c r="A1549" s="1">
        <v>1547</v>
      </c>
      <c r="B1549" t="s">
        <v>10</v>
      </c>
      <c r="C1549">
        <v>3291</v>
      </c>
      <c r="D1549">
        <v>38</v>
      </c>
      <c r="E1549">
        <v>43</v>
      </c>
      <c r="F1549" s="2">
        <v>4900</v>
      </c>
      <c r="G1549" s="8">
        <v>6257.8313253012047</v>
      </c>
      <c r="H1549">
        <v>0.17</v>
      </c>
      <c r="I1549">
        <v>1</v>
      </c>
      <c r="J1549" s="3">
        <v>0.27710843373493982</v>
      </c>
      <c r="K1549" t="s">
        <v>11</v>
      </c>
      <c r="L1549" t="str">
        <f>Q1549</f>
        <v/>
      </c>
      <c r="N1549">
        <v>0.05</v>
      </c>
      <c r="O1549">
        <f>EXP(Таблица1[[#This Row],[PD]])</f>
        <v>1.1853048513203654</v>
      </c>
      <c r="P1549">
        <f t="shared" si="48"/>
        <v>5.9265242566018277E-2</v>
      </c>
      <c r="Q1549" t="str">
        <f t="shared" si="49"/>
        <v/>
      </c>
      <c r="S1549" s="2">
        <f>IF(P1549&gt;=1, Таблица1[[#This Row],[BeginQ]]*(1-Таблица1[[#This Row],[LGD]]), Таблица1[[#This Row],[EndQ]])</f>
        <v>6257.8313253012047</v>
      </c>
    </row>
    <row r="1550" spans="1:19" x14ac:dyDescent="0.3">
      <c r="A1550" s="1">
        <v>1548</v>
      </c>
      <c r="B1550" t="s">
        <v>10</v>
      </c>
      <c r="C1550">
        <v>3292</v>
      </c>
      <c r="D1550">
        <v>38</v>
      </c>
      <c r="E1550">
        <v>43</v>
      </c>
      <c r="F1550" s="2">
        <v>9100</v>
      </c>
      <c r="G1550" s="8">
        <v>12057.5</v>
      </c>
      <c r="H1550">
        <v>0.2</v>
      </c>
      <c r="I1550">
        <v>1</v>
      </c>
      <c r="J1550" s="3">
        <v>0.32500000000000001</v>
      </c>
      <c r="K1550" t="s">
        <v>11</v>
      </c>
      <c r="L1550" t="str">
        <f>Q1550</f>
        <v>Дефолт!</v>
      </c>
      <c r="N1550">
        <v>0.87</v>
      </c>
      <c r="O1550">
        <f>EXP(Таблица1[[#This Row],[PD]])</f>
        <v>1.2214027581601699</v>
      </c>
      <c r="P1550">
        <f t="shared" si="48"/>
        <v>1.0626203995993477</v>
      </c>
      <c r="Q1550" t="str">
        <f t="shared" si="49"/>
        <v>Дефолт!</v>
      </c>
      <c r="S1550" s="2">
        <f>IF(P1550&gt;=1, Таблица1[[#This Row],[BeginQ]]*(1-Таблица1[[#This Row],[LGD]]), Таблица1[[#This Row],[EndQ]])</f>
        <v>0</v>
      </c>
    </row>
    <row r="1551" spans="1:19" x14ac:dyDescent="0.3">
      <c r="A1551" s="1">
        <v>1549</v>
      </c>
      <c r="B1551" t="s">
        <v>10</v>
      </c>
      <c r="C1551">
        <v>3293</v>
      </c>
      <c r="D1551">
        <v>38</v>
      </c>
      <c r="E1551">
        <v>43</v>
      </c>
      <c r="F1551" s="2">
        <v>5600</v>
      </c>
      <c r="G1551" s="8">
        <v>6501.4634146341459</v>
      </c>
      <c r="H1551">
        <v>0.18</v>
      </c>
      <c r="I1551">
        <v>0.4</v>
      </c>
      <c r="J1551" s="3">
        <v>0.16097560975609759</v>
      </c>
      <c r="K1551" t="s">
        <v>11</v>
      </c>
      <c r="L1551" t="str">
        <f>Q1551</f>
        <v/>
      </c>
      <c r="N1551">
        <v>0.39</v>
      </c>
      <c r="O1551">
        <f>EXP(Таблица1[[#This Row],[PD]])</f>
        <v>1.1972173631218102</v>
      </c>
      <c r="P1551">
        <f t="shared" si="48"/>
        <v>0.466914771617506</v>
      </c>
      <c r="Q1551" t="str">
        <f t="shared" si="49"/>
        <v/>
      </c>
      <c r="S1551" s="2">
        <f>IF(P1551&gt;=1, Таблица1[[#This Row],[BeginQ]]*(1-Таблица1[[#This Row],[LGD]]), Таблица1[[#This Row],[EndQ]])</f>
        <v>6501.4634146341459</v>
      </c>
    </row>
    <row r="1552" spans="1:19" x14ac:dyDescent="0.3">
      <c r="A1552" s="1">
        <v>1550</v>
      </c>
      <c r="B1552" t="s">
        <v>10</v>
      </c>
      <c r="C1552">
        <v>3294</v>
      </c>
      <c r="D1552">
        <v>38</v>
      </c>
      <c r="E1552">
        <v>43</v>
      </c>
      <c r="F1552" s="2">
        <v>9400</v>
      </c>
      <c r="G1552" s="8">
        <v>10610.11494252874</v>
      </c>
      <c r="H1552">
        <v>0.13</v>
      </c>
      <c r="I1552">
        <v>0.4</v>
      </c>
      <c r="J1552" s="3">
        <v>0.12873563218390799</v>
      </c>
      <c r="K1552" t="s">
        <v>11</v>
      </c>
      <c r="L1552" t="str">
        <f>Q1552</f>
        <v/>
      </c>
      <c r="N1552">
        <v>0.54</v>
      </c>
      <c r="O1552">
        <f>EXP(Таблица1[[#This Row],[PD]])</f>
        <v>1.1388283833246218</v>
      </c>
      <c r="P1552">
        <f t="shared" si="48"/>
        <v>0.61496732699529577</v>
      </c>
      <c r="Q1552" t="str">
        <f t="shared" si="49"/>
        <v/>
      </c>
      <c r="S1552" s="2">
        <f>IF(P1552&gt;=1, Таблица1[[#This Row],[BeginQ]]*(1-Таблица1[[#This Row],[LGD]]), Таблица1[[#This Row],[EndQ]])</f>
        <v>10610.11494252874</v>
      </c>
    </row>
    <row r="1553" spans="1:19" x14ac:dyDescent="0.3">
      <c r="A1553" s="1">
        <v>1551</v>
      </c>
      <c r="B1553" t="s">
        <v>10</v>
      </c>
      <c r="C1553">
        <v>3295</v>
      </c>
      <c r="D1553">
        <v>38</v>
      </c>
      <c r="E1553">
        <v>43</v>
      </c>
      <c r="F1553" s="2">
        <v>8100</v>
      </c>
      <c r="G1553" s="8">
        <v>8866.4516129032272</v>
      </c>
      <c r="H1553">
        <v>7.0000000000000007E-2</v>
      </c>
      <c r="I1553">
        <v>0.4</v>
      </c>
      <c r="J1553" s="3">
        <v>9.4623655913978491E-2</v>
      </c>
      <c r="K1553" t="s">
        <v>11</v>
      </c>
      <c r="L1553" t="str">
        <f>Q1553</f>
        <v/>
      </c>
      <c r="N1553">
        <v>0.09</v>
      </c>
      <c r="O1553">
        <f>EXP(Таблица1[[#This Row],[PD]])</f>
        <v>1.0725081812542165</v>
      </c>
      <c r="P1553">
        <f t="shared" si="48"/>
        <v>9.6525736312879487E-2</v>
      </c>
      <c r="Q1553" t="str">
        <f t="shared" si="49"/>
        <v/>
      </c>
      <c r="S1553" s="2">
        <f>IF(P1553&gt;=1, Таблица1[[#This Row],[BeginQ]]*(1-Таблица1[[#This Row],[LGD]]), Таблица1[[#This Row],[EndQ]])</f>
        <v>8866.4516129032272</v>
      </c>
    </row>
    <row r="1554" spans="1:19" x14ac:dyDescent="0.3">
      <c r="A1554" s="1">
        <v>1552</v>
      </c>
      <c r="B1554" t="s">
        <v>10</v>
      </c>
      <c r="C1554">
        <v>3296</v>
      </c>
      <c r="D1554">
        <v>38</v>
      </c>
      <c r="E1554">
        <v>43</v>
      </c>
      <c r="F1554" s="2">
        <v>9900</v>
      </c>
      <c r="G1554" s="8">
        <v>11880</v>
      </c>
      <c r="H1554">
        <v>0.14000000000000001</v>
      </c>
      <c r="I1554">
        <v>0.8</v>
      </c>
      <c r="J1554" s="3">
        <v>0.2</v>
      </c>
      <c r="K1554" t="s">
        <v>11</v>
      </c>
      <c r="L1554" t="str">
        <f>Q1554</f>
        <v>Дефолт!</v>
      </c>
      <c r="N1554">
        <v>0.87</v>
      </c>
      <c r="O1554">
        <f>EXP(Таблица1[[#This Row],[PD]])</f>
        <v>1.1502737988572274</v>
      </c>
      <c r="P1554">
        <f t="shared" si="48"/>
        <v>1.0007382050057878</v>
      </c>
      <c r="Q1554" t="str">
        <f t="shared" si="49"/>
        <v>Дефолт!</v>
      </c>
      <c r="S1554" s="2">
        <f>IF(P1554&gt;=1, Таблица1[[#This Row],[BeginQ]]*(1-Таблица1[[#This Row],[LGD]]), Таблица1[[#This Row],[EndQ]])</f>
        <v>1979.9999999999995</v>
      </c>
    </row>
    <row r="1555" spans="1:19" x14ac:dyDescent="0.3">
      <c r="A1555" s="1">
        <v>1553</v>
      </c>
      <c r="B1555" t="s">
        <v>10</v>
      </c>
      <c r="C1555">
        <v>3297</v>
      </c>
      <c r="D1555">
        <v>38</v>
      </c>
      <c r="E1555">
        <v>43</v>
      </c>
      <c r="F1555" s="2">
        <v>7300</v>
      </c>
      <c r="G1555" s="8">
        <v>7799.4736842105267</v>
      </c>
      <c r="H1555">
        <v>0.05</v>
      </c>
      <c r="I1555">
        <v>0.1</v>
      </c>
      <c r="J1555" s="3">
        <v>6.8421052631578952E-2</v>
      </c>
      <c r="K1555" t="s">
        <v>11</v>
      </c>
      <c r="L1555" t="str">
        <f>Q1555</f>
        <v/>
      </c>
      <c r="N1555">
        <v>0.18</v>
      </c>
      <c r="O1555">
        <f>EXP(Таблица1[[#This Row],[PD]])</f>
        <v>1.0512710963760241</v>
      </c>
      <c r="P1555">
        <f t="shared" si="48"/>
        <v>0.18922879734768433</v>
      </c>
      <c r="Q1555" t="str">
        <f t="shared" si="49"/>
        <v/>
      </c>
      <c r="S1555" s="2">
        <f>IF(P1555&gt;=1, Таблица1[[#This Row],[BeginQ]]*(1-Таблица1[[#This Row],[LGD]]), Таблица1[[#This Row],[EndQ]])</f>
        <v>7799.4736842105267</v>
      </c>
    </row>
    <row r="1556" spans="1:19" x14ac:dyDescent="0.3">
      <c r="A1556" s="1">
        <v>1554</v>
      </c>
      <c r="B1556" t="s">
        <v>10</v>
      </c>
      <c r="C1556">
        <v>3298</v>
      </c>
      <c r="D1556">
        <v>38</v>
      </c>
      <c r="E1556">
        <v>43</v>
      </c>
      <c r="F1556" s="2">
        <v>5700</v>
      </c>
      <c r="G1556" s="8">
        <v>7243.1707317073169</v>
      </c>
      <c r="H1556">
        <v>0.18</v>
      </c>
      <c r="I1556">
        <v>0.9</v>
      </c>
      <c r="J1556" s="3">
        <v>0.27073170731707308</v>
      </c>
      <c r="K1556" t="s">
        <v>11</v>
      </c>
      <c r="L1556" t="str">
        <f>Q1556</f>
        <v/>
      </c>
      <c r="N1556">
        <v>0.03</v>
      </c>
      <c r="O1556">
        <f>EXP(Таблица1[[#This Row],[PD]])</f>
        <v>1.1972173631218102</v>
      </c>
      <c r="P1556">
        <f t="shared" si="48"/>
        <v>3.5916520893654304E-2</v>
      </c>
      <c r="Q1556" t="str">
        <f t="shared" si="49"/>
        <v/>
      </c>
      <c r="S1556" s="2">
        <f>IF(P1556&gt;=1, Таблица1[[#This Row],[BeginQ]]*(1-Таблица1[[#This Row],[LGD]]), Таблица1[[#This Row],[EndQ]])</f>
        <v>7243.1707317073169</v>
      </c>
    </row>
    <row r="1557" spans="1:19" x14ac:dyDescent="0.3">
      <c r="A1557" s="1">
        <v>1555</v>
      </c>
      <c r="B1557" t="s">
        <v>10</v>
      </c>
      <c r="C1557">
        <v>3299</v>
      </c>
      <c r="D1557">
        <v>38</v>
      </c>
      <c r="E1557">
        <v>43</v>
      </c>
      <c r="F1557" s="2">
        <v>5500</v>
      </c>
      <c r="G1557" s="8">
        <v>5973.2558139534895</v>
      </c>
      <c r="H1557">
        <v>0.14000000000000001</v>
      </c>
      <c r="I1557">
        <v>0.1</v>
      </c>
      <c r="J1557" s="3">
        <v>8.6046511627906969E-2</v>
      </c>
      <c r="K1557" t="s">
        <v>11</v>
      </c>
      <c r="L1557" t="str">
        <f>Q1557</f>
        <v/>
      </c>
      <c r="N1557">
        <v>0.26</v>
      </c>
      <c r="O1557">
        <f>EXP(Таблица1[[#This Row],[PD]])</f>
        <v>1.1502737988572274</v>
      </c>
      <c r="P1557">
        <f t="shared" si="48"/>
        <v>0.2990711877028791</v>
      </c>
      <c r="Q1557" t="str">
        <f t="shared" si="49"/>
        <v/>
      </c>
      <c r="S1557" s="2">
        <f>IF(P1557&gt;=1, Таблица1[[#This Row],[BeginQ]]*(1-Таблица1[[#This Row],[LGD]]), Таблица1[[#This Row],[EndQ]])</f>
        <v>5973.2558139534895</v>
      </c>
    </row>
    <row r="1558" spans="1:19" x14ac:dyDescent="0.3">
      <c r="A1558" s="1">
        <v>1556</v>
      </c>
      <c r="B1558" t="s">
        <v>10</v>
      </c>
      <c r="C1558">
        <v>3300</v>
      </c>
      <c r="D1558">
        <v>38</v>
      </c>
      <c r="E1558">
        <v>43</v>
      </c>
      <c r="F1558" s="2">
        <v>10000</v>
      </c>
      <c r="G1558" s="8">
        <v>11054.945054945059</v>
      </c>
      <c r="H1558">
        <v>0.09</v>
      </c>
      <c r="I1558">
        <v>0.4</v>
      </c>
      <c r="J1558" s="3">
        <v>0.10549450549450549</v>
      </c>
      <c r="K1558" t="s">
        <v>11</v>
      </c>
      <c r="L1558" t="str">
        <f>Q1558</f>
        <v/>
      </c>
      <c r="N1558">
        <v>0.39</v>
      </c>
      <c r="O1558">
        <f>EXP(Таблица1[[#This Row],[PD]])</f>
        <v>1.0941742837052104</v>
      </c>
      <c r="P1558">
        <f t="shared" si="48"/>
        <v>0.4267279706450321</v>
      </c>
      <c r="Q1558" t="str">
        <f t="shared" si="49"/>
        <v/>
      </c>
      <c r="S1558" s="2">
        <f>IF(P1558&gt;=1, Таблица1[[#This Row],[BeginQ]]*(1-Таблица1[[#This Row],[LGD]]), Таблица1[[#This Row],[EndQ]])</f>
        <v>11054.945054945059</v>
      </c>
    </row>
    <row r="1559" spans="1:19" x14ac:dyDescent="0.3">
      <c r="A1559" s="1">
        <v>1557</v>
      </c>
      <c r="B1559" t="s">
        <v>10</v>
      </c>
      <c r="C1559">
        <v>3301</v>
      </c>
      <c r="D1559">
        <v>38</v>
      </c>
      <c r="E1559">
        <v>43</v>
      </c>
      <c r="F1559" s="2">
        <v>4700</v>
      </c>
      <c r="G1559" s="8">
        <v>5378.8888888888887</v>
      </c>
      <c r="H1559">
        <v>0.1</v>
      </c>
      <c r="I1559">
        <v>0.7</v>
      </c>
      <c r="J1559" s="3">
        <v>0.14444444444444449</v>
      </c>
      <c r="K1559" t="s">
        <v>11</v>
      </c>
      <c r="L1559" t="str">
        <f>Q1559</f>
        <v/>
      </c>
      <c r="N1559">
        <v>0.13</v>
      </c>
      <c r="O1559">
        <f>EXP(Таблица1[[#This Row],[PD]])</f>
        <v>1.1051709180756477</v>
      </c>
      <c r="P1559">
        <f t="shared" si="48"/>
        <v>0.14367221934983421</v>
      </c>
      <c r="Q1559" t="str">
        <f t="shared" si="49"/>
        <v/>
      </c>
      <c r="S1559" s="2">
        <f>IF(P1559&gt;=1, Таблица1[[#This Row],[BeginQ]]*(1-Таблица1[[#This Row],[LGD]]), Таблица1[[#This Row],[EndQ]])</f>
        <v>5378.8888888888887</v>
      </c>
    </row>
    <row r="1560" spans="1:19" x14ac:dyDescent="0.3">
      <c r="A1560" s="1">
        <v>1558</v>
      </c>
      <c r="B1560" t="s">
        <v>10</v>
      </c>
      <c r="C1560">
        <v>3302</v>
      </c>
      <c r="D1560">
        <v>38</v>
      </c>
      <c r="E1560">
        <v>43</v>
      </c>
      <c r="F1560" s="2">
        <v>4200</v>
      </c>
      <c r="G1560" s="8">
        <v>4677.9310344827591</v>
      </c>
      <c r="H1560">
        <v>0.13</v>
      </c>
      <c r="I1560">
        <v>0.3</v>
      </c>
      <c r="J1560" s="3">
        <v>0.1137931034482759</v>
      </c>
      <c r="K1560" t="s">
        <v>11</v>
      </c>
      <c r="L1560" t="str">
        <f>Q1560</f>
        <v/>
      </c>
      <c r="N1560">
        <v>0.79</v>
      </c>
      <c r="O1560">
        <f>EXP(Таблица1[[#This Row],[PD]])</f>
        <v>1.1388283833246218</v>
      </c>
      <c r="P1560">
        <f t="shared" si="48"/>
        <v>0.89967442282645127</v>
      </c>
      <c r="Q1560" t="str">
        <f t="shared" si="49"/>
        <v/>
      </c>
      <c r="S1560" s="2">
        <f>IF(P1560&gt;=1, Таблица1[[#This Row],[BeginQ]]*(1-Таблица1[[#This Row],[LGD]]), Таблица1[[#This Row],[EndQ]])</f>
        <v>4677.9310344827591</v>
      </c>
    </row>
    <row r="1561" spans="1:19" x14ac:dyDescent="0.3">
      <c r="A1561" s="1">
        <v>1559</v>
      </c>
      <c r="B1561" t="s">
        <v>10</v>
      </c>
      <c r="C1561">
        <v>3303</v>
      </c>
      <c r="D1561">
        <v>38</v>
      </c>
      <c r="E1561">
        <v>43</v>
      </c>
      <c r="F1561" s="2">
        <v>8700</v>
      </c>
      <c r="G1561" s="8">
        <v>9721.3043478260861</v>
      </c>
      <c r="H1561">
        <v>0.08</v>
      </c>
      <c r="I1561">
        <v>0.6</v>
      </c>
      <c r="J1561" s="3">
        <v>0.1173913043478261</v>
      </c>
      <c r="K1561" t="s">
        <v>11</v>
      </c>
      <c r="L1561" t="str">
        <f>Q1561</f>
        <v/>
      </c>
      <c r="N1561">
        <v>0.44</v>
      </c>
      <c r="O1561">
        <f>EXP(Таблица1[[#This Row],[PD]])</f>
        <v>1.0832870676749586</v>
      </c>
      <c r="P1561">
        <f t="shared" si="48"/>
        <v>0.4766463097769818</v>
      </c>
      <c r="Q1561" t="str">
        <f t="shared" si="49"/>
        <v/>
      </c>
      <c r="S1561" s="2">
        <f>IF(P1561&gt;=1, Таблица1[[#This Row],[BeginQ]]*(1-Таблица1[[#This Row],[LGD]]), Таблица1[[#This Row],[EndQ]])</f>
        <v>9721.3043478260861</v>
      </c>
    </row>
    <row r="1562" spans="1:19" x14ac:dyDescent="0.3">
      <c r="A1562" s="1">
        <v>1560</v>
      </c>
      <c r="B1562" t="s">
        <v>10</v>
      </c>
      <c r="C1562">
        <v>3304</v>
      </c>
      <c r="D1562">
        <v>38</v>
      </c>
      <c r="E1562">
        <v>43</v>
      </c>
      <c r="F1562" s="2">
        <v>4300</v>
      </c>
      <c r="G1562" s="8">
        <v>4873.333333333333</v>
      </c>
      <c r="H1562">
        <v>0.1</v>
      </c>
      <c r="I1562">
        <v>0.6</v>
      </c>
      <c r="J1562" s="3">
        <v>0.1333333333333333</v>
      </c>
      <c r="K1562" t="s">
        <v>11</v>
      </c>
      <c r="L1562" t="str">
        <f>Q1562</f>
        <v/>
      </c>
      <c r="N1562">
        <v>0.6</v>
      </c>
      <c r="O1562">
        <f>EXP(Таблица1[[#This Row],[PD]])</f>
        <v>1.1051709180756477</v>
      </c>
      <c r="P1562">
        <f t="shared" si="48"/>
        <v>0.66310255084538861</v>
      </c>
      <c r="Q1562" t="str">
        <f t="shared" si="49"/>
        <v/>
      </c>
      <c r="S1562" s="2">
        <f>IF(P1562&gt;=1, Таблица1[[#This Row],[BeginQ]]*(1-Таблица1[[#This Row],[LGD]]), Таблица1[[#This Row],[EndQ]])</f>
        <v>4873.333333333333</v>
      </c>
    </row>
    <row r="1563" spans="1:19" x14ac:dyDescent="0.3">
      <c r="A1563" s="1">
        <v>1561</v>
      </c>
      <c r="B1563" t="s">
        <v>10</v>
      </c>
      <c r="C1563">
        <v>3305</v>
      </c>
      <c r="D1563">
        <v>38</v>
      </c>
      <c r="E1563">
        <v>43</v>
      </c>
      <c r="F1563" s="2">
        <v>1800</v>
      </c>
      <c r="G1563" s="8">
        <v>1960</v>
      </c>
      <c r="H1563">
        <v>0.1</v>
      </c>
      <c r="I1563">
        <v>0.2</v>
      </c>
      <c r="J1563" s="3">
        <v>8.8888888888888892E-2</v>
      </c>
      <c r="K1563" t="s">
        <v>11</v>
      </c>
      <c r="L1563" t="str">
        <f>Q1563</f>
        <v/>
      </c>
      <c r="N1563">
        <v>0.01</v>
      </c>
      <c r="O1563">
        <f>EXP(Таблица1[[#This Row],[PD]])</f>
        <v>1.1051709180756477</v>
      </c>
      <c r="P1563">
        <f t="shared" si="48"/>
        <v>1.1051709180756477E-2</v>
      </c>
      <c r="Q1563" t="str">
        <f t="shared" si="49"/>
        <v/>
      </c>
      <c r="S1563" s="2">
        <f>IF(P1563&gt;=1, Таблица1[[#This Row],[BeginQ]]*(1-Таблица1[[#This Row],[LGD]]), Таблица1[[#This Row],[EndQ]])</f>
        <v>1960</v>
      </c>
    </row>
    <row r="1564" spans="1:19" x14ac:dyDescent="0.3">
      <c r="A1564" s="1">
        <v>1562</v>
      </c>
      <c r="B1564" t="s">
        <v>10</v>
      </c>
      <c r="C1564">
        <v>3306</v>
      </c>
      <c r="D1564">
        <v>38</v>
      </c>
      <c r="E1564">
        <v>43</v>
      </c>
      <c r="F1564" s="2">
        <v>300</v>
      </c>
      <c r="G1564" s="8">
        <v>321.063829787234</v>
      </c>
      <c r="H1564">
        <v>0.06</v>
      </c>
      <c r="I1564">
        <v>0.1</v>
      </c>
      <c r="J1564" s="3">
        <v>7.0212765957446813E-2</v>
      </c>
      <c r="K1564" t="s">
        <v>11</v>
      </c>
      <c r="L1564" t="str">
        <f>Q1564</f>
        <v/>
      </c>
      <c r="N1564">
        <v>0.59</v>
      </c>
      <c r="O1564">
        <f>EXP(Таблица1[[#This Row],[PD]])</f>
        <v>1.0618365465453596</v>
      </c>
      <c r="P1564">
        <f t="shared" si="48"/>
        <v>0.62648356246176218</v>
      </c>
      <c r="Q1564" t="str">
        <f t="shared" si="49"/>
        <v/>
      </c>
      <c r="S1564" s="2">
        <f>IF(P1564&gt;=1, Таблица1[[#This Row],[BeginQ]]*(1-Таблица1[[#This Row],[LGD]]), Таблица1[[#This Row],[EndQ]])</f>
        <v>321.063829787234</v>
      </c>
    </row>
    <row r="1565" spans="1:19" x14ac:dyDescent="0.3">
      <c r="A1565" s="1">
        <v>1563</v>
      </c>
      <c r="B1565" t="s">
        <v>10</v>
      </c>
      <c r="C1565">
        <v>3307</v>
      </c>
      <c r="D1565">
        <v>38</v>
      </c>
      <c r="E1565">
        <v>43</v>
      </c>
      <c r="F1565" s="2">
        <v>5000</v>
      </c>
      <c r="G1565" s="8">
        <v>5500</v>
      </c>
      <c r="H1565">
        <v>0.2</v>
      </c>
      <c r="I1565">
        <v>0.1</v>
      </c>
      <c r="J1565" s="3">
        <v>9.9999999999999992E-2</v>
      </c>
      <c r="K1565" t="s">
        <v>11</v>
      </c>
      <c r="L1565" t="str">
        <f>Q1565</f>
        <v/>
      </c>
      <c r="N1565">
        <v>0.32</v>
      </c>
      <c r="O1565">
        <f>EXP(Таблица1[[#This Row],[PD]])</f>
        <v>1.2214027581601699</v>
      </c>
      <c r="P1565">
        <f t="shared" si="48"/>
        <v>0.39084888261125439</v>
      </c>
      <c r="Q1565" t="str">
        <f t="shared" si="49"/>
        <v/>
      </c>
      <c r="S1565" s="2">
        <f>IF(P1565&gt;=1, Таблица1[[#This Row],[BeginQ]]*(1-Таблица1[[#This Row],[LGD]]), Таблица1[[#This Row],[EndQ]])</f>
        <v>5500</v>
      </c>
    </row>
    <row r="1566" spans="1:19" x14ac:dyDescent="0.3">
      <c r="A1566" s="1">
        <v>1564</v>
      </c>
      <c r="B1566" t="s">
        <v>10</v>
      </c>
      <c r="C1566">
        <v>3308</v>
      </c>
      <c r="D1566">
        <v>38</v>
      </c>
      <c r="E1566">
        <v>43</v>
      </c>
      <c r="F1566" s="2">
        <v>8700</v>
      </c>
      <c r="G1566" s="8">
        <v>10005</v>
      </c>
      <c r="H1566">
        <v>0.2</v>
      </c>
      <c r="I1566">
        <v>0.3</v>
      </c>
      <c r="J1566" s="3">
        <v>0.15</v>
      </c>
      <c r="K1566" t="s">
        <v>11</v>
      </c>
      <c r="L1566" t="str">
        <f>Q1566</f>
        <v/>
      </c>
      <c r="N1566">
        <v>0.33</v>
      </c>
      <c r="O1566">
        <f>EXP(Таблица1[[#This Row],[PD]])</f>
        <v>1.2214027581601699</v>
      </c>
      <c r="P1566">
        <f t="shared" si="48"/>
        <v>0.40306291019285606</v>
      </c>
      <c r="Q1566" t="str">
        <f t="shared" si="49"/>
        <v/>
      </c>
      <c r="S1566" s="2">
        <f>IF(P1566&gt;=1, Таблица1[[#This Row],[BeginQ]]*(1-Таблица1[[#This Row],[LGD]]), Таблица1[[#This Row],[EndQ]])</f>
        <v>10005</v>
      </c>
    </row>
    <row r="1567" spans="1:19" x14ac:dyDescent="0.3">
      <c r="A1567" s="1">
        <v>1565</v>
      </c>
      <c r="B1567" t="s">
        <v>10</v>
      </c>
      <c r="C1567">
        <v>3309</v>
      </c>
      <c r="D1567">
        <v>38</v>
      </c>
      <c r="E1567">
        <v>43</v>
      </c>
      <c r="F1567" s="2">
        <v>3800</v>
      </c>
      <c r="G1567" s="8">
        <v>4102.4489795918371</v>
      </c>
      <c r="H1567">
        <v>0.02</v>
      </c>
      <c r="I1567">
        <v>0.9</v>
      </c>
      <c r="J1567" s="3">
        <v>7.9591836734693874E-2</v>
      </c>
      <c r="K1567" t="s">
        <v>11</v>
      </c>
      <c r="L1567" t="str">
        <f>Q1567</f>
        <v/>
      </c>
      <c r="N1567">
        <v>0</v>
      </c>
      <c r="O1567">
        <f>EXP(Таблица1[[#This Row],[PD]])</f>
        <v>1.0202013400267558</v>
      </c>
      <c r="P1567">
        <f t="shared" si="48"/>
        <v>0</v>
      </c>
      <c r="Q1567" t="str">
        <f t="shared" si="49"/>
        <v/>
      </c>
      <c r="S1567" s="2">
        <f>IF(P1567&gt;=1, Таблица1[[#This Row],[BeginQ]]*(1-Таблица1[[#This Row],[LGD]]), Таблица1[[#This Row],[EndQ]])</f>
        <v>4102.4489795918371</v>
      </c>
    </row>
    <row r="1568" spans="1:19" x14ac:dyDescent="0.3">
      <c r="A1568" s="1">
        <v>1566</v>
      </c>
      <c r="B1568" t="s">
        <v>10</v>
      </c>
      <c r="C1568">
        <v>3310</v>
      </c>
      <c r="D1568">
        <v>38</v>
      </c>
      <c r="E1568">
        <v>43</v>
      </c>
      <c r="F1568" s="2">
        <v>10000</v>
      </c>
      <c r="G1568" s="8">
        <v>10636.36363636364</v>
      </c>
      <c r="H1568">
        <v>0.01</v>
      </c>
      <c r="I1568">
        <v>0.3</v>
      </c>
      <c r="J1568" s="3">
        <v>6.3636363636363644E-2</v>
      </c>
      <c r="K1568" t="s">
        <v>11</v>
      </c>
      <c r="L1568" t="str">
        <f>Q1568</f>
        <v/>
      </c>
      <c r="N1568">
        <v>0.42</v>
      </c>
      <c r="O1568">
        <f>EXP(Таблица1[[#This Row],[PD]])</f>
        <v>1.0100501670841679</v>
      </c>
      <c r="P1568">
        <f t="shared" si="48"/>
        <v>0.42422107017535055</v>
      </c>
      <c r="Q1568" t="str">
        <f t="shared" si="49"/>
        <v/>
      </c>
      <c r="S1568" s="2">
        <f>IF(P1568&gt;=1, Таблица1[[#This Row],[BeginQ]]*(1-Таблица1[[#This Row],[LGD]]), Таблица1[[#This Row],[EndQ]])</f>
        <v>10636.36363636364</v>
      </c>
    </row>
    <row r="1569" spans="1:19" x14ac:dyDescent="0.3">
      <c r="A1569" s="1">
        <v>1567</v>
      </c>
      <c r="B1569" t="s">
        <v>10</v>
      </c>
      <c r="C1569">
        <v>3311</v>
      </c>
      <c r="D1569">
        <v>38</v>
      </c>
      <c r="E1569">
        <v>43</v>
      </c>
      <c r="F1569" s="2">
        <v>2600</v>
      </c>
      <c r="G1569" s="8">
        <v>2831.1111111111109</v>
      </c>
      <c r="H1569">
        <v>0.1</v>
      </c>
      <c r="I1569">
        <v>0.2</v>
      </c>
      <c r="J1569" s="3">
        <v>8.8888888888888892E-2</v>
      </c>
      <c r="K1569" t="s">
        <v>11</v>
      </c>
      <c r="L1569" t="str">
        <f>Q1569</f>
        <v/>
      </c>
      <c r="N1569">
        <v>0.75</v>
      </c>
      <c r="O1569">
        <f>EXP(Таблица1[[#This Row],[PD]])</f>
        <v>1.1051709180756477</v>
      </c>
      <c r="P1569">
        <f t="shared" si="48"/>
        <v>0.82887818855673578</v>
      </c>
      <c r="Q1569" t="str">
        <f t="shared" si="49"/>
        <v/>
      </c>
      <c r="S1569" s="2">
        <f>IF(P1569&gt;=1, Таблица1[[#This Row],[BeginQ]]*(1-Таблица1[[#This Row],[LGD]]), Таблица1[[#This Row],[EndQ]])</f>
        <v>2831.1111111111109</v>
      </c>
    </row>
    <row r="1570" spans="1:19" x14ac:dyDescent="0.3">
      <c r="A1570" s="1">
        <v>1568</v>
      </c>
      <c r="B1570" t="s">
        <v>10</v>
      </c>
      <c r="C1570">
        <v>3315</v>
      </c>
      <c r="D1570">
        <v>39</v>
      </c>
      <c r="E1570">
        <v>44</v>
      </c>
      <c r="F1570" s="2">
        <v>3100</v>
      </c>
      <c r="G1570" s="8">
        <v>3377.0212765957449</v>
      </c>
      <c r="H1570">
        <v>0.06</v>
      </c>
      <c r="I1570">
        <v>0.4</v>
      </c>
      <c r="J1570" s="3">
        <v>8.9361702127659565E-2</v>
      </c>
      <c r="K1570" t="s">
        <v>11</v>
      </c>
      <c r="L1570" t="str">
        <f>Q1570</f>
        <v>Дефолт!</v>
      </c>
      <c r="N1570">
        <v>0.97</v>
      </c>
      <c r="O1570">
        <f>EXP(Таблица1[[#This Row],[PD]])</f>
        <v>1.0618365465453596</v>
      </c>
      <c r="P1570">
        <f t="shared" si="48"/>
        <v>1.0299814501489988</v>
      </c>
      <c r="Q1570" t="str">
        <f t="shared" si="49"/>
        <v>Дефолт!</v>
      </c>
      <c r="S1570" s="2">
        <f>IF(P1570&gt;=1, Таблица1[[#This Row],[BeginQ]]*(1-Таблица1[[#This Row],[LGD]]), Таблица1[[#This Row],[EndQ]])</f>
        <v>1860</v>
      </c>
    </row>
    <row r="1571" spans="1:19" x14ac:dyDescent="0.3">
      <c r="A1571" s="1">
        <v>1569</v>
      </c>
      <c r="B1571" t="s">
        <v>10</v>
      </c>
      <c r="C1571">
        <v>3316</v>
      </c>
      <c r="D1571">
        <v>39</v>
      </c>
      <c r="E1571">
        <v>44</v>
      </c>
      <c r="F1571" s="2">
        <v>6000</v>
      </c>
      <c r="G1571" s="8">
        <v>6925.3012048192777</v>
      </c>
      <c r="H1571">
        <v>0.17</v>
      </c>
      <c r="I1571">
        <v>0.4</v>
      </c>
      <c r="J1571" s="3">
        <v>0.1542168674698795</v>
      </c>
      <c r="K1571" t="s">
        <v>11</v>
      </c>
      <c r="L1571" t="str">
        <f>Q1571</f>
        <v>Дефолт!</v>
      </c>
      <c r="N1571">
        <v>1</v>
      </c>
      <c r="O1571">
        <f>EXP(Таблица1[[#This Row],[PD]])</f>
        <v>1.1853048513203654</v>
      </c>
      <c r="P1571">
        <f t="shared" si="48"/>
        <v>1.1853048513203654</v>
      </c>
      <c r="Q1571" t="str">
        <f t="shared" si="49"/>
        <v>Дефолт!</v>
      </c>
      <c r="S1571" s="2">
        <f>IF(P1571&gt;=1, Таблица1[[#This Row],[BeginQ]]*(1-Таблица1[[#This Row],[LGD]]), Таблица1[[#This Row],[EndQ]])</f>
        <v>3600</v>
      </c>
    </row>
    <row r="1572" spans="1:19" x14ac:dyDescent="0.3">
      <c r="A1572" s="1">
        <v>1570</v>
      </c>
      <c r="B1572" t="s">
        <v>10</v>
      </c>
      <c r="C1572">
        <v>3317</v>
      </c>
      <c r="D1572">
        <v>39</v>
      </c>
      <c r="E1572">
        <v>44</v>
      </c>
      <c r="F1572" s="2">
        <v>10000</v>
      </c>
      <c r="G1572" s="8">
        <v>10826.08695652174</v>
      </c>
      <c r="H1572">
        <v>0.08</v>
      </c>
      <c r="I1572">
        <v>0.2</v>
      </c>
      <c r="J1572" s="3">
        <v>8.2608695652173908E-2</v>
      </c>
      <c r="K1572" t="s">
        <v>11</v>
      </c>
      <c r="L1572" t="str">
        <f>Q1572</f>
        <v/>
      </c>
      <c r="N1572">
        <v>0.68</v>
      </c>
      <c r="O1572">
        <f>EXP(Таблица1[[#This Row],[PD]])</f>
        <v>1.0832870676749586</v>
      </c>
      <c r="P1572">
        <f t="shared" si="48"/>
        <v>0.73663520601897192</v>
      </c>
      <c r="Q1572" t="str">
        <f t="shared" si="49"/>
        <v/>
      </c>
      <c r="S1572" s="2">
        <f>IF(P1572&gt;=1, Таблица1[[#This Row],[BeginQ]]*(1-Таблица1[[#This Row],[LGD]]), Таблица1[[#This Row],[EndQ]])</f>
        <v>10826.08695652174</v>
      </c>
    </row>
    <row r="1573" spans="1:19" x14ac:dyDescent="0.3">
      <c r="A1573" s="1">
        <v>1571</v>
      </c>
      <c r="B1573" t="s">
        <v>10</v>
      </c>
      <c r="C1573">
        <v>3318</v>
      </c>
      <c r="D1573">
        <v>39</v>
      </c>
      <c r="E1573">
        <v>44</v>
      </c>
      <c r="F1573" s="2">
        <v>8000</v>
      </c>
      <c r="G1573" s="8">
        <v>8717.5257731958754</v>
      </c>
      <c r="H1573">
        <v>0.03</v>
      </c>
      <c r="I1573">
        <v>0.9</v>
      </c>
      <c r="J1573" s="3">
        <v>8.9690721649484537E-2</v>
      </c>
      <c r="K1573" t="s">
        <v>11</v>
      </c>
      <c r="L1573" t="str">
        <f>Q1573</f>
        <v/>
      </c>
      <c r="N1573">
        <v>0.25</v>
      </c>
      <c r="O1573">
        <f>EXP(Таблица1[[#This Row],[PD]])</f>
        <v>1.0304545339535169</v>
      </c>
      <c r="P1573">
        <f t="shared" si="48"/>
        <v>0.25761363348837923</v>
      </c>
      <c r="Q1573" t="str">
        <f t="shared" si="49"/>
        <v/>
      </c>
      <c r="S1573" s="2">
        <f>IF(P1573&gt;=1, Таблица1[[#This Row],[BeginQ]]*(1-Таблица1[[#This Row],[LGD]]), Таблица1[[#This Row],[EndQ]])</f>
        <v>8717.5257731958754</v>
      </c>
    </row>
    <row r="1574" spans="1:19" x14ac:dyDescent="0.3">
      <c r="A1574" s="1">
        <v>1572</v>
      </c>
      <c r="B1574" t="s">
        <v>10</v>
      </c>
      <c r="C1574">
        <v>3319</v>
      </c>
      <c r="D1574">
        <v>39</v>
      </c>
      <c r="E1574">
        <v>44</v>
      </c>
      <c r="F1574" s="2">
        <v>7700</v>
      </c>
      <c r="G1574" s="8">
        <v>8662.5</v>
      </c>
      <c r="H1574">
        <v>0.2</v>
      </c>
      <c r="I1574">
        <v>0.2</v>
      </c>
      <c r="J1574" s="3">
        <v>0.125</v>
      </c>
      <c r="K1574" t="s">
        <v>11</v>
      </c>
      <c r="L1574" t="str">
        <f>Q1574</f>
        <v/>
      </c>
      <c r="N1574">
        <v>0.71</v>
      </c>
      <c r="O1574">
        <f>EXP(Таблица1[[#This Row],[PD]])</f>
        <v>1.2214027581601699</v>
      </c>
      <c r="P1574">
        <f t="shared" si="48"/>
        <v>0.86719595829372054</v>
      </c>
      <c r="Q1574" t="str">
        <f t="shared" si="49"/>
        <v/>
      </c>
      <c r="S1574" s="2">
        <f>IF(P1574&gt;=1, Таблица1[[#This Row],[BeginQ]]*(1-Таблица1[[#This Row],[LGD]]), Таблица1[[#This Row],[EndQ]])</f>
        <v>8662.5</v>
      </c>
    </row>
    <row r="1575" spans="1:19" x14ac:dyDescent="0.3">
      <c r="A1575" s="1">
        <v>1573</v>
      </c>
      <c r="B1575" t="s">
        <v>10</v>
      </c>
      <c r="C1575">
        <v>3320</v>
      </c>
      <c r="D1575">
        <v>39</v>
      </c>
      <c r="E1575">
        <v>44</v>
      </c>
      <c r="F1575" s="2">
        <v>3600</v>
      </c>
      <c r="G1575" s="8">
        <v>4230</v>
      </c>
      <c r="H1575">
        <v>0.2</v>
      </c>
      <c r="I1575">
        <v>0.4</v>
      </c>
      <c r="J1575" s="3">
        <v>0.17499999999999999</v>
      </c>
      <c r="K1575" t="s">
        <v>11</v>
      </c>
      <c r="L1575" t="str">
        <f>Q1575</f>
        <v/>
      </c>
      <c r="N1575">
        <v>0.34</v>
      </c>
      <c r="O1575">
        <f>EXP(Таблица1[[#This Row],[PD]])</f>
        <v>1.2214027581601699</v>
      </c>
      <c r="P1575">
        <f t="shared" si="48"/>
        <v>0.41527693777445779</v>
      </c>
      <c r="Q1575" t="str">
        <f t="shared" si="49"/>
        <v/>
      </c>
      <c r="S1575" s="2">
        <f>IF(P1575&gt;=1, Таблица1[[#This Row],[BeginQ]]*(1-Таблица1[[#This Row],[LGD]]), Таблица1[[#This Row],[EndQ]])</f>
        <v>4230</v>
      </c>
    </row>
    <row r="1576" spans="1:19" x14ac:dyDescent="0.3">
      <c r="A1576" s="1">
        <v>1574</v>
      </c>
      <c r="B1576" t="s">
        <v>10</v>
      </c>
      <c r="C1576">
        <v>3321</v>
      </c>
      <c r="D1576">
        <v>39</v>
      </c>
      <c r="E1576">
        <v>44</v>
      </c>
      <c r="F1576" s="2">
        <v>6500</v>
      </c>
      <c r="G1576" s="8">
        <v>7580.8988764044952</v>
      </c>
      <c r="H1576">
        <v>0.11</v>
      </c>
      <c r="I1576">
        <v>0.8</v>
      </c>
      <c r="J1576" s="3">
        <v>0.16629213483146069</v>
      </c>
      <c r="K1576" t="s">
        <v>11</v>
      </c>
      <c r="L1576" t="str">
        <f>Q1576</f>
        <v>Дефолт!</v>
      </c>
      <c r="N1576">
        <v>0.93</v>
      </c>
      <c r="O1576">
        <f>EXP(Таблица1[[#This Row],[PD]])</f>
        <v>1.1162780704588713</v>
      </c>
      <c r="P1576">
        <f t="shared" si="48"/>
        <v>1.0381386055267503</v>
      </c>
      <c r="Q1576" t="str">
        <f t="shared" si="49"/>
        <v>Дефолт!</v>
      </c>
      <c r="S1576" s="2">
        <f>IF(P1576&gt;=1, Таблица1[[#This Row],[BeginQ]]*(1-Таблица1[[#This Row],[LGD]]), Таблица1[[#This Row],[EndQ]])</f>
        <v>1299.9999999999998</v>
      </c>
    </row>
    <row r="1577" spans="1:19" x14ac:dyDescent="0.3">
      <c r="A1577" s="1">
        <v>1575</v>
      </c>
      <c r="B1577" t="s">
        <v>10</v>
      </c>
      <c r="C1577">
        <v>3322</v>
      </c>
      <c r="D1577">
        <v>39</v>
      </c>
      <c r="E1577">
        <v>44</v>
      </c>
      <c r="F1577" s="2">
        <v>8800</v>
      </c>
      <c r="G1577" s="8">
        <v>9680</v>
      </c>
      <c r="H1577">
        <v>0.1</v>
      </c>
      <c r="I1577">
        <v>0.3</v>
      </c>
      <c r="J1577" s="3">
        <v>9.9999999999999992E-2</v>
      </c>
      <c r="K1577" t="s">
        <v>11</v>
      </c>
      <c r="L1577" t="str">
        <f>Q1577</f>
        <v/>
      </c>
      <c r="N1577">
        <v>0.35</v>
      </c>
      <c r="O1577">
        <f>EXP(Таблица1[[#This Row],[PD]])</f>
        <v>1.1051709180756477</v>
      </c>
      <c r="P1577">
        <f t="shared" si="48"/>
        <v>0.38680982132647668</v>
      </c>
      <c r="Q1577" t="str">
        <f t="shared" si="49"/>
        <v/>
      </c>
      <c r="S1577" s="2">
        <f>IF(P1577&gt;=1, Таблица1[[#This Row],[BeginQ]]*(1-Таблица1[[#This Row],[LGD]]), Таблица1[[#This Row],[EndQ]])</f>
        <v>9680</v>
      </c>
    </row>
    <row r="1578" spans="1:19" x14ac:dyDescent="0.3">
      <c r="A1578" s="1">
        <v>1576</v>
      </c>
      <c r="B1578" t="s">
        <v>10</v>
      </c>
      <c r="C1578">
        <v>3323</v>
      </c>
      <c r="D1578">
        <v>39</v>
      </c>
      <c r="E1578">
        <v>44</v>
      </c>
      <c r="F1578" s="2">
        <v>5100</v>
      </c>
      <c r="G1578" s="8">
        <v>5886.5060240963858</v>
      </c>
      <c r="H1578">
        <v>0.17</v>
      </c>
      <c r="I1578">
        <v>0.4</v>
      </c>
      <c r="J1578" s="3">
        <v>0.1542168674698795</v>
      </c>
      <c r="K1578" t="s">
        <v>11</v>
      </c>
      <c r="L1578" t="str">
        <f>Q1578</f>
        <v/>
      </c>
      <c r="N1578">
        <v>0.39</v>
      </c>
      <c r="O1578">
        <f>EXP(Таблица1[[#This Row],[PD]])</f>
        <v>1.1853048513203654</v>
      </c>
      <c r="P1578">
        <f t="shared" si="48"/>
        <v>0.46226889201494253</v>
      </c>
      <c r="Q1578" t="str">
        <f t="shared" si="49"/>
        <v/>
      </c>
      <c r="S1578" s="2">
        <f>IF(P1578&gt;=1, Таблица1[[#This Row],[BeginQ]]*(1-Таблица1[[#This Row],[LGD]]), Таблица1[[#This Row],[EndQ]])</f>
        <v>5886.5060240963858</v>
      </c>
    </row>
    <row r="1579" spans="1:19" x14ac:dyDescent="0.3">
      <c r="A1579" s="1">
        <v>1577</v>
      </c>
      <c r="B1579" t="s">
        <v>10</v>
      </c>
      <c r="C1579">
        <v>3324</v>
      </c>
      <c r="D1579">
        <v>39</v>
      </c>
      <c r="E1579">
        <v>44</v>
      </c>
      <c r="F1579" s="2">
        <v>6100</v>
      </c>
      <c r="G1579" s="8">
        <v>6498.367346938775</v>
      </c>
      <c r="H1579">
        <v>0.02</v>
      </c>
      <c r="I1579">
        <v>0.2</v>
      </c>
      <c r="J1579" s="3">
        <v>6.5306122448979598E-2</v>
      </c>
      <c r="K1579" t="s">
        <v>11</v>
      </c>
      <c r="L1579" t="str">
        <f>Q1579</f>
        <v>Дефолт!</v>
      </c>
      <c r="N1579">
        <v>0.99</v>
      </c>
      <c r="O1579">
        <f>EXP(Таблица1[[#This Row],[PD]])</f>
        <v>1.0202013400267558</v>
      </c>
      <c r="P1579">
        <f t="shared" si="48"/>
        <v>1.0099993266264882</v>
      </c>
      <c r="Q1579" t="str">
        <f t="shared" si="49"/>
        <v>Дефолт!</v>
      </c>
      <c r="S1579" s="2">
        <f>IF(P1579&gt;=1, Таблица1[[#This Row],[BeginQ]]*(1-Таблица1[[#This Row],[LGD]]), Таблица1[[#This Row],[EndQ]])</f>
        <v>4880</v>
      </c>
    </row>
    <row r="1580" spans="1:19" x14ac:dyDescent="0.3">
      <c r="A1580" s="1">
        <v>1578</v>
      </c>
      <c r="B1580" t="s">
        <v>10</v>
      </c>
      <c r="C1580">
        <v>3325</v>
      </c>
      <c r="D1580">
        <v>39</v>
      </c>
      <c r="E1580">
        <v>44</v>
      </c>
      <c r="F1580" s="2">
        <v>2600</v>
      </c>
      <c r="G1580" s="8">
        <v>2768.8659793814431</v>
      </c>
      <c r="H1580">
        <v>0.03</v>
      </c>
      <c r="I1580">
        <v>0.1</v>
      </c>
      <c r="J1580" s="3">
        <v>6.4948453608247428E-2</v>
      </c>
      <c r="K1580" t="s">
        <v>11</v>
      </c>
      <c r="L1580" t="str">
        <f>Q1580</f>
        <v/>
      </c>
      <c r="N1580">
        <v>0.94</v>
      </c>
      <c r="O1580">
        <f>EXP(Таблица1[[#This Row],[PD]])</f>
        <v>1.0304545339535169</v>
      </c>
      <c r="P1580">
        <f t="shared" si="48"/>
        <v>0.96862726191630588</v>
      </c>
      <c r="Q1580" t="str">
        <f t="shared" si="49"/>
        <v/>
      </c>
      <c r="S1580" s="2">
        <f>IF(P1580&gt;=1, Таблица1[[#This Row],[BeginQ]]*(1-Таблица1[[#This Row],[LGD]]), Таблица1[[#This Row],[EndQ]])</f>
        <v>2768.8659793814431</v>
      </c>
    </row>
    <row r="1581" spans="1:19" x14ac:dyDescent="0.3">
      <c r="A1581" s="1">
        <v>1579</v>
      </c>
      <c r="B1581" t="s">
        <v>10</v>
      </c>
      <c r="C1581">
        <v>3326</v>
      </c>
      <c r="D1581">
        <v>39</v>
      </c>
      <c r="E1581">
        <v>44</v>
      </c>
      <c r="F1581" s="2">
        <v>2300</v>
      </c>
      <c r="G1581" s="8">
        <v>2543.5294117647059</v>
      </c>
      <c r="H1581">
        <v>0.15</v>
      </c>
      <c r="I1581">
        <v>0.2</v>
      </c>
      <c r="J1581" s="3">
        <v>0.1058823529411765</v>
      </c>
      <c r="K1581" t="s">
        <v>11</v>
      </c>
      <c r="L1581" t="str">
        <f>Q1581</f>
        <v/>
      </c>
      <c r="N1581">
        <v>0.37</v>
      </c>
      <c r="O1581">
        <f>EXP(Таблица1[[#This Row],[PD]])</f>
        <v>1.1618342427282831</v>
      </c>
      <c r="P1581">
        <f t="shared" si="48"/>
        <v>0.42987866980946471</v>
      </c>
      <c r="Q1581" t="str">
        <f t="shared" si="49"/>
        <v/>
      </c>
      <c r="S1581" s="2">
        <f>IF(P1581&gt;=1, Таблица1[[#This Row],[BeginQ]]*(1-Таблица1[[#This Row],[LGD]]), Таблица1[[#This Row],[EndQ]])</f>
        <v>2543.5294117647059</v>
      </c>
    </row>
    <row r="1582" spans="1:19" x14ac:dyDescent="0.3">
      <c r="A1582" s="1">
        <v>1580</v>
      </c>
      <c r="B1582" t="s">
        <v>10</v>
      </c>
      <c r="C1582">
        <v>3327</v>
      </c>
      <c r="D1582">
        <v>39</v>
      </c>
      <c r="E1582">
        <v>44</v>
      </c>
      <c r="F1582" s="2">
        <v>5300</v>
      </c>
      <c r="G1582" s="8">
        <v>5701.868131868132</v>
      </c>
      <c r="H1582">
        <v>0.09</v>
      </c>
      <c r="I1582">
        <v>0.1</v>
      </c>
      <c r="J1582" s="3">
        <v>7.5824175824175818E-2</v>
      </c>
      <c r="K1582" t="s">
        <v>11</v>
      </c>
      <c r="L1582" t="str">
        <f>Q1582</f>
        <v/>
      </c>
      <c r="N1582">
        <v>0.86</v>
      </c>
      <c r="O1582">
        <f>EXP(Таблица1[[#This Row],[PD]])</f>
        <v>1.0941742837052104</v>
      </c>
      <c r="P1582">
        <f t="shared" si="48"/>
        <v>0.94098988398648098</v>
      </c>
      <c r="Q1582" t="str">
        <f t="shared" si="49"/>
        <v/>
      </c>
      <c r="S1582" s="2">
        <f>IF(P1582&gt;=1, Таблица1[[#This Row],[BeginQ]]*(1-Таблица1[[#This Row],[LGD]]), Таблица1[[#This Row],[EndQ]])</f>
        <v>5701.868131868132</v>
      </c>
    </row>
    <row r="1583" spans="1:19" x14ac:dyDescent="0.3">
      <c r="A1583" s="1">
        <v>1581</v>
      </c>
      <c r="B1583" t="s">
        <v>10</v>
      </c>
      <c r="C1583">
        <v>3328</v>
      </c>
      <c r="D1583">
        <v>39</v>
      </c>
      <c r="E1583">
        <v>44</v>
      </c>
      <c r="F1583" s="2">
        <v>7600</v>
      </c>
      <c r="G1583" s="8">
        <v>9410.8641975308637</v>
      </c>
      <c r="H1583">
        <v>0.19</v>
      </c>
      <c r="I1583">
        <v>0.7</v>
      </c>
      <c r="J1583" s="3">
        <v>0.2382716049382716</v>
      </c>
      <c r="K1583" t="s">
        <v>11</v>
      </c>
      <c r="L1583" t="str">
        <f>Q1583</f>
        <v>Дефолт!</v>
      </c>
      <c r="N1583">
        <v>0.87</v>
      </c>
      <c r="O1583">
        <f>EXP(Таблица1[[#This Row],[PD]])</f>
        <v>1.2092495976572515</v>
      </c>
      <c r="P1583">
        <f t="shared" si="48"/>
        <v>1.0520471499618087</v>
      </c>
      <c r="Q1583" t="str">
        <f t="shared" si="49"/>
        <v>Дефолт!</v>
      </c>
      <c r="S1583" s="2">
        <f>IF(P1583&gt;=1, Таблица1[[#This Row],[BeginQ]]*(1-Таблица1[[#This Row],[LGD]]), Таблица1[[#This Row],[EndQ]])</f>
        <v>2280.0000000000005</v>
      </c>
    </row>
    <row r="1584" spans="1:19" x14ac:dyDescent="0.3">
      <c r="A1584" s="1">
        <v>1582</v>
      </c>
      <c r="B1584" t="s">
        <v>10</v>
      </c>
      <c r="C1584">
        <v>3329</v>
      </c>
      <c r="D1584">
        <v>39</v>
      </c>
      <c r="E1584">
        <v>44</v>
      </c>
      <c r="F1584" s="2">
        <v>100</v>
      </c>
      <c r="G1584" s="8">
        <v>109.51219512195119</v>
      </c>
      <c r="H1584">
        <v>0.18</v>
      </c>
      <c r="I1584">
        <v>0.1</v>
      </c>
      <c r="J1584" s="3">
        <v>9.5121951219512182E-2</v>
      </c>
      <c r="K1584" t="s">
        <v>11</v>
      </c>
      <c r="L1584" t="str">
        <f>Q1584</f>
        <v/>
      </c>
      <c r="N1584">
        <v>0.33</v>
      </c>
      <c r="O1584">
        <f>EXP(Таблица1[[#This Row],[PD]])</f>
        <v>1.1972173631218102</v>
      </c>
      <c r="P1584">
        <f t="shared" si="48"/>
        <v>0.39508172983019735</v>
      </c>
      <c r="Q1584" t="str">
        <f t="shared" si="49"/>
        <v/>
      </c>
      <c r="S1584" s="2">
        <f>IF(P1584&gt;=1, Таблица1[[#This Row],[BeginQ]]*(1-Таблица1[[#This Row],[LGD]]), Таблица1[[#This Row],[EndQ]])</f>
        <v>109.51219512195119</v>
      </c>
    </row>
    <row r="1585" spans="1:19" x14ac:dyDescent="0.3">
      <c r="A1585" s="1">
        <v>1583</v>
      </c>
      <c r="B1585" t="s">
        <v>10</v>
      </c>
      <c r="C1585">
        <v>3330</v>
      </c>
      <c r="D1585">
        <v>39</v>
      </c>
      <c r="E1585">
        <v>44</v>
      </c>
      <c r="F1585" s="2">
        <v>4200</v>
      </c>
      <c r="G1585" s="8">
        <v>4484.2424242424249</v>
      </c>
      <c r="H1585">
        <v>0.01</v>
      </c>
      <c r="I1585">
        <v>0.7</v>
      </c>
      <c r="J1585" s="3">
        <v>6.7676767676767682E-2</v>
      </c>
      <c r="K1585" t="s">
        <v>11</v>
      </c>
      <c r="L1585" t="str">
        <f>Q1585</f>
        <v/>
      </c>
      <c r="N1585">
        <v>0.48</v>
      </c>
      <c r="O1585">
        <f>EXP(Таблица1[[#This Row],[PD]])</f>
        <v>1.0100501670841679</v>
      </c>
      <c r="P1585">
        <f t="shared" si="48"/>
        <v>0.48482408020040058</v>
      </c>
      <c r="Q1585" t="str">
        <f t="shared" si="49"/>
        <v/>
      </c>
      <c r="S1585" s="2">
        <f>IF(P1585&gt;=1, Таблица1[[#This Row],[BeginQ]]*(1-Таблица1[[#This Row],[LGD]]), Таблица1[[#This Row],[EndQ]])</f>
        <v>4484.2424242424249</v>
      </c>
    </row>
    <row r="1586" spans="1:19" x14ac:dyDescent="0.3">
      <c r="A1586" s="1">
        <v>1584</v>
      </c>
      <c r="B1586" t="s">
        <v>10</v>
      </c>
      <c r="C1586">
        <v>3331</v>
      </c>
      <c r="D1586">
        <v>39</v>
      </c>
      <c r="E1586">
        <v>44</v>
      </c>
      <c r="F1586" s="2">
        <v>6200</v>
      </c>
      <c r="G1586" s="8">
        <v>6965.8823529411766</v>
      </c>
      <c r="H1586">
        <v>0.15</v>
      </c>
      <c r="I1586">
        <v>0.3</v>
      </c>
      <c r="J1586" s="3">
        <v>0.1235294117647059</v>
      </c>
      <c r="K1586" t="s">
        <v>11</v>
      </c>
      <c r="L1586" t="str">
        <f>Q1586</f>
        <v/>
      </c>
      <c r="N1586">
        <v>0.19</v>
      </c>
      <c r="O1586">
        <f>EXP(Таблица1[[#This Row],[PD]])</f>
        <v>1.1618342427282831</v>
      </c>
      <c r="P1586">
        <f t="shared" si="48"/>
        <v>0.22074850611837379</v>
      </c>
      <c r="Q1586" t="str">
        <f t="shared" si="49"/>
        <v/>
      </c>
      <c r="S1586" s="2">
        <f>IF(P1586&gt;=1, Таблица1[[#This Row],[BeginQ]]*(1-Таблица1[[#This Row],[LGD]]), Таблица1[[#This Row],[EndQ]])</f>
        <v>6965.8823529411766</v>
      </c>
    </row>
    <row r="1587" spans="1:19" x14ac:dyDescent="0.3">
      <c r="A1587" s="1">
        <v>1585</v>
      </c>
      <c r="B1587" t="s">
        <v>10</v>
      </c>
      <c r="C1587">
        <v>3332</v>
      </c>
      <c r="D1587">
        <v>39</v>
      </c>
      <c r="E1587">
        <v>44</v>
      </c>
      <c r="F1587" s="2">
        <v>9200</v>
      </c>
      <c r="G1587" s="8">
        <v>10430.36144578313</v>
      </c>
      <c r="H1587">
        <v>0.17</v>
      </c>
      <c r="I1587">
        <v>0.3</v>
      </c>
      <c r="J1587" s="3">
        <v>0.13373493975903619</v>
      </c>
      <c r="K1587" t="s">
        <v>11</v>
      </c>
      <c r="L1587" t="str">
        <f>Q1587</f>
        <v/>
      </c>
      <c r="N1587">
        <v>0.02</v>
      </c>
      <c r="O1587">
        <f>EXP(Таблица1[[#This Row],[PD]])</f>
        <v>1.1853048513203654</v>
      </c>
      <c r="P1587">
        <f t="shared" si="48"/>
        <v>2.3706097026407309E-2</v>
      </c>
      <c r="Q1587" t="str">
        <f t="shared" si="49"/>
        <v/>
      </c>
      <c r="S1587" s="2">
        <f>IF(P1587&gt;=1, Таблица1[[#This Row],[BeginQ]]*(1-Таблица1[[#This Row],[LGD]]), Таблица1[[#This Row],[EndQ]])</f>
        <v>10430.36144578313</v>
      </c>
    </row>
    <row r="1588" spans="1:19" x14ac:dyDescent="0.3">
      <c r="A1588" s="1">
        <v>1586</v>
      </c>
      <c r="B1588" t="s">
        <v>10</v>
      </c>
      <c r="C1588">
        <v>3333</v>
      </c>
      <c r="D1588">
        <v>39</v>
      </c>
      <c r="E1588">
        <v>44</v>
      </c>
      <c r="F1588" s="2">
        <v>2300</v>
      </c>
      <c r="G1588" s="8">
        <v>2581.1111111111109</v>
      </c>
      <c r="H1588">
        <v>0.1</v>
      </c>
      <c r="I1588">
        <v>0.5</v>
      </c>
      <c r="J1588" s="3">
        <v>0.1222222222222222</v>
      </c>
      <c r="K1588" t="s">
        <v>11</v>
      </c>
      <c r="L1588" t="str">
        <f>Q1588</f>
        <v/>
      </c>
      <c r="N1588">
        <v>0.3</v>
      </c>
      <c r="O1588">
        <f>EXP(Таблица1[[#This Row],[PD]])</f>
        <v>1.1051709180756477</v>
      </c>
      <c r="P1588">
        <f t="shared" si="48"/>
        <v>0.3315512754226943</v>
      </c>
      <c r="Q1588" t="str">
        <f t="shared" si="49"/>
        <v/>
      </c>
      <c r="S1588" s="2">
        <f>IF(P1588&gt;=1, Таблица1[[#This Row],[BeginQ]]*(1-Таблица1[[#This Row],[LGD]]), Таблица1[[#This Row],[EndQ]])</f>
        <v>2581.1111111111109</v>
      </c>
    </row>
    <row r="1589" spans="1:19" x14ac:dyDescent="0.3">
      <c r="A1589" s="1">
        <v>1587</v>
      </c>
      <c r="B1589" t="s">
        <v>10</v>
      </c>
      <c r="C1589">
        <v>3334</v>
      </c>
      <c r="D1589">
        <v>39</v>
      </c>
      <c r="E1589">
        <v>44</v>
      </c>
      <c r="F1589" s="2">
        <v>3800</v>
      </c>
      <c r="G1589" s="8">
        <v>4212.3404255319156</v>
      </c>
      <c r="H1589">
        <v>0.06</v>
      </c>
      <c r="I1589">
        <v>0.7</v>
      </c>
      <c r="J1589" s="3">
        <v>0.1085106382978723</v>
      </c>
      <c r="K1589" t="s">
        <v>11</v>
      </c>
      <c r="L1589" t="str">
        <f>Q1589</f>
        <v/>
      </c>
      <c r="N1589">
        <v>0.03</v>
      </c>
      <c r="O1589">
        <f>EXP(Таблица1[[#This Row],[PD]])</f>
        <v>1.0618365465453596</v>
      </c>
      <c r="P1589">
        <f t="shared" si="48"/>
        <v>3.1855096396360791E-2</v>
      </c>
      <c r="Q1589" t="str">
        <f t="shared" si="49"/>
        <v/>
      </c>
      <c r="S1589" s="2">
        <f>IF(P1589&gt;=1, Таблица1[[#This Row],[BeginQ]]*(1-Таблица1[[#This Row],[LGD]]), Таблица1[[#This Row],[EndQ]])</f>
        <v>4212.3404255319156</v>
      </c>
    </row>
    <row r="1590" spans="1:19" x14ac:dyDescent="0.3">
      <c r="A1590" s="1">
        <v>1588</v>
      </c>
      <c r="B1590" t="s">
        <v>10</v>
      </c>
      <c r="C1590">
        <v>3335</v>
      </c>
      <c r="D1590">
        <v>39</v>
      </c>
      <c r="E1590">
        <v>44</v>
      </c>
      <c r="F1590" s="2">
        <v>5600</v>
      </c>
      <c r="G1590" s="8">
        <v>6172.0430107526872</v>
      </c>
      <c r="H1590">
        <v>7.0000000000000007E-2</v>
      </c>
      <c r="I1590">
        <v>0.5</v>
      </c>
      <c r="J1590" s="3">
        <v>0.10215053763440859</v>
      </c>
      <c r="K1590" t="s">
        <v>11</v>
      </c>
      <c r="L1590" t="str">
        <f>Q1590</f>
        <v/>
      </c>
      <c r="N1590">
        <v>0.24</v>
      </c>
      <c r="O1590">
        <f>EXP(Таблица1[[#This Row],[PD]])</f>
        <v>1.0725081812542165</v>
      </c>
      <c r="P1590">
        <f t="shared" si="48"/>
        <v>0.25740196350101197</v>
      </c>
      <c r="Q1590" t="str">
        <f t="shared" si="49"/>
        <v/>
      </c>
      <c r="S1590" s="2">
        <f>IF(P1590&gt;=1, Таблица1[[#This Row],[BeginQ]]*(1-Таблица1[[#This Row],[LGD]]), Таблица1[[#This Row],[EndQ]])</f>
        <v>6172.0430107526872</v>
      </c>
    </row>
    <row r="1591" spans="1:19" x14ac:dyDescent="0.3">
      <c r="A1591" s="1">
        <v>1589</v>
      </c>
      <c r="B1591" t="s">
        <v>10</v>
      </c>
      <c r="C1591">
        <v>3336</v>
      </c>
      <c r="D1591">
        <v>39</v>
      </c>
      <c r="E1591">
        <v>44</v>
      </c>
      <c r="F1591" s="2">
        <v>8100</v>
      </c>
      <c r="G1591" s="8">
        <v>8832.8571428571413</v>
      </c>
      <c r="H1591">
        <v>0.16</v>
      </c>
      <c r="I1591">
        <v>0.1</v>
      </c>
      <c r="J1591" s="3">
        <v>9.0476190476190474E-2</v>
      </c>
      <c r="K1591" t="s">
        <v>11</v>
      </c>
      <c r="L1591" t="str">
        <f>Q1591</f>
        <v/>
      </c>
      <c r="N1591">
        <v>0.38</v>
      </c>
      <c r="O1591">
        <f>EXP(Таблица1[[#This Row],[PD]])</f>
        <v>1.1735108709918103</v>
      </c>
      <c r="P1591">
        <f t="shared" si="48"/>
        <v>0.44593413097688789</v>
      </c>
      <c r="Q1591" t="str">
        <f t="shared" si="49"/>
        <v/>
      </c>
      <c r="S1591" s="2">
        <f>IF(P1591&gt;=1, Таблица1[[#This Row],[BeginQ]]*(1-Таблица1[[#This Row],[LGD]]), Таблица1[[#This Row],[EndQ]])</f>
        <v>8832.8571428571413</v>
      </c>
    </row>
    <row r="1592" spans="1:19" x14ac:dyDescent="0.3">
      <c r="A1592" s="1">
        <v>1590</v>
      </c>
      <c r="B1592" t="s">
        <v>10</v>
      </c>
      <c r="C1592">
        <v>3337</v>
      </c>
      <c r="D1592">
        <v>39</v>
      </c>
      <c r="E1592">
        <v>44</v>
      </c>
      <c r="F1592" s="2">
        <v>400</v>
      </c>
      <c r="G1592" s="8">
        <v>455.60975609756088</v>
      </c>
      <c r="H1592">
        <v>0.18</v>
      </c>
      <c r="I1592">
        <v>0.3</v>
      </c>
      <c r="J1592" s="3">
        <v>0.1390243902439024</v>
      </c>
      <c r="K1592" t="s">
        <v>11</v>
      </c>
      <c r="L1592" t="str">
        <f>Q1592</f>
        <v/>
      </c>
      <c r="N1592">
        <v>0.5</v>
      </c>
      <c r="O1592">
        <f>EXP(Таблица1[[#This Row],[PD]])</f>
        <v>1.1972173631218102</v>
      </c>
      <c r="P1592">
        <f t="shared" si="48"/>
        <v>0.59860868156090508</v>
      </c>
      <c r="Q1592" t="str">
        <f t="shared" si="49"/>
        <v/>
      </c>
      <c r="S1592" s="2">
        <f>IF(P1592&gt;=1, Таблица1[[#This Row],[BeginQ]]*(1-Таблица1[[#This Row],[LGD]]), Таблица1[[#This Row],[EndQ]])</f>
        <v>455.60975609756088</v>
      </c>
    </row>
    <row r="1593" spans="1:19" x14ac:dyDescent="0.3">
      <c r="A1593" s="1">
        <v>1591</v>
      </c>
      <c r="B1593" t="s">
        <v>10</v>
      </c>
      <c r="C1593">
        <v>3338</v>
      </c>
      <c r="D1593">
        <v>39</v>
      </c>
      <c r="E1593">
        <v>44</v>
      </c>
      <c r="F1593" s="2">
        <v>8500</v>
      </c>
      <c r="G1593" s="8">
        <v>9430.9523809523816</v>
      </c>
      <c r="H1593">
        <v>0.16</v>
      </c>
      <c r="I1593">
        <v>0.2</v>
      </c>
      <c r="J1593" s="3">
        <v>0.1095238095238095</v>
      </c>
      <c r="K1593" t="s">
        <v>11</v>
      </c>
      <c r="L1593" t="str">
        <f>Q1593</f>
        <v/>
      </c>
      <c r="N1593">
        <v>0.71</v>
      </c>
      <c r="O1593">
        <f>EXP(Таблица1[[#This Row],[PD]])</f>
        <v>1.1735108709918103</v>
      </c>
      <c r="P1593">
        <f t="shared" si="48"/>
        <v>0.8331927184041853</v>
      </c>
      <c r="Q1593" t="str">
        <f t="shared" si="49"/>
        <v/>
      </c>
      <c r="S1593" s="2">
        <f>IF(P1593&gt;=1, Таблица1[[#This Row],[BeginQ]]*(1-Таблица1[[#This Row],[LGD]]), Таблица1[[#This Row],[EndQ]])</f>
        <v>9430.9523809523816</v>
      </c>
    </row>
    <row r="1594" spans="1:19" x14ac:dyDescent="0.3">
      <c r="A1594" s="1">
        <v>1592</v>
      </c>
      <c r="B1594" t="s">
        <v>10</v>
      </c>
      <c r="C1594">
        <v>3339</v>
      </c>
      <c r="D1594">
        <v>39</v>
      </c>
      <c r="E1594">
        <v>44</v>
      </c>
      <c r="F1594" s="2">
        <v>8800</v>
      </c>
      <c r="G1594" s="8">
        <v>9726.3157894736851</v>
      </c>
      <c r="H1594">
        <v>0.05</v>
      </c>
      <c r="I1594">
        <v>0.8</v>
      </c>
      <c r="J1594" s="3">
        <v>0.10526315789473691</v>
      </c>
      <c r="K1594" t="s">
        <v>11</v>
      </c>
      <c r="L1594" t="str">
        <f>Q1594</f>
        <v/>
      </c>
      <c r="N1594">
        <v>0.69</v>
      </c>
      <c r="O1594">
        <f>EXP(Таблица1[[#This Row],[PD]])</f>
        <v>1.0512710963760241</v>
      </c>
      <c r="P1594">
        <f t="shared" si="48"/>
        <v>0.72537705649945661</v>
      </c>
      <c r="Q1594" t="str">
        <f t="shared" si="49"/>
        <v/>
      </c>
      <c r="S1594" s="2">
        <f>IF(P1594&gt;=1, Таблица1[[#This Row],[BeginQ]]*(1-Таблица1[[#This Row],[LGD]]), Таблица1[[#This Row],[EndQ]])</f>
        <v>9726.3157894736851</v>
      </c>
    </row>
    <row r="1595" spans="1:19" x14ac:dyDescent="0.3">
      <c r="A1595" s="1">
        <v>1593</v>
      </c>
      <c r="B1595" t="s">
        <v>10</v>
      </c>
      <c r="C1595">
        <v>3340</v>
      </c>
      <c r="D1595">
        <v>39</v>
      </c>
      <c r="E1595">
        <v>44</v>
      </c>
      <c r="F1595" s="2">
        <v>7300</v>
      </c>
      <c r="G1595" s="8">
        <v>8238.5714285714294</v>
      </c>
      <c r="H1595">
        <v>0.16</v>
      </c>
      <c r="I1595">
        <v>0.3</v>
      </c>
      <c r="J1595" s="3">
        <v>0.12857142857142859</v>
      </c>
      <c r="K1595" t="s">
        <v>11</v>
      </c>
      <c r="L1595" t="str">
        <f>Q1595</f>
        <v/>
      </c>
      <c r="N1595">
        <v>0.02</v>
      </c>
      <c r="O1595">
        <f>EXP(Таблица1[[#This Row],[PD]])</f>
        <v>1.1735108709918103</v>
      </c>
      <c r="P1595">
        <f t="shared" si="48"/>
        <v>2.3470217419836206E-2</v>
      </c>
      <c r="Q1595" t="str">
        <f t="shared" si="49"/>
        <v/>
      </c>
      <c r="S1595" s="2">
        <f>IF(P1595&gt;=1, Таблица1[[#This Row],[BeginQ]]*(1-Таблица1[[#This Row],[LGD]]), Таблица1[[#This Row],[EndQ]])</f>
        <v>8238.5714285714294</v>
      </c>
    </row>
    <row r="1596" spans="1:19" x14ac:dyDescent="0.3">
      <c r="A1596" s="1">
        <v>1594</v>
      </c>
      <c r="B1596" t="s">
        <v>10</v>
      </c>
      <c r="C1596">
        <v>3341</v>
      </c>
      <c r="D1596">
        <v>39</v>
      </c>
      <c r="E1596">
        <v>44</v>
      </c>
      <c r="F1596" s="2">
        <v>6800</v>
      </c>
      <c r="G1596" s="8">
        <v>7777.0114942528744</v>
      </c>
      <c r="H1596">
        <v>0.13</v>
      </c>
      <c r="I1596">
        <v>0.5</v>
      </c>
      <c r="J1596" s="3">
        <v>0.14367816091954019</v>
      </c>
      <c r="K1596" t="s">
        <v>11</v>
      </c>
      <c r="L1596" t="str">
        <f>Q1596</f>
        <v/>
      </c>
      <c r="N1596">
        <v>0.61</v>
      </c>
      <c r="O1596">
        <f>EXP(Таблица1[[#This Row],[PD]])</f>
        <v>1.1388283833246218</v>
      </c>
      <c r="P1596">
        <f t="shared" si="48"/>
        <v>0.69468531382801924</v>
      </c>
      <c r="Q1596" t="str">
        <f t="shared" si="49"/>
        <v/>
      </c>
      <c r="S1596" s="2">
        <f>IF(P1596&gt;=1, Таблица1[[#This Row],[BeginQ]]*(1-Таблица1[[#This Row],[LGD]]), Таблица1[[#This Row],[EndQ]])</f>
        <v>7777.0114942528744</v>
      </c>
    </row>
    <row r="1597" spans="1:19" x14ac:dyDescent="0.3">
      <c r="A1597" s="1">
        <v>1595</v>
      </c>
      <c r="B1597" t="s">
        <v>10</v>
      </c>
      <c r="C1597">
        <v>3342</v>
      </c>
      <c r="D1597">
        <v>39</v>
      </c>
      <c r="E1597">
        <v>44</v>
      </c>
      <c r="F1597" s="2">
        <v>5700</v>
      </c>
      <c r="G1597" s="8">
        <v>6180</v>
      </c>
      <c r="H1597">
        <v>0.05</v>
      </c>
      <c r="I1597">
        <v>0.4</v>
      </c>
      <c r="J1597" s="3">
        <v>8.4210526315789486E-2</v>
      </c>
      <c r="K1597" t="s">
        <v>11</v>
      </c>
      <c r="L1597" t="str">
        <f>Q1597</f>
        <v/>
      </c>
      <c r="N1597">
        <v>0.39</v>
      </c>
      <c r="O1597">
        <f>EXP(Таблица1[[#This Row],[PD]])</f>
        <v>1.0512710963760241</v>
      </c>
      <c r="P1597">
        <f t="shared" si="48"/>
        <v>0.40999572758664943</v>
      </c>
      <c r="Q1597" t="str">
        <f t="shared" si="49"/>
        <v/>
      </c>
      <c r="S1597" s="2">
        <f>IF(P1597&gt;=1, Таблица1[[#This Row],[BeginQ]]*(1-Таблица1[[#This Row],[LGD]]), Таблица1[[#This Row],[EndQ]])</f>
        <v>6180</v>
      </c>
    </row>
    <row r="1598" spans="1:19" x14ac:dyDescent="0.3">
      <c r="A1598" s="1">
        <v>1596</v>
      </c>
      <c r="B1598" t="s">
        <v>10</v>
      </c>
      <c r="C1598">
        <v>3343</v>
      </c>
      <c r="D1598">
        <v>39</v>
      </c>
      <c r="E1598">
        <v>44</v>
      </c>
      <c r="F1598" s="2">
        <v>2800</v>
      </c>
      <c r="G1598" s="8">
        <v>3294.117647058823</v>
      </c>
      <c r="H1598">
        <v>0.15</v>
      </c>
      <c r="I1598">
        <v>0.6</v>
      </c>
      <c r="J1598" s="3">
        <v>0.1764705882352941</v>
      </c>
      <c r="K1598" t="s">
        <v>11</v>
      </c>
      <c r="L1598" t="str">
        <f>Q1598</f>
        <v/>
      </c>
      <c r="N1598">
        <v>0.17</v>
      </c>
      <c r="O1598">
        <f>EXP(Таблица1[[#This Row],[PD]])</f>
        <v>1.1618342427282831</v>
      </c>
      <c r="P1598">
        <f t="shared" si="48"/>
        <v>0.19751182126380815</v>
      </c>
      <c r="Q1598" t="str">
        <f t="shared" si="49"/>
        <v/>
      </c>
      <c r="S1598" s="2">
        <f>IF(P1598&gt;=1, Таблица1[[#This Row],[BeginQ]]*(1-Таблица1[[#This Row],[LGD]]), Таблица1[[#This Row],[EndQ]])</f>
        <v>3294.117647058823</v>
      </c>
    </row>
    <row r="1599" spans="1:19" x14ac:dyDescent="0.3">
      <c r="A1599" s="1">
        <v>1597</v>
      </c>
      <c r="B1599" t="s">
        <v>10</v>
      </c>
      <c r="C1599">
        <v>3344</v>
      </c>
      <c r="D1599">
        <v>39</v>
      </c>
      <c r="E1599">
        <v>44</v>
      </c>
      <c r="F1599" s="2">
        <v>5700</v>
      </c>
      <c r="G1599" s="8">
        <v>6255.9259259259252</v>
      </c>
      <c r="H1599">
        <v>0.19</v>
      </c>
      <c r="I1599">
        <v>0.1</v>
      </c>
      <c r="J1599" s="3">
        <v>9.7530864197530862E-2</v>
      </c>
      <c r="K1599" t="s">
        <v>11</v>
      </c>
      <c r="L1599" t="str">
        <f>Q1599</f>
        <v/>
      </c>
      <c r="N1599">
        <v>0.47</v>
      </c>
      <c r="O1599">
        <f>EXP(Таблица1[[#This Row],[PD]])</f>
        <v>1.2092495976572515</v>
      </c>
      <c r="P1599">
        <f t="shared" si="48"/>
        <v>0.56834731089890822</v>
      </c>
      <c r="Q1599" t="str">
        <f t="shared" si="49"/>
        <v/>
      </c>
      <c r="S1599" s="2">
        <f>IF(P1599&gt;=1, Таблица1[[#This Row],[BeginQ]]*(1-Таблица1[[#This Row],[LGD]]), Таблица1[[#This Row],[EndQ]])</f>
        <v>6255.9259259259252</v>
      </c>
    </row>
    <row r="1600" spans="1:19" x14ac:dyDescent="0.3">
      <c r="A1600" s="1">
        <v>1598</v>
      </c>
      <c r="B1600" t="s">
        <v>10</v>
      </c>
      <c r="C1600">
        <v>3345</v>
      </c>
      <c r="D1600">
        <v>39</v>
      </c>
      <c r="E1600">
        <v>44</v>
      </c>
      <c r="F1600" s="2">
        <v>2600</v>
      </c>
      <c r="G1600" s="8">
        <v>3280.4938271604942</v>
      </c>
      <c r="H1600">
        <v>0.19</v>
      </c>
      <c r="I1600">
        <v>0.8</v>
      </c>
      <c r="J1600" s="3">
        <v>0.2617283950617284</v>
      </c>
      <c r="K1600" t="s">
        <v>11</v>
      </c>
      <c r="L1600" t="str">
        <f>Q1600</f>
        <v/>
      </c>
      <c r="N1600">
        <v>0.24</v>
      </c>
      <c r="O1600">
        <f>EXP(Таблица1[[#This Row],[PD]])</f>
        <v>1.2092495976572515</v>
      </c>
      <c r="P1600">
        <f t="shared" si="48"/>
        <v>0.29021990343774035</v>
      </c>
      <c r="Q1600" t="str">
        <f t="shared" si="49"/>
        <v/>
      </c>
      <c r="S1600" s="2">
        <f>IF(P1600&gt;=1, Таблица1[[#This Row],[BeginQ]]*(1-Таблица1[[#This Row],[LGD]]), Таблица1[[#This Row],[EndQ]])</f>
        <v>3280.4938271604942</v>
      </c>
    </row>
    <row r="1601" spans="1:19" x14ac:dyDescent="0.3">
      <c r="A1601" s="1">
        <v>1599</v>
      </c>
      <c r="B1601" t="s">
        <v>10</v>
      </c>
      <c r="C1601">
        <v>3346</v>
      </c>
      <c r="D1601">
        <v>39</v>
      </c>
      <c r="E1601">
        <v>44</v>
      </c>
      <c r="F1601" s="2">
        <v>400</v>
      </c>
      <c r="G1601" s="8">
        <v>434.99999999999989</v>
      </c>
      <c r="H1601">
        <v>0.04</v>
      </c>
      <c r="I1601">
        <v>0.6</v>
      </c>
      <c r="J1601" s="3">
        <v>8.7499999999999994E-2</v>
      </c>
      <c r="K1601" t="s">
        <v>11</v>
      </c>
      <c r="L1601" t="str">
        <f>Q1601</f>
        <v/>
      </c>
      <c r="N1601">
        <v>0.45</v>
      </c>
      <c r="O1601">
        <f>EXP(Таблица1[[#This Row],[PD]])</f>
        <v>1.0408107741923882</v>
      </c>
      <c r="P1601">
        <f t="shared" si="48"/>
        <v>0.46836484838657472</v>
      </c>
      <c r="Q1601" t="str">
        <f t="shared" si="49"/>
        <v/>
      </c>
      <c r="S1601" s="2">
        <f>IF(P1601&gt;=1, Таблица1[[#This Row],[BeginQ]]*(1-Таблица1[[#This Row],[LGD]]), Таблица1[[#This Row],[EndQ]])</f>
        <v>434.99999999999989</v>
      </c>
    </row>
    <row r="1602" spans="1:19" x14ac:dyDescent="0.3">
      <c r="A1602" s="1">
        <v>1600</v>
      </c>
      <c r="B1602" t="s">
        <v>10</v>
      </c>
      <c r="C1602">
        <v>3347</v>
      </c>
      <c r="D1602">
        <v>39</v>
      </c>
      <c r="E1602">
        <v>44</v>
      </c>
      <c r="F1602" s="2">
        <v>3600</v>
      </c>
      <c r="G1602" s="8">
        <v>4574.6341463414637</v>
      </c>
      <c r="H1602">
        <v>0.18</v>
      </c>
      <c r="I1602">
        <v>0.9</v>
      </c>
      <c r="J1602" s="3">
        <v>0.27073170731707308</v>
      </c>
      <c r="K1602" t="s">
        <v>11</v>
      </c>
      <c r="L1602" t="str">
        <f>Q1602</f>
        <v/>
      </c>
      <c r="N1602">
        <v>0.18</v>
      </c>
      <c r="O1602">
        <f>EXP(Таблица1[[#This Row],[PD]])</f>
        <v>1.1972173631218102</v>
      </c>
      <c r="P1602">
        <f t="shared" si="48"/>
        <v>0.21549912536192581</v>
      </c>
      <c r="Q1602" t="str">
        <f t="shared" si="49"/>
        <v/>
      </c>
      <c r="S1602" s="2">
        <f>IF(P1602&gt;=1, Таблица1[[#This Row],[BeginQ]]*(1-Таблица1[[#This Row],[LGD]]), Таблица1[[#This Row],[EndQ]])</f>
        <v>4574.6341463414637</v>
      </c>
    </row>
    <row r="1603" spans="1:19" x14ac:dyDescent="0.3">
      <c r="A1603" s="1">
        <v>1601</v>
      </c>
      <c r="B1603" t="s">
        <v>10</v>
      </c>
      <c r="C1603">
        <v>3348</v>
      </c>
      <c r="D1603">
        <v>39</v>
      </c>
      <c r="E1603">
        <v>44</v>
      </c>
      <c r="F1603" s="2">
        <v>4400</v>
      </c>
      <c r="G1603" s="8">
        <v>4726.5979381443294</v>
      </c>
      <c r="H1603">
        <v>0.03</v>
      </c>
      <c r="I1603">
        <v>0.4</v>
      </c>
      <c r="J1603" s="3">
        <v>7.422680412371134E-2</v>
      </c>
      <c r="K1603" t="s">
        <v>11</v>
      </c>
      <c r="L1603" t="str">
        <f>Q1603</f>
        <v/>
      </c>
      <c r="N1603">
        <v>0.41</v>
      </c>
      <c r="O1603">
        <f>EXP(Таблица1[[#This Row],[PD]])</f>
        <v>1.0304545339535169</v>
      </c>
      <c r="P1603">
        <f t="shared" ref="P1603:P1666" si="50">N1603*O1603</f>
        <v>0.42248635892094194</v>
      </c>
      <c r="Q1603" t="str">
        <f t="shared" ref="Q1603:Q1666" si="51">IF(P1603&gt;=1, "Дефолт!", "")</f>
        <v/>
      </c>
      <c r="S1603" s="2">
        <f>IF(P1603&gt;=1, Таблица1[[#This Row],[BeginQ]]*(1-Таблица1[[#This Row],[LGD]]), Таблица1[[#This Row],[EndQ]])</f>
        <v>4726.5979381443294</v>
      </c>
    </row>
    <row r="1604" spans="1:19" x14ac:dyDescent="0.3">
      <c r="A1604" s="1">
        <v>1602</v>
      </c>
      <c r="B1604" t="s">
        <v>10</v>
      </c>
      <c r="C1604">
        <v>3349</v>
      </c>
      <c r="D1604">
        <v>39</v>
      </c>
      <c r="E1604">
        <v>44</v>
      </c>
      <c r="F1604" s="2">
        <v>3200</v>
      </c>
      <c r="G1604" s="8">
        <v>3810.909090909091</v>
      </c>
      <c r="H1604">
        <v>0.12</v>
      </c>
      <c r="I1604">
        <v>0.9</v>
      </c>
      <c r="J1604" s="3">
        <v>0.19090909090909089</v>
      </c>
      <c r="K1604" t="s">
        <v>11</v>
      </c>
      <c r="L1604" t="str">
        <f>Q1604</f>
        <v/>
      </c>
      <c r="N1604">
        <v>0.08</v>
      </c>
      <c r="O1604">
        <f>EXP(Таблица1[[#This Row],[PD]])</f>
        <v>1.1274968515793757</v>
      </c>
      <c r="P1604">
        <f t="shared" si="50"/>
        <v>9.0199748126350066E-2</v>
      </c>
      <c r="Q1604" t="str">
        <f t="shared" si="51"/>
        <v/>
      </c>
      <c r="S1604" s="2">
        <f>IF(P1604&gt;=1, Таблица1[[#This Row],[BeginQ]]*(1-Таблица1[[#This Row],[LGD]]), Таблица1[[#This Row],[EndQ]])</f>
        <v>3810.909090909091</v>
      </c>
    </row>
    <row r="1605" spans="1:19" x14ac:dyDescent="0.3">
      <c r="A1605" s="1">
        <v>1603</v>
      </c>
      <c r="B1605" t="s">
        <v>10</v>
      </c>
      <c r="C1605">
        <v>3350</v>
      </c>
      <c r="D1605">
        <v>39</v>
      </c>
      <c r="E1605">
        <v>44</v>
      </c>
      <c r="F1605" s="2">
        <v>3500</v>
      </c>
      <c r="G1605" s="8">
        <v>3778.494623655914</v>
      </c>
      <c r="H1605">
        <v>7.0000000000000007E-2</v>
      </c>
      <c r="I1605">
        <v>0.2</v>
      </c>
      <c r="J1605" s="3">
        <v>7.9569892473118284E-2</v>
      </c>
      <c r="K1605" t="s">
        <v>11</v>
      </c>
      <c r="L1605" t="str">
        <f>Q1605</f>
        <v/>
      </c>
      <c r="N1605">
        <v>0.87</v>
      </c>
      <c r="O1605">
        <f>EXP(Таблица1[[#This Row],[PD]])</f>
        <v>1.0725081812542165</v>
      </c>
      <c r="P1605">
        <f t="shared" si="50"/>
        <v>0.93308211769116833</v>
      </c>
      <c r="Q1605" t="str">
        <f t="shared" si="51"/>
        <v/>
      </c>
      <c r="S1605" s="2">
        <f>IF(P1605&gt;=1, Таблица1[[#This Row],[BeginQ]]*(1-Таблица1[[#This Row],[LGD]]), Таблица1[[#This Row],[EndQ]])</f>
        <v>3778.494623655914</v>
      </c>
    </row>
    <row r="1606" spans="1:19" x14ac:dyDescent="0.3">
      <c r="A1606" s="1">
        <v>1604</v>
      </c>
      <c r="B1606" t="s">
        <v>10</v>
      </c>
      <c r="C1606">
        <v>3351</v>
      </c>
      <c r="D1606">
        <v>39</v>
      </c>
      <c r="E1606">
        <v>44</v>
      </c>
      <c r="F1606" s="2">
        <v>6000</v>
      </c>
      <c r="G1606" s="8">
        <v>7288.8888888888887</v>
      </c>
      <c r="H1606">
        <v>0.19</v>
      </c>
      <c r="I1606">
        <v>0.6</v>
      </c>
      <c r="J1606" s="3">
        <v>0.21481481481481479</v>
      </c>
      <c r="K1606" t="s">
        <v>11</v>
      </c>
      <c r="L1606" t="str">
        <f>Q1606</f>
        <v/>
      </c>
      <c r="N1606">
        <v>0.35</v>
      </c>
      <c r="O1606">
        <f>EXP(Таблица1[[#This Row],[PD]])</f>
        <v>1.2092495976572515</v>
      </c>
      <c r="P1606">
        <f t="shared" si="50"/>
        <v>0.42323735918003802</v>
      </c>
      <c r="Q1606" t="str">
        <f t="shared" si="51"/>
        <v/>
      </c>
      <c r="S1606" s="2">
        <f>IF(P1606&gt;=1, Таблица1[[#This Row],[BeginQ]]*(1-Таблица1[[#This Row],[LGD]]), Таблица1[[#This Row],[EndQ]])</f>
        <v>7288.8888888888887</v>
      </c>
    </row>
    <row r="1607" spans="1:19" x14ac:dyDescent="0.3">
      <c r="A1607" s="1">
        <v>1605</v>
      </c>
      <c r="B1607" t="s">
        <v>10</v>
      </c>
      <c r="C1607">
        <v>3352</v>
      </c>
      <c r="D1607">
        <v>39</v>
      </c>
      <c r="E1607">
        <v>44</v>
      </c>
      <c r="F1607" s="2">
        <v>7600</v>
      </c>
      <c r="G1607" s="8">
        <v>8142.8571428571422</v>
      </c>
      <c r="H1607">
        <v>0.02</v>
      </c>
      <c r="I1607">
        <v>0.5</v>
      </c>
      <c r="J1607" s="3">
        <v>7.1428571428571425E-2</v>
      </c>
      <c r="K1607" t="s">
        <v>11</v>
      </c>
      <c r="L1607" t="str">
        <f>Q1607</f>
        <v/>
      </c>
      <c r="N1607">
        <v>0.06</v>
      </c>
      <c r="O1607">
        <f>EXP(Таблица1[[#This Row],[PD]])</f>
        <v>1.0202013400267558</v>
      </c>
      <c r="P1607">
        <f t="shared" si="50"/>
        <v>6.1212080401605341E-2</v>
      </c>
      <c r="Q1607" t="str">
        <f t="shared" si="51"/>
        <v/>
      </c>
      <c r="S1607" s="2">
        <f>IF(P1607&gt;=1, Таблица1[[#This Row],[BeginQ]]*(1-Таблица1[[#This Row],[LGD]]), Таблица1[[#This Row],[EndQ]])</f>
        <v>8142.8571428571422</v>
      </c>
    </row>
    <row r="1608" spans="1:19" x14ac:dyDescent="0.3">
      <c r="A1608" s="1">
        <v>1606</v>
      </c>
      <c r="B1608" t="s">
        <v>10</v>
      </c>
      <c r="C1608">
        <v>3353</v>
      </c>
      <c r="D1608">
        <v>39</v>
      </c>
      <c r="E1608">
        <v>44</v>
      </c>
      <c r="F1608" s="2">
        <v>5900</v>
      </c>
      <c r="G1608" s="8">
        <v>6522.4175824175827</v>
      </c>
      <c r="H1608">
        <v>0.09</v>
      </c>
      <c r="I1608">
        <v>0.4</v>
      </c>
      <c r="J1608" s="3">
        <v>0.10549450549450549</v>
      </c>
      <c r="K1608" t="s">
        <v>11</v>
      </c>
      <c r="L1608" t="str">
        <f>Q1608</f>
        <v/>
      </c>
      <c r="N1608">
        <v>0.16</v>
      </c>
      <c r="O1608">
        <f>EXP(Таблица1[[#This Row],[PD]])</f>
        <v>1.0941742837052104</v>
      </c>
      <c r="P1608">
        <f t="shared" si="50"/>
        <v>0.17506788539283366</v>
      </c>
      <c r="Q1608" t="str">
        <f t="shared" si="51"/>
        <v/>
      </c>
      <c r="S1608" s="2">
        <f>IF(P1608&gt;=1, Таблица1[[#This Row],[BeginQ]]*(1-Таблица1[[#This Row],[LGD]]), Таблица1[[#This Row],[EndQ]])</f>
        <v>6522.4175824175827</v>
      </c>
    </row>
    <row r="1609" spans="1:19" x14ac:dyDescent="0.3">
      <c r="A1609" s="1">
        <v>1607</v>
      </c>
      <c r="B1609" t="s">
        <v>10</v>
      </c>
      <c r="C1609">
        <v>3354</v>
      </c>
      <c r="D1609">
        <v>39</v>
      </c>
      <c r="E1609">
        <v>44</v>
      </c>
      <c r="F1609" s="2">
        <v>900</v>
      </c>
      <c r="G1609" s="8">
        <v>991.91489361702122</v>
      </c>
      <c r="H1609">
        <v>0.06</v>
      </c>
      <c r="I1609">
        <v>0.6</v>
      </c>
      <c r="J1609" s="3">
        <v>0.10212765957446809</v>
      </c>
      <c r="K1609" t="s">
        <v>11</v>
      </c>
      <c r="L1609" t="str">
        <f>Q1609</f>
        <v/>
      </c>
      <c r="N1609">
        <v>0</v>
      </c>
      <c r="O1609">
        <f>EXP(Таблица1[[#This Row],[PD]])</f>
        <v>1.0618365465453596</v>
      </c>
      <c r="P1609">
        <f t="shared" si="50"/>
        <v>0</v>
      </c>
      <c r="Q1609" t="str">
        <f t="shared" si="51"/>
        <v/>
      </c>
      <c r="S1609" s="2">
        <f>IF(P1609&gt;=1, Таблица1[[#This Row],[BeginQ]]*(1-Таблица1[[#This Row],[LGD]]), Таблица1[[#This Row],[EndQ]])</f>
        <v>991.91489361702122</v>
      </c>
    </row>
    <row r="1610" spans="1:19" x14ac:dyDescent="0.3">
      <c r="A1610" s="1">
        <v>1608</v>
      </c>
      <c r="B1610" t="s">
        <v>10</v>
      </c>
      <c r="C1610">
        <v>3355</v>
      </c>
      <c r="D1610">
        <v>39</v>
      </c>
      <c r="E1610">
        <v>44</v>
      </c>
      <c r="F1610" s="2">
        <v>4400</v>
      </c>
      <c r="G1610" s="8">
        <v>4915.6989247311831</v>
      </c>
      <c r="H1610">
        <v>7.0000000000000007E-2</v>
      </c>
      <c r="I1610">
        <v>0.7</v>
      </c>
      <c r="J1610" s="3">
        <v>0.1172043010752688</v>
      </c>
      <c r="K1610" t="s">
        <v>11</v>
      </c>
      <c r="L1610" t="str">
        <f>Q1610</f>
        <v/>
      </c>
      <c r="N1610">
        <v>0.18</v>
      </c>
      <c r="O1610">
        <f>EXP(Таблица1[[#This Row],[PD]])</f>
        <v>1.0725081812542165</v>
      </c>
      <c r="P1610">
        <f t="shared" si="50"/>
        <v>0.19305147262575897</v>
      </c>
      <c r="Q1610" t="str">
        <f t="shared" si="51"/>
        <v/>
      </c>
      <c r="S1610" s="2">
        <f>IF(P1610&gt;=1, Таблица1[[#This Row],[BeginQ]]*(1-Таблица1[[#This Row],[LGD]]), Таблица1[[#This Row],[EndQ]])</f>
        <v>4915.6989247311831</v>
      </c>
    </row>
    <row r="1611" spans="1:19" x14ac:dyDescent="0.3">
      <c r="A1611" s="1">
        <v>1609</v>
      </c>
      <c r="B1611" t="s">
        <v>10</v>
      </c>
      <c r="C1611">
        <v>3356</v>
      </c>
      <c r="D1611">
        <v>39</v>
      </c>
      <c r="E1611">
        <v>44</v>
      </c>
      <c r="F1611" s="2">
        <v>7900</v>
      </c>
      <c r="G1611" s="8">
        <v>9304.4444444444453</v>
      </c>
      <c r="H1611">
        <v>0.1</v>
      </c>
      <c r="I1611">
        <v>1</v>
      </c>
      <c r="J1611" s="3">
        <v>0.17777777777777781</v>
      </c>
      <c r="K1611" t="s">
        <v>11</v>
      </c>
      <c r="L1611" t="str">
        <f>Q1611</f>
        <v/>
      </c>
      <c r="N1611">
        <v>0.33</v>
      </c>
      <c r="O1611">
        <f>EXP(Таблица1[[#This Row],[PD]])</f>
        <v>1.1051709180756477</v>
      </c>
      <c r="P1611">
        <f t="shared" si="50"/>
        <v>0.36470640296496376</v>
      </c>
      <c r="Q1611" t="str">
        <f t="shared" si="51"/>
        <v/>
      </c>
      <c r="S1611" s="2">
        <f>IF(P1611&gt;=1, Таблица1[[#This Row],[BeginQ]]*(1-Таблица1[[#This Row],[LGD]]), Таблица1[[#This Row],[EndQ]])</f>
        <v>9304.4444444444453</v>
      </c>
    </row>
    <row r="1612" spans="1:19" x14ac:dyDescent="0.3">
      <c r="A1612" s="1">
        <v>1610</v>
      </c>
      <c r="B1612" t="s">
        <v>10</v>
      </c>
      <c r="C1612">
        <v>3357</v>
      </c>
      <c r="D1612">
        <v>39</v>
      </c>
      <c r="E1612">
        <v>44</v>
      </c>
      <c r="F1612" s="2">
        <v>2700</v>
      </c>
      <c r="G1612" s="8">
        <v>3533.333333333333</v>
      </c>
      <c r="H1612">
        <v>0.19</v>
      </c>
      <c r="I1612">
        <v>1</v>
      </c>
      <c r="J1612" s="3">
        <v>0.30864197530864201</v>
      </c>
      <c r="K1612" t="s">
        <v>11</v>
      </c>
      <c r="L1612" t="str">
        <f>Q1612</f>
        <v/>
      </c>
      <c r="N1612">
        <v>0</v>
      </c>
      <c r="O1612">
        <f>EXP(Таблица1[[#This Row],[PD]])</f>
        <v>1.2092495976572515</v>
      </c>
      <c r="P1612">
        <f t="shared" si="50"/>
        <v>0</v>
      </c>
      <c r="Q1612" t="str">
        <f t="shared" si="51"/>
        <v/>
      </c>
      <c r="S1612" s="2">
        <f>IF(P1612&gt;=1, Таблица1[[#This Row],[BeginQ]]*(1-Таблица1[[#This Row],[LGD]]), Таблица1[[#This Row],[EndQ]])</f>
        <v>3533.333333333333</v>
      </c>
    </row>
    <row r="1613" spans="1:19" x14ac:dyDescent="0.3">
      <c r="A1613" s="1">
        <v>1611</v>
      </c>
      <c r="B1613" t="s">
        <v>10</v>
      </c>
      <c r="C1613">
        <v>3358</v>
      </c>
      <c r="D1613">
        <v>39</v>
      </c>
      <c r="E1613">
        <v>44</v>
      </c>
      <c r="F1613" s="2">
        <v>6700</v>
      </c>
      <c r="G1613" s="8">
        <v>7814.1573033707873</v>
      </c>
      <c r="H1613">
        <v>0.11</v>
      </c>
      <c r="I1613">
        <v>0.8</v>
      </c>
      <c r="J1613" s="3">
        <v>0.16629213483146069</v>
      </c>
      <c r="K1613" t="s">
        <v>11</v>
      </c>
      <c r="L1613" t="str">
        <f>Q1613</f>
        <v>Дефолт!</v>
      </c>
      <c r="N1613">
        <v>0.98</v>
      </c>
      <c r="O1613">
        <f>EXP(Таблица1[[#This Row],[PD]])</f>
        <v>1.1162780704588713</v>
      </c>
      <c r="P1613">
        <f t="shared" si="50"/>
        <v>1.0939525090496938</v>
      </c>
      <c r="Q1613" t="str">
        <f t="shared" si="51"/>
        <v>Дефолт!</v>
      </c>
      <c r="S1613" s="2">
        <f>IF(P1613&gt;=1, Таблица1[[#This Row],[BeginQ]]*(1-Таблица1[[#This Row],[LGD]]), Таблица1[[#This Row],[EndQ]])</f>
        <v>1339.9999999999998</v>
      </c>
    </row>
    <row r="1614" spans="1:19" x14ac:dyDescent="0.3">
      <c r="A1614" s="1">
        <v>1612</v>
      </c>
      <c r="B1614" t="s">
        <v>10</v>
      </c>
      <c r="C1614">
        <v>3359</v>
      </c>
      <c r="D1614">
        <v>39</v>
      </c>
      <c r="E1614">
        <v>44</v>
      </c>
      <c r="F1614" s="2">
        <v>6400</v>
      </c>
      <c r="G1614" s="8">
        <v>6931.0638297872347</v>
      </c>
      <c r="H1614">
        <v>0.06</v>
      </c>
      <c r="I1614">
        <v>0.3</v>
      </c>
      <c r="J1614" s="3">
        <v>8.2978723404255328E-2</v>
      </c>
      <c r="K1614" t="s">
        <v>11</v>
      </c>
      <c r="L1614" t="str">
        <f>Q1614</f>
        <v/>
      </c>
      <c r="N1614">
        <v>0.23</v>
      </c>
      <c r="O1614">
        <f>EXP(Таблица1[[#This Row],[PD]])</f>
        <v>1.0618365465453596</v>
      </c>
      <c r="P1614">
        <f t="shared" si="50"/>
        <v>0.24422240570543272</v>
      </c>
      <c r="Q1614" t="str">
        <f t="shared" si="51"/>
        <v/>
      </c>
      <c r="S1614" s="2">
        <f>IF(P1614&gt;=1, Таблица1[[#This Row],[BeginQ]]*(1-Таблица1[[#This Row],[LGD]]), Таблица1[[#This Row],[EndQ]])</f>
        <v>6931.0638297872347</v>
      </c>
    </row>
    <row r="1615" spans="1:19" x14ac:dyDescent="0.3">
      <c r="A1615" s="1">
        <v>1613</v>
      </c>
      <c r="B1615" t="s">
        <v>10</v>
      </c>
      <c r="C1615">
        <v>3360</v>
      </c>
      <c r="D1615">
        <v>39</v>
      </c>
      <c r="E1615">
        <v>44</v>
      </c>
      <c r="F1615" s="2">
        <v>3600</v>
      </c>
      <c r="G1615" s="8">
        <v>3836.363636363636</v>
      </c>
      <c r="H1615">
        <v>0.01</v>
      </c>
      <c r="I1615">
        <v>0.5</v>
      </c>
      <c r="J1615" s="3">
        <v>6.5656565656565663E-2</v>
      </c>
      <c r="K1615" t="s">
        <v>11</v>
      </c>
      <c r="L1615" t="str">
        <f>Q1615</f>
        <v/>
      </c>
      <c r="N1615">
        <v>0.21</v>
      </c>
      <c r="O1615">
        <f>EXP(Таблица1[[#This Row],[PD]])</f>
        <v>1.0100501670841679</v>
      </c>
      <c r="P1615">
        <f t="shared" si="50"/>
        <v>0.21211053508767527</v>
      </c>
      <c r="Q1615" t="str">
        <f t="shared" si="51"/>
        <v/>
      </c>
      <c r="S1615" s="2">
        <f>IF(P1615&gt;=1, Таблица1[[#This Row],[BeginQ]]*(1-Таблица1[[#This Row],[LGD]]), Таблица1[[#This Row],[EndQ]])</f>
        <v>3836.363636363636</v>
      </c>
    </row>
    <row r="1616" spans="1:19" x14ac:dyDescent="0.3">
      <c r="A1616" s="1">
        <v>1614</v>
      </c>
      <c r="B1616" t="s">
        <v>10</v>
      </c>
      <c r="C1616">
        <v>3361</v>
      </c>
      <c r="D1616">
        <v>39</v>
      </c>
      <c r="E1616">
        <v>44</v>
      </c>
      <c r="F1616" s="2">
        <v>3500</v>
      </c>
      <c r="G1616" s="8">
        <v>3941.304347826087</v>
      </c>
      <c r="H1616">
        <v>0.08</v>
      </c>
      <c r="I1616">
        <v>0.7</v>
      </c>
      <c r="J1616" s="3">
        <v>0.1260869565217391</v>
      </c>
      <c r="K1616" t="s">
        <v>11</v>
      </c>
      <c r="L1616" t="str">
        <f>Q1616</f>
        <v/>
      </c>
      <c r="N1616">
        <v>0.86</v>
      </c>
      <c r="O1616">
        <f>EXP(Таблица1[[#This Row],[PD]])</f>
        <v>1.0832870676749586</v>
      </c>
      <c r="P1616">
        <f t="shared" si="50"/>
        <v>0.93162687820046441</v>
      </c>
      <c r="Q1616" t="str">
        <f t="shared" si="51"/>
        <v/>
      </c>
      <c r="S1616" s="2">
        <f>IF(P1616&gt;=1, Таблица1[[#This Row],[BeginQ]]*(1-Таблица1[[#This Row],[LGD]]), Таблица1[[#This Row],[EndQ]])</f>
        <v>3941.304347826087</v>
      </c>
    </row>
    <row r="1617" spans="1:19" x14ac:dyDescent="0.3">
      <c r="A1617" s="1">
        <v>1615</v>
      </c>
      <c r="B1617" t="s">
        <v>10</v>
      </c>
      <c r="C1617">
        <v>3362</v>
      </c>
      <c r="D1617">
        <v>39</v>
      </c>
      <c r="E1617">
        <v>44</v>
      </c>
      <c r="F1617" s="2">
        <v>4600</v>
      </c>
      <c r="G1617" s="8">
        <v>4955.6701030927834</v>
      </c>
      <c r="H1617">
        <v>0.03</v>
      </c>
      <c r="I1617">
        <v>0.5</v>
      </c>
      <c r="J1617" s="3">
        <v>7.7319587628865982E-2</v>
      </c>
      <c r="K1617" t="s">
        <v>11</v>
      </c>
      <c r="L1617" t="str">
        <f>Q1617</f>
        <v/>
      </c>
      <c r="N1617">
        <v>0.77</v>
      </c>
      <c r="O1617">
        <f>EXP(Таблица1[[#This Row],[PD]])</f>
        <v>1.0304545339535169</v>
      </c>
      <c r="P1617">
        <f t="shared" si="50"/>
        <v>0.79344999114420811</v>
      </c>
      <c r="Q1617" t="str">
        <f t="shared" si="51"/>
        <v/>
      </c>
      <c r="S1617" s="2">
        <f>IF(P1617&gt;=1, Таблица1[[#This Row],[BeginQ]]*(1-Таблица1[[#This Row],[LGD]]), Таблица1[[#This Row],[EndQ]])</f>
        <v>4955.6701030927834</v>
      </c>
    </row>
    <row r="1618" spans="1:19" x14ac:dyDescent="0.3">
      <c r="A1618" s="1">
        <v>1616</v>
      </c>
      <c r="B1618" t="s">
        <v>10</v>
      </c>
      <c r="C1618">
        <v>3363</v>
      </c>
      <c r="D1618">
        <v>39</v>
      </c>
      <c r="E1618">
        <v>44</v>
      </c>
      <c r="F1618" s="2">
        <v>8200</v>
      </c>
      <c r="G1618" s="8">
        <v>8877.391304347826</v>
      </c>
      <c r="H1618">
        <v>0.08</v>
      </c>
      <c r="I1618">
        <v>0.2</v>
      </c>
      <c r="J1618" s="3">
        <v>8.2608695652173908E-2</v>
      </c>
      <c r="K1618" t="s">
        <v>11</v>
      </c>
      <c r="L1618" t="str">
        <f>Q1618</f>
        <v/>
      </c>
      <c r="N1618">
        <v>0.22</v>
      </c>
      <c r="O1618">
        <f>EXP(Таблица1[[#This Row],[PD]])</f>
        <v>1.0832870676749586</v>
      </c>
      <c r="P1618">
        <f t="shared" si="50"/>
        <v>0.2383231548884909</v>
      </c>
      <c r="Q1618" t="str">
        <f t="shared" si="51"/>
        <v/>
      </c>
      <c r="S1618" s="2">
        <f>IF(P1618&gt;=1, Таблица1[[#This Row],[BeginQ]]*(1-Таблица1[[#This Row],[LGD]]), Таблица1[[#This Row],[EndQ]])</f>
        <v>8877.391304347826</v>
      </c>
    </row>
    <row r="1619" spans="1:19" x14ac:dyDescent="0.3">
      <c r="A1619" s="1">
        <v>1617</v>
      </c>
      <c r="B1619" t="s">
        <v>10</v>
      </c>
      <c r="C1619">
        <v>3439</v>
      </c>
      <c r="D1619">
        <v>40</v>
      </c>
      <c r="E1619">
        <v>45</v>
      </c>
      <c r="F1619" s="2">
        <v>4600</v>
      </c>
      <c r="G1619" s="8">
        <v>5162.2222222222226</v>
      </c>
      <c r="H1619">
        <v>0.1</v>
      </c>
      <c r="I1619">
        <v>0.5</v>
      </c>
      <c r="J1619" s="3">
        <v>0.1222222222222222</v>
      </c>
      <c r="K1619" t="s">
        <v>11</v>
      </c>
      <c r="L1619" t="str">
        <f>Q1619</f>
        <v/>
      </c>
      <c r="N1619">
        <v>0.5</v>
      </c>
      <c r="O1619">
        <f>EXP(Таблица1[[#This Row],[PD]])</f>
        <v>1.1051709180756477</v>
      </c>
      <c r="P1619">
        <f t="shared" si="50"/>
        <v>0.55258545903782386</v>
      </c>
      <c r="Q1619" t="str">
        <f t="shared" si="51"/>
        <v/>
      </c>
      <c r="S1619" s="2">
        <f>IF(P1619&gt;=1, Таблица1[[#This Row],[BeginQ]]*(1-Таблица1[[#This Row],[LGD]]), Таблица1[[#This Row],[EndQ]])</f>
        <v>5162.2222222222226</v>
      </c>
    </row>
    <row r="1620" spans="1:19" x14ac:dyDescent="0.3">
      <c r="A1620" s="1">
        <v>1618</v>
      </c>
      <c r="B1620" t="s">
        <v>10</v>
      </c>
      <c r="C1620">
        <v>3440</v>
      </c>
      <c r="D1620">
        <v>40</v>
      </c>
      <c r="E1620">
        <v>45</v>
      </c>
      <c r="F1620" s="2">
        <v>400</v>
      </c>
      <c r="G1620" s="8">
        <v>433.33333333333331</v>
      </c>
      <c r="H1620">
        <v>0.04</v>
      </c>
      <c r="I1620">
        <v>0.5</v>
      </c>
      <c r="J1620" s="3">
        <v>8.3333333333333343E-2</v>
      </c>
      <c r="K1620" t="s">
        <v>11</v>
      </c>
      <c r="L1620" t="str">
        <f>Q1620</f>
        <v/>
      </c>
      <c r="N1620">
        <v>0.96</v>
      </c>
      <c r="O1620">
        <f>EXP(Таблица1[[#This Row],[PD]])</f>
        <v>1.0408107741923882</v>
      </c>
      <c r="P1620">
        <f t="shared" si="50"/>
        <v>0.99917834322469268</v>
      </c>
      <c r="Q1620" t="str">
        <f t="shared" si="51"/>
        <v/>
      </c>
      <c r="S1620" s="2">
        <f>IF(P1620&gt;=1, Таблица1[[#This Row],[BeginQ]]*(1-Таблица1[[#This Row],[LGD]]), Таблица1[[#This Row],[EndQ]])</f>
        <v>433.33333333333331</v>
      </c>
    </row>
    <row r="1621" spans="1:19" x14ac:dyDescent="0.3">
      <c r="A1621" s="1">
        <v>1619</v>
      </c>
      <c r="B1621" t="s">
        <v>10</v>
      </c>
      <c r="C1621">
        <v>3441</v>
      </c>
      <c r="D1621">
        <v>40</v>
      </c>
      <c r="E1621">
        <v>45</v>
      </c>
      <c r="F1621" s="2">
        <v>400</v>
      </c>
      <c r="G1621" s="8">
        <v>438.04878048780489</v>
      </c>
      <c r="H1621">
        <v>0.18</v>
      </c>
      <c r="I1621">
        <v>0.1</v>
      </c>
      <c r="J1621" s="3">
        <v>9.5121951219512182E-2</v>
      </c>
      <c r="K1621" t="s">
        <v>11</v>
      </c>
      <c r="L1621" t="str">
        <f>Q1621</f>
        <v/>
      </c>
      <c r="N1621">
        <v>0.26</v>
      </c>
      <c r="O1621">
        <f>EXP(Таблица1[[#This Row],[PD]])</f>
        <v>1.1972173631218102</v>
      </c>
      <c r="P1621">
        <f t="shared" si="50"/>
        <v>0.31127651441167065</v>
      </c>
      <c r="Q1621" t="str">
        <f t="shared" si="51"/>
        <v/>
      </c>
      <c r="S1621" s="2">
        <f>IF(P1621&gt;=1, Таблица1[[#This Row],[BeginQ]]*(1-Таблица1[[#This Row],[LGD]]), Таблица1[[#This Row],[EndQ]])</f>
        <v>438.04878048780489</v>
      </c>
    </row>
    <row r="1622" spans="1:19" x14ac:dyDescent="0.3">
      <c r="A1622" s="1">
        <v>1620</v>
      </c>
      <c r="B1622" t="s">
        <v>10</v>
      </c>
      <c r="C1622">
        <v>3442</v>
      </c>
      <c r="D1622">
        <v>40</v>
      </c>
      <c r="E1622">
        <v>45</v>
      </c>
      <c r="F1622" s="2">
        <v>9400</v>
      </c>
      <c r="G1622" s="8">
        <v>10316.790123456791</v>
      </c>
      <c r="H1622">
        <v>0.19</v>
      </c>
      <c r="I1622">
        <v>0.1</v>
      </c>
      <c r="J1622" s="3">
        <v>9.7530864197530862E-2</v>
      </c>
      <c r="K1622" t="s">
        <v>11</v>
      </c>
      <c r="L1622" t="str">
        <f>Q1622</f>
        <v/>
      </c>
      <c r="N1622">
        <v>0.56000000000000005</v>
      </c>
      <c r="O1622">
        <f>EXP(Таблица1[[#This Row],[PD]])</f>
        <v>1.2092495976572515</v>
      </c>
      <c r="P1622">
        <f t="shared" si="50"/>
        <v>0.6771797746880609</v>
      </c>
      <c r="Q1622" t="str">
        <f t="shared" si="51"/>
        <v/>
      </c>
      <c r="S1622" s="2">
        <f>IF(P1622&gt;=1, Таблица1[[#This Row],[BeginQ]]*(1-Таблица1[[#This Row],[LGD]]), Таблица1[[#This Row],[EndQ]])</f>
        <v>10316.790123456791</v>
      </c>
    </row>
    <row r="1623" spans="1:19" x14ac:dyDescent="0.3">
      <c r="A1623" s="1">
        <v>1621</v>
      </c>
      <c r="B1623" t="s">
        <v>10</v>
      </c>
      <c r="C1623">
        <v>3443</v>
      </c>
      <c r="D1623">
        <v>40</v>
      </c>
      <c r="E1623">
        <v>45</v>
      </c>
      <c r="F1623" s="2">
        <v>9800</v>
      </c>
      <c r="G1623" s="8">
        <v>11875.294117647059</v>
      </c>
      <c r="H1623">
        <v>0.15</v>
      </c>
      <c r="I1623">
        <v>0.8</v>
      </c>
      <c r="J1623" s="3">
        <v>0.21176470588235291</v>
      </c>
      <c r="K1623" t="s">
        <v>11</v>
      </c>
      <c r="L1623" t="str">
        <f>Q1623</f>
        <v/>
      </c>
      <c r="N1623">
        <v>0.57999999999999996</v>
      </c>
      <c r="O1623">
        <f>EXP(Таблица1[[#This Row],[PD]])</f>
        <v>1.1618342427282831</v>
      </c>
      <c r="P1623">
        <f t="shared" si="50"/>
        <v>0.67386386078240412</v>
      </c>
      <c r="Q1623" t="str">
        <f t="shared" si="51"/>
        <v/>
      </c>
      <c r="S1623" s="2">
        <f>IF(P1623&gt;=1, Таблица1[[#This Row],[BeginQ]]*(1-Таблица1[[#This Row],[LGD]]), Таблица1[[#This Row],[EndQ]])</f>
        <v>11875.294117647059</v>
      </c>
    </row>
    <row r="1624" spans="1:19" x14ac:dyDescent="0.3">
      <c r="A1624" s="1">
        <v>1622</v>
      </c>
      <c r="B1624" t="s">
        <v>10</v>
      </c>
      <c r="C1624">
        <v>3444</v>
      </c>
      <c r="D1624">
        <v>40</v>
      </c>
      <c r="E1624">
        <v>45</v>
      </c>
      <c r="F1624" s="2">
        <v>5100</v>
      </c>
      <c r="G1624" s="8">
        <v>5538.8372093023254</v>
      </c>
      <c r="H1624">
        <v>0.14000000000000001</v>
      </c>
      <c r="I1624">
        <v>0.1</v>
      </c>
      <c r="J1624" s="3">
        <v>8.6046511627906969E-2</v>
      </c>
      <c r="K1624" t="s">
        <v>11</v>
      </c>
      <c r="L1624" t="str">
        <f>Q1624</f>
        <v>Дефолт!</v>
      </c>
      <c r="N1624">
        <v>1</v>
      </c>
      <c r="O1624">
        <f>EXP(Таблица1[[#This Row],[PD]])</f>
        <v>1.1502737988572274</v>
      </c>
      <c r="P1624">
        <f t="shared" si="50"/>
        <v>1.1502737988572274</v>
      </c>
      <c r="Q1624" t="str">
        <f t="shared" si="51"/>
        <v>Дефолт!</v>
      </c>
      <c r="S1624" s="2">
        <f>IF(P1624&gt;=1, Таблица1[[#This Row],[BeginQ]]*(1-Таблица1[[#This Row],[LGD]]), Таблица1[[#This Row],[EndQ]])</f>
        <v>4590</v>
      </c>
    </row>
    <row r="1625" spans="1:19" x14ac:dyDescent="0.3">
      <c r="A1625" s="1">
        <v>1623</v>
      </c>
      <c r="B1625" t="s">
        <v>10</v>
      </c>
      <c r="C1625">
        <v>3445</v>
      </c>
      <c r="D1625">
        <v>40</v>
      </c>
      <c r="E1625">
        <v>45</v>
      </c>
      <c r="F1625" s="2">
        <v>2300</v>
      </c>
      <c r="G1625" s="8">
        <v>2578.9361702127658</v>
      </c>
      <c r="H1625">
        <v>0.06</v>
      </c>
      <c r="I1625">
        <v>0.9</v>
      </c>
      <c r="J1625" s="3">
        <v>0.1212765957446808</v>
      </c>
      <c r="K1625" t="s">
        <v>11</v>
      </c>
      <c r="L1625" t="str">
        <f>Q1625</f>
        <v/>
      </c>
      <c r="N1625">
        <v>0.85</v>
      </c>
      <c r="O1625">
        <f>EXP(Таблица1[[#This Row],[PD]])</f>
        <v>1.0618365465453596</v>
      </c>
      <c r="P1625">
        <f t="shared" si="50"/>
        <v>0.90256106456355567</v>
      </c>
      <c r="Q1625" t="str">
        <f t="shared" si="51"/>
        <v/>
      </c>
      <c r="S1625" s="2">
        <f>IF(P1625&gt;=1, Таблица1[[#This Row],[BeginQ]]*(1-Таблица1[[#This Row],[LGD]]), Таблица1[[#This Row],[EndQ]])</f>
        <v>2578.9361702127658</v>
      </c>
    </row>
    <row r="1626" spans="1:19" x14ac:dyDescent="0.3">
      <c r="A1626" s="1">
        <v>1624</v>
      </c>
      <c r="B1626" t="s">
        <v>10</v>
      </c>
      <c r="C1626">
        <v>3446</v>
      </c>
      <c r="D1626">
        <v>40</v>
      </c>
      <c r="E1626">
        <v>45</v>
      </c>
      <c r="F1626" s="2">
        <v>3600</v>
      </c>
      <c r="G1626" s="8">
        <v>4320</v>
      </c>
      <c r="H1626">
        <v>0.2</v>
      </c>
      <c r="I1626">
        <v>0.5</v>
      </c>
      <c r="J1626" s="3">
        <v>0.2</v>
      </c>
      <c r="K1626" t="s">
        <v>11</v>
      </c>
      <c r="L1626" t="str">
        <f>Q1626</f>
        <v/>
      </c>
      <c r="N1626">
        <v>0.66</v>
      </c>
      <c r="O1626">
        <f>EXP(Таблица1[[#This Row],[PD]])</f>
        <v>1.2214027581601699</v>
      </c>
      <c r="P1626">
        <f t="shared" si="50"/>
        <v>0.80612582038571212</v>
      </c>
      <c r="Q1626" t="str">
        <f t="shared" si="51"/>
        <v/>
      </c>
      <c r="S1626" s="2">
        <f>IF(P1626&gt;=1, Таблица1[[#This Row],[BeginQ]]*(1-Таблица1[[#This Row],[LGD]]), Таблица1[[#This Row],[EndQ]])</f>
        <v>4320</v>
      </c>
    </row>
    <row r="1627" spans="1:19" x14ac:dyDescent="0.3">
      <c r="A1627" s="1">
        <v>1625</v>
      </c>
      <c r="B1627" t="s">
        <v>10</v>
      </c>
      <c r="C1627">
        <v>3447</v>
      </c>
      <c r="D1627">
        <v>40</v>
      </c>
      <c r="E1627">
        <v>45</v>
      </c>
      <c r="F1627" s="2">
        <v>4600</v>
      </c>
      <c r="G1627" s="8">
        <v>5192.1839080459777</v>
      </c>
      <c r="H1627">
        <v>0.13</v>
      </c>
      <c r="I1627">
        <v>0.4</v>
      </c>
      <c r="J1627" s="3">
        <v>0.12873563218390799</v>
      </c>
      <c r="K1627" t="s">
        <v>11</v>
      </c>
      <c r="L1627" t="str">
        <f>Q1627</f>
        <v/>
      </c>
      <c r="N1627">
        <v>0.45</v>
      </c>
      <c r="O1627">
        <f>EXP(Таблица1[[#This Row],[PD]])</f>
        <v>1.1388283833246218</v>
      </c>
      <c r="P1627">
        <f t="shared" si="50"/>
        <v>0.51247277249607981</v>
      </c>
      <c r="Q1627" t="str">
        <f t="shared" si="51"/>
        <v/>
      </c>
      <c r="S1627" s="2">
        <f>IF(P1627&gt;=1, Таблица1[[#This Row],[BeginQ]]*(1-Таблица1[[#This Row],[LGD]]), Таблица1[[#This Row],[EndQ]])</f>
        <v>5192.1839080459777</v>
      </c>
    </row>
    <row r="1628" spans="1:19" x14ac:dyDescent="0.3">
      <c r="A1628" s="1">
        <v>1626</v>
      </c>
      <c r="B1628" t="s">
        <v>10</v>
      </c>
      <c r="C1628">
        <v>3448</v>
      </c>
      <c r="D1628">
        <v>40</v>
      </c>
      <c r="E1628">
        <v>45</v>
      </c>
      <c r="F1628" s="2">
        <v>7900</v>
      </c>
      <c r="G1628" s="8">
        <v>9625.28735632184</v>
      </c>
      <c r="H1628">
        <v>0.13</v>
      </c>
      <c r="I1628">
        <v>1</v>
      </c>
      <c r="J1628" s="3">
        <v>0.21839080459770119</v>
      </c>
      <c r="K1628" t="s">
        <v>11</v>
      </c>
      <c r="L1628" t="str">
        <f>Q1628</f>
        <v/>
      </c>
      <c r="N1628">
        <v>0.72</v>
      </c>
      <c r="O1628">
        <f>EXP(Таблица1[[#This Row],[PD]])</f>
        <v>1.1388283833246218</v>
      </c>
      <c r="P1628">
        <f t="shared" si="50"/>
        <v>0.81995643599372769</v>
      </c>
      <c r="Q1628" t="str">
        <f t="shared" si="51"/>
        <v/>
      </c>
      <c r="S1628" s="2">
        <f>IF(P1628&gt;=1, Таблица1[[#This Row],[BeginQ]]*(1-Таблица1[[#This Row],[LGD]]), Таблица1[[#This Row],[EndQ]])</f>
        <v>9625.28735632184</v>
      </c>
    </row>
    <row r="1629" spans="1:19" x14ac:dyDescent="0.3">
      <c r="A1629" s="1">
        <v>1627</v>
      </c>
      <c r="B1629" t="s">
        <v>10</v>
      </c>
      <c r="C1629">
        <v>3449</v>
      </c>
      <c r="D1629">
        <v>40</v>
      </c>
      <c r="E1629">
        <v>45</v>
      </c>
      <c r="F1629" s="2">
        <v>9900</v>
      </c>
      <c r="G1629" s="8">
        <v>10795.714285714281</v>
      </c>
      <c r="H1629">
        <v>0.16</v>
      </c>
      <c r="I1629">
        <v>0.1</v>
      </c>
      <c r="J1629" s="3">
        <v>9.0476190476190474E-2</v>
      </c>
      <c r="K1629" t="s">
        <v>11</v>
      </c>
      <c r="L1629" t="str">
        <f>Q1629</f>
        <v/>
      </c>
      <c r="N1629">
        <v>0.14000000000000001</v>
      </c>
      <c r="O1629">
        <f>EXP(Таблица1[[#This Row],[PD]])</f>
        <v>1.1735108709918103</v>
      </c>
      <c r="P1629">
        <f t="shared" si="50"/>
        <v>0.16429152193885346</v>
      </c>
      <c r="Q1629" t="str">
        <f t="shared" si="51"/>
        <v/>
      </c>
      <c r="S1629" s="2">
        <f>IF(P1629&gt;=1, Таблица1[[#This Row],[BeginQ]]*(1-Таблица1[[#This Row],[LGD]]), Таблица1[[#This Row],[EndQ]])</f>
        <v>10795.714285714281</v>
      </c>
    </row>
    <row r="1630" spans="1:19" x14ac:dyDescent="0.3">
      <c r="A1630" s="1">
        <v>1628</v>
      </c>
      <c r="B1630" t="s">
        <v>10</v>
      </c>
      <c r="C1630">
        <v>3450</v>
      </c>
      <c r="D1630">
        <v>40</v>
      </c>
      <c r="E1630">
        <v>45</v>
      </c>
      <c r="F1630" s="2">
        <v>3900</v>
      </c>
      <c r="G1630" s="8">
        <v>4806.9767441860467</v>
      </c>
      <c r="H1630">
        <v>0.14000000000000001</v>
      </c>
      <c r="I1630">
        <v>1</v>
      </c>
      <c r="J1630" s="3">
        <v>0.23255813953488369</v>
      </c>
      <c r="K1630" t="s">
        <v>11</v>
      </c>
      <c r="L1630" t="str">
        <f>Q1630</f>
        <v/>
      </c>
      <c r="N1630">
        <v>0.18</v>
      </c>
      <c r="O1630">
        <f>EXP(Таблица1[[#This Row],[PD]])</f>
        <v>1.1502737988572274</v>
      </c>
      <c r="P1630">
        <f t="shared" si="50"/>
        <v>0.2070492837943009</v>
      </c>
      <c r="Q1630" t="str">
        <f t="shared" si="51"/>
        <v/>
      </c>
      <c r="S1630" s="2">
        <f>IF(P1630&gt;=1, Таблица1[[#This Row],[BeginQ]]*(1-Таблица1[[#This Row],[LGD]]), Таблица1[[#This Row],[EndQ]])</f>
        <v>4806.9767441860467</v>
      </c>
    </row>
    <row r="1631" spans="1:19" x14ac:dyDescent="0.3">
      <c r="A1631" s="1">
        <v>1629</v>
      </c>
      <c r="B1631" t="s">
        <v>10</v>
      </c>
      <c r="C1631">
        <v>3451</v>
      </c>
      <c r="D1631">
        <v>40</v>
      </c>
      <c r="E1631">
        <v>45</v>
      </c>
      <c r="F1631" s="2">
        <v>6700</v>
      </c>
      <c r="G1631" s="8">
        <v>7925.6097560975604</v>
      </c>
      <c r="H1631">
        <v>0.18</v>
      </c>
      <c r="I1631">
        <v>0.5</v>
      </c>
      <c r="J1631" s="3">
        <v>0.18292682926829271</v>
      </c>
      <c r="K1631" t="s">
        <v>11</v>
      </c>
      <c r="L1631" t="str">
        <f>Q1631</f>
        <v/>
      </c>
      <c r="N1631">
        <v>0.1</v>
      </c>
      <c r="O1631">
        <f>EXP(Таблица1[[#This Row],[PD]])</f>
        <v>1.1972173631218102</v>
      </c>
      <c r="P1631">
        <f t="shared" si="50"/>
        <v>0.11972173631218103</v>
      </c>
      <c r="Q1631" t="str">
        <f t="shared" si="51"/>
        <v/>
      </c>
      <c r="S1631" s="2">
        <f>IF(P1631&gt;=1, Таблица1[[#This Row],[BeginQ]]*(1-Таблица1[[#This Row],[LGD]]), Таблица1[[#This Row],[EndQ]])</f>
        <v>7925.6097560975604</v>
      </c>
    </row>
    <row r="1632" spans="1:19" x14ac:dyDescent="0.3">
      <c r="A1632" s="1">
        <v>1630</v>
      </c>
      <c r="B1632" t="s">
        <v>10</v>
      </c>
      <c r="C1632">
        <v>3452</v>
      </c>
      <c r="D1632">
        <v>40</v>
      </c>
      <c r="E1632">
        <v>45</v>
      </c>
      <c r="F1632" s="2">
        <v>9800</v>
      </c>
      <c r="G1632" s="8">
        <v>10643.25581395349</v>
      </c>
      <c r="H1632">
        <v>0.14000000000000001</v>
      </c>
      <c r="I1632">
        <v>0.1</v>
      </c>
      <c r="J1632" s="3">
        <v>8.6046511627906969E-2</v>
      </c>
      <c r="K1632" t="s">
        <v>11</v>
      </c>
      <c r="L1632" t="str">
        <f>Q1632</f>
        <v/>
      </c>
      <c r="N1632">
        <v>0.35</v>
      </c>
      <c r="O1632">
        <f>EXP(Таблица1[[#This Row],[PD]])</f>
        <v>1.1502737988572274</v>
      </c>
      <c r="P1632">
        <f t="shared" si="50"/>
        <v>0.40259582960002954</v>
      </c>
      <c r="Q1632" t="str">
        <f t="shared" si="51"/>
        <v/>
      </c>
      <c r="S1632" s="2">
        <f>IF(P1632&gt;=1, Таблица1[[#This Row],[BeginQ]]*(1-Таблица1[[#This Row],[LGD]]), Таблица1[[#This Row],[EndQ]])</f>
        <v>10643.25581395349</v>
      </c>
    </row>
    <row r="1633" spans="1:19" x14ac:dyDescent="0.3">
      <c r="A1633" s="1">
        <v>1631</v>
      </c>
      <c r="B1633" t="s">
        <v>10</v>
      </c>
      <c r="C1633">
        <v>3453</v>
      </c>
      <c r="D1633">
        <v>40</v>
      </c>
      <c r="E1633">
        <v>45</v>
      </c>
      <c r="F1633" s="2">
        <v>7200</v>
      </c>
      <c r="G1633" s="8">
        <v>7730.5263157894733</v>
      </c>
      <c r="H1633">
        <v>0.05</v>
      </c>
      <c r="I1633">
        <v>0.2</v>
      </c>
      <c r="J1633" s="3">
        <v>7.3684210526315796E-2</v>
      </c>
      <c r="K1633" t="s">
        <v>11</v>
      </c>
      <c r="L1633" t="str">
        <f>Q1633</f>
        <v/>
      </c>
      <c r="N1633">
        <v>0.39</v>
      </c>
      <c r="O1633">
        <f>EXP(Таблица1[[#This Row],[PD]])</f>
        <v>1.0512710963760241</v>
      </c>
      <c r="P1633">
        <f t="shared" si="50"/>
        <v>0.40999572758664943</v>
      </c>
      <c r="Q1633" t="str">
        <f t="shared" si="51"/>
        <v/>
      </c>
      <c r="S1633" s="2">
        <f>IF(P1633&gt;=1, Таблица1[[#This Row],[BeginQ]]*(1-Таблица1[[#This Row],[LGD]]), Таблица1[[#This Row],[EndQ]])</f>
        <v>7730.5263157894733</v>
      </c>
    </row>
    <row r="1634" spans="1:19" x14ac:dyDescent="0.3">
      <c r="A1634" s="1">
        <v>1632</v>
      </c>
      <c r="B1634" t="s">
        <v>10</v>
      </c>
      <c r="C1634">
        <v>3454</v>
      </c>
      <c r="D1634">
        <v>40</v>
      </c>
      <c r="E1634">
        <v>45</v>
      </c>
      <c r="F1634" s="2">
        <v>900</v>
      </c>
      <c r="G1634" s="8">
        <v>962.44897959183663</v>
      </c>
      <c r="H1634">
        <v>0.02</v>
      </c>
      <c r="I1634">
        <v>0.4</v>
      </c>
      <c r="J1634" s="3">
        <v>6.9387755102040816E-2</v>
      </c>
      <c r="K1634" t="s">
        <v>11</v>
      </c>
      <c r="L1634" t="str">
        <f>Q1634</f>
        <v/>
      </c>
      <c r="N1634">
        <v>0.96</v>
      </c>
      <c r="O1634">
        <f>EXP(Таблица1[[#This Row],[PD]])</f>
        <v>1.0202013400267558</v>
      </c>
      <c r="P1634">
        <f t="shared" si="50"/>
        <v>0.97939328642568546</v>
      </c>
      <c r="Q1634" t="str">
        <f t="shared" si="51"/>
        <v/>
      </c>
      <c r="S1634" s="2">
        <f>IF(P1634&gt;=1, Таблица1[[#This Row],[BeginQ]]*(1-Таблица1[[#This Row],[LGD]]), Таблица1[[#This Row],[EndQ]])</f>
        <v>962.44897959183663</v>
      </c>
    </row>
    <row r="1635" spans="1:19" x14ac:dyDescent="0.3">
      <c r="A1635" s="1">
        <v>1633</v>
      </c>
      <c r="B1635" t="s">
        <v>10</v>
      </c>
      <c r="C1635">
        <v>3455</v>
      </c>
      <c r="D1635">
        <v>40</v>
      </c>
      <c r="E1635">
        <v>45</v>
      </c>
      <c r="F1635" s="2">
        <v>2700</v>
      </c>
      <c r="G1635" s="8">
        <v>3026.666666666667</v>
      </c>
      <c r="H1635">
        <v>0.19</v>
      </c>
      <c r="I1635">
        <v>0.2</v>
      </c>
      <c r="J1635" s="3">
        <v>0.12098765432098769</v>
      </c>
      <c r="K1635" t="s">
        <v>11</v>
      </c>
      <c r="L1635" t="str">
        <f>Q1635</f>
        <v/>
      </c>
      <c r="N1635">
        <v>0.32</v>
      </c>
      <c r="O1635">
        <f>EXP(Таблица1[[#This Row],[PD]])</f>
        <v>1.2092495976572515</v>
      </c>
      <c r="P1635">
        <f t="shared" si="50"/>
        <v>0.3869598712503205</v>
      </c>
      <c r="Q1635" t="str">
        <f t="shared" si="51"/>
        <v/>
      </c>
      <c r="S1635" s="2">
        <f>IF(P1635&gt;=1, Таблица1[[#This Row],[BeginQ]]*(1-Таблица1[[#This Row],[LGD]]), Таблица1[[#This Row],[EndQ]])</f>
        <v>3026.666666666667</v>
      </c>
    </row>
    <row r="1636" spans="1:19" x14ac:dyDescent="0.3">
      <c r="A1636" s="1">
        <v>1634</v>
      </c>
      <c r="B1636" t="s">
        <v>10</v>
      </c>
      <c r="C1636">
        <v>3456</v>
      </c>
      <c r="D1636">
        <v>40</v>
      </c>
      <c r="E1636">
        <v>45</v>
      </c>
      <c r="F1636" s="2">
        <v>8500</v>
      </c>
      <c r="G1636" s="8">
        <v>10801.219512195121</v>
      </c>
      <c r="H1636">
        <v>0.18</v>
      </c>
      <c r="I1636">
        <v>0.9</v>
      </c>
      <c r="J1636" s="3">
        <v>0.27073170731707308</v>
      </c>
      <c r="K1636" t="s">
        <v>11</v>
      </c>
      <c r="L1636" t="str">
        <f>Q1636</f>
        <v/>
      </c>
      <c r="N1636">
        <v>0.5</v>
      </c>
      <c r="O1636">
        <f>EXP(Таблица1[[#This Row],[PD]])</f>
        <v>1.1972173631218102</v>
      </c>
      <c r="P1636">
        <f t="shared" si="50"/>
        <v>0.59860868156090508</v>
      </c>
      <c r="Q1636" t="str">
        <f t="shared" si="51"/>
        <v/>
      </c>
      <c r="S1636" s="2">
        <f>IF(P1636&gt;=1, Таблица1[[#This Row],[BeginQ]]*(1-Таблица1[[#This Row],[LGD]]), Таблица1[[#This Row],[EndQ]])</f>
        <v>10801.219512195121</v>
      </c>
    </row>
    <row r="1637" spans="1:19" x14ac:dyDescent="0.3">
      <c r="A1637" s="1">
        <v>1635</v>
      </c>
      <c r="B1637" t="s">
        <v>10</v>
      </c>
      <c r="C1637">
        <v>3457</v>
      </c>
      <c r="D1637">
        <v>40</v>
      </c>
      <c r="E1637">
        <v>45</v>
      </c>
      <c r="F1637" s="2">
        <v>4200</v>
      </c>
      <c r="G1637" s="8">
        <v>4620</v>
      </c>
      <c r="H1637">
        <v>0.05</v>
      </c>
      <c r="I1637">
        <v>0.7</v>
      </c>
      <c r="J1637" s="3">
        <v>0.1</v>
      </c>
      <c r="K1637" t="s">
        <v>11</v>
      </c>
      <c r="L1637" t="str">
        <f>Q1637</f>
        <v/>
      </c>
      <c r="N1637">
        <v>0.36</v>
      </c>
      <c r="O1637">
        <f>EXP(Таблица1[[#This Row],[PD]])</f>
        <v>1.0512710963760241</v>
      </c>
      <c r="P1637">
        <f t="shared" si="50"/>
        <v>0.37845759469536866</v>
      </c>
      <c r="Q1637" t="str">
        <f t="shared" si="51"/>
        <v/>
      </c>
      <c r="S1637" s="2">
        <f>IF(P1637&gt;=1, Таблица1[[#This Row],[BeginQ]]*(1-Таблица1[[#This Row],[LGD]]), Таблица1[[#This Row],[EndQ]])</f>
        <v>4620</v>
      </c>
    </row>
    <row r="1638" spans="1:19" x14ac:dyDescent="0.3">
      <c r="A1638" s="1">
        <v>1636</v>
      </c>
      <c r="B1638" t="s">
        <v>10</v>
      </c>
      <c r="C1638">
        <v>3458</v>
      </c>
      <c r="D1638">
        <v>40</v>
      </c>
      <c r="E1638">
        <v>45</v>
      </c>
      <c r="F1638" s="2">
        <v>4900</v>
      </c>
      <c r="G1638" s="8">
        <v>5390</v>
      </c>
      <c r="H1638">
        <v>0.08</v>
      </c>
      <c r="I1638">
        <v>0.4</v>
      </c>
      <c r="J1638" s="3">
        <v>9.9999999999999992E-2</v>
      </c>
      <c r="K1638" t="s">
        <v>11</v>
      </c>
      <c r="L1638" t="str">
        <f>Q1638</f>
        <v/>
      </c>
      <c r="N1638">
        <v>0.15</v>
      </c>
      <c r="O1638">
        <f>EXP(Таблица1[[#This Row],[PD]])</f>
        <v>1.0832870676749586</v>
      </c>
      <c r="P1638">
        <f t="shared" si="50"/>
        <v>0.16249306015124379</v>
      </c>
      <c r="Q1638" t="str">
        <f t="shared" si="51"/>
        <v/>
      </c>
      <c r="S1638" s="2">
        <f>IF(P1638&gt;=1, Таблица1[[#This Row],[BeginQ]]*(1-Таблица1[[#This Row],[LGD]]), Таблица1[[#This Row],[EndQ]])</f>
        <v>5390</v>
      </c>
    </row>
    <row r="1639" spans="1:19" x14ac:dyDescent="0.3">
      <c r="A1639" s="1">
        <v>1637</v>
      </c>
      <c r="B1639" t="s">
        <v>10</v>
      </c>
      <c r="C1639">
        <v>3459</v>
      </c>
      <c r="D1639">
        <v>40</v>
      </c>
      <c r="E1639">
        <v>45</v>
      </c>
      <c r="F1639" s="2">
        <v>1800</v>
      </c>
      <c r="G1639" s="8">
        <v>1983.8709677419349</v>
      </c>
      <c r="H1639">
        <v>7.0000000000000007E-2</v>
      </c>
      <c r="I1639">
        <v>0.5</v>
      </c>
      <c r="J1639" s="3">
        <v>0.10215053763440859</v>
      </c>
      <c r="K1639" t="s">
        <v>11</v>
      </c>
      <c r="L1639" t="str">
        <f>Q1639</f>
        <v/>
      </c>
      <c r="N1639">
        <v>0.48</v>
      </c>
      <c r="O1639">
        <f>EXP(Таблица1[[#This Row],[PD]])</f>
        <v>1.0725081812542165</v>
      </c>
      <c r="P1639">
        <f t="shared" si="50"/>
        <v>0.51480392700202393</v>
      </c>
      <c r="Q1639" t="str">
        <f t="shared" si="51"/>
        <v/>
      </c>
      <c r="S1639" s="2">
        <f>IF(P1639&gt;=1, Таблица1[[#This Row],[BeginQ]]*(1-Таблица1[[#This Row],[LGD]]), Таблица1[[#This Row],[EndQ]])</f>
        <v>1983.8709677419349</v>
      </c>
    </row>
    <row r="1640" spans="1:19" x14ac:dyDescent="0.3">
      <c r="A1640" s="1">
        <v>1638</v>
      </c>
      <c r="B1640" t="s">
        <v>10</v>
      </c>
      <c r="C1640">
        <v>3460</v>
      </c>
      <c r="D1640">
        <v>40</v>
      </c>
      <c r="E1640">
        <v>45</v>
      </c>
      <c r="F1640" s="2">
        <v>6700</v>
      </c>
      <c r="G1640" s="8">
        <v>7518.8888888888887</v>
      </c>
      <c r="H1640">
        <v>0.1</v>
      </c>
      <c r="I1640">
        <v>0.5</v>
      </c>
      <c r="J1640" s="3">
        <v>0.1222222222222222</v>
      </c>
      <c r="K1640" t="s">
        <v>11</v>
      </c>
      <c r="L1640" t="str">
        <f>Q1640</f>
        <v/>
      </c>
      <c r="N1640">
        <v>0.18</v>
      </c>
      <c r="O1640">
        <f>EXP(Таблица1[[#This Row],[PD]])</f>
        <v>1.1051709180756477</v>
      </c>
      <c r="P1640">
        <f t="shared" si="50"/>
        <v>0.19893076525361658</v>
      </c>
      <c r="Q1640" t="str">
        <f t="shared" si="51"/>
        <v/>
      </c>
      <c r="S1640" s="2">
        <f>IF(P1640&gt;=1, Таблица1[[#This Row],[BeginQ]]*(1-Таблица1[[#This Row],[LGD]]), Таблица1[[#This Row],[EndQ]])</f>
        <v>7518.8888888888887</v>
      </c>
    </row>
    <row r="1641" spans="1:19" x14ac:dyDescent="0.3">
      <c r="A1641" s="1">
        <v>1639</v>
      </c>
      <c r="B1641" t="s">
        <v>10</v>
      </c>
      <c r="C1641">
        <v>3461</v>
      </c>
      <c r="D1641">
        <v>40</v>
      </c>
      <c r="E1641">
        <v>45</v>
      </c>
      <c r="F1641" s="2">
        <v>6700</v>
      </c>
      <c r="G1641" s="8">
        <v>7979.090909090909</v>
      </c>
      <c r="H1641">
        <v>0.12</v>
      </c>
      <c r="I1641">
        <v>0.9</v>
      </c>
      <c r="J1641" s="3">
        <v>0.19090909090909089</v>
      </c>
      <c r="K1641" t="s">
        <v>11</v>
      </c>
      <c r="L1641" t="str">
        <f>Q1641</f>
        <v/>
      </c>
      <c r="N1641">
        <v>0.74</v>
      </c>
      <c r="O1641">
        <f>EXP(Таблица1[[#This Row],[PD]])</f>
        <v>1.1274968515793757</v>
      </c>
      <c r="P1641">
        <f t="shared" si="50"/>
        <v>0.83434767016873801</v>
      </c>
      <c r="Q1641" t="str">
        <f t="shared" si="51"/>
        <v/>
      </c>
      <c r="S1641" s="2">
        <f>IF(P1641&gt;=1, Таблица1[[#This Row],[BeginQ]]*(1-Таблица1[[#This Row],[LGD]]), Таблица1[[#This Row],[EndQ]])</f>
        <v>7979.090909090909</v>
      </c>
    </row>
    <row r="1642" spans="1:19" x14ac:dyDescent="0.3">
      <c r="A1642" s="1">
        <v>1640</v>
      </c>
      <c r="B1642" t="s">
        <v>10</v>
      </c>
      <c r="C1642">
        <v>3462</v>
      </c>
      <c r="D1642">
        <v>40</v>
      </c>
      <c r="E1642">
        <v>45</v>
      </c>
      <c r="F1642" s="2">
        <v>2700</v>
      </c>
      <c r="G1642" s="8">
        <v>2914.83870967742</v>
      </c>
      <c r="H1642">
        <v>7.0000000000000007E-2</v>
      </c>
      <c r="I1642">
        <v>0.2</v>
      </c>
      <c r="J1642" s="3">
        <v>7.9569892473118284E-2</v>
      </c>
      <c r="K1642" t="s">
        <v>11</v>
      </c>
      <c r="L1642" t="str">
        <f>Q1642</f>
        <v/>
      </c>
      <c r="N1642">
        <v>0.4</v>
      </c>
      <c r="O1642">
        <f>EXP(Таблица1[[#This Row],[PD]])</f>
        <v>1.0725081812542165</v>
      </c>
      <c r="P1642">
        <f t="shared" si="50"/>
        <v>0.42900327250168663</v>
      </c>
      <c r="Q1642" t="str">
        <f t="shared" si="51"/>
        <v/>
      </c>
      <c r="S1642" s="2">
        <f>IF(P1642&gt;=1, Таблица1[[#This Row],[BeginQ]]*(1-Таблица1[[#This Row],[LGD]]), Таблица1[[#This Row],[EndQ]])</f>
        <v>2914.83870967742</v>
      </c>
    </row>
    <row r="1643" spans="1:19" x14ac:dyDescent="0.3">
      <c r="A1643" s="1">
        <v>1641</v>
      </c>
      <c r="B1643" t="s">
        <v>10</v>
      </c>
      <c r="C1643">
        <v>3463</v>
      </c>
      <c r="D1643">
        <v>40</v>
      </c>
      <c r="E1643">
        <v>45</v>
      </c>
      <c r="F1643" s="2">
        <v>4000</v>
      </c>
      <c r="G1643" s="8">
        <v>4283.333333333333</v>
      </c>
      <c r="H1643">
        <v>0.04</v>
      </c>
      <c r="I1643">
        <v>0.2</v>
      </c>
      <c r="J1643" s="3">
        <v>7.0833333333333345E-2</v>
      </c>
      <c r="K1643" t="s">
        <v>11</v>
      </c>
      <c r="L1643" t="str">
        <f>Q1643</f>
        <v/>
      </c>
      <c r="N1643">
        <v>0.91</v>
      </c>
      <c r="O1643">
        <f>EXP(Таблица1[[#This Row],[PD]])</f>
        <v>1.0408107741923882</v>
      </c>
      <c r="P1643">
        <f t="shared" si="50"/>
        <v>0.94713780451507334</v>
      </c>
      <c r="Q1643" t="str">
        <f t="shared" si="51"/>
        <v/>
      </c>
      <c r="S1643" s="2">
        <f>IF(P1643&gt;=1, Таблица1[[#This Row],[BeginQ]]*(1-Таблица1[[#This Row],[LGD]]), Таблица1[[#This Row],[EndQ]])</f>
        <v>4283.333333333333</v>
      </c>
    </row>
    <row r="1644" spans="1:19" x14ac:dyDescent="0.3">
      <c r="A1644" s="1">
        <v>1642</v>
      </c>
      <c r="B1644" t="s">
        <v>10</v>
      </c>
      <c r="C1644">
        <v>3464</v>
      </c>
      <c r="D1644">
        <v>40</v>
      </c>
      <c r="E1644">
        <v>45</v>
      </c>
      <c r="F1644" s="2">
        <v>7700</v>
      </c>
      <c r="G1644" s="8">
        <v>8366.8041237113393</v>
      </c>
      <c r="H1644">
        <v>0.03</v>
      </c>
      <c r="I1644">
        <v>0.8</v>
      </c>
      <c r="J1644" s="3">
        <v>8.6597938144329895E-2</v>
      </c>
      <c r="K1644" t="s">
        <v>11</v>
      </c>
      <c r="L1644" t="str">
        <f>Q1644</f>
        <v/>
      </c>
      <c r="N1644">
        <v>0.67</v>
      </c>
      <c r="O1644">
        <f>EXP(Таблица1[[#This Row],[PD]])</f>
        <v>1.0304545339535169</v>
      </c>
      <c r="P1644">
        <f t="shared" si="50"/>
        <v>0.69040453774885635</v>
      </c>
      <c r="Q1644" t="str">
        <f t="shared" si="51"/>
        <v/>
      </c>
      <c r="S1644" s="2">
        <f>IF(P1644&gt;=1, Таблица1[[#This Row],[BeginQ]]*(1-Таблица1[[#This Row],[LGD]]), Таблица1[[#This Row],[EndQ]])</f>
        <v>8366.8041237113393</v>
      </c>
    </row>
    <row r="1645" spans="1:19" x14ac:dyDescent="0.3">
      <c r="A1645" s="1">
        <v>1643</v>
      </c>
      <c r="B1645" t="s">
        <v>10</v>
      </c>
      <c r="C1645">
        <v>3465</v>
      </c>
      <c r="D1645">
        <v>40</v>
      </c>
      <c r="E1645">
        <v>45</v>
      </c>
      <c r="F1645" s="2">
        <v>2300</v>
      </c>
      <c r="G1645" s="8">
        <v>2990</v>
      </c>
      <c r="H1645">
        <v>0.2</v>
      </c>
      <c r="I1645">
        <v>0.9</v>
      </c>
      <c r="J1645" s="3">
        <v>0.3</v>
      </c>
      <c r="K1645" t="s">
        <v>11</v>
      </c>
      <c r="L1645" t="str">
        <f>Q1645</f>
        <v/>
      </c>
      <c r="N1645">
        <v>0.32</v>
      </c>
      <c r="O1645">
        <f>EXP(Таблица1[[#This Row],[PD]])</f>
        <v>1.2214027581601699</v>
      </c>
      <c r="P1645">
        <f t="shared" si="50"/>
        <v>0.39084888261125439</v>
      </c>
      <c r="Q1645" t="str">
        <f t="shared" si="51"/>
        <v/>
      </c>
      <c r="S1645" s="2">
        <f>IF(P1645&gt;=1, Таблица1[[#This Row],[BeginQ]]*(1-Таблица1[[#This Row],[LGD]]), Таблица1[[#This Row],[EndQ]])</f>
        <v>2990</v>
      </c>
    </row>
    <row r="1646" spans="1:19" x14ac:dyDescent="0.3">
      <c r="A1646" s="1">
        <v>1644</v>
      </c>
      <c r="B1646" t="s">
        <v>10</v>
      </c>
      <c r="C1646">
        <v>3466</v>
      </c>
      <c r="D1646">
        <v>40</v>
      </c>
      <c r="E1646">
        <v>45</v>
      </c>
      <c r="F1646" s="2">
        <v>5700</v>
      </c>
      <c r="G1646" s="8">
        <v>6255.9259259259252</v>
      </c>
      <c r="H1646">
        <v>0.19</v>
      </c>
      <c r="I1646">
        <v>0.1</v>
      </c>
      <c r="J1646" s="3">
        <v>9.7530864197530862E-2</v>
      </c>
      <c r="K1646" t="s">
        <v>11</v>
      </c>
      <c r="L1646" t="str">
        <f>Q1646</f>
        <v/>
      </c>
      <c r="N1646">
        <v>0.01</v>
      </c>
      <c r="O1646">
        <f>EXP(Таблица1[[#This Row],[PD]])</f>
        <v>1.2092495976572515</v>
      </c>
      <c r="P1646">
        <f t="shared" si="50"/>
        <v>1.2092495976572516E-2</v>
      </c>
      <c r="Q1646" t="str">
        <f t="shared" si="51"/>
        <v/>
      </c>
      <c r="S1646" s="2">
        <f>IF(P1646&gt;=1, Таблица1[[#This Row],[BeginQ]]*(1-Таблица1[[#This Row],[LGD]]), Таблица1[[#This Row],[EndQ]])</f>
        <v>6255.9259259259252</v>
      </c>
    </row>
    <row r="1647" spans="1:19" x14ac:dyDescent="0.3">
      <c r="A1647" s="1">
        <v>1645</v>
      </c>
      <c r="B1647" t="s">
        <v>10</v>
      </c>
      <c r="C1647">
        <v>3467</v>
      </c>
      <c r="D1647">
        <v>40</v>
      </c>
      <c r="E1647">
        <v>45</v>
      </c>
      <c r="F1647" s="2">
        <v>3600</v>
      </c>
      <c r="G1647" s="8">
        <v>3836.363636363636</v>
      </c>
      <c r="H1647">
        <v>0.01</v>
      </c>
      <c r="I1647">
        <v>0.5</v>
      </c>
      <c r="J1647" s="3">
        <v>6.5656565656565663E-2</v>
      </c>
      <c r="K1647" t="s">
        <v>11</v>
      </c>
      <c r="L1647" t="str">
        <f>Q1647</f>
        <v/>
      </c>
      <c r="N1647">
        <v>0.65</v>
      </c>
      <c r="O1647">
        <f>EXP(Таблица1[[#This Row],[PD]])</f>
        <v>1.0100501670841679</v>
      </c>
      <c r="P1647">
        <f t="shared" si="50"/>
        <v>0.65653260860470919</v>
      </c>
      <c r="Q1647" t="str">
        <f t="shared" si="51"/>
        <v/>
      </c>
      <c r="S1647" s="2">
        <f>IF(P1647&gt;=1, Таблица1[[#This Row],[BeginQ]]*(1-Таблица1[[#This Row],[LGD]]), Таблица1[[#This Row],[EndQ]])</f>
        <v>3836.363636363636</v>
      </c>
    </row>
    <row r="1648" spans="1:19" x14ac:dyDescent="0.3">
      <c r="A1648" s="1">
        <v>1646</v>
      </c>
      <c r="B1648" t="s">
        <v>10</v>
      </c>
      <c r="C1648">
        <v>3468</v>
      </c>
      <c r="D1648">
        <v>40</v>
      </c>
      <c r="E1648">
        <v>45</v>
      </c>
      <c r="F1648" s="2">
        <v>5300</v>
      </c>
      <c r="G1648" s="8">
        <v>6242.2222222222226</v>
      </c>
      <c r="H1648">
        <v>0.1</v>
      </c>
      <c r="I1648">
        <v>1</v>
      </c>
      <c r="J1648" s="3">
        <v>0.17777777777777781</v>
      </c>
      <c r="K1648" t="s">
        <v>11</v>
      </c>
      <c r="L1648" t="str">
        <f>Q1648</f>
        <v>Дефолт!</v>
      </c>
      <c r="N1648">
        <v>0.92</v>
      </c>
      <c r="O1648">
        <f>EXP(Таблица1[[#This Row],[PD]])</f>
        <v>1.1051709180756477</v>
      </c>
      <c r="P1648">
        <f t="shared" si="50"/>
        <v>1.016757244629596</v>
      </c>
      <c r="Q1648" t="str">
        <f t="shared" si="51"/>
        <v>Дефолт!</v>
      </c>
      <c r="S1648" s="2">
        <f>IF(P1648&gt;=1, Таблица1[[#This Row],[BeginQ]]*(1-Таблица1[[#This Row],[LGD]]), Таблица1[[#This Row],[EndQ]])</f>
        <v>0</v>
      </c>
    </row>
    <row r="1649" spans="1:19" x14ac:dyDescent="0.3">
      <c r="A1649" s="1">
        <v>1647</v>
      </c>
      <c r="B1649" t="s">
        <v>10</v>
      </c>
      <c r="C1649">
        <v>3469</v>
      </c>
      <c r="D1649">
        <v>40</v>
      </c>
      <c r="E1649">
        <v>45</v>
      </c>
      <c r="F1649" s="2">
        <v>7800</v>
      </c>
      <c r="G1649" s="8">
        <v>8890.3225806451628</v>
      </c>
      <c r="H1649">
        <v>7.0000000000000007E-2</v>
      </c>
      <c r="I1649">
        <v>1</v>
      </c>
      <c r="J1649" s="3">
        <v>0.13978494623655921</v>
      </c>
      <c r="K1649" t="s">
        <v>11</v>
      </c>
      <c r="L1649" t="str">
        <f>Q1649</f>
        <v/>
      </c>
      <c r="N1649">
        <v>0.68</v>
      </c>
      <c r="O1649">
        <f>EXP(Таблица1[[#This Row],[PD]])</f>
        <v>1.0725081812542165</v>
      </c>
      <c r="P1649">
        <f t="shared" si="50"/>
        <v>0.72930556325286733</v>
      </c>
      <c r="Q1649" t="str">
        <f t="shared" si="51"/>
        <v/>
      </c>
      <c r="S1649" s="2">
        <f>IF(P1649&gt;=1, Таблица1[[#This Row],[BeginQ]]*(1-Таблица1[[#This Row],[LGD]]), Таблица1[[#This Row],[EndQ]])</f>
        <v>8890.3225806451628</v>
      </c>
    </row>
    <row r="1650" spans="1:19" x14ac:dyDescent="0.3">
      <c r="A1650" s="1">
        <v>1648</v>
      </c>
      <c r="B1650" t="s">
        <v>10</v>
      </c>
      <c r="C1650">
        <v>3470</v>
      </c>
      <c r="D1650">
        <v>40</v>
      </c>
      <c r="E1650">
        <v>45</v>
      </c>
      <c r="F1650" s="2">
        <v>9000</v>
      </c>
      <c r="G1650" s="8">
        <v>10385.39325842697</v>
      </c>
      <c r="H1650">
        <v>0.11</v>
      </c>
      <c r="I1650">
        <v>0.7</v>
      </c>
      <c r="J1650" s="3">
        <v>0.15393258426966289</v>
      </c>
      <c r="K1650" t="s">
        <v>11</v>
      </c>
      <c r="L1650" t="str">
        <f>Q1650</f>
        <v/>
      </c>
      <c r="N1650">
        <v>0.63</v>
      </c>
      <c r="O1650">
        <f>EXP(Таблица1[[#This Row],[PD]])</f>
        <v>1.1162780704588713</v>
      </c>
      <c r="P1650">
        <f t="shared" si="50"/>
        <v>0.70325518438908896</v>
      </c>
      <c r="Q1650" t="str">
        <f t="shared" si="51"/>
        <v/>
      </c>
      <c r="S1650" s="2">
        <f>IF(P1650&gt;=1, Таблица1[[#This Row],[BeginQ]]*(1-Таблица1[[#This Row],[LGD]]), Таблица1[[#This Row],[EndQ]])</f>
        <v>10385.39325842697</v>
      </c>
    </row>
    <row r="1651" spans="1:19" x14ac:dyDescent="0.3">
      <c r="A1651" s="1">
        <v>1649</v>
      </c>
      <c r="B1651" t="s">
        <v>10</v>
      </c>
      <c r="C1651">
        <v>3471</v>
      </c>
      <c r="D1651">
        <v>40</v>
      </c>
      <c r="E1651">
        <v>45</v>
      </c>
      <c r="F1651" s="2">
        <v>2500</v>
      </c>
      <c r="G1651" s="8">
        <v>2815.217391304348</v>
      </c>
      <c r="H1651">
        <v>0.08</v>
      </c>
      <c r="I1651">
        <v>0.7</v>
      </c>
      <c r="J1651" s="3">
        <v>0.1260869565217391</v>
      </c>
      <c r="K1651" t="s">
        <v>11</v>
      </c>
      <c r="L1651" t="str">
        <f>Q1651</f>
        <v/>
      </c>
      <c r="N1651">
        <v>0.2</v>
      </c>
      <c r="O1651">
        <f>EXP(Таблица1[[#This Row],[PD]])</f>
        <v>1.0832870676749586</v>
      </c>
      <c r="P1651">
        <f t="shared" si="50"/>
        <v>0.21665741353499174</v>
      </c>
      <c r="Q1651" t="str">
        <f t="shared" si="51"/>
        <v/>
      </c>
      <c r="S1651" s="2">
        <f>IF(P1651&gt;=1, Таблица1[[#This Row],[BeginQ]]*(1-Таблица1[[#This Row],[LGD]]), Таблица1[[#This Row],[EndQ]])</f>
        <v>2815.217391304348</v>
      </c>
    </row>
    <row r="1652" spans="1:19" x14ac:dyDescent="0.3">
      <c r="A1652" s="1">
        <v>1650</v>
      </c>
      <c r="B1652" t="s">
        <v>10</v>
      </c>
      <c r="C1652">
        <v>3472</v>
      </c>
      <c r="D1652">
        <v>40</v>
      </c>
      <c r="E1652">
        <v>45</v>
      </c>
      <c r="F1652" s="2">
        <v>8100</v>
      </c>
      <c r="G1652" s="8">
        <v>9048.2926829268308</v>
      </c>
      <c r="H1652">
        <v>0.18</v>
      </c>
      <c r="I1652">
        <v>0.2</v>
      </c>
      <c r="J1652" s="3">
        <v>0.1170731707317073</v>
      </c>
      <c r="K1652" t="s">
        <v>11</v>
      </c>
      <c r="L1652" t="str">
        <f>Q1652</f>
        <v/>
      </c>
      <c r="N1652">
        <v>0.72</v>
      </c>
      <c r="O1652">
        <f>EXP(Таблица1[[#This Row],[PD]])</f>
        <v>1.1972173631218102</v>
      </c>
      <c r="P1652">
        <f t="shared" si="50"/>
        <v>0.86199650144770323</v>
      </c>
      <c r="Q1652" t="str">
        <f t="shared" si="51"/>
        <v/>
      </c>
      <c r="S1652" s="2">
        <f>IF(P1652&gt;=1, Таблица1[[#This Row],[BeginQ]]*(1-Таблица1[[#This Row],[LGD]]), Таблица1[[#This Row],[EndQ]])</f>
        <v>9048.2926829268308</v>
      </c>
    </row>
    <row r="1653" spans="1:19" x14ac:dyDescent="0.3">
      <c r="A1653" s="1">
        <v>1651</v>
      </c>
      <c r="B1653" t="s">
        <v>10</v>
      </c>
      <c r="C1653">
        <v>3473</v>
      </c>
      <c r="D1653">
        <v>40</v>
      </c>
      <c r="E1653">
        <v>45</v>
      </c>
      <c r="F1653" s="2">
        <v>8400</v>
      </c>
      <c r="G1653" s="8">
        <v>9640</v>
      </c>
      <c r="H1653">
        <v>0.16</v>
      </c>
      <c r="I1653">
        <v>0.4</v>
      </c>
      <c r="J1653" s="3">
        <v>0.14761904761904759</v>
      </c>
      <c r="K1653" t="s">
        <v>11</v>
      </c>
      <c r="L1653" t="str">
        <f>Q1653</f>
        <v>Дефолт!</v>
      </c>
      <c r="N1653">
        <v>0.96</v>
      </c>
      <c r="O1653">
        <f>EXP(Таблица1[[#This Row],[PD]])</f>
        <v>1.1735108709918103</v>
      </c>
      <c r="P1653">
        <f t="shared" si="50"/>
        <v>1.1265704361521378</v>
      </c>
      <c r="Q1653" t="str">
        <f t="shared" si="51"/>
        <v>Дефолт!</v>
      </c>
      <c r="S1653" s="2">
        <f>IF(P1653&gt;=1, Таблица1[[#This Row],[BeginQ]]*(1-Таблица1[[#This Row],[LGD]]), Таблица1[[#This Row],[EndQ]])</f>
        <v>5040</v>
      </c>
    </row>
    <row r="1654" spans="1:19" x14ac:dyDescent="0.3">
      <c r="A1654" s="1">
        <v>1652</v>
      </c>
      <c r="B1654" t="s">
        <v>10</v>
      </c>
      <c r="C1654">
        <v>3474</v>
      </c>
      <c r="D1654">
        <v>40</v>
      </c>
      <c r="E1654">
        <v>45</v>
      </c>
      <c r="F1654" s="2">
        <v>8400</v>
      </c>
      <c r="G1654" s="8">
        <v>9311.489361702128</v>
      </c>
      <c r="H1654">
        <v>0.06</v>
      </c>
      <c r="I1654">
        <v>0.7</v>
      </c>
      <c r="J1654" s="3">
        <v>0.1085106382978723</v>
      </c>
      <c r="K1654" t="s">
        <v>11</v>
      </c>
      <c r="L1654" t="str">
        <f>Q1654</f>
        <v/>
      </c>
      <c r="N1654">
        <v>7.0000000000000007E-2</v>
      </c>
      <c r="O1654">
        <f>EXP(Таблица1[[#This Row],[PD]])</f>
        <v>1.0618365465453596</v>
      </c>
      <c r="P1654">
        <f t="shared" si="50"/>
        <v>7.4328558258175179E-2</v>
      </c>
      <c r="Q1654" t="str">
        <f t="shared" si="51"/>
        <v/>
      </c>
      <c r="S1654" s="2">
        <f>IF(P1654&gt;=1, Таблица1[[#This Row],[BeginQ]]*(1-Таблица1[[#This Row],[LGD]]), Таблица1[[#This Row],[EndQ]])</f>
        <v>9311.489361702128</v>
      </c>
    </row>
    <row r="1655" spans="1:19" x14ac:dyDescent="0.3">
      <c r="A1655" s="1">
        <v>1653</v>
      </c>
      <c r="B1655" t="s">
        <v>10</v>
      </c>
      <c r="C1655">
        <v>3475</v>
      </c>
      <c r="D1655">
        <v>40</v>
      </c>
      <c r="E1655">
        <v>45</v>
      </c>
      <c r="F1655" s="2">
        <v>10000</v>
      </c>
      <c r="G1655" s="8">
        <v>10870.967741935479</v>
      </c>
      <c r="H1655">
        <v>7.0000000000000007E-2</v>
      </c>
      <c r="I1655">
        <v>0.3</v>
      </c>
      <c r="J1655" s="3">
        <v>8.7096774193548401E-2</v>
      </c>
      <c r="K1655" t="s">
        <v>11</v>
      </c>
      <c r="L1655" t="str">
        <f>Q1655</f>
        <v/>
      </c>
      <c r="N1655">
        <v>0.16</v>
      </c>
      <c r="O1655">
        <f>EXP(Таблица1[[#This Row],[PD]])</f>
        <v>1.0725081812542165</v>
      </c>
      <c r="P1655">
        <f t="shared" si="50"/>
        <v>0.17160130900067466</v>
      </c>
      <c r="Q1655" t="str">
        <f t="shared" si="51"/>
        <v/>
      </c>
      <c r="S1655" s="2">
        <f>IF(P1655&gt;=1, Таблица1[[#This Row],[BeginQ]]*(1-Таблица1[[#This Row],[LGD]]), Таблица1[[#This Row],[EndQ]])</f>
        <v>10870.967741935479</v>
      </c>
    </row>
    <row r="1656" spans="1:19" x14ac:dyDescent="0.3">
      <c r="A1656" s="1">
        <v>1654</v>
      </c>
      <c r="B1656" t="s">
        <v>10</v>
      </c>
      <c r="C1656">
        <v>3476</v>
      </c>
      <c r="D1656">
        <v>40</v>
      </c>
      <c r="E1656">
        <v>45</v>
      </c>
      <c r="F1656" s="2">
        <v>9000</v>
      </c>
      <c r="G1656" s="8">
        <v>10216.48351648352</v>
      </c>
      <c r="H1656">
        <v>0.09</v>
      </c>
      <c r="I1656">
        <v>0.7</v>
      </c>
      <c r="J1656" s="3">
        <v>0.13516483516483521</v>
      </c>
      <c r="K1656" t="s">
        <v>11</v>
      </c>
      <c r="L1656" t="str">
        <f>Q1656</f>
        <v/>
      </c>
      <c r="N1656">
        <v>0.34</v>
      </c>
      <c r="O1656">
        <f>EXP(Таблица1[[#This Row],[PD]])</f>
        <v>1.0941742837052104</v>
      </c>
      <c r="P1656">
        <f t="shared" si="50"/>
        <v>0.37201925645977157</v>
      </c>
      <c r="Q1656" t="str">
        <f t="shared" si="51"/>
        <v/>
      </c>
      <c r="S1656" s="2">
        <f>IF(P1656&gt;=1, Таблица1[[#This Row],[BeginQ]]*(1-Таблица1[[#This Row],[LGD]]), Таблица1[[#This Row],[EndQ]])</f>
        <v>10216.48351648352</v>
      </c>
    </row>
    <row r="1657" spans="1:19" x14ac:dyDescent="0.3">
      <c r="A1657" s="1">
        <v>1655</v>
      </c>
      <c r="B1657" t="s">
        <v>10</v>
      </c>
      <c r="C1657">
        <v>3477</v>
      </c>
      <c r="D1657">
        <v>40</v>
      </c>
      <c r="E1657">
        <v>45</v>
      </c>
      <c r="F1657" s="2">
        <v>8800</v>
      </c>
      <c r="G1657" s="8">
        <v>9360</v>
      </c>
      <c r="H1657">
        <v>0.01</v>
      </c>
      <c r="I1657">
        <v>0.3</v>
      </c>
      <c r="J1657" s="3">
        <v>6.3636363636363644E-2</v>
      </c>
      <c r="K1657" t="s">
        <v>11</v>
      </c>
      <c r="L1657" t="str">
        <f>Q1657</f>
        <v/>
      </c>
      <c r="N1657">
        <v>0.95</v>
      </c>
      <c r="O1657">
        <f>EXP(Таблица1[[#This Row],[PD]])</f>
        <v>1.0100501670841679</v>
      </c>
      <c r="P1657">
        <f t="shared" si="50"/>
        <v>0.95954765872995951</v>
      </c>
      <c r="Q1657" t="str">
        <f t="shared" si="51"/>
        <v/>
      </c>
      <c r="S1657" s="2">
        <f>IF(P1657&gt;=1, Таблица1[[#This Row],[BeginQ]]*(1-Таблица1[[#This Row],[LGD]]), Таблица1[[#This Row],[EndQ]])</f>
        <v>9360</v>
      </c>
    </row>
    <row r="1658" spans="1:19" x14ac:dyDescent="0.3">
      <c r="A1658" s="1">
        <v>1656</v>
      </c>
      <c r="B1658" t="s">
        <v>10</v>
      </c>
      <c r="C1658">
        <v>3478</v>
      </c>
      <c r="D1658">
        <v>40</v>
      </c>
      <c r="E1658">
        <v>45</v>
      </c>
      <c r="F1658" s="2">
        <v>1100</v>
      </c>
      <c r="G1658" s="8">
        <v>1230.4651162790699</v>
      </c>
      <c r="H1658">
        <v>0.14000000000000001</v>
      </c>
      <c r="I1658">
        <v>0.3</v>
      </c>
      <c r="J1658" s="3">
        <v>0.1186046511627907</v>
      </c>
      <c r="K1658" t="s">
        <v>11</v>
      </c>
      <c r="L1658" t="str">
        <f>Q1658</f>
        <v/>
      </c>
      <c r="N1658">
        <v>0.68</v>
      </c>
      <c r="O1658">
        <f>EXP(Таблица1[[#This Row],[PD]])</f>
        <v>1.1502737988572274</v>
      </c>
      <c r="P1658">
        <f t="shared" si="50"/>
        <v>0.78218618322291467</v>
      </c>
      <c r="Q1658" t="str">
        <f t="shared" si="51"/>
        <v/>
      </c>
      <c r="S1658" s="2">
        <f>IF(P1658&gt;=1, Таблица1[[#This Row],[BeginQ]]*(1-Таблица1[[#This Row],[LGD]]), Таблица1[[#This Row],[EndQ]])</f>
        <v>1230.4651162790699</v>
      </c>
    </row>
    <row r="1659" spans="1:19" x14ac:dyDescent="0.3">
      <c r="A1659" s="1">
        <v>1657</v>
      </c>
      <c r="B1659" t="s">
        <v>10</v>
      </c>
      <c r="C1659">
        <v>3479</v>
      </c>
      <c r="D1659">
        <v>40</v>
      </c>
      <c r="E1659">
        <v>45</v>
      </c>
      <c r="F1659" s="2">
        <v>1900</v>
      </c>
      <c r="G1659" s="8">
        <v>2081.6483516483522</v>
      </c>
      <c r="H1659">
        <v>0.09</v>
      </c>
      <c r="I1659">
        <v>0.3</v>
      </c>
      <c r="J1659" s="3">
        <v>9.5604395604395598E-2</v>
      </c>
      <c r="K1659" t="s">
        <v>11</v>
      </c>
      <c r="L1659" t="str">
        <f>Q1659</f>
        <v/>
      </c>
      <c r="N1659">
        <v>0.65</v>
      </c>
      <c r="O1659">
        <f>EXP(Таблица1[[#This Row],[PD]])</f>
        <v>1.0941742837052104</v>
      </c>
      <c r="P1659">
        <f t="shared" si="50"/>
        <v>0.71121328440838683</v>
      </c>
      <c r="Q1659" t="str">
        <f t="shared" si="51"/>
        <v/>
      </c>
      <c r="S1659" s="2">
        <f>IF(P1659&gt;=1, Таблица1[[#This Row],[BeginQ]]*(1-Таблица1[[#This Row],[LGD]]), Таблица1[[#This Row],[EndQ]])</f>
        <v>2081.6483516483522</v>
      </c>
    </row>
    <row r="1660" spans="1:19" x14ac:dyDescent="0.3">
      <c r="A1660" s="1">
        <v>1658</v>
      </c>
      <c r="B1660" t="s">
        <v>10</v>
      </c>
      <c r="C1660">
        <v>3480</v>
      </c>
      <c r="D1660">
        <v>40</v>
      </c>
      <c r="E1660">
        <v>45</v>
      </c>
      <c r="F1660" s="2">
        <v>2300</v>
      </c>
      <c r="G1660" s="8">
        <v>2508.0952380952381</v>
      </c>
      <c r="H1660">
        <v>0.16</v>
      </c>
      <c r="I1660">
        <v>0.1</v>
      </c>
      <c r="J1660" s="3">
        <v>9.0476190476190474E-2</v>
      </c>
      <c r="K1660" t="s">
        <v>11</v>
      </c>
      <c r="L1660" t="str">
        <f>Q1660</f>
        <v/>
      </c>
      <c r="N1660">
        <v>0.49</v>
      </c>
      <c r="O1660">
        <f>EXP(Таблица1[[#This Row],[PD]])</f>
        <v>1.1735108709918103</v>
      </c>
      <c r="P1660">
        <f t="shared" si="50"/>
        <v>0.57502032678598702</v>
      </c>
      <c r="Q1660" t="str">
        <f t="shared" si="51"/>
        <v/>
      </c>
      <c r="S1660" s="2">
        <f>IF(P1660&gt;=1, Таблица1[[#This Row],[BeginQ]]*(1-Таблица1[[#This Row],[LGD]]), Таблица1[[#This Row],[EndQ]])</f>
        <v>2508.0952380952381</v>
      </c>
    </row>
    <row r="1661" spans="1:19" x14ac:dyDescent="0.3">
      <c r="A1661" s="1">
        <v>1659</v>
      </c>
      <c r="B1661" t="s">
        <v>10</v>
      </c>
      <c r="C1661">
        <v>3481</v>
      </c>
      <c r="D1661">
        <v>40</v>
      </c>
      <c r="E1661">
        <v>45</v>
      </c>
      <c r="F1661" s="2">
        <v>9400</v>
      </c>
      <c r="G1661" s="8">
        <v>11944.878048780491</v>
      </c>
      <c r="H1661">
        <v>0.18</v>
      </c>
      <c r="I1661">
        <v>0.9</v>
      </c>
      <c r="J1661" s="3">
        <v>0.27073170731707308</v>
      </c>
      <c r="K1661" t="s">
        <v>11</v>
      </c>
      <c r="L1661" t="str">
        <f>Q1661</f>
        <v/>
      </c>
      <c r="N1661">
        <v>0.36</v>
      </c>
      <c r="O1661">
        <f>EXP(Таблица1[[#This Row],[PD]])</f>
        <v>1.1972173631218102</v>
      </c>
      <c r="P1661">
        <f t="shared" si="50"/>
        <v>0.43099825072385162</v>
      </c>
      <c r="Q1661" t="str">
        <f t="shared" si="51"/>
        <v/>
      </c>
      <c r="S1661" s="2">
        <f>IF(P1661&gt;=1, Таблица1[[#This Row],[BeginQ]]*(1-Таблица1[[#This Row],[LGD]]), Таблица1[[#This Row],[EndQ]])</f>
        <v>11944.878048780491</v>
      </c>
    </row>
    <row r="1662" spans="1:19" x14ac:dyDescent="0.3">
      <c r="A1662" s="1">
        <v>1660</v>
      </c>
      <c r="B1662" t="s">
        <v>10</v>
      </c>
      <c r="C1662">
        <v>3482</v>
      </c>
      <c r="D1662">
        <v>40</v>
      </c>
      <c r="E1662">
        <v>45</v>
      </c>
      <c r="F1662" s="2">
        <v>3300</v>
      </c>
      <c r="G1662" s="8">
        <v>3522.2448979591841</v>
      </c>
      <c r="H1662">
        <v>0.02</v>
      </c>
      <c r="I1662">
        <v>0.3</v>
      </c>
      <c r="J1662" s="3">
        <v>6.7346938775510207E-2</v>
      </c>
      <c r="K1662" t="s">
        <v>11</v>
      </c>
      <c r="L1662" t="str">
        <f>Q1662</f>
        <v/>
      </c>
      <c r="N1662">
        <v>0.38</v>
      </c>
      <c r="O1662">
        <f>EXP(Таблица1[[#This Row],[PD]])</f>
        <v>1.0202013400267558</v>
      </c>
      <c r="P1662">
        <f t="shared" si="50"/>
        <v>0.38767650921016722</v>
      </c>
      <c r="Q1662" t="str">
        <f t="shared" si="51"/>
        <v/>
      </c>
      <c r="S1662" s="2">
        <f>IF(P1662&gt;=1, Таблица1[[#This Row],[BeginQ]]*(1-Таблица1[[#This Row],[LGD]]), Таблица1[[#This Row],[EndQ]])</f>
        <v>3522.2448979591841</v>
      </c>
    </row>
    <row r="1663" spans="1:19" x14ac:dyDescent="0.3">
      <c r="A1663" s="1">
        <v>1661</v>
      </c>
      <c r="B1663" t="s">
        <v>10</v>
      </c>
      <c r="C1663">
        <v>3483</v>
      </c>
      <c r="D1663">
        <v>40</v>
      </c>
      <c r="E1663">
        <v>45</v>
      </c>
      <c r="F1663" s="2">
        <v>6100</v>
      </c>
      <c r="G1663" s="8">
        <v>6794.1379310344837</v>
      </c>
      <c r="H1663">
        <v>0.13</v>
      </c>
      <c r="I1663">
        <v>0.3</v>
      </c>
      <c r="J1663" s="3">
        <v>0.1137931034482759</v>
      </c>
      <c r="K1663" t="s">
        <v>11</v>
      </c>
      <c r="L1663" t="str">
        <f>Q1663</f>
        <v>Дефолт!</v>
      </c>
      <c r="N1663">
        <v>0.92</v>
      </c>
      <c r="O1663">
        <f>EXP(Таблица1[[#This Row],[PD]])</f>
        <v>1.1388283833246218</v>
      </c>
      <c r="P1663">
        <f t="shared" si="50"/>
        <v>1.047722112658652</v>
      </c>
      <c r="Q1663" t="str">
        <f t="shared" si="51"/>
        <v>Дефолт!</v>
      </c>
      <c r="S1663" s="2">
        <f>IF(P1663&gt;=1, Таблица1[[#This Row],[BeginQ]]*(1-Таблица1[[#This Row],[LGD]]), Таблица1[[#This Row],[EndQ]])</f>
        <v>4270</v>
      </c>
    </row>
    <row r="1664" spans="1:19" x14ac:dyDescent="0.3">
      <c r="A1664" s="1">
        <v>1662</v>
      </c>
      <c r="B1664" t="s">
        <v>10</v>
      </c>
      <c r="C1664">
        <v>3484</v>
      </c>
      <c r="D1664">
        <v>40</v>
      </c>
      <c r="E1664">
        <v>45</v>
      </c>
      <c r="F1664" s="2">
        <v>8700</v>
      </c>
      <c r="G1664" s="8">
        <v>10150</v>
      </c>
      <c r="H1664">
        <v>0.1</v>
      </c>
      <c r="I1664">
        <v>0.9</v>
      </c>
      <c r="J1664" s="3">
        <v>0.16666666666666671</v>
      </c>
      <c r="K1664" t="s">
        <v>11</v>
      </c>
      <c r="L1664" t="str">
        <f>Q1664</f>
        <v/>
      </c>
      <c r="N1664">
        <v>0.41</v>
      </c>
      <c r="O1664">
        <f>EXP(Таблица1[[#This Row],[PD]])</f>
        <v>1.1051709180756477</v>
      </c>
      <c r="P1664">
        <f t="shared" si="50"/>
        <v>0.45312007641101554</v>
      </c>
      <c r="Q1664" t="str">
        <f t="shared" si="51"/>
        <v/>
      </c>
      <c r="S1664" s="2">
        <f>IF(P1664&gt;=1, Таблица1[[#This Row],[BeginQ]]*(1-Таблица1[[#This Row],[LGD]]), Таблица1[[#This Row],[EndQ]])</f>
        <v>10150</v>
      </c>
    </row>
    <row r="1665" spans="1:19" x14ac:dyDescent="0.3">
      <c r="A1665" s="1">
        <v>1663</v>
      </c>
      <c r="B1665" t="s">
        <v>10</v>
      </c>
      <c r="C1665">
        <v>3485</v>
      </c>
      <c r="D1665">
        <v>40</v>
      </c>
      <c r="E1665">
        <v>45</v>
      </c>
      <c r="F1665" s="2">
        <v>9500</v>
      </c>
      <c r="G1665" s="8">
        <v>10400</v>
      </c>
      <c r="H1665">
        <v>0.05</v>
      </c>
      <c r="I1665">
        <v>0.6</v>
      </c>
      <c r="J1665" s="3">
        <v>9.4736842105263161E-2</v>
      </c>
      <c r="K1665" t="s">
        <v>11</v>
      </c>
      <c r="L1665" t="str">
        <f>Q1665</f>
        <v/>
      </c>
      <c r="N1665">
        <v>0.85</v>
      </c>
      <c r="O1665">
        <f>EXP(Таблица1[[#This Row],[PD]])</f>
        <v>1.0512710963760241</v>
      </c>
      <c r="P1665">
        <f t="shared" si="50"/>
        <v>0.89358043191962044</v>
      </c>
      <c r="Q1665" t="str">
        <f t="shared" si="51"/>
        <v/>
      </c>
      <c r="S1665" s="2">
        <f>IF(P1665&gt;=1, Таблица1[[#This Row],[BeginQ]]*(1-Таблица1[[#This Row],[LGD]]), Таблица1[[#This Row],[EndQ]])</f>
        <v>10400</v>
      </c>
    </row>
    <row r="1666" spans="1:19" x14ac:dyDescent="0.3">
      <c r="A1666" s="1">
        <v>1664</v>
      </c>
      <c r="B1666" t="s">
        <v>10</v>
      </c>
      <c r="C1666">
        <v>3486</v>
      </c>
      <c r="D1666">
        <v>40</v>
      </c>
      <c r="E1666">
        <v>45</v>
      </c>
      <c r="F1666" s="2">
        <v>8500</v>
      </c>
      <c r="G1666" s="8">
        <v>9311.363636363636</v>
      </c>
      <c r="H1666">
        <v>0.12</v>
      </c>
      <c r="I1666">
        <v>0.2</v>
      </c>
      <c r="J1666" s="3">
        <v>9.5454545454545445E-2</v>
      </c>
      <c r="K1666" t="s">
        <v>11</v>
      </c>
      <c r="L1666" t="str">
        <f>Q1666</f>
        <v/>
      </c>
      <c r="N1666">
        <v>0.68</v>
      </c>
      <c r="O1666">
        <f>EXP(Таблица1[[#This Row],[PD]])</f>
        <v>1.1274968515793757</v>
      </c>
      <c r="P1666">
        <f t="shared" si="50"/>
        <v>0.76669785907397558</v>
      </c>
      <c r="Q1666" t="str">
        <f t="shared" si="51"/>
        <v/>
      </c>
      <c r="S1666" s="2">
        <f>IF(P1666&gt;=1, Таблица1[[#This Row],[BeginQ]]*(1-Таблица1[[#This Row],[LGD]]), Таблица1[[#This Row],[EndQ]])</f>
        <v>9311.363636363636</v>
      </c>
    </row>
    <row r="1667" spans="1:19" x14ac:dyDescent="0.3">
      <c r="A1667" s="1">
        <v>1665</v>
      </c>
      <c r="B1667" t="s">
        <v>10</v>
      </c>
      <c r="C1667">
        <v>3487</v>
      </c>
      <c r="D1667">
        <v>40</v>
      </c>
      <c r="E1667">
        <v>45</v>
      </c>
      <c r="F1667" s="2">
        <v>5900</v>
      </c>
      <c r="G1667" s="8">
        <v>6541.304347826087</v>
      </c>
      <c r="H1667">
        <v>0.08</v>
      </c>
      <c r="I1667">
        <v>0.5</v>
      </c>
      <c r="J1667" s="3">
        <v>0.108695652173913</v>
      </c>
      <c r="K1667" t="s">
        <v>11</v>
      </c>
      <c r="L1667" t="str">
        <f>Q1667</f>
        <v/>
      </c>
      <c r="N1667">
        <v>0.11</v>
      </c>
      <c r="O1667">
        <f>EXP(Таблица1[[#This Row],[PD]])</f>
        <v>1.0832870676749586</v>
      </c>
      <c r="P1667">
        <f t="shared" ref="P1667:P1730" si="52">N1667*O1667</f>
        <v>0.11916157744424545</v>
      </c>
      <c r="Q1667" t="str">
        <f t="shared" ref="Q1667:Q1730" si="53">IF(P1667&gt;=1, "Дефолт!", "")</f>
        <v/>
      </c>
      <c r="S1667" s="2">
        <f>IF(P1667&gt;=1, Таблица1[[#This Row],[BeginQ]]*(1-Таблица1[[#This Row],[LGD]]), Таблица1[[#This Row],[EndQ]])</f>
        <v>6541.304347826087</v>
      </c>
    </row>
    <row r="1668" spans="1:19" x14ac:dyDescent="0.3">
      <c r="A1668" s="1">
        <v>1666</v>
      </c>
      <c r="B1668" t="s">
        <v>10</v>
      </c>
      <c r="C1668">
        <v>3488</v>
      </c>
      <c r="D1668">
        <v>40</v>
      </c>
      <c r="E1668">
        <v>45</v>
      </c>
      <c r="F1668" s="2">
        <v>1500</v>
      </c>
      <c r="G1668" s="8">
        <v>1601.0204081632651</v>
      </c>
      <c r="H1668">
        <v>0.02</v>
      </c>
      <c r="I1668">
        <v>0.3</v>
      </c>
      <c r="J1668" s="3">
        <v>6.7346938775510207E-2</v>
      </c>
      <c r="K1668" t="s">
        <v>11</v>
      </c>
      <c r="L1668" t="str">
        <f>Q1668</f>
        <v/>
      </c>
      <c r="N1668">
        <v>0.45</v>
      </c>
      <c r="O1668">
        <f>EXP(Таблица1[[#This Row],[PD]])</f>
        <v>1.0202013400267558</v>
      </c>
      <c r="P1668">
        <f t="shared" si="52"/>
        <v>0.45909060301204013</v>
      </c>
      <c r="Q1668" t="str">
        <f t="shared" si="53"/>
        <v/>
      </c>
      <c r="S1668" s="2">
        <f>IF(P1668&gt;=1, Таблица1[[#This Row],[BeginQ]]*(1-Таблица1[[#This Row],[LGD]]), Таблица1[[#This Row],[EndQ]])</f>
        <v>1601.0204081632651</v>
      </c>
    </row>
    <row r="1669" spans="1:19" x14ac:dyDescent="0.3">
      <c r="A1669" s="1">
        <v>1667</v>
      </c>
      <c r="B1669" t="s">
        <v>10</v>
      </c>
      <c r="C1669">
        <v>3489</v>
      </c>
      <c r="D1669">
        <v>40</v>
      </c>
      <c r="E1669">
        <v>45</v>
      </c>
      <c r="F1669" s="2">
        <v>900</v>
      </c>
      <c r="G1669" s="8">
        <v>1016.292134831461</v>
      </c>
      <c r="H1669">
        <v>0.11</v>
      </c>
      <c r="I1669">
        <v>0.5</v>
      </c>
      <c r="J1669" s="3">
        <v>0.1292134831460674</v>
      </c>
      <c r="K1669" t="s">
        <v>11</v>
      </c>
      <c r="L1669" t="str">
        <f>Q1669</f>
        <v/>
      </c>
      <c r="N1669">
        <v>0.31</v>
      </c>
      <c r="O1669">
        <f>EXP(Таблица1[[#This Row],[PD]])</f>
        <v>1.1162780704588713</v>
      </c>
      <c r="P1669">
        <f t="shared" si="52"/>
        <v>0.3460462018422501</v>
      </c>
      <c r="Q1669" t="str">
        <f t="shared" si="53"/>
        <v/>
      </c>
      <c r="S1669" s="2">
        <f>IF(P1669&gt;=1, Таблица1[[#This Row],[BeginQ]]*(1-Таблица1[[#This Row],[LGD]]), Таблица1[[#This Row],[EndQ]])</f>
        <v>1016.292134831461</v>
      </c>
    </row>
    <row r="1670" spans="1:19" x14ac:dyDescent="0.3">
      <c r="A1670" s="1">
        <v>1668</v>
      </c>
      <c r="B1670" t="s">
        <v>10</v>
      </c>
      <c r="C1670">
        <v>3490</v>
      </c>
      <c r="D1670">
        <v>40</v>
      </c>
      <c r="E1670">
        <v>45</v>
      </c>
      <c r="F1670" s="2">
        <v>7600</v>
      </c>
      <c r="G1670" s="8">
        <v>8473.1914893617031</v>
      </c>
      <c r="H1670">
        <v>0.06</v>
      </c>
      <c r="I1670">
        <v>0.8</v>
      </c>
      <c r="J1670" s="3">
        <v>0.1148936170212766</v>
      </c>
      <c r="K1670" t="s">
        <v>11</v>
      </c>
      <c r="L1670" t="str">
        <f>Q1670</f>
        <v/>
      </c>
      <c r="N1670">
        <v>0.05</v>
      </c>
      <c r="O1670">
        <f>EXP(Таблица1[[#This Row],[PD]])</f>
        <v>1.0618365465453596</v>
      </c>
      <c r="P1670">
        <f t="shared" si="52"/>
        <v>5.3091827327267985E-2</v>
      </c>
      <c r="Q1670" t="str">
        <f t="shared" si="53"/>
        <v/>
      </c>
      <c r="S1670" s="2">
        <f>IF(P1670&gt;=1, Таблица1[[#This Row],[BeginQ]]*(1-Таблица1[[#This Row],[LGD]]), Таблица1[[#This Row],[EndQ]])</f>
        <v>8473.1914893617031</v>
      </c>
    </row>
    <row r="1671" spans="1:19" x14ac:dyDescent="0.3">
      <c r="A1671" s="1">
        <v>1669</v>
      </c>
      <c r="B1671" t="s">
        <v>10</v>
      </c>
      <c r="C1671">
        <v>3491</v>
      </c>
      <c r="D1671">
        <v>40</v>
      </c>
      <c r="E1671">
        <v>45</v>
      </c>
      <c r="F1671" s="2">
        <v>5300</v>
      </c>
      <c r="G1671" s="8">
        <v>6422.3529411764703</v>
      </c>
      <c r="H1671">
        <v>0.15</v>
      </c>
      <c r="I1671">
        <v>0.8</v>
      </c>
      <c r="J1671" s="3">
        <v>0.21176470588235291</v>
      </c>
      <c r="K1671" t="s">
        <v>11</v>
      </c>
      <c r="L1671" t="str">
        <f>Q1671</f>
        <v/>
      </c>
      <c r="N1671">
        <v>0.63</v>
      </c>
      <c r="O1671">
        <f>EXP(Таблица1[[#This Row],[PD]])</f>
        <v>1.1618342427282831</v>
      </c>
      <c r="P1671">
        <f t="shared" si="52"/>
        <v>0.7319555729188183</v>
      </c>
      <c r="Q1671" t="str">
        <f t="shared" si="53"/>
        <v/>
      </c>
      <c r="S1671" s="2">
        <f>IF(P1671&gt;=1, Таблица1[[#This Row],[BeginQ]]*(1-Таблица1[[#This Row],[LGD]]), Таблица1[[#This Row],[EndQ]])</f>
        <v>6422.3529411764703</v>
      </c>
    </row>
    <row r="1672" spans="1:19" x14ac:dyDescent="0.3">
      <c r="A1672" s="1">
        <v>1670</v>
      </c>
      <c r="B1672" t="s">
        <v>10</v>
      </c>
      <c r="C1672">
        <v>3492</v>
      </c>
      <c r="D1672">
        <v>40</v>
      </c>
      <c r="E1672">
        <v>45</v>
      </c>
      <c r="F1672" s="2">
        <v>800</v>
      </c>
      <c r="G1672" s="8">
        <v>893.48314606741576</v>
      </c>
      <c r="H1672">
        <v>0.11</v>
      </c>
      <c r="I1672">
        <v>0.4</v>
      </c>
      <c r="J1672" s="3">
        <v>0.1168539325842697</v>
      </c>
      <c r="K1672" t="s">
        <v>11</v>
      </c>
      <c r="L1672" t="str">
        <f>Q1672</f>
        <v>Дефолт!</v>
      </c>
      <c r="N1672">
        <v>0.97</v>
      </c>
      <c r="O1672">
        <f>EXP(Таблица1[[#This Row],[PD]])</f>
        <v>1.1162780704588713</v>
      </c>
      <c r="P1672">
        <f t="shared" si="52"/>
        <v>1.0827897283451051</v>
      </c>
      <c r="Q1672" t="str">
        <f t="shared" si="53"/>
        <v>Дефолт!</v>
      </c>
      <c r="S1672" s="2">
        <f>IF(P1672&gt;=1, Таблица1[[#This Row],[BeginQ]]*(1-Таблица1[[#This Row],[LGD]]), Таблица1[[#This Row],[EndQ]])</f>
        <v>480</v>
      </c>
    </row>
    <row r="1673" spans="1:19" x14ac:dyDescent="0.3">
      <c r="A1673" s="1">
        <v>1671</v>
      </c>
      <c r="B1673" t="s">
        <v>10</v>
      </c>
      <c r="C1673">
        <v>3493</v>
      </c>
      <c r="D1673">
        <v>40</v>
      </c>
      <c r="E1673">
        <v>45</v>
      </c>
      <c r="F1673" s="2">
        <v>2100</v>
      </c>
      <c r="G1673" s="8">
        <v>2449.213483146068</v>
      </c>
      <c r="H1673">
        <v>0.11</v>
      </c>
      <c r="I1673">
        <v>0.8</v>
      </c>
      <c r="J1673" s="3">
        <v>0.16629213483146069</v>
      </c>
      <c r="K1673" t="s">
        <v>11</v>
      </c>
      <c r="L1673" t="str">
        <f>Q1673</f>
        <v/>
      </c>
      <c r="N1673">
        <v>0.78</v>
      </c>
      <c r="O1673">
        <f>EXP(Таблица1[[#This Row],[PD]])</f>
        <v>1.1162780704588713</v>
      </c>
      <c r="P1673">
        <f t="shared" si="52"/>
        <v>0.87069689495791969</v>
      </c>
      <c r="Q1673" t="str">
        <f t="shared" si="53"/>
        <v/>
      </c>
      <c r="S1673" s="2">
        <f>IF(P1673&gt;=1, Таблица1[[#This Row],[BeginQ]]*(1-Таблица1[[#This Row],[LGD]]), Таблица1[[#This Row],[EndQ]])</f>
        <v>2449.213483146068</v>
      </c>
    </row>
    <row r="1674" spans="1:19" x14ac:dyDescent="0.3">
      <c r="A1674" s="1">
        <v>1672</v>
      </c>
      <c r="B1674" t="s">
        <v>10</v>
      </c>
      <c r="C1674">
        <v>3494</v>
      </c>
      <c r="D1674">
        <v>40</v>
      </c>
      <c r="E1674">
        <v>45</v>
      </c>
      <c r="F1674" s="2">
        <v>6300</v>
      </c>
      <c r="G1674" s="8">
        <v>7258.695652173913</v>
      </c>
      <c r="H1674">
        <v>0.08</v>
      </c>
      <c r="I1674">
        <v>1</v>
      </c>
      <c r="J1674" s="3">
        <v>0.1521739130434783</v>
      </c>
      <c r="K1674" t="s">
        <v>11</v>
      </c>
      <c r="L1674" t="str">
        <f>Q1674</f>
        <v/>
      </c>
      <c r="N1674">
        <v>0.06</v>
      </c>
      <c r="O1674">
        <f>EXP(Таблица1[[#This Row],[PD]])</f>
        <v>1.0832870676749586</v>
      </c>
      <c r="P1674">
        <f t="shared" si="52"/>
        <v>6.4997224060497516E-2</v>
      </c>
      <c r="Q1674" t="str">
        <f t="shared" si="53"/>
        <v/>
      </c>
      <c r="S1674" s="2">
        <f>IF(P1674&gt;=1, Таблица1[[#This Row],[BeginQ]]*(1-Таблица1[[#This Row],[LGD]]), Таблица1[[#This Row],[EndQ]])</f>
        <v>7258.695652173913</v>
      </c>
    </row>
    <row r="1675" spans="1:19" x14ac:dyDescent="0.3">
      <c r="A1675" s="1">
        <v>1673</v>
      </c>
      <c r="B1675" t="s">
        <v>10</v>
      </c>
      <c r="C1675">
        <v>3495</v>
      </c>
      <c r="D1675">
        <v>40</v>
      </c>
      <c r="E1675">
        <v>45</v>
      </c>
      <c r="F1675" s="2">
        <v>3900</v>
      </c>
      <c r="G1675" s="8">
        <v>4588.2352941176468</v>
      </c>
      <c r="H1675">
        <v>0.15</v>
      </c>
      <c r="I1675">
        <v>0.6</v>
      </c>
      <c r="J1675" s="3">
        <v>0.1764705882352941</v>
      </c>
      <c r="K1675" t="s">
        <v>11</v>
      </c>
      <c r="L1675" t="str">
        <f>Q1675</f>
        <v/>
      </c>
      <c r="N1675">
        <v>0.19</v>
      </c>
      <c r="O1675">
        <f>EXP(Таблица1[[#This Row],[PD]])</f>
        <v>1.1618342427282831</v>
      </c>
      <c r="P1675">
        <f t="shared" si="52"/>
        <v>0.22074850611837379</v>
      </c>
      <c r="Q1675" t="str">
        <f t="shared" si="53"/>
        <v/>
      </c>
      <c r="S1675" s="2">
        <f>IF(P1675&gt;=1, Таблица1[[#This Row],[BeginQ]]*(1-Таблица1[[#This Row],[LGD]]), Таблица1[[#This Row],[EndQ]])</f>
        <v>4588.2352941176468</v>
      </c>
    </row>
    <row r="1676" spans="1:19" x14ac:dyDescent="0.3">
      <c r="A1676" s="1">
        <v>1674</v>
      </c>
      <c r="B1676" t="s">
        <v>10</v>
      </c>
      <c r="C1676">
        <v>3496</v>
      </c>
      <c r="D1676">
        <v>40</v>
      </c>
      <c r="E1676">
        <v>45</v>
      </c>
      <c r="F1676" s="2">
        <v>5900</v>
      </c>
      <c r="G1676" s="8">
        <v>6755.8241758241757</v>
      </c>
      <c r="H1676">
        <v>0.09</v>
      </c>
      <c r="I1676">
        <v>0.8</v>
      </c>
      <c r="J1676" s="3">
        <v>0.14505494505494509</v>
      </c>
      <c r="K1676" t="s">
        <v>11</v>
      </c>
      <c r="L1676" t="str">
        <f>Q1676</f>
        <v>Дефолт!</v>
      </c>
      <c r="N1676">
        <v>0.95</v>
      </c>
      <c r="O1676">
        <f>EXP(Таблица1[[#This Row],[PD]])</f>
        <v>1.0941742837052104</v>
      </c>
      <c r="P1676">
        <f t="shared" si="52"/>
        <v>1.03946556951995</v>
      </c>
      <c r="Q1676" t="str">
        <f t="shared" si="53"/>
        <v>Дефолт!</v>
      </c>
      <c r="S1676" s="2">
        <f>IF(P1676&gt;=1, Таблица1[[#This Row],[BeginQ]]*(1-Таблица1[[#This Row],[LGD]]), Таблица1[[#This Row],[EndQ]])</f>
        <v>1179.9999999999998</v>
      </c>
    </row>
    <row r="1677" spans="1:19" x14ac:dyDescent="0.3">
      <c r="A1677" s="1">
        <v>1675</v>
      </c>
      <c r="B1677" t="s">
        <v>10</v>
      </c>
      <c r="C1677">
        <v>3497</v>
      </c>
      <c r="D1677">
        <v>40</v>
      </c>
      <c r="E1677">
        <v>45</v>
      </c>
      <c r="F1677" s="2">
        <v>6500</v>
      </c>
      <c r="G1677" s="8">
        <v>7294.4444444444443</v>
      </c>
      <c r="H1677">
        <v>0.1</v>
      </c>
      <c r="I1677">
        <v>0.5</v>
      </c>
      <c r="J1677" s="3">
        <v>0.1222222222222222</v>
      </c>
      <c r="K1677" t="s">
        <v>11</v>
      </c>
      <c r="L1677" t="str">
        <f>Q1677</f>
        <v/>
      </c>
      <c r="N1677">
        <v>0.85</v>
      </c>
      <c r="O1677">
        <f>EXP(Таблица1[[#This Row],[PD]])</f>
        <v>1.1051709180756477</v>
      </c>
      <c r="P1677">
        <f t="shared" si="52"/>
        <v>0.93939528036430053</v>
      </c>
      <c r="Q1677" t="str">
        <f t="shared" si="53"/>
        <v/>
      </c>
      <c r="S1677" s="2">
        <f>IF(P1677&gt;=1, Таблица1[[#This Row],[BeginQ]]*(1-Таблица1[[#This Row],[LGD]]), Таблица1[[#This Row],[EndQ]])</f>
        <v>7294.4444444444443</v>
      </c>
    </row>
    <row r="1678" spans="1:19" x14ac:dyDescent="0.3">
      <c r="A1678" s="1">
        <v>1676</v>
      </c>
      <c r="B1678" t="s">
        <v>10</v>
      </c>
      <c r="C1678">
        <v>3498</v>
      </c>
      <c r="D1678">
        <v>40</v>
      </c>
      <c r="E1678">
        <v>45</v>
      </c>
      <c r="F1678" s="2">
        <v>5000</v>
      </c>
      <c r="G1678" s="8">
        <v>5675.8241758241757</v>
      </c>
      <c r="H1678">
        <v>0.09</v>
      </c>
      <c r="I1678">
        <v>0.7</v>
      </c>
      <c r="J1678" s="3">
        <v>0.13516483516483521</v>
      </c>
      <c r="K1678" t="s">
        <v>11</v>
      </c>
      <c r="L1678" t="str">
        <f>Q1678</f>
        <v/>
      </c>
      <c r="N1678">
        <v>0.46</v>
      </c>
      <c r="O1678">
        <f>EXP(Таблица1[[#This Row],[PD]])</f>
        <v>1.0941742837052104</v>
      </c>
      <c r="P1678">
        <f t="shared" si="52"/>
        <v>0.50332017050439681</v>
      </c>
      <c r="Q1678" t="str">
        <f t="shared" si="53"/>
        <v/>
      </c>
      <c r="S1678" s="2">
        <f>IF(P1678&gt;=1, Таблица1[[#This Row],[BeginQ]]*(1-Таблица1[[#This Row],[LGD]]), Таблица1[[#This Row],[EndQ]])</f>
        <v>5675.8241758241757</v>
      </c>
    </row>
    <row r="1679" spans="1:19" x14ac:dyDescent="0.3">
      <c r="A1679" s="1">
        <v>1677</v>
      </c>
      <c r="B1679" t="s">
        <v>10</v>
      </c>
      <c r="C1679">
        <v>3499</v>
      </c>
      <c r="D1679">
        <v>40</v>
      </c>
      <c r="E1679">
        <v>45</v>
      </c>
      <c r="F1679" s="2">
        <v>1700</v>
      </c>
      <c r="G1679" s="8">
        <v>1806.464646464646</v>
      </c>
      <c r="H1679">
        <v>0.01</v>
      </c>
      <c r="I1679">
        <v>0.2</v>
      </c>
      <c r="J1679" s="3">
        <v>6.2626262626262627E-2</v>
      </c>
      <c r="K1679" t="s">
        <v>11</v>
      </c>
      <c r="L1679" t="str">
        <f>Q1679</f>
        <v/>
      </c>
      <c r="N1679">
        <v>0.3</v>
      </c>
      <c r="O1679">
        <f>EXP(Таблица1[[#This Row],[PD]])</f>
        <v>1.0100501670841679</v>
      </c>
      <c r="P1679">
        <f t="shared" si="52"/>
        <v>0.30301505012525037</v>
      </c>
      <c r="Q1679" t="str">
        <f t="shared" si="53"/>
        <v/>
      </c>
      <c r="S1679" s="2">
        <f>IF(P1679&gt;=1, Таблица1[[#This Row],[BeginQ]]*(1-Таблица1[[#This Row],[LGD]]), Таблица1[[#This Row],[EndQ]])</f>
        <v>1806.464646464646</v>
      </c>
    </row>
    <row r="1680" spans="1:19" x14ac:dyDescent="0.3">
      <c r="A1680" s="1">
        <v>1678</v>
      </c>
      <c r="B1680" t="s">
        <v>10</v>
      </c>
      <c r="C1680">
        <v>3500</v>
      </c>
      <c r="D1680">
        <v>40</v>
      </c>
      <c r="E1680">
        <v>45</v>
      </c>
      <c r="F1680" s="2">
        <v>1900</v>
      </c>
      <c r="G1680" s="8">
        <v>2029.2783505154639</v>
      </c>
      <c r="H1680">
        <v>0.03</v>
      </c>
      <c r="I1680">
        <v>0.2</v>
      </c>
      <c r="J1680" s="3">
        <v>6.804123711340207E-2</v>
      </c>
      <c r="K1680" t="s">
        <v>11</v>
      </c>
      <c r="L1680" t="str">
        <f>Q1680</f>
        <v/>
      </c>
      <c r="N1680">
        <v>0.7</v>
      </c>
      <c r="O1680">
        <f>EXP(Таблица1[[#This Row],[PD]])</f>
        <v>1.0304545339535169</v>
      </c>
      <c r="P1680">
        <f t="shared" si="52"/>
        <v>0.72131817376746177</v>
      </c>
      <c r="Q1680" t="str">
        <f t="shared" si="53"/>
        <v/>
      </c>
      <c r="S1680" s="2">
        <f>IF(P1680&gt;=1, Таблица1[[#This Row],[BeginQ]]*(1-Таблица1[[#This Row],[LGD]]), Таблица1[[#This Row],[EndQ]])</f>
        <v>2029.2783505154639</v>
      </c>
    </row>
    <row r="1681" spans="1:19" x14ac:dyDescent="0.3">
      <c r="A1681" s="1">
        <v>1679</v>
      </c>
      <c r="B1681" t="s">
        <v>10</v>
      </c>
      <c r="C1681">
        <v>3501</v>
      </c>
      <c r="D1681">
        <v>40</v>
      </c>
      <c r="E1681">
        <v>45</v>
      </c>
      <c r="F1681" s="2">
        <v>4100</v>
      </c>
      <c r="G1681" s="8">
        <v>4445.2631578947367</v>
      </c>
      <c r="H1681">
        <v>0.05</v>
      </c>
      <c r="I1681">
        <v>0.4</v>
      </c>
      <c r="J1681" s="3">
        <v>8.4210526315789486E-2</v>
      </c>
      <c r="K1681" t="s">
        <v>11</v>
      </c>
      <c r="L1681" t="str">
        <f>Q1681</f>
        <v/>
      </c>
      <c r="N1681">
        <v>0.83</v>
      </c>
      <c r="O1681">
        <f>EXP(Таблица1[[#This Row],[PD]])</f>
        <v>1.0512710963760241</v>
      </c>
      <c r="P1681">
        <f t="shared" si="52"/>
        <v>0.87255500999210001</v>
      </c>
      <c r="Q1681" t="str">
        <f t="shared" si="53"/>
        <v/>
      </c>
      <c r="S1681" s="2">
        <f>IF(P1681&gt;=1, Таблица1[[#This Row],[BeginQ]]*(1-Таблица1[[#This Row],[LGD]]), Таблица1[[#This Row],[EndQ]])</f>
        <v>4445.2631578947367</v>
      </c>
    </row>
    <row r="1682" spans="1:19" x14ac:dyDescent="0.3">
      <c r="A1682" s="1">
        <v>1680</v>
      </c>
      <c r="B1682" t="s">
        <v>10</v>
      </c>
      <c r="C1682">
        <v>3502</v>
      </c>
      <c r="D1682">
        <v>40</v>
      </c>
      <c r="E1682">
        <v>45</v>
      </c>
      <c r="F1682" s="2">
        <v>5200</v>
      </c>
      <c r="G1682" s="8">
        <v>5637.8947368421059</v>
      </c>
      <c r="H1682">
        <v>0.05</v>
      </c>
      <c r="I1682">
        <v>0.4</v>
      </c>
      <c r="J1682" s="3">
        <v>8.4210526315789486E-2</v>
      </c>
      <c r="K1682" t="s">
        <v>11</v>
      </c>
      <c r="L1682" t="str">
        <f>Q1682</f>
        <v/>
      </c>
      <c r="N1682">
        <v>0.83</v>
      </c>
      <c r="O1682">
        <f>EXP(Таблица1[[#This Row],[PD]])</f>
        <v>1.0512710963760241</v>
      </c>
      <c r="P1682">
        <f t="shared" si="52"/>
        <v>0.87255500999210001</v>
      </c>
      <c r="Q1682" t="str">
        <f t="shared" si="53"/>
        <v/>
      </c>
      <c r="S1682" s="2">
        <f>IF(P1682&gt;=1, Таблица1[[#This Row],[BeginQ]]*(1-Таблица1[[#This Row],[LGD]]), Таблица1[[#This Row],[EndQ]])</f>
        <v>5637.8947368421059</v>
      </c>
    </row>
    <row r="1683" spans="1:19" x14ac:dyDescent="0.3">
      <c r="A1683" s="1">
        <v>1681</v>
      </c>
      <c r="B1683" t="s">
        <v>10</v>
      </c>
      <c r="C1683">
        <v>3503</v>
      </c>
      <c r="D1683">
        <v>40</v>
      </c>
      <c r="E1683">
        <v>45</v>
      </c>
      <c r="F1683" s="2">
        <v>2000</v>
      </c>
      <c r="G1683" s="8">
        <v>2147.826086956522</v>
      </c>
      <c r="H1683">
        <v>0.08</v>
      </c>
      <c r="I1683">
        <v>0.1</v>
      </c>
      <c r="J1683" s="3">
        <v>7.3913043478260873E-2</v>
      </c>
      <c r="K1683" t="s">
        <v>11</v>
      </c>
      <c r="L1683" t="str">
        <f>Q1683</f>
        <v/>
      </c>
      <c r="N1683">
        <v>0.85</v>
      </c>
      <c r="O1683">
        <f>EXP(Таблица1[[#This Row],[PD]])</f>
        <v>1.0832870676749586</v>
      </c>
      <c r="P1683">
        <f t="shared" si="52"/>
        <v>0.92079400752371476</v>
      </c>
      <c r="Q1683" t="str">
        <f t="shared" si="53"/>
        <v/>
      </c>
      <c r="S1683" s="2">
        <f>IF(P1683&gt;=1, Таблица1[[#This Row],[BeginQ]]*(1-Таблица1[[#This Row],[LGD]]), Таблица1[[#This Row],[EndQ]])</f>
        <v>2147.826086956522</v>
      </c>
    </row>
    <row r="1684" spans="1:19" x14ac:dyDescent="0.3">
      <c r="A1684" s="1">
        <v>1682</v>
      </c>
      <c r="B1684" t="s">
        <v>10</v>
      </c>
      <c r="C1684">
        <v>3504</v>
      </c>
      <c r="D1684">
        <v>40</v>
      </c>
      <c r="E1684">
        <v>45</v>
      </c>
      <c r="F1684" s="2">
        <v>9000</v>
      </c>
      <c r="G1684" s="8">
        <v>9919.3548387096762</v>
      </c>
      <c r="H1684">
        <v>7.0000000000000007E-2</v>
      </c>
      <c r="I1684">
        <v>0.5</v>
      </c>
      <c r="J1684" s="3">
        <v>0.10215053763440859</v>
      </c>
      <c r="K1684" t="s">
        <v>11</v>
      </c>
      <c r="L1684" t="str">
        <f>Q1684</f>
        <v/>
      </c>
      <c r="N1684">
        <v>0.02</v>
      </c>
      <c r="O1684">
        <f>EXP(Таблица1[[#This Row],[PD]])</f>
        <v>1.0725081812542165</v>
      </c>
      <c r="P1684">
        <f t="shared" si="52"/>
        <v>2.1450163625084333E-2</v>
      </c>
      <c r="Q1684" t="str">
        <f t="shared" si="53"/>
        <v/>
      </c>
      <c r="S1684" s="2">
        <f>IF(P1684&gt;=1, Таблица1[[#This Row],[BeginQ]]*(1-Таблица1[[#This Row],[LGD]]), Таблица1[[#This Row],[EndQ]])</f>
        <v>9919.3548387096762</v>
      </c>
    </row>
    <row r="1685" spans="1:19" x14ac:dyDescent="0.3">
      <c r="A1685" s="1">
        <v>1683</v>
      </c>
      <c r="B1685" t="s">
        <v>10</v>
      </c>
      <c r="C1685">
        <v>3505</v>
      </c>
      <c r="D1685">
        <v>40</v>
      </c>
      <c r="E1685">
        <v>45</v>
      </c>
      <c r="F1685" s="2">
        <v>3700</v>
      </c>
      <c r="G1685" s="8">
        <v>4319.5348837209303</v>
      </c>
      <c r="H1685">
        <v>0.14000000000000001</v>
      </c>
      <c r="I1685">
        <v>0.6</v>
      </c>
      <c r="J1685" s="3">
        <v>0.1674418604651163</v>
      </c>
      <c r="K1685" t="s">
        <v>11</v>
      </c>
      <c r="L1685" t="str">
        <f>Q1685</f>
        <v/>
      </c>
      <c r="N1685">
        <v>0</v>
      </c>
      <c r="O1685">
        <f>EXP(Таблица1[[#This Row],[PD]])</f>
        <v>1.1502737988572274</v>
      </c>
      <c r="P1685">
        <f t="shared" si="52"/>
        <v>0</v>
      </c>
      <c r="Q1685" t="str">
        <f t="shared" si="53"/>
        <v/>
      </c>
      <c r="S1685" s="2">
        <f>IF(P1685&gt;=1, Таблица1[[#This Row],[BeginQ]]*(1-Таблица1[[#This Row],[LGD]]), Таблица1[[#This Row],[EndQ]])</f>
        <v>4319.5348837209303</v>
      </c>
    </row>
    <row r="1686" spans="1:19" x14ac:dyDescent="0.3">
      <c r="A1686" s="1">
        <v>1684</v>
      </c>
      <c r="B1686" t="s">
        <v>10</v>
      </c>
      <c r="C1686">
        <v>3506</v>
      </c>
      <c r="D1686">
        <v>40</v>
      </c>
      <c r="E1686">
        <v>45</v>
      </c>
      <c r="F1686" s="2">
        <v>9200</v>
      </c>
      <c r="G1686" s="8">
        <v>10960.49382716049</v>
      </c>
      <c r="H1686">
        <v>0.19</v>
      </c>
      <c r="I1686">
        <v>0.5</v>
      </c>
      <c r="J1686" s="3">
        <v>0.19135802469135799</v>
      </c>
      <c r="K1686" t="s">
        <v>11</v>
      </c>
      <c r="L1686" t="str">
        <f>Q1686</f>
        <v>Дефолт!</v>
      </c>
      <c r="N1686">
        <v>1</v>
      </c>
      <c r="O1686">
        <f>EXP(Таблица1[[#This Row],[PD]])</f>
        <v>1.2092495976572515</v>
      </c>
      <c r="P1686">
        <f t="shared" si="52"/>
        <v>1.2092495976572515</v>
      </c>
      <c r="Q1686" t="str">
        <f t="shared" si="53"/>
        <v>Дефолт!</v>
      </c>
      <c r="S1686" s="2">
        <f>IF(P1686&gt;=1, Таблица1[[#This Row],[BeginQ]]*(1-Таблица1[[#This Row],[LGD]]), Таблица1[[#This Row],[EndQ]])</f>
        <v>4600</v>
      </c>
    </row>
    <row r="1687" spans="1:19" x14ac:dyDescent="0.3">
      <c r="A1687" s="1">
        <v>1685</v>
      </c>
      <c r="B1687" t="s">
        <v>10</v>
      </c>
      <c r="C1687">
        <v>3507</v>
      </c>
      <c r="D1687">
        <v>40</v>
      </c>
      <c r="E1687">
        <v>45</v>
      </c>
      <c r="F1687" s="2">
        <v>100</v>
      </c>
      <c r="G1687" s="8">
        <v>112.7659574468085</v>
      </c>
      <c r="H1687">
        <v>0.06</v>
      </c>
      <c r="I1687">
        <v>1</v>
      </c>
      <c r="J1687" s="3">
        <v>0.1276595744680851</v>
      </c>
      <c r="K1687" t="s">
        <v>11</v>
      </c>
      <c r="L1687" t="str">
        <f>Q1687</f>
        <v/>
      </c>
      <c r="N1687">
        <v>0.35</v>
      </c>
      <c r="O1687">
        <f>EXP(Таблица1[[#This Row],[PD]])</f>
        <v>1.0618365465453596</v>
      </c>
      <c r="P1687">
        <f t="shared" si="52"/>
        <v>0.37164279129087585</v>
      </c>
      <c r="Q1687" t="str">
        <f t="shared" si="53"/>
        <v/>
      </c>
      <c r="S1687" s="2">
        <f>IF(P1687&gt;=1, Таблица1[[#This Row],[BeginQ]]*(1-Таблица1[[#This Row],[LGD]]), Таблица1[[#This Row],[EndQ]])</f>
        <v>112.7659574468085</v>
      </c>
    </row>
    <row r="1688" spans="1:19" x14ac:dyDescent="0.3">
      <c r="A1688" s="1">
        <v>1686</v>
      </c>
      <c r="B1688" t="s">
        <v>10</v>
      </c>
      <c r="C1688">
        <v>3508</v>
      </c>
      <c r="D1688">
        <v>40</v>
      </c>
      <c r="E1688">
        <v>45</v>
      </c>
      <c r="F1688" s="2">
        <v>4300</v>
      </c>
      <c r="G1688" s="8">
        <v>4838.6813186813188</v>
      </c>
      <c r="H1688">
        <v>0.09</v>
      </c>
      <c r="I1688">
        <v>0.6</v>
      </c>
      <c r="J1688" s="3">
        <v>0.12527472527472519</v>
      </c>
      <c r="K1688" t="s">
        <v>11</v>
      </c>
      <c r="L1688" t="str">
        <f>Q1688</f>
        <v/>
      </c>
      <c r="N1688">
        <v>0.9</v>
      </c>
      <c r="O1688">
        <f>EXP(Таблица1[[#This Row],[PD]])</f>
        <v>1.0941742837052104</v>
      </c>
      <c r="P1688">
        <f t="shared" si="52"/>
        <v>0.98475685533468937</v>
      </c>
      <c r="Q1688" t="str">
        <f t="shared" si="53"/>
        <v/>
      </c>
      <c r="S1688" s="2">
        <f>IF(P1688&gt;=1, Таблица1[[#This Row],[BeginQ]]*(1-Таблица1[[#This Row],[LGD]]), Таблица1[[#This Row],[EndQ]])</f>
        <v>4838.6813186813188</v>
      </c>
    </row>
    <row r="1689" spans="1:19" x14ac:dyDescent="0.3">
      <c r="A1689" s="1">
        <v>1687</v>
      </c>
      <c r="B1689" t="s">
        <v>10</v>
      </c>
      <c r="C1689">
        <v>3509</v>
      </c>
      <c r="D1689">
        <v>40</v>
      </c>
      <c r="E1689">
        <v>45</v>
      </c>
      <c r="F1689" s="2">
        <v>2100</v>
      </c>
      <c r="G1689" s="8">
        <v>2485.8139534883721</v>
      </c>
      <c r="H1689">
        <v>0.14000000000000001</v>
      </c>
      <c r="I1689">
        <v>0.7</v>
      </c>
      <c r="J1689" s="3">
        <v>0.18372093023255809</v>
      </c>
      <c r="K1689" t="s">
        <v>11</v>
      </c>
      <c r="L1689" t="str">
        <f>Q1689</f>
        <v/>
      </c>
      <c r="N1689">
        <v>0.74</v>
      </c>
      <c r="O1689">
        <f>EXP(Таблица1[[#This Row],[PD]])</f>
        <v>1.1502737988572274</v>
      </c>
      <c r="P1689">
        <f t="shared" si="52"/>
        <v>0.85120261115434825</v>
      </c>
      <c r="Q1689" t="str">
        <f t="shared" si="53"/>
        <v/>
      </c>
      <c r="S1689" s="2">
        <f>IF(P1689&gt;=1, Таблица1[[#This Row],[BeginQ]]*(1-Таблица1[[#This Row],[LGD]]), Таблица1[[#This Row],[EndQ]])</f>
        <v>2485.8139534883721</v>
      </c>
    </row>
    <row r="1690" spans="1:19" x14ac:dyDescent="0.3">
      <c r="A1690" s="1">
        <v>1688</v>
      </c>
      <c r="B1690" t="s">
        <v>10</v>
      </c>
      <c r="C1690">
        <v>3510</v>
      </c>
      <c r="D1690">
        <v>40</v>
      </c>
      <c r="E1690">
        <v>45</v>
      </c>
      <c r="F1690" s="2">
        <v>7800</v>
      </c>
      <c r="G1690" s="8">
        <v>9186.6666666666661</v>
      </c>
      <c r="H1690">
        <v>0.1</v>
      </c>
      <c r="I1690">
        <v>1</v>
      </c>
      <c r="J1690" s="3">
        <v>0.17777777777777781</v>
      </c>
      <c r="K1690" t="s">
        <v>11</v>
      </c>
      <c r="L1690" t="str">
        <f>Q1690</f>
        <v/>
      </c>
      <c r="N1690">
        <v>0.51</v>
      </c>
      <c r="O1690">
        <f>EXP(Таблица1[[#This Row],[PD]])</f>
        <v>1.1051709180756477</v>
      </c>
      <c r="P1690">
        <f t="shared" si="52"/>
        <v>0.56363716821858034</v>
      </c>
      <c r="Q1690" t="str">
        <f t="shared" si="53"/>
        <v/>
      </c>
      <c r="S1690" s="2">
        <f>IF(P1690&gt;=1, Таблица1[[#This Row],[BeginQ]]*(1-Таблица1[[#This Row],[LGD]]), Таблица1[[#This Row],[EndQ]])</f>
        <v>9186.6666666666661</v>
      </c>
    </row>
    <row r="1691" spans="1:19" x14ac:dyDescent="0.3">
      <c r="A1691" s="1">
        <v>1689</v>
      </c>
      <c r="B1691" t="s">
        <v>10</v>
      </c>
      <c r="C1691">
        <v>3511</v>
      </c>
      <c r="D1691">
        <v>40</v>
      </c>
      <c r="E1691">
        <v>45</v>
      </c>
      <c r="F1691" s="2">
        <v>7600</v>
      </c>
      <c r="G1691" s="8">
        <v>8182.1276595744685</v>
      </c>
      <c r="H1691">
        <v>0.06</v>
      </c>
      <c r="I1691">
        <v>0.2</v>
      </c>
      <c r="J1691" s="3">
        <v>7.6595744680851063E-2</v>
      </c>
      <c r="K1691" t="s">
        <v>11</v>
      </c>
      <c r="L1691" t="str">
        <f>Q1691</f>
        <v/>
      </c>
      <c r="N1691">
        <v>0.45</v>
      </c>
      <c r="O1691">
        <f>EXP(Таблица1[[#This Row],[PD]])</f>
        <v>1.0618365465453596</v>
      </c>
      <c r="P1691">
        <f t="shared" si="52"/>
        <v>0.47782644594541185</v>
      </c>
      <c r="Q1691" t="str">
        <f t="shared" si="53"/>
        <v/>
      </c>
      <c r="S1691" s="2">
        <f>IF(P1691&gt;=1, Таблица1[[#This Row],[BeginQ]]*(1-Таблица1[[#This Row],[LGD]]), Таблица1[[#This Row],[EndQ]])</f>
        <v>8182.1276595744685</v>
      </c>
    </row>
    <row r="1692" spans="1:19" x14ac:dyDescent="0.3">
      <c r="A1692" s="1">
        <v>1690</v>
      </c>
      <c r="B1692" t="s">
        <v>10</v>
      </c>
      <c r="C1692">
        <v>3512</v>
      </c>
      <c r="D1692">
        <v>40</v>
      </c>
      <c r="E1692">
        <v>45</v>
      </c>
      <c r="F1692" s="2">
        <v>9100</v>
      </c>
      <c r="G1692" s="8">
        <v>9712.8571428571413</v>
      </c>
      <c r="H1692">
        <v>0.02</v>
      </c>
      <c r="I1692">
        <v>0.3</v>
      </c>
      <c r="J1692" s="3">
        <v>6.7346938775510207E-2</v>
      </c>
      <c r="K1692" t="s">
        <v>11</v>
      </c>
      <c r="L1692" t="str">
        <f>Q1692</f>
        <v/>
      </c>
      <c r="N1692">
        <v>0.66</v>
      </c>
      <c r="O1692">
        <f>EXP(Таблица1[[#This Row],[PD]])</f>
        <v>1.0202013400267558</v>
      </c>
      <c r="P1692">
        <f t="shared" si="52"/>
        <v>0.67333288441765882</v>
      </c>
      <c r="Q1692" t="str">
        <f t="shared" si="53"/>
        <v/>
      </c>
      <c r="S1692" s="2">
        <f>IF(P1692&gt;=1, Таблица1[[#This Row],[BeginQ]]*(1-Таблица1[[#This Row],[LGD]]), Таблица1[[#This Row],[EndQ]])</f>
        <v>9712.8571428571413</v>
      </c>
    </row>
    <row r="1693" spans="1:19" x14ac:dyDescent="0.3">
      <c r="A1693" s="1">
        <v>1691</v>
      </c>
      <c r="B1693" t="s">
        <v>10</v>
      </c>
      <c r="C1693">
        <v>3513</v>
      </c>
      <c r="D1693">
        <v>40</v>
      </c>
      <c r="E1693">
        <v>45</v>
      </c>
      <c r="F1693" s="2">
        <v>9800</v>
      </c>
      <c r="G1693" s="8">
        <v>10588.041237113401</v>
      </c>
      <c r="H1693">
        <v>0.03</v>
      </c>
      <c r="I1693">
        <v>0.6</v>
      </c>
      <c r="J1693" s="3">
        <v>8.0412371134020624E-2</v>
      </c>
      <c r="K1693" t="s">
        <v>11</v>
      </c>
      <c r="L1693" t="str">
        <f>Q1693</f>
        <v/>
      </c>
      <c r="N1693">
        <v>0.86</v>
      </c>
      <c r="O1693">
        <f>EXP(Таблица1[[#This Row],[PD]])</f>
        <v>1.0304545339535169</v>
      </c>
      <c r="P1693">
        <f t="shared" si="52"/>
        <v>0.88619089920002458</v>
      </c>
      <c r="Q1693" t="str">
        <f t="shared" si="53"/>
        <v/>
      </c>
      <c r="S1693" s="2">
        <f>IF(P1693&gt;=1, Таблица1[[#This Row],[BeginQ]]*(1-Таблица1[[#This Row],[LGD]]), Таблица1[[#This Row],[EndQ]])</f>
        <v>10588.041237113401</v>
      </c>
    </row>
    <row r="1694" spans="1:19" x14ac:dyDescent="0.3">
      <c r="A1694" s="1">
        <v>1692</v>
      </c>
      <c r="B1694" t="s">
        <v>10</v>
      </c>
      <c r="C1694">
        <v>3514</v>
      </c>
      <c r="D1694">
        <v>40</v>
      </c>
      <c r="E1694">
        <v>45</v>
      </c>
      <c r="F1694" s="2">
        <v>200</v>
      </c>
      <c r="G1694" s="8">
        <v>218.33333333333329</v>
      </c>
      <c r="H1694">
        <v>0.04</v>
      </c>
      <c r="I1694">
        <v>0.7</v>
      </c>
      <c r="J1694" s="3">
        <v>9.166666666666666E-2</v>
      </c>
      <c r="K1694" t="s">
        <v>11</v>
      </c>
      <c r="L1694" t="str">
        <f>Q1694</f>
        <v/>
      </c>
      <c r="N1694">
        <v>0.44</v>
      </c>
      <c r="O1694">
        <f>EXP(Таблица1[[#This Row],[PD]])</f>
        <v>1.0408107741923882</v>
      </c>
      <c r="P1694">
        <f t="shared" si="52"/>
        <v>0.45795674064465081</v>
      </c>
      <c r="Q1694" t="str">
        <f t="shared" si="53"/>
        <v/>
      </c>
      <c r="S1694" s="2">
        <f>IF(P1694&gt;=1, Таблица1[[#This Row],[BeginQ]]*(1-Таблица1[[#This Row],[LGD]]), Таблица1[[#This Row],[EndQ]])</f>
        <v>218.33333333333329</v>
      </c>
    </row>
    <row r="1695" spans="1:19" x14ac:dyDescent="0.3">
      <c r="A1695" s="1">
        <v>1693</v>
      </c>
      <c r="B1695" t="s">
        <v>10</v>
      </c>
      <c r="C1695">
        <v>3515</v>
      </c>
      <c r="D1695">
        <v>40</v>
      </c>
      <c r="E1695">
        <v>45</v>
      </c>
      <c r="F1695" s="2">
        <v>3700</v>
      </c>
      <c r="G1695" s="8">
        <v>4376.8292682926831</v>
      </c>
      <c r="H1695">
        <v>0.18</v>
      </c>
      <c r="I1695">
        <v>0.5</v>
      </c>
      <c r="J1695" s="3">
        <v>0.18292682926829271</v>
      </c>
      <c r="K1695" t="s">
        <v>11</v>
      </c>
      <c r="L1695" t="str">
        <f>Q1695</f>
        <v/>
      </c>
      <c r="N1695">
        <v>0.11</v>
      </c>
      <c r="O1695">
        <f>EXP(Таблица1[[#This Row],[PD]])</f>
        <v>1.1972173631218102</v>
      </c>
      <c r="P1695">
        <f t="shared" si="52"/>
        <v>0.13169390994339911</v>
      </c>
      <c r="Q1695" t="str">
        <f t="shared" si="53"/>
        <v/>
      </c>
      <c r="S1695" s="2">
        <f>IF(P1695&gt;=1, Таблица1[[#This Row],[BeginQ]]*(1-Таблица1[[#This Row],[LGD]]), Таблица1[[#This Row],[EndQ]])</f>
        <v>4376.8292682926831</v>
      </c>
    </row>
    <row r="1696" spans="1:19" x14ac:dyDescent="0.3">
      <c r="A1696" s="1">
        <v>1694</v>
      </c>
      <c r="B1696" t="s">
        <v>10</v>
      </c>
      <c r="C1696">
        <v>3516</v>
      </c>
      <c r="D1696">
        <v>40</v>
      </c>
      <c r="E1696">
        <v>45</v>
      </c>
      <c r="F1696" s="2">
        <v>5100</v>
      </c>
      <c r="G1696" s="8">
        <v>6513.2530120481924</v>
      </c>
      <c r="H1696">
        <v>0.17</v>
      </c>
      <c r="I1696">
        <v>1</v>
      </c>
      <c r="J1696" s="3">
        <v>0.27710843373493982</v>
      </c>
      <c r="K1696" t="s">
        <v>11</v>
      </c>
      <c r="L1696" t="str">
        <f>Q1696</f>
        <v/>
      </c>
      <c r="N1696">
        <v>0.38</v>
      </c>
      <c r="O1696">
        <f>EXP(Таблица1[[#This Row],[PD]])</f>
        <v>1.1853048513203654</v>
      </c>
      <c r="P1696">
        <f t="shared" si="52"/>
        <v>0.45041584350173886</v>
      </c>
      <c r="Q1696" t="str">
        <f t="shared" si="53"/>
        <v/>
      </c>
      <c r="S1696" s="2">
        <f>IF(P1696&gt;=1, Таблица1[[#This Row],[BeginQ]]*(1-Таблица1[[#This Row],[LGD]]), Таблица1[[#This Row],[EndQ]])</f>
        <v>6513.2530120481924</v>
      </c>
    </row>
    <row r="1697" spans="1:19" x14ac:dyDescent="0.3">
      <c r="A1697" s="1">
        <v>1695</v>
      </c>
      <c r="B1697" t="s">
        <v>10</v>
      </c>
      <c r="C1697">
        <v>3517</v>
      </c>
      <c r="D1697">
        <v>40</v>
      </c>
      <c r="E1697">
        <v>45</v>
      </c>
      <c r="F1697" s="2">
        <v>4300</v>
      </c>
      <c r="G1697" s="8">
        <v>5223.7037037037026</v>
      </c>
      <c r="H1697">
        <v>0.19</v>
      </c>
      <c r="I1697">
        <v>0.6</v>
      </c>
      <c r="J1697" s="3">
        <v>0.21481481481481479</v>
      </c>
      <c r="K1697" t="s">
        <v>11</v>
      </c>
      <c r="L1697" t="str">
        <f>Q1697</f>
        <v/>
      </c>
      <c r="N1697">
        <v>0.52</v>
      </c>
      <c r="O1697">
        <f>EXP(Таблица1[[#This Row],[PD]])</f>
        <v>1.2092495976572515</v>
      </c>
      <c r="P1697">
        <f t="shared" si="52"/>
        <v>0.62880979078177079</v>
      </c>
      <c r="Q1697" t="str">
        <f t="shared" si="53"/>
        <v/>
      </c>
      <c r="S1697" s="2">
        <f>IF(P1697&gt;=1, Таблица1[[#This Row],[BeginQ]]*(1-Таблица1[[#This Row],[LGD]]), Таблица1[[#This Row],[EndQ]])</f>
        <v>5223.7037037037026</v>
      </c>
    </row>
    <row r="1698" spans="1:19" x14ac:dyDescent="0.3">
      <c r="A1698" s="1">
        <v>1696</v>
      </c>
      <c r="B1698" t="s">
        <v>10</v>
      </c>
      <c r="C1698">
        <v>3518</v>
      </c>
      <c r="D1698">
        <v>40</v>
      </c>
      <c r="E1698">
        <v>45</v>
      </c>
      <c r="F1698" s="2">
        <v>1200</v>
      </c>
      <c r="G1698" s="8">
        <v>1340.645161290322</v>
      </c>
      <c r="H1698">
        <v>7.0000000000000007E-2</v>
      </c>
      <c r="I1698">
        <v>0.7</v>
      </c>
      <c r="J1698" s="3">
        <v>0.1172043010752688</v>
      </c>
      <c r="K1698" t="s">
        <v>11</v>
      </c>
      <c r="L1698" t="str">
        <f>Q1698</f>
        <v/>
      </c>
      <c r="N1698">
        <v>0.83</v>
      </c>
      <c r="O1698">
        <f>EXP(Таблица1[[#This Row],[PD]])</f>
        <v>1.0725081812542165</v>
      </c>
      <c r="P1698">
        <f t="shared" si="52"/>
        <v>0.89018179044099965</v>
      </c>
      <c r="Q1698" t="str">
        <f t="shared" si="53"/>
        <v/>
      </c>
      <c r="S1698" s="2">
        <f>IF(P1698&gt;=1, Таблица1[[#This Row],[BeginQ]]*(1-Таблица1[[#This Row],[LGD]]), Таблица1[[#This Row],[EndQ]])</f>
        <v>1340.645161290322</v>
      </c>
    </row>
    <row r="1699" spans="1:19" x14ac:dyDescent="0.3">
      <c r="A1699" s="1">
        <v>1697</v>
      </c>
      <c r="B1699" t="s">
        <v>10</v>
      </c>
      <c r="C1699">
        <v>3519</v>
      </c>
      <c r="D1699">
        <v>40</v>
      </c>
      <c r="E1699">
        <v>45</v>
      </c>
      <c r="F1699" s="2">
        <v>4200</v>
      </c>
      <c r="G1699" s="8">
        <v>4806.6666666666661</v>
      </c>
      <c r="H1699">
        <v>0.19</v>
      </c>
      <c r="I1699">
        <v>0.3</v>
      </c>
      <c r="J1699" s="3">
        <v>0.1444444444444444</v>
      </c>
      <c r="K1699" t="s">
        <v>11</v>
      </c>
      <c r="L1699" t="str">
        <f>Q1699</f>
        <v>Дефолт!</v>
      </c>
      <c r="N1699">
        <v>0.98</v>
      </c>
      <c r="O1699">
        <f>EXP(Таблица1[[#This Row],[PD]])</f>
        <v>1.2092495976572515</v>
      </c>
      <c r="P1699">
        <f t="shared" si="52"/>
        <v>1.1850646057041065</v>
      </c>
      <c r="Q1699" t="str">
        <f t="shared" si="53"/>
        <v>Дефолт!</v>
      </c>
      <c r="S1699" s="2">
        <f>IF(P1699&gt;=1, Таблица1[[#This Row],[BeginQ]]*(1-Таблица1[[#This Row],[LGD]]), Таблица1[[#This Row],[EndQ]])</f>
        <v>2940</v>
      </c>
    </row>
    <row r="1700" spans="1:19" x14ac:dyDescent="0.3">
      <c r="A1700" s="1">
        <v>1698</v>
      </c>
      <c r="B1700" t="s">
        <v>10</v>
      </c>
      <c r="C1700">
        <v>3520</v>
      </c>
      <c r="D1700">
        <v>40</v>
      </c>
      <c r="E1700">
        <v>45</v>
      </c>
      <c r="F1700" s="2">
        <v>2400</v>
      </c>
      <c r="G1700" s="8">
        <v>2840.9302325581398</v>
      </c>
      <c r="H1700">
        <v>0.14000000000000001</v>
      </c>
      <c r="I1700">
        <v>0.7</v>
      </c>
      <c r="J1700" s="3">
        <v>0.18372093023255809</v>
      </c>
      <c r="K1700" t="s">
        <v>11</v>
      </c>
      <c r="L1700" t="str">
        <f>Q1700</f>
        <v/>
      </c>
      <c r="N1700">
        <v>0.72</v>
      </c>
      <c r="O1700">
        <f>EXP(Таблица1[[#This Row],[PD]])</f>
        <v>1.1502737988572274</v>
      </c>
      <c r="P1700">
        <f t="shared" si="52"/>
        <v>0.82819713517720361</v>
      </c>
      <c r="Q1700" t="str">
        <f t="shared" si="53"/>
        <v/>
      </c>
      <c r="S1700" s="2">
        <f>IF(P1700&gt;=1, Таблица1[[#This Row],[BeginQ]]*(1-Таблица1[[#This Row],[LGD]]), Таблица1[[#This Row],[EndQ]])</f>
        <v>2840.9302325581398</v>
      </c>
    </row>
    <row r="1701" spans="1:19" x14ac:dyDescent="0.3">
      <c r="A1701" s="1">
        <v>1699</v>
      </c>
      <c r="B1701" t="s">
        <v>10</v>
      </c>
      <c r="C1701">
        <v>3521</v>
      </c>
      <c r="D1701">
        <v>40</v>
      </c>
      <c r="E1701">
        <v>45</v>
      </c>
      <c r="F1701" s="2">
        <v>7700</v>
      </c>
      <c r="G1701" s="8">
        <v>8555.5555555555566</v>
      </c>
      <c r="H1701">
        <v>0.1</v>
      </c>
      <c r="I1701">
        <v>0.4</v>
      </c>
      <c r="J1701" s="3">
        <v>0.1111111111111111</v>
      </c>
      <c r="K1701" t="s">
        <v>11</v>
      </c>
      <c r="L1701" t="str">
        <f>Q1701</f>
        <v/>
      </c>
      <c r="N1701">
        <v>0.55000000000000004</v>
      </c>
      <c r="O1701">
        <f>EXP(Таблица1[[#This Row],[PD]])</f>
        <v>1.1051709180756477</v>
      </c>
      <c r="P1701">
        <f t="shared" si="52"/>
        <v>0.60784400494160629</v>
      </c>
      <c r="Q1701" t="str">
        <f t="shared" si="53"/>
        <v/>
      </c>
      <c r="S1701" s="2">
        <f>IF(P1701&gt;=1, Таблица1[[#This Row],[BeginQ]]*(1-Таблица1[[#This Row],[LGD]]), Таблица1[[#This Row],[EndQ]])</f>
        <v>8555.5555555555566</v>
      </c>
    </row>
    <row r="1702" spans="1:19" x14ac:dyDescent="0.3">
      <c r="A1702" s="1">
        <v>1700</v>
      </c>
      <c r="B1702" t="s">
        <v>10</v>
      </c>
      <c r="C1702">
        <v>3522</v>
      </c>
      <c r="D1702">
        <v>40</v>
      </c>
      <c r="E1702">
        <v>45</v>
      </c>
      <c r="F1702" s="2">
        <v>6000</v>
      </c>
      <c r="G1702" s="8">
        <v>6652.1739130434789</v>
      </c>
      <c r="H1702">
        <v>0.08</v>
      </c>
      <c r="I1702">
        <v>0.5</v>
      </c>
      <c r="J1702" s="3">
        <v>0.108695652173913</v>
      </c>
      <c r="K1702" t="s">
        <v>11</v>
      </c>
      <c r="L1702" t="str">
        <f>Q1702</f>
        <v/>
      </c>
      <c r="N1702">
        <v>0.67</v>
      </c>
      <c r="O1702">
        <f>EXP(Таблица1[[#This Row],[PD]])</f>
        <v>1.0832870676749586</v>
      </c>
      <c r="P1702">
        <f t="shared" si="52"/>
        <v>0.72580233534222238</v>
      </c>
      <c r="Q1702" t="str">
        <f t="shared" si="53"/>
        <v/>
      </c>
      <c r="S1702" s="2">
        <f>IF(P1702&gt;=1, Таблица1[[#This Row],[BeginQ]]*(1-Таблица1[[#This Row],[LGD]]), Таблица1[[#This Row],[EndQ]])</f>
        <v>6652.1739130434789</v>
      </c>
    </row>
    <row r="1703" spans="1:19" x14ac:dyDescent="0.3">
      <c r="A1703" s="1">
        <v>1701</v>
      </c>
      <c r="B1703" t="s">
        <v>10</v>
      </c>
      <c r="C1703">
        <v>3523</v>
      </c>
      <c r="D1703">
        <v>40</v>
      </c>
      <c r="E1703">
        <v>45</v>
      </c>
      <c r="F1703" s="2">
        <v>4500</v>
      </c>
      <c r="G1703" s="8">
        <v>5019.2307692307704</v>
      </c>
      <c r="H1703">
        <v>0.09</v>
      </c>
      <c r="I1703">
        <v>0.5</v>
      </c>
      <c r="J1703" s="3">
        <v>0.1153846153846154</v>
      </c>
      <c r="K1703" t="s">
        <v>11</v>
      </c>
      <c r="L1703" t="str">
        <f>Q1703</f>
        <v/>
      </c>
      <c r="N1703">
        <v>0.55000000000000004</v>
      </c>
      <c r="O1703">
        <f>EXP(Таблица1[[#This Row],[PD]])</f>
        <v>1.0941742837052104</v>
      </c>
      <c r="P1703">
        <f t="shared" si="52"/>
        <v>0.60179585603786578</v>
      </c>
      <c r="Q1703" t="str">
        <f t="shared" si="53"/>
        <v/>
      </c>
      <c r="S1703" s="2">
        <f>IF(P1703&gt;=1, Таблица1[[#This Row],[BeginQ]]*(1-Таблица1[[#This Row],[LGD]]), Таблица1[[#This Row],[EndQ]])</f>
        <v>5019.2307692307704</v>
      </c>
    </row>
    <row r="1704" spans="1:19" x14ac:dyDescent="0.3">
      <c r="A1704" s="1">
        <v>1702</v>
      </c>
      <c r="B1704" t="s">
        <v>10</v>
      </c>
      <c r="C1704">
        <v>3524</v>
      </c>
      <c r="D1704">
        <v>40</v>
      </c>
      <c r="E1704">
        <v>45</v>
      </c>
      <c r="F1704" s="2">
        <v>7700</v>
      </c>
      <c r="G1704" s="8">
        <v>9534.691358024691</v>
      </c>
      <c r="H1704">
        <v>0.19</v>
      </c>
      <c r="I1704">
        <v>0.7</v>
      </c>
      <c r="J1704" s="3">
        <v>0.2382716049382716</v>
      </c>
      <c r="K1704" t="s">
        <v>11</v>
      </c>
      <c r="L1704" t="str">
        <f>Q1704</f>
        <v/>
      </c>
      <c r="N1704">
        <v>0.18</v>
      </c>
      <c r="O1704">
        <f>EXP(Таблица1[[#This Row],[PD]])</f>
        <v>1.2092495976572515</v>
      </c>
      <c r="P1704">
        <f t="shared" si="52"/>
        <v>0.21766492757830527</v>
      </c>
      <c r="Q1704" t="str">
        <f t="shared" si="53"/>
        <v/>
      </c>
      <c r="S1704" s="2">
        <f>IF(P1704&gt;=1, Таблица1[[#This Row],[BeginQ]]*(1-Таблица1[[#This Row],[LGD]]), Таблица1[[#This Row],[EndQ]])</f>
        <v>9534.691358024691</v>
      </c>
    </row>
    <row r="1705" spans="1:19" x14ac:dyDescent="0.3">
      <c r="A1705" s="1">
        <v>1703</v>
      </c>
      <c r="B1705" t="s">
        <v>10</v>
      </c>
      <c r="C1705">
        <v>3525</v>
      </c>
      <c r="D1705">
        <v>40</v>
      </c>
      <c r="E1705">
        <v>45</v>
      </c>
      <c r="F1705" s="2">
        <v>9200</v>
      </c>
      <c r="G1705" s="8">
        <v>9838.3673469387759</v>
      </c>
      <c r="H1705">
        <v>0.02</v>
      </c>
      <c r="I1705">
        <v>0.4</v>
      </c>
      <c r="J1705" s="3">
        <v>6.9387755102040816E-2</v>
      </c>
      <c r="K1705" t="s">
        <v>11</v>
      </c>
      <c r="L1705" t="str">
        <f>Q1705</f>
        <v/>
      </c>
      <c r="N1705">
        <v>0.42</v>
      </c>
      <c r="O1705">
        <f>EXP(Таблица1[[#This Row],[PD]])</f>
        <v>1.0202013400267558</v>
      </c>
      <c r="P1705">
        <f t="shared" si="52"/>
        <v>0.42848456281123742</v>
      </c>
      <c r="Q1705" t="str">
        <f t="shared" si="53"/>
        <v/>
      </c>
      <c r="S1705" s="2">
        <f>IF(P1705&gt;=1, Таблица1[[#This Row],[BeginQ]]*(1-Таблица1[[#This Row],[LGD]]), Таблица1[[#This Row],[EndQ]])</f>
        <v>9838.3673469387759</v>
      </c>
    </row>
    <row r="1706" spans="1:19" x14ac:dyDescent="0.3">
      <c r="A1706" s="1">
        <v>1704</v>
      </c>
      <c r="B1706" t="s">
        <v>10</v>
      </c>
      <c r="C1706">
        <v>3526</v>
      </c>
      <c r="D1706">
        <v>40</v>
      </c>
      <c r="E1706">
        <v>45</v>
      </c>
      <c r="F1706" s="2">
        <v>7600</v>
      </c>
      <c r="G1706" s="8">
        <v>8807.0588235294126</v>
      </c>
      <c r="H1706">
        <v>0.15</v>
      </c>
      <c r="I1706">
        <v>0.5</v>
      </c>
      <c r="J1706" s="3">
        <v>0.1588235294117647</v>
      </c>
      <c r="K1706" t="s">
        <v>11</v>
      </c>
      <c r="L1706" t="str">
        <f>Q1706</f>
        <v/>
      </c>
      <c r="N1706">
        <v>0.08</v>
      </c>
      <c r="O1706">
        <f>EXP(Таблица1[[#This Row],[PD]])</f>
        <v>1.1618342427282831</v>
      </c>
      <c r="P1706">
        <f t="shared" si="52"/>
        <v>9.2946739418262647E-2</v>
      </c>
      <c r="Q1706" t="str">
        <f t="shared" si="53"/>
        <v/>
      </c>
      <c r="S1706" s="2">
        <f>IF(P1706&gt;=1, Таблица1[[#This Row],[BeginQ]]*(1-Таблица1[[#This Row],[LGD]]), Таблица1[[#This Row],[EndQ]])</f>
        <v>8807.0588235294126</v>
      </c>
    </row>
    <row r="1707" spans="1:19" x14ac:dyDescent="0.3">
      <c r="A1707" s="1">
        <v>1705</v>
      </c>
      <c r="B1707" t="s">
        <v>10</v>
      </c>
      <c r="C1707">
        <v>3527</v>
      </c>
      <c r="D1707">
        <v>40</v>
      </c>
      <c r="E1707">
        <v>45</v>
      </c>
      <c r="F1707" s="2">
        <v>7400</v>
      </c>
      <c r="G1707" s="8">
        <v>8389.6385542168682</v>
      </c>
      <c r="H1707">
        <v>0.17</v>
      </c>
      <c r="I1707">
        <v>0.3</v>
      </c>
      <c r="J1707" s="3">
        <v>0.13373493975903619</v>
      </c>
      <c r="K1707" t="s">
        <v>11</v>
      </c>
      <c r="L1707" t="str">
        <f>Q1707</f>
        <v/>
      </c>
      <c r="N1707">
        <v>0.17</v>
      </c>
      <c r="O1707">
        <f>EXP(Таблица1[[#This Row],[PD]])</f>
        <v>1.1853048513203654</v>
      </c>
      <c r="P1707">
        <f t="shared" si="52"/>
        <v>0.20150182472446215</v>
      </c>
      <c r="Q1707" t="str">
        <f t="shared" si="53"/>
        <v/>
      </c>
      <c r="S1707" s="2">
        <f>IF(P1707&gt;=1, Таблица1[[#This Row],[BeginQ]]*(1-Таблица1[[#This Row],[LGD]]), Таблица1[[#This Row],[EndQ]])</f>
        <v>8389.6385542168682</v>
      </c>
    </row>
    <row r="1708" spans="1:19" x14ac:dyDescent="0.3">
      <c r="A1708" s="1">
        <v>1706</v>
      </c>
      <c r="B1708" t="s">
        <v>10</v>
      </c>
      <c r="C1708">
        <v>3528</v>
      </c>
      <c r="D1708">
        <v>40</v>
      </c>
      <c r="E1708">
        <v>45</v>
      </c>
      <c r="F1708" s="2">
        <v>9800</v>
      </c>
      <c r="G1708" s="8">
        <v>10727.31182795699</v>
      </c>
      <c r="H1708">
        <v>7.0000000000000007E-2</v>
      </c>
      <c r="I1708">
        <v>0.4</v>
      </c>
      <c r="J1708" s="3">
        <v>9.4623655913978491E-2</v>
      </c>
      <c r="K1708" t="s">
        <v>11</v>
      </c>
      <c r="L1708" t="str">
        <f>Q1708</f>
        <v/>
      </c>
      <c r="N1708">
        <v>0.68</v>
      </c>
      <c r="O1708">
        <f>EXP(Таблица1[[#This Row],[PD]])</f>
        <v>1.0725081812542165</v>
      </c>
      <c r="P1708">
        <f t="shared" si="52"/>
        <v>0.72930556325286733</v>
      </c>
      <c r="Q1708" t="str">
        <f t="shared" si="53"/>
        <v/>
      </c>
      <c r="S1708" s="2">
        <f>IF(P1708&gt;=1, Таблица1[[#This Row],[BeginQ]]*(1-Таблица1[[#This Row],[LGD]]), Таблица1[[#This Row],[EndQ]])</f>
        <v>10727.31182795699</v>
      </c>
    </row>
    <row r="1709" spans="1:19" x14ac:dyDescent="0.3">
      <c r="A1709" s="1">
        <v>1707</v>
      </c>
      <c r="B1709" t="s">
        <v>10</v>
      </c>
      <c r="C1709">
        <v>3529</v>
      </c>
      <c r="D1709">
        <v>40</v>
      </c>
      <c r="E1709">
        <v>45</v>
      </c>
      <c r="F1709" s="2">
        <v>3000</v>
      </c>
      <c r="G1709" s="8">
        <v>3306.382978723404</v>
      </c>
      <c r="H1709">
        <v>0.06</v>
      </c>
      <c r="I1709">
        <v>0.6</v>
      </c>
      <c r="J1709" s="3">
        <v>0.10212765957446809</v>
      </c>
      <c r="K1709" t="s">
        <v>11</v>
      </c>
      <c r="L1709" t="str">
        <f>Q1709</f>
        <v/>
      </c>
      <c r="N1709">
        <v>0.43</v>
      </c>
      <c r="O1709">
        <f>EXP(Таблица1[[#This Row],[PD]])</f>
        <v>1.0618365465453596</v>
      </c>
      <c r="P1709">
        <f t="shared" si="52"/>
        <v>0.45658971501450463</v>
      </c>
      <c r="Q1709" t="str">
        <f t="shared" si="53"/>
        <v/>
      </c>
      <c r="S1709" s="2">
        <f>IF(P1709&gt;=1, Таблица1[[#This Row],[BeginQ]]*(1-Таблица1[[#This Row],[LGD]]), Таблица1[[#This Row],[EndQ]])</f>
        <v>3306.382978723404</v>
      </c>
    </row>
    <row r="1710" spans="1:19" x14ac:dyDescent="0.3">
      <c r="A1710" s="1">
        <v>1708</v>
      </c>
      <c r="B1710" t="s">
        <v>10</v>
      </c>
      <c r="C1710">
        <v>3530</v>
      </c>
      <c r="D1710">
        <v>40</v>
      </c>
      <c r="E1710">
        <v>45</v>
      </c>
      <c r="F1710" s="2">
        <v>9800</v>
      </c>
      <c r="G1710" s="8">
        <v>11760</v>
      </c>
      <c r="H1710">
        <v>0.2</v>
      </c>
      <c r="I1710">
        <v>0.5</v>
      </c>
      <c r="J1710" s="3">
        <v>0.2</v>
      </c>
      <c r="K1710" t="s">
        <v>11</v>
      </c>
      <c r="L1710" t="str">
        <f>Q1710</f>
        <v/>
      </c>
      <c r="N1710">
        <v>0.35</v>
      </c>
      <c r="O1710">
        <f>EXP(Таблица1[[#This Row],[PD]])</f>
        <v>1.2214027581601699</v>
      </c>
      <c r="P1710">
        <f t="shared" si="52"/>
        <v>0.4274909653560594</v>
      </c>
      <c r="Q1710" t="str">
        <f t="shared" si="53"/>
        <v/>
      </c>
      <c r="S1710" s="2">
        <f>IF(P1710&gt;=1, Таблица1[[#This Row],[BeginQ]]*(1-Таблица1[[#This Row],[LGD]]), Таблица1[[#This Row],[EndQ]])</f>
        <v>11760</v>
      </c>
    </row>
    <row r="1711" spans="1:19" x14ac:dyDescent="0.3">
      <c r="A1711" s="1">
        <v>1709</v>
      </c>
      <c r="B1711" t="s">
        <v>10</v>
      </c>
      <c r="C1711">
        <v>3531</v>
      </c>
      <c r="D1711">
        <v>40</v>
      </c>
      <c r="E1711">
        <v>45</v>
      </c>
      <c r="F1711" s="2">
        <v>3500</v>
      </c>
      <c r="G1711" s="8">
        <v>4183.1325301204824</v>
      </c>
      <c r="H1711">
        <v>0.17</v>
      </c>
      <c r="I1711">
        <v>0.6</v>
      </c>
      <c r="J1711" s="3">
        <v>0.19518072289156629</v>
      </c>
      <c r="K1711" t="s">
        <v>11</v>
      </c>
      <c r="L1711" t="str">
        <f>Q1711</f>
        <v/>
      </c>
      <c r="N1711">
        <v>0.42</v>
      </c>
      <c r="O1711">
        <f>EXP(Таблица1[[#This Row],[PD]])</f>
        <v>1.1853048513203654</v>
      </c>
      <c r="P1711">
        <f t="shared" si="52"/>
        <v>0.49782803755455346</v>
      </c>
      <c r="Q1711" t="str">
        <f t="shared" si="53"/>
        <v/>
      </c>
      <c r="S1711" s="2">
        <f>IF(P1711&gt;=1, Таблица1[[#This Row],[BeginQ]]*(1-Таблица1[[#This Row],[LGD]]), Таблица1[[#This Row],[EndQ]])</f>
        <v>4183.1325301204824</v>
      </c>
    </row>
    <row r="1712" spans="1:19" x14ac:dyDescent="0.3">
      <c r="A1712" s="1">
        <v>1710</v>
      </c>
      <c r="B1712" t="s">
        <v>10</v>
      </c>
      <c r="C1712">
        <v>3532</v>
      </c>
      <c r="D1712">
        <v>40</v>
      </c>
      <c r="E1712">
        <v>45</v>
      </c>
      <c r="F1712" s="2">
        <v>2300</v>
      </c>
      <c r="G1712" s="8">
        <v>2542.6373626373629</v>
      </c>
      <c r="H1712">
        <v>0.09</v>
      </c>
      <c r="I1712">
        <v>0.4</v>
      </c>
      <c r="J1712" s="3">
        <v>0.10549450549450549</v>
      </c>
      <c r="K1712" t="s">
        <v>11</v>
      </c>
      <c r="L1712" t="str">
        <f>Q1712</f>
        <v/>
      </c>
      <c r="N1712">
        <v>0.01</v>
      </c>
      <c r="O1712">
        <f>EXP(Таблица1[[#This Row],[PD]])</f>
        <v>1.0941742837052104</v>
      </c>
      <c r="P1712">
        <f t="shared" si="52"/>
        <v>1.0941742837052104E-2</v>
      </c>
      <c r="Q1712" t="str">
        <f t="shared" si="53"/>
        <v/>
      </c>
      <c r="S1712" s="2">
        <f>IF(P1712&gt;=1, Таблица1[[#This Row],[BeginQ]]*(1-Таблица1[[#This Row],[LGD]]), Таблица1[[#This Row],[EndQ]])</f>
        <v>2542.6373626373629</v>
      </c>
    </row>
    <row r="1713" spans="1:19" x14ac:dyDescent="0.3">
      <c r="A1713" s="1">
        <v>1711</v>
      </c>
      <c r="B1713" t="s">
        <v>10</v>
      </c>
      <c r="C1713">
        <v>3533</v>
      </c>
      <c r="D1713">
        <v>40</v>
      </c>
      <c r="E1713">
        <v>45</v>
      </c>
      <c r="F1713" s="2">
        <v>9800</v>
      </c>
      <c r="G1713" s="8">
        <v>10543.07692307692</v>
      </c>
      <c r="H1713">
        <v>0.09</v>
      </c>
      <c r="I1713">
        <v>0.1</v>
      </c>
      <c r="J1713" s="3">
        <v>7.5824175824175818E-2</v>
      </c>
      <c r="K1713" t="s">
        <v>11</v>
      </c>
      <c r="L1713" t="str">
        <f>Q1713</f>
        <v/>
      </c>
      <c r="N1713">
        <v>0.34</v>
      </c>
      <c r="O1713">
        <f>EXP(Таблица1[[#This Row],[PD]])</f>
        <v>1.0941742837052104</v>
      </c>
      <c r="P1713">
        <f t="shared" si="52"/>
        <v>0.37201925645977157</v>
      </c>
      <c r="Q1713" t="str">
        <f t="shared" si="53"/>
        <v/>
      </c>
      <c r="S1713" s="2">
        <f>IF(P1713&gt;=1, Таблица1[[#This Row],[BeginQ]]*(1-Таблица1[[#This Row],[LGD]]), Таблица1[[#This Row],[EndQ]])</f>
        <v>10543.07692307692</v>
      </c>
    </row>
    <row r="1714" spans="1:19" x14ac:dyDescent="0.3">
      <c r="A1714" s="1">
        <v>1712</v>
      </c>
      <c r="B1714" t="s">
        <v>10</v>
      </c>
      <c r="C1714">
        <v>3534</v>
      </c>
      <c r="D1714">
        <v>40</v>
      </c>
      <c r="E1714">
        <v>45</v>
      </c>
      <c r="F1714" s="2">
        <v>300</v>
      </c>
      <c r="G1714" s="8">
        <v>382.5</v>
      </c>
      <c r="H1714">
        <v>0.2</v>
      </c>
      <c r="I1714">
        <v>0.8</v>
      </c>
      <c r="J1714" s="3">
        <v>0.27500000000000002</v>
      </c>
      <c r="K1714" t="s">
        <v>11</v>
      </c>
      <c r="L1714" t="str">
        <f>Q1714</f>
        <v>Дефолт!</v>
      </c>
      <c r="N1714">
        <v>0.98</v>
      </c>
      <c r="O1714">
        <f>EXP(Таблица1[[#This Row],[PD]])</f>
        <v>1.2214027581601699</v>
      </c>
      <c r="P1714">
        <f t="shared" si="52"/>
        <v>1.1969747029969664</v>
      </c>
      <c r="Q1714" t="str">
        <f t="shared" si="53"/>
        <v>Дефолт!</v>
      </c>
      <c r="S1714" s="2">
        <f>IF(P1714&gt;=1, Таблица1[[#This Row],[BeginQ]]*(1-Таблица1[[#This Row],[LGD]]), Таблица1[[#This Row],[EndQ]])</f>
        <v>59.999999999999986</v>
      </c>
    </row>
    <row r="1715" spans="1:19" x14ac:dyDescent="0.3">
      <c r="A1715" s="1">
        <v>1713</v>
      </c>
      <c r="B1715" t="s">
        <v>10</v>
      </c>
      <c r="C1715">
        <v>3553</v>
      </c>
      <c r="D1715">
        <v>41</v>
      </c>
      <c r="E1715">
        <v>46</v>
      </c>
      <c r="F1715" s="2">
        <v>9400</v>
      </c>
      <c r="G1715" s="8">
        <v>10045.656565656571</v>
      </c>
      <c r="H1715">
        <v>0.01</v>
      </c>
      <c r="I1715">
        <v>0.8</v>
      </c>
      <c r="J1715" s="3">
        <v>6.8686868686868699E-2</v>
      </c>
      <c r="K1715" t="s">
        <v>11</v>
      </c>
      <c r="L1715" t="str">
        <f>Q1715</f>
        <v/>
      </c>
      <c r="N1715">
        <v>0.43</v>
      </c>
      <c r="O1715">
        <f>EXP(Таблица1[[#This Row],[PD]])</f>
        <v>1.0100501670841679</v>
      </c>
      <c r="P1715">
        <f t="shared" si="52"/>
        <v>0.43432157184619219</v>
      </c>
      <c r="Q1715" t="str">
        <f t="shared" si="53"/>
        <v/>
      </c>
      <c r="S1715" s="2">
        <f>IF(P1715&gt;=1, Таблица1[[#This Row],[BeginQ]]*(1-Таблица1[[#This Row],[LGD]]), Таблица1[[#This Row],[EndQ]])</f>
        <v>10045.656565656571</v>
      </c>
    </row>
    <row r="1716" spans="1:19" x14ac:dyDescent="0.3">
      <c r="A1716" s="1">
        <v>1714</v>
      </c>
      <c r="B1716" t="s">
        <v>10</v>
      </c>
      <c r="C1716">
        <v>3554</v>
      </c>
      <c r="D1716">
        <v>41</v>
      </c>
      <c r="E1716">
        <v>46</v>
      </c>
      <c r="F1716" s="2">
        <v>6100</v>
      </c>
      <c r="G1716" s="8">
        <v>6633.7499999999991</v>
      </c>
      <c r="H1716">
        <v>0.04</v>
      </c>
      <c r="I1716">
        <v>0.6</v>
      </c>
      <c r="J1716" s="3">
        <v>8.7499999999999994E-2</v>
      </c>
      <c r="K1716" t="s">
        <v>11</v>
      </c>
      <c r="L1716" t="str">
        <f>Q1716</f>
        <v/>
      </c>
      <c r="N1716">
        <v>0.94</v>
      </c>
      <c r="O1716">
        <f>EXP(Таблица1[[#This Row],[PD]])</f>
        <v>1.0408107741923882</v>
      </c>
      <c r="P1716">
        <f t="shared" si="52"/>
        <v>0.97836212774084486</v>
      </c>
      <c r="Q1716" t="str">
        <f t="shared" si="53"/>
        <v/>
      </c>
      <c r="S1716" s="2">
        <f>IF(P1716&gt;=1, Таблица1[[#This Row],[BeginQ]]*(1-Таблица1[[#This Row],[LGD]]), Таблица1[[#This Row],[EndQ]])</f>
        <v>6633.7499999999991</v>
      </c>
    </row>
    <row r="1717" spans="1:19" x14ac:dyDescent="0.3">
      <c r="A1717" s="1">
        <v>1715</v>
      </c>
      <c r="B1717" t="s">
        <v>10</v>
      </c>
      <c r="C1717">
        <v>3555</v>
      </c>
      <c r="D1717">
        <v>41</v>
      </c>
      <c r="E1717">
        <v>46</v>
      </c>
      <c r="F1717" s="2">
        <v>8000</v>
      </c>
      <c r="G1717" s="8">
        <v>9561.4457831325308</v>
      </c>
      <c r="H1717">
        <v>0.17</v>
      </c>
      <c r="I1717">
        <v>0.6</v>
      </c>
      <c r="J1717" s="3">
        <v>0.19518072289156629</v>
      </c>
      <c r="K1717" t="s">
        <v>11</v>
      </c>
      <c r="L1717" t="str">
        <f>Q1717</f>
        <v/>
      </c>
      <c r="N1717">
        <v>0.47</v>
      </c>
      <c r="O1717">
        <f>EXP(Таблица1[[#This Row],[PD]])</f>
        <v>1.1853048513203654</v>
      </c>
      <c r="P1717">
        <f t="shared" si="52"/>
        <v>0.55709328012057169</v>
      </c>
      <c r="Q1717" t="str">
        <f t="shared" si="53"/>
        <v/>
      </c>
      <c r="S1717" s="2">
        <f>IF(P1717&gt;=1, Таблица1[[#This Row],[BeginQ]]*(1-Таблица1[[#This Row],[LGD]]), Таблица1[[#This Row],[EndQ]])</f>
        <v>9561.4457831325308</v>
      </c>
    </row>
    <row r="1718" spans="1:19" x14ac:dyDescent="0.3">
      <c r="A1718" s="1">
        <v>1716</v>
      </c>
      <c r="B1718" t="s">
        <v>10</v>
      </c>
      <c r="C1718">
        <v>3556</v>
      </c>
      <c r="D1718">
        <v>41</v>
      </c>
      <c r="E1718">
        <v>46</v>
      </c>
      <c r="F1718" s="2">
        <v>8700</v>
      </c>
      <c r="G1718" s="8">
        <v>9271.2121212121219</v>
      </c>
      <c r="H1718">
        <v>0.01</v>
      </c>
      <c r="I1718">
        <v>0.5</v>
      </c>
      <c r="J1718" s="3">
        <v>6.5656565656565663E-2</v>
      </c>
      <c r="K1718" t="s">
        <v>11</v>
      </c>
      <c r="L1718" t="str">
        <f>Q1718</f>
        <v/>
      </c>
      <c r="N1718">
        <v>0.37</v>
      </c>
      <c r="O1718">
        <f>EXP(Таблица1[[#This Row],[PD]])</f>
        <v>1.0100501670841679</v>
      </c>
      <c r="P1718">
        <f t="shared" si="52"/>
        <v>0.37371856182114216</v>
      </c>
      <c r="Q1718" t="str">
        <f t="shared" si="53"/>
        <v/>
      </c>
      <c r="S1718" s="2">
        <f>IF(P1718&gt;=1, Таблица1[[#This Row],[BeginQ]]*(1-Таблица1[[#This Row],[LGD]]), Таблица1[[#This Row],[EndQ]])</f>
        <v>9271.2121212121219</v>
      </c>
    </row>
    <row r="1719" spans="1:19" x14ac:dyDescent="0.3">
      <c r="A1719" s="1">
        <v>1717</v>
      </c>
      <c r="B1719" t="s">
        <v>10</v>
      </c>
      <c r="C1719">
        <v>3557</v>
      </c>
      <c r="D1719">
        <v>41</v>
      </c>
      <c r="E1719">
        <v>46</v>
      </c>
      <c r="F1719" s="2">
        <v>4000</v>
      </c>
      <c r="G1719" s="8">
        <v>4467.4157303370775</v>
      </c>
      <c r="H1719">
        <v>0.11</v>
      </c>
      <c r="I1719">
        <v>0.4</v>
      </c>
      <c r="J1719" s="3">
        <v>0.1168539325842697</v>
      </c>
      <c r="K1719" t="s">
        <v>11</v>
      </c>
      <c r="L1719" t="str">
        <f>Q1719</f>
        <v/>
      </c>
      <c r="N1719">
        <v>0.54</v>
      </c>
      <c r="O1719">
        <f>EXP(Таблица1[[#This Row],[PD]])</f>
        <v>1.1162780704588713</v>
      </c>
      <c r="P1719">
        <f t="shared" si="52"/>
        <v>0.60279015804779057</v>
      </c>
      <c r="Q1719" t="str">
        <f t="shared" si="53"/>
        <v/>
      </c>
      <c r="S1719" s="2">
        <f>IF(P1719&gt;=1, Таблица1[[#This Row],[BeginQ]]*(1-Таблица1[[#This Row],[LGD]]), Таблица1[[#This Row],[EndQ]])</f>
        <v>4467.4157303370775</v>
      </c>
    </row>
    <row r="1720" spans="1:19" x14ac:dyDescent="0.3">
      <c r="A1720" s="1">
        <v>1718</v>
      </c>
      <c r="B1720" t="s">
        <v>10</v>
      </c>
      <c r="C1720">
        <v>3558</v>
      </c>
      <c r="D1720">
        <v>41</v>
      </c>
      <c r="E1720">
        <v>46</v>
      </c>
      <c r="F1720" s="2">
        <v>4300</v>
      </c>
      <c r="G1720" s="8">
        <v>5526.2962962962974</v>
      </c>
      <c r="H1720">
        <v>0.19</v>
      </c>
      <c r="I1720">
        <v>0.9</v>
      </c>
      <c r="J1720" s="3">
        <v>0.28518518518518521</v>
      </c>
      <c r="K1720" t="s">
        <v>11</v>
      </c>
      <c r="L1720" t="str">
        <f>Q1720</f>
        <v/>
      </c>
      <c r="N1720">
        <v>0.24</v>
      </c>
      <c r="O1720">
        <f>EXP(Таблица1[[#This Row],[PD]])</f>
        <v>1.2092495976572515</v>
      </c>
      <c r="P1720">
        <f t="shared" si="52"/>
        <v>0.29021990343774035</v>
      </c>
      <c r="Q1720" t="str">
        <f t="shared" si="53"/>
        <v/>
      </c>
      <c r="S1720" s="2">
        <f>IF(P1720&gt;=1, Таблица1[[#This Row],[BeginQ]]*(1-Таблица1[[#This Row],[LGD]]), Таблица1[[#This Row],[EndQ]])</f>
        <v>5526.2962962962974</v>
      </c>
    </row>
    <row r="1721" spans="1:19" x14ac:dyDescent="0.3">
      <c r="A1721" s="1">
        <v>1719</v>
      </c>
      <c r="B1721" t="s">
        <v>10</v>
      </c>
      <c r="C1721">
        <v>3559</v>
      </c>
      <c r="D1721">
        <v>41</v>
      </c>
      <c r="E1721">
        <v>46</v>
      </c>
      <c r="F1721" s="2">
        <v>2900</v>
      </c>
      <c r="G1721" s="8">
        <v>3205.934065934066</v>
      </c>
      <c r="H1721">
        <v>0.09</v>
      </c>
      <c r="I1721">
        <v>0.4</v>
      </c>
      <c r="J1721" s="3">
        <v>0.10549450549450549</v>
      </c>
      <c r="K1721" t="s">
        <v>11</v>
      </c>
      <c r="L1721" t="str">
        <f>Q1721</f>
        <v/>
      </c>
      <c r="N1721">
        <v>0.53</v>
      </c>
      <c r="O1721">
        <f>EXP(Таблица1[[#This Row],[PD]])</f>
        <v>1.0941742837052104</v>
      </c>
      <c r="P1721">
        <f t="shared" si="52"/>
        <v>0.57991237036376153</v>
      </c>
      <c r="Q1721" t="str">
        <f t="shared" si="53"/>
        <v/>
      </c>
      <c r="S1721" s="2">
        <f>IF(P1721&gt;=1, Таблица1[[#This Row],[BeginQ]]*(1-Таблица1[[#This Row],[LGD]]), Таблица1[[#This Row],[EndQ]])</f>
        <v>3205.934065934066</v>
      </c>
    </row>
    <row r="1722" spans="1:19" x14ac:dyDescent="0.3">
      <c r="A1722" s="1">
        <v>1720</v>
      </c>
      <c r="B1722" t="s">
        <v>10</v>
      </c>
      <c r="C1722">
        <v>3560</v>
      </c>
      <c r="D1722">
        <v>41</v>
      </c>
      <c r="E1722">
        <v>46</v>
      </c>
      <c r="F1722" s="2">
        <v>1200</v>
      </c>
      <c r="G1722" s="8">
        <v>1340.645161290322</v>
      </c>
      <c r="H1722">
        <v>7.0000000000000007E-2</v>
      </c>
      <c r="I1722">
        <v>0.7</v>
      </c>
      <c r="J1722" s="3">
        <v>0.1172043010752688</v>
      </c>
      <c r="K1722" t="s">
        <v>11</v>
      </c>
      <c r="L1722" t="str">
        <f>Q1722</f>
        <v/>
      </c>
      <c r="N1722">
        <v>0.5</v>
      </c>
      <c r="O1722">
        <f>EXP(Таблица1[[#This Row],[PD]])</f>
        <v>1.0725081812542165</v>
      </c>
      <c r="P1722">
        <f t="shared" si="52"/>
        <v>0.53625409062710827</v>
      </c>
      <c r="Q1722" t="str">
        <f t="shared" si="53"/>
        <v/>
      </c>
      <c r="S1722" s="2">
        <f>IF(P1722&gt;=1, Таблица1[[#This Row],[BeginQ]]*(1-Таблица1[[#This Row],[LGD]]), Таблица1[[#This Row],[EndQ]])</f>
        <v>1340.645161290322</v>
      </c>
    </row>
    <row r="1723" spans="1:19" x14ac:dyDescent="0.3">
      <c r="A1723" s="1">
        <v>1721</v>
      </c>
      <c r="B1723" t="s">
        <v>10</v>
      </c>
      <c r="C1723">
        <v>3561</v>
      </c>
      <c r="D1723">
        <v>41</v>
      </c>
      <c r="E1723">
        <v>46</v>
      </c>
      <c r="F1723" s="2">
        <v>7300</v>
      </c>
      <c r="G1723" s="8">
        <v>7972.5842696629225</v>
      </c>
      <c r="H1723">
        <v>0.11</v>
      </c>
      <c r="I1723">
        <v>0.2</v>
      </c>
      <c r="J1723" s="3">
        <v>9.2134831460674166E-2</v>
      </c>
      <c r="K1723" t="s">
        <v>11</v>
      </c>
      <c r="L1723" t="str">
        <f>Q1723</f>
        <v/>
      </c>
      <c r="N1723">
        <v>0.18</v>
      </c>
      <c r="O1723">
        <f>EXP(Таблица1[[#This Row],[PD]])</f>
        <v>1.1162780704588713</v>
      </c>
      <c r="P1723">
        <f t="shared" si="52"/>
        <v>0.20093005268259681</v>
      </c>
      <c r="Q1723" t="str">
        <f t="shared" si="53"/>
        <v/>
      </c>
      <c r="S1723" s="2">
        <f>IF(P1723&gt;=1, Таблица1[[#This Row],[BeginQ]]*(1-Таблица1[[#This Row],[LGD]]), Таблица1[[#This Row],[EndQ]])</f>
        <v>7972.5842696629225</v>
      </c>
    </row>
    <row r="1724" spans="1:19" x14ac:dyDescent="0.3">
      <c r="A1724" s="1">
        <v>1722</v>
      </c>
      <c r="B1724" t="s">
        <v>10</v>
      </c>
      <c r="C1724">
        <v>3562</v>
      </c>
      <c r="D1724">
        <v>41</v>
      </c>
      <c r="E1724">
        <v>46</v>
      </c>
      <c r="F1724" s="2">
        <v>2100</v>
      </c>
      <c r="G1724" s="8">
        <v>2383.8461538461538</v>
      </c>
      <c r="H1724">
        <v>0.09</v>
      </c>
      <c r="I1724">
        <v>0.7</v>
      </c>
      <c r="J1724" s="3">
        <v>0.13516483516483521</v>
      </c>
      <c r="K1724" t="s">
        <v>11</v>
      </c>
      <c r="L1724" t="str">
        <f>Q1724</f>
        <v>Дефолт!</v>
      </c>
      <c r="N1724">
        <v>1</v>
      </c>
      <c r="O1724">
        <f>EXP(Таблица1[[#This Row],[PD]])</f>
        <v>1.0941742837052104</v>
      </c>
      <c r="P1724">
        <f t="shared" si="52"/>
        <v>1.0941742837052104</v>
      </c>
      <c r="Q1724" t="str">
        <f t="shared" si="53"/>
        <v>Дефолт!</v>
      </c>
      <c r="S1724" s="2">
        <f>IF(P1724&gt;=1, Таблица1[[#This Row],[BeginQ]]*(1-Таблица1[[#This Row],[LGD]]), Таблица1[[#This Row],[EndQ]])</f>
        <v>630.00000000000011</v>
      </c>
    </row>
    <row r="1725" spans="1:19" x14ac:dyDescent="0.3">
      <c r="A1725" s="1">
        <v>1723</v>
      </c>
      <c r="B1725" t="s">
        <v>10</v>
      </c>
      <c r="C1725">
        <v>3563</v>
      </c>
      <c r="D1725">
        <v>41</v>
      </c>
      <c r="E1725">
        <v>46</v>
      </c>
      <c r="F1725" s="2">
        <v>100</v>
      </c>
      <c r="G1725" s="8">
        <v>123.82716049382719</v>
      </c>
      <c r="H1725">
        <v>0.19</v>
      </c>
      <c r="I1725">
        <v>0.7</v>
      </c>
      <c r="J1725" s="3">
        <v>0.2382716049382716</v>
      </c>
      <c r="K1725" t="s">
        <v>11</v>
      </c>
      <c r="L1725" t="str">
        <f>Q1725</f>
        <v>Дефолт!</v>
      </c>
      <c r="N1725">
        <v>0.85</v>
      </c>
      <c r="O1725">
        <f>EXP(Таблица1[[#This Row],[PD]])</f>
        <v>1.2092495976572515</v>
      </c>
      <c r="P1725">
        <f t="shared" si="52"/>
        <v>1.0278621580086638</v>
      </c>
      <c r="Q1725" t="str">
        <f t="shared" si="53"/>
        <v>Дефолт!</v>
      </c>
      <c r="S1725" s="2">
        <f>IF(P1725&gt;=1, Таблица1[[#This Row],[BeginQ]]*(1-Таблица1[[#This Row],[LGD]]), Таблица1[[#This Row],[EndQ]])</f>
        <v>30.000000000000004</v>
      </c>
    </row>
    <row r="1726" spans="1:19" x14ac:dyDescent="0.3">
      <c r="A1726" s="1">
        <v>1724</v>
      </c>
      <c r="B1726" t="s">
        <v>10</v>
      </c>
      <c r="C1726">
        <v>3564</v>
      </c>
      <c r="D1726">
        <v>41</v>
      </c>
      <c r="E1726">
        <v>46</v>
      </c>
      <c r="F1726" s="2">
        <v>7500</v>
      </c>
      <c r="G1726" s="8">
        <v>8491.9354838709678</v>
      </c>
      <c r="H1726">
        <v>7.0000000000000007E-2</v>
      </c>
      <c r="I1726">
        <v>0.9</v>
      </c>
      <c r="J1726" s="3">
        <v>0.13225806451612909</v>
      </c>
      <c r="K1726" t="s">
        <v>11</v>
      </c>
      <c r="L1726" t="str">
        <f>Q1726</f>
        <v/>
      </c>
      <c r="N1726">
        <v>0.83</v>
      </c>
      <c r="O1726">
        <f>EXP(Таблица1[[#This Row],[PD]])</f>
        <v>1.0725081812542165</v>
      </c>
      <c r="P1726">
        <f t="shared" si="52"/>
        <v>0.89018179044099965</v>
      </c>
      <c r="Q1726" t="str">
        <f t="shared" si="53"/>
        <v/>
      </c>
      <c r="S1726" s="2">
        <f>IF(P1726&gt;=1, Таблица1[[#This Row],[BeginQ]]*(1-Таблица1[[#This Row],[LGD]]), Таблица1[[#This Row],[EndQ]])</f>
        <v>8491.9354838709678</v>
      </c>
    </row>
    <row r="1727" spans="1:19" x14ac:dyDescent="0.3">
      <c r="A1727" s="1">
        <v>1725</v>
      </c>
      <c r="B1727" t="s">
        <v>10</v>
      </c>
      <c r="C1727">
        <v>3565</v>
      </c>
      <c r="D1727">
        <v>41</v>
      </c>
      <c r="E1727">
        <v>46</v>
      </c>
      <c r="F1727" s="2">
        <v>400</v>
      </c>
      <c r="G1727" s="8">
        <v>438.04878048780489</v>
      </c>
      <c r="H1727">
        <v>0.18</v>
      </c>
      <c r="I1727">
        <v>0.1</v>
      </c>
      <c r="J1727" s="3">
        <v>9.5121951219512182E-2</v>
      </c>
      <c r="K1727" t="s">
        <v>11</v>
      </c>
      <c r="L1727" t="str">
        <f>Q1727</f>
        <v/>
      </c>
      <c r="N1727">
        <v>0.17</v>
      </c>
      <c r="O1727">
        <f>EXP(Таблица1[[#This Row],[PD]])</f>
        <v>1.1972173631218102</v>
      </c>
      <c r="P1727">
        <f t="shared" si="52"/>
        <v>0.20352695173070773</v>
      </c>
      <c r="Q1727" t="str">
        <f t="shared" si="53"/>
        <v/>
      </c>
      <c r="S1727" s="2">
        <f>IF(P1727&gt;=1, Таблица1[[#This Row],[BeginQ]]*(1-Таблица1[[#This Row],[LGD]]), Таблица1[[#This Row],[EndQ]])</f>
        <v>438.04878048780489</v>
      </c>
    </row>
    <row r="1728" spans="1:19" x14ac:dyDescent="0.3">
      <c r="A1728" s="1">
        <v>1726</v>
      </c>
      <c r="B1728" t="s">
        <v>10</v>
      </c>
      <c r="C1728">
        <v>3566</v>
      </c>
      <c r="D1728">
        <v>41</v>
      </c>
      <c r="E1728">
        <v>46</v>
      </c>
      <c r="F1728" s="2">
        <v>1400</v>
      </c>
      <c r="G1728" s="8">
        <v>1566.046511627907</v>
      </c>
      <c r="H1728">
        <v>0.14000000000000001</v>
      </c>
      <c r="I1728">
        <v>0.3</v>
      </c>
      <c r="J1728" s="3">
        <v>0.1186046511627907</v>
      </c>
      <c r="K1728" t="s">
        <v>11</v>
      </c>
      <c r="L1728" t="str">
        <f>Q1728</f>
        <v/>
      </c>
      <c r="N1728">
        <v>0.64</v>
      </c>
      <c r="O1728">
        <f>EXP(Таблица1[[#This Row],[PD]])</f>
        <v>1.1502737988572274</v>
      </c>
      <c r="P1728">
        <f t="shared" si="52"/>
        <v>0.7361752312686255</v>
      </c>
      <c r="Q1728" t="str">
        <f t="shared" si="53"/>
        <v/>
      </c>
      <c r="S1728" s="2">
        <f>IF(P1728&gt;=1, Таблица1[[#This Row],[BeginQ]]*(1-Таблица1[[#This Row],[LGD]]), Таблица1[[#This Row],[EndQ]])</f>
        <v>1566.046511627907</v>
      </c>
    </row>
    <row r="1729" spans="1:19" x14ac:dyDescent="0.3">
      <c r="A1729" s="1">
        <v>1727</v>
      </c>
      <c r="B1729" t="s">
        <v>10</v>
      </c>
      <c r="C1729">
        <v>3567</v>
      </c>
      <c r="D1729">
        <v>41</v>
      </c>
      <c r="E1729">
        <v>46</v>
      </c>
      <c r="F1729" s="2">
        <v>7700</v>
      </c>
      <c r="G1729" s="8">
        <v>8576.2068965517246</v>
      </c>
      <c r="H1729">
        <v>0.13</v>
      </c>
      <c r="I1729">
        <v>0.3</v>
      </c>
      <c r="J1729" s="3">
        <v>0.1137931034482759</v>
      </c>
      <c r="K1729" t="s">
        <v>11</v>
      </c>
      <c r="L1729" t="str">
        <f>Q1729</f>
        <v>Дефолт!</v>
      </c>
      <c r="N1729">
        <v>0.98</v>
      </c>
      <c r="O1729">
        <f>EXP(Таблица1[[#This Row],[PD]])</f>
        <v>1.1388283833246218</v>
      </c>
      <c r="P1729">
        <f t="shared" si="52"/>
        <v>1.1160518156581294</v>
      </c>
      <c r="Q1729" t="str">
        <f t="shared" si="53"/>
        <v>Дефолт!</v>
      </c>
      <c r="S1729" s="2">
        <f>IF(P1729&gt;=1, Таблица1[[#This Row],[BeginQ]]*(1-Таблица1[[#This Row],[LGD]]), Таблица1[[#This Row],[EndQ]])</f>
        <v>5390</v>
      </c>
    </row>
    <row r="1730" spans="1:19" x14ac:dyDescent="0.3">
      <c r="A1730" s="1">
        <v>1728</v>
      </c>
      <c r="B1730" t="s">
        <v>10</v>
      </c>
      <c r="C1730">
        <v>3568</v>
      </c>
      <c r="D1730">
        <v>41</v>
      </c>
      <c r="E1730">
        <v>46</v>
      </c>
      <c r="F1730" s="2">
        <v>5600</v>
      </c>
      <c r="G1730" s="8">
        <v>6960</v>
      </c>
      <c r="H1730">
        <v>0.16</v>
      </c>
      <c r="I1730">
        <v>0.9</v>
      </c>
      <c r="J1730" s="3">
        <v>0.24285714285714291</v>
      </c>
      <c r="K1730" t="s">
        <v>11</v>
      </c>
      <c r="L1730" t="str">
        <f>Q1730</f>
        <v/>
      </c>
      <c r="N1730">
        <v>0.1</v>
      </c>
      <c r="O1730">
        <f>EXP(Таблица1[[#This Row],[PD]])</f>
        <v>1.1735108709918103</v>
      </c>
      <c r="P1730">
        <f t="shared" si="52"/>
        <v>0.11735108709918103</v>
      </c>
      <c r="Q1730" t="str">
        <f t="shared" si="53"/>
        <v/>
      </c>
      <c r="S1730" s="2">
        <f>IF(P1730&gt;=1, Таблица1[[#This Row],[BeginQ]]*(1-Таблица1[[#This Row],[LGD]]), Таблица1[[#This Row],[EndQ]])</f>
        <v>6960</v>
      </c>
    </row>
    <row r="1731" spans="1:19" x14ac:dyDescent="0.3">
      <c r="A1731" s="1">
        <v>1729</v>
      </c>
      <c r="B1731" t="s">
        <v>10</v>
      </c>
      <c r="C1731">
        <v>3569</v>
      </c>
      <c r="D1731">
        <v>41</v>
      </c>
      <c r="E1731">
        <v>46</v>
      </c>
      <c r="F1731" s="2">
        <v>1300</v>
      </c>
      <c r="G1731" s="8">
        <v>1430</v>
      </c>
      <c r="H1731">
        <v>0.04</v>
      </c>
      <c r="I1731">
        <v>0.9</v>
      </c>
      <c r="J1731" s="3">
        <v>0.1</v>
      </c>
      <c r="K1731" t="s">
        <v>11</v>
      </c>
      <c r="L1731" t="str">
        <f>Q1731</f>
        <v/>
      </c>
      <c r="N1731">
        <v>0.56999999999999995</v>
      </c>
      <c r="O1731">
        <f>EXP(Таблица1[[#This Row],[PD]])</f>
        <v>1.0408107741923882</v>
      </c>
      <c r="P1731">
        <f t="shared" ref="P1731:P1794" si="54">N1731*O1731</f>
        <v>0.59326214128966126</v>
      </c>
      <c r="Q1731" t="str">
        <f t="shared" ref="Q1731:Q1794" si="55">IF(P1731&gt;=1, "Дефолт!", "")</f>
        <v/>
      </c>
      <c r="S1731" s="2">
        <f>IF(P1731&gt;=1, Таблица1[[#This Row],[BeginQ]]*(1-Таблица1[[#This Row],[LGD]]), Таблица1[[#This Row],[EndQ]])</f>
        <v>1430</v>
      </c>
    </row>
    <row r="1732" spans="1:19" x14ac:dyDescent="0.3">
      <c r="A1732" s="1">
        <v>1730</v>
      </c>
      <c r="B1732" t="s">
        <v>10</v>
      </c>
      <c r="C1732">
        <v>3570</v>
      </c>
      <c r="D1732">
        <v>41</v>
      </c>
      <c r="E1732">
        <v>46</v>
      </c>
      <c r="F1732" s="2">
        <v>9200</v>
      </c>
      <c r="G1732" s="8">
        <v>10203.63636363636</v>
      </c>
      <c r="H1732">
        <v>0.12</v>
      </c>
      <c r="I1732">
        <v>0.3</v>
      </c>
      <c r="J1732" s="3">
        <v>0.1090909090909091</v>
      </c>
      <c r="K1732" t="s">
        <v>11</v>
      </c>
      <c r="L1732" t="str">
        <f>Q1732</f>
        <v/>
      </c>
      <c r="N1732">
        <v>0.23</v>
      </c>
      <c r="O1732">
        <f>EXP(Таблица1[[#This Row],[PD]])</f>
        <v>1.1274968515793757</v>
      </c>
      <c r="P1732">
        <f t="shared" si="54"/>
        <v>0.2593242758632564</v>
      </c>
      <c r="Q1732" t="str">
        <f t="shared" si="55"/>
        <v/>
      </c>
      <c r="S1732" s="2">
        <f>IF(P1732&gt;=1, Таблица1[[#This Row],[BeginQ]]*(1-Таблица1[[#This Row],[LGD]]), Таблица1[[#This Row],[EndQ]])</f>
        <v>10203.63636363636</v>
      </c>
    </row>
    <row r="1733" spans="1:19" x14ac:dyDescent="0.3">
      <c r="A1733" s="1">
        <v>1731</v>
      </c>
      <c r="B1733" t="s">
        <v>10</v>
      </c>
      <c r="C1733">
        <v>3571</v>
      </c>
      <c r="D1733">
        <v>41</v>
      </c>
      <c r="E1733">
        <v>46</v>
      </c>
      <c r="F1733" s="2">
        <v>9000</v>
      </c>
      <c r="G1733" s="8">
        <v>10148.93617021277</v>
      </c>
      <c r="H1733">
        <v>0.06</v>
      </c>
      <c r="I1733">
        <v>1</v>
      </c>
      <c r="J1733" s="3">
        <v>0.1276595744680851</v>
      </c>
      <c r="K1733" t="s">
        <v>11</v>
      </c>
      <c r="L1733" t="str">
        <f>Q1733</f>
        <v/>
      </c>
      <c r="N1733">
        <v>0.89</v>
      </c>
      <c r="O1733">
        <f>EXP(Таблица1[[#This Row],[PD]])</f>
        <v>1.0618365465453596</v>
      </c>
      <c r="P1733">
        <f t="shared" si="54"/>
        <v>0.94503452642537011</v>
      </c>
      <c r="Q1733" t="str">
        <f t="shared" si="55"/>
        <v/>
      </c>
      <c r="S1733" s="2">
        <f>IF(P1733&gt;=1, Таблица1[[#This Row],[BeginQ]]*(1-Таблица1[[#This Row],[LGD]]), Таблица1[[#This Row],[EndQ]])</f>
        <v>10148.93617021277</v>
      </c>
    </row>
    <row r="1734" spans="1:19" x14ac:dyDescent="0.3">
      <c r="A1734" s="1">
        <v>1732</v>
      </c>
      <c r="B1734" t="s">
        <v>10</v>
      </c>
      <c r="C1734">
        <v>3572</v>
      </c>
      <c r="D1734">
        <v>41</v>
      </c>
      <c r="E1734">
        <v>46</v>
      </c>
      <c r="F1734" s="2">
        <v>5500</v>
      </c>
      <c r="G1734" s="8">
        <v>6510.4651162790697</v>
      </c>
      <c r="H1734">
        <v>0.14000000000000001</v>
      </c>
      <c r="I1734">
        <v>0.7</v>
      </c>
      <c r="J1734" s="3">
        <v>0.18372093023255809</v>
      </c>
      <c r="K1734" t="s">
        <v>11</v>
      </c>
      <c r="L1734" t="str">
        <f>Q1734</f>
        <v>Дефолт!</v>
      </c>
      <c r="N1734">
        <v>0.89</v>
      </c>
      <c r="O1734">
        <f>EXP(Таблица1[[#This Row],[PD]])</f>
        <v>1.1502737988572274</v>
      </c>
      <c r="P1734">
        <f t="shared" si="54"/>
        <v>1.0237436809829323</v>
      </c>
      <c r="Q1734" t="str">
        <f t="shared" si="55"/>
        <v>Дефолт!</v>
      </c>
      <c r="S1734" s="2">
        <f>IF(P1734&gt;=1, Таблица1[[#This Row],[BeginQ]]*(1-Таблица1[[#This Row],[LGD]]), Таблица1[[#This Row],[EndQ]])</f>
        <v>1650.0000000000002</v>
      </c>
    </row>
    <row r="1735" spans="1:19" x14ac:dyDescent="0.3">
      <c r="A1735" s="1">
        <v>1733</v>
      </c>
      <c r="B1735" t="s">
        <v>10</v>
      </c>
      <c r="C1735">
        <v>3573</v>
      </c>
      <c r="D1735">
        <v>41</v>
      </c>
      <c r="E1735">
        <v>46</v>
      </c>
      <c r="F1735" s="2">
        <v>8700</v>
      </c>
      <c r="G1735" s="8">
        <v>9359.670329670329</v>
      </c>
      <c r="H1735">
        <v>0.09</v>
      </c>
      <c r="I1735">
        <v>0.1</v>
      </c>
      <c r="J1735" s="3">
        <v>7.5824175824175818E-2</v>
      </c>
      <c r="K1735" t="s">
        <v>11</v>
      </c>
      <c r="L1735" t="str">
        <f>Q1735</f>
        <v/>
      </c>
      <c r="N1735">
        <v>0.33</v>
      </c>
      <c r="O1735">
        <f>EXP(Таблица1[[#This Row],[PD]])</f>
        <v>1.0941742837052104</v>
      </c>
      <c r="P1735">
        <f t="shared" si="54"/>
        <v>0.36107751362271945</v>
      </c>
      <c r="Q1735" t="str">
        <f t="shared" si="55"/>
        <v/>
      </c>
      <c r="S1735" s="2">
        <f>IF(P1735&gt;=1, Таблица1[[#This Row],[BeginQ]]*(1-Таблица1[[#This Row],[LGD]]), Таблица1[[#This Row],[EndQ]])</f>
        <v>9359.670329670329</v>
      </c>
    </row>
    <row r="1736" spans="1:19" x14ac:dyDescent="0.3">
      <c r="A1736" s="1">
        <v>1734</v>
      </c>
      <c r="B1736" t="s">
        <v>10</v>
      </c>
      <c r="C1736">
        <v>3574</v>
      </c>
      <c r="D1736">
        <v>41</v>
      </c>
      <c r="E1736">
        <v>46</v>
      </c>
      <c r="F1736" s="2">
        <v>8700</v>
      </c>
      <c r="G1736" s="8">
        <v>10254.26966292135</v>
      </c>
      <c r="H1736">
        <v>0.11</v>
      </c>
      <c r="I1736">
        <v>0.9</v>
      </c>
      <c r="J1736" s="3">
        <v>0.1786516853932584</v>
      </c>
      <c r="K1736" t="s">
        <v>11</v>
      </c>
      <c r="L1736" t="str">
        <f>Q1736</f>
        <v/>
      </c>
      <c r="N1736">
        <v>0.34</v>
      </c>
      <c r="O1736">
        <f>EXP(Таблица1[[#This Row],[PD]])</f>
        <v>1.1162780704588713</v>
      </c>
      <c r="P1736">
        <f t="shared" si="54"/>
        <v>0.37953454395601627</v>
      </c>
      <c r="Q1736" t="str">
        <f t="shared" si="55"/>
        <v/>
      </c>
      <c r="S1736" s="2">
        <f>IF(P1736&gt;=1, Таблица1[[#This Row],[BeginQ]]*(1-Таблица1[[#This Row],[LGD]]), Таблица1[[#This Row],[EndQ]])</f>
        <v>10254.26966292135</v>
      </c>
    </row>
    <row r="1737" spans="1:19" x14ac:dyDescent="0.3">
      <c r="A1737" s="1">
        <v>1735</v>
      </c>
      <c r="B1737" t="s">
        <v>10</v>
      </c>
      <c r="C1737">
        <v>3575</v>
      </c>
      <c r="D1737">
        <v>41</v>
      </c>
      <c r="E1737">
        <v>46</v>
      </c>
      <c r="F1737" s="2">
        <v>6600</v>
      </c>
      <c r="G1737" s="8">
        <v>7017.5510204081638</v>
      </c>
      <c r="H1737">
        <v>0.02</v>
      </c>
      <c r="I1737">
        <v>0.1</v>
      </c>
      <c r="J1737" s="3">
        <v>6.3265306122448975E-2</v>
      </c>
      <c r="K1737" t="s">
        <v>11</v>
      </c>
      <c r="L1737" t="str">
        <f>Q1737</f>
        <v/>
      </c>
      <c r="N1737">
        <v>0.78</v>
      </c>
      <c r="O1737">
        <f>EXP(Таблица1[[#This Row],[PD]])</f>
        <v>1.0202013400267558</v>
      </c>
      <c r="P1737">
        <f t="shared" si="54"/>
        <v>0.79575704522086954</v>
      </c>
      <c r="Q1737" t="str">
        <f t="shared" si="55"/>
        <v/>
      </c>
      <c r="S1737" s="2">
        <f>IF(P1737&gt;=1, Таблица1[[#This Row],[BeginQ]]*(1-Таблица1[[#This Row],[LGD]]), Таблица1[[#This Row],[EndQ]])</f>
        <v>7017.5510204081638</v>
      </c>
    </row>
    <row r="1738" spans="1:19" x14ac:dyDescent="0.3">
      <c r="A1738" s="1">
        <v>1736</v>
      </c>
      <c r="B1738" t="s">
        <v>10</v>
      </c>
      <c r="C1738">
        <v>3576</v>
      </c>
      <c r="D1738">
        <v>41</v>
      </c>
      <c r="E1738">
        <v>46</v>
      </c>
      <c r="F1738" s="2">
        <v>7400</v>
      </c>
      <c r="G1738" s="8">
        <v>9097.6470588235297</v>
      </c>
      <c r="H1738">
        <v>0.15</v>
      </c>
      <c r="I1738">
        <v>0.9</v>
      </c>
      <c r="J1738" s="3">
        <v>0.2294117647058824</v>
      </c>
      <c r="K1738" t="s">
        <v>11</v>
      </c>
      <c r="L1738" t="str">
        <f>Q1738</f>
        <v/>
      </c>
      <c r="N1738">
        <v>0.02</v>
      </c>
      <c r="O1738">
        <f>EXP(Таблица1[[#This Row],[PD]])</f>
        <v>1.1618342427282831</v>
      </c>
      <c r="P1738">
        <f t="shared" si="54"/>
        <v>2.3236684854565662E-2</v>
      </c>
      <c r="Q1738" t="str">
        <f t="shared" si="55"/>
        <v/>
      </c>
      <c r="S1738" s="2">
        <f>IF(P1738&gt;=1, Таблица1[[#This Row],[BeginQ]]*(1-Таблица1[[#This Row],[LGD]]), Таблица1[[#This Row],[EndQ]])</f>
        <v>9097.6470588235297</v>
      </c>
    </row>
    <row r="1739" spans="1:19" x14ac:dyDescent="0.3">
      <c r="A1739" s="1">
        <v>1737</v>
      </c>
      <c r="B1739" t="s">
        <v>10</v>
      </c>
      <c r="C1739">
        <v>3577</v>
      </c>
      <c r="D1739">
        <v>41</v>
      </c>
      <c r="E1739">
        <v>46</v>
      </c>
      <c r="F1739" s="2">
        <v>7800</v>
      </c>
      <c r="G1739" s="8">
        <v>8523.6144578313251</v>
      </c>
      <c r="H1739">
        <v>0.17</v>
      </c>
      <c r="I1739">
        <v>0.1</v>
      </c>
      <c r="J1739" s="3">
        <v>9.2771084337349402E-2</v>
      </c>
      <c r="K1739" t="s">
        <v>11</v>
      </c>
      <c r="L1739" t="str">
        <f>Q1739</f>
        <v/>
      </c>
      <c r="N1739">
        <v>0.61</v>
      </c>
      <c r="O1739">
        <f>EXP(Таблица1[[#This Row],[PD]])</f>
        <v>1.1853048513203654</v>
      </c>
      <c r="P1739">
        <f t="shared" si="54"/>
        <v>0.72303595930542286</v>
      </c>
      <c r="Q1739" t="str">
        <f t="shared" si="55"/>
        <v/>
      </c>
      <c r="S1739" s="2">
        <f>IF(P1739&gt;=1, Таблица1[[#This Row],[BeginQ]]*(1-Таблица1[[#This Row],[LGD]]), Таблица1[[#This Row],[EndQ]])</f>
        <v>8523.6144578313251</v>
      </c>
    </row>
    <row r="1740" spans="1:19" x14ac:dyDescent="0.3">
      <c r="A1740" s="1">
        <v>1738</v>
      </c>
      <c r="B1740" t="s">
        <v>10</v>
      </c>
      <c r="C1740">
        <v>3578</v>
      </c>
      <c r="D1740">
        <v>41</v>
      </c>
      <c r="E1740">
        <v>46</v>
      </c>
      <c r="F1740" s="2">
        <v>6300</v>
      </c>
      <c r="G1740" s="8">
        <v>6707.272727272727</v>
      </c>
      <c r="H1740">
        <v>0.01</v>
      </c>
      <c r="I1740">
        <v>0.4</v>
      </c>
      <c r="J1740" s="3">
        <v>6.4646464646464646E-2</v>
      </c>
      <c r="K1740" t="s">
        <v>11</v>
      </c>
      <c r="L1740" t="str">
        <f>Q1740</f>
        <v/>
      </c>
      <c r="N1740">
        <v>0.06</v>
      </c>
      <c r="O1740">
        <f>EXP(Таблица1[[#This Row],[PD]])</f>
        <v>1.0100501670841679</v>
      </c>
      <c r="P1740">
        <f t="shared" si="54"/>
        <v>6.0603010025050072E-2</v>
      </c>
      <c r="Q1740" t="str">
        <f t="shared" si="55"/>
        <v/>
      </c>
      <c r="S1740" s="2">
        <f>IF(P1740&gt;=1, Таблица1[[#This Row],[BeginQ]]*(1-Таблица1[[#This Row],[LGD]]), Таблица1[[#This Row],[EndQ]])</f>
        <v>6707.272727272727</v>
      </c>
    </row>
    <row r="1741" spans="1:19" x14ac:dyDescent="0.3">
      <c r="A1741" s="1">
        <v>1739</v>
      </c>
      <c r="B1741" t="s">
        <v>10</v>
      </c>
      <c r="C1741">
        <v>3579</v>
      </c>
      <c r="D1741">
        <v>41</v>
      </c>
      <c r="E1741">
        <v>46</v>
      </c>
      <c r="F1741" s="2">
        <v>5400</v>
      </c>
      <c r="G1741" s="8">
        <v>5738.181818181818</v>
      </c>
      <c r="H1741">
        <v>0.01</v>
      </c>
      <c r="I1741">
        <v>0.2</v>
      </c>
      <c r="J1741" s="3">
        <v>6.2626262626262627E-2</v>
      </c>
      <c r="K1741" t="s">
        <v>11</v>
      </c>
      <c r="L1741" t="str">
        <f>Q1741</f>
        <v/>
      </c>
      <c r="N1741">
        <v>0.33</v>
      </c>
      <c r="O1741">
        <f>EXP(Таблица1[[#This Row],[PD]])</f>
        <v>1.0100501670841679</v>
      </c>
      <c r="P1741">
        <f t="shared" si="54"/>
        <v>0.33331655513777542</v>
      </c>
      <c r="Q1741" t="str">
        <f t="shared" si="55"/>
        <v/>
      </c>
      <c r="S1741" s="2">
        <f>IF(P1741&gt;=1, Таблица1[[#This Row],[BeginQ]]*(1-Таблица1[[#This Row],[LGD]]), Таблица1[[#This Row],[EndQ]])</f>
        <v>5738.181818181818</v>
      </c>
    </row>
    <row r="1742" spans="1:19" x14ac:dyDescent="0.3">
      <c r="A1742" s="1">
        <v>1740</v>
      </c>
      <c r="B1742" t="s">
        <v>10</v>
      </c>
      <c r="C1742">
        <v>3580</v>
      </c>
      <c r="D1742">
        <v>41</v>
      </c>
      <c r="E1742">
        <v>46</v>
      </c>
      <c r="F1742" s="2">
        <v>6800</v>
      </c>
      <c r="G1742" s="8">
        <v>7304.7422680412355</v>
      </c>
      <c r="H1742">
        <v>0.03</v>
      </c>
      <c r="I1742">
        <v>0.4</v>
      </c>
      <c r="J1742" s="3">
        <v>7.422680412371134E-2</v>
      </c>
      <c r="K1742" t="s">
        <v>11</v>
      </c>
      <c r="L1742" t="str">
        <f>Q1742</f>
        <v/>
      </c>
      <c r="N1742">
        <v>0</v>
      </c>
      <c r="O1742">
        <f>EXP(Таблица1[[#This Row],[PD]])</f>
        <v>1.0304545339535169</v>
      </c>
      <c r="P1742">
        <f t="shared" si="54"/>
        <v>0</v>
      </c>
      <c r="Q1742" t="str">
        <f t="shared" si="55"/>
        <v/>
      </c>
      <c r="S1742" s="2">
        <f>IF(P1742&gt;=1, Таблица1[[#This Row],[BeginQ]]*(1-Таблица1[[#This Row],[LGD]]), Таблица1[[#This Row],[EndQ]])</f>
        <v>7304.7422680412355</v>
      </c>
    </row>
    <row r="1743" spans="1:19" x14ac:dyDescent="0.3">
      <c r="A1743" s="1">
        <v>1741</v>
      </c>
      <c r="B1743" t="s">
        <v>10</v>
      </c>
      <c r="C1743">
        <v>3581</v>
      </c>
      <c r="D1743">
        <v>41</v>
      </c>
      <c r="E1743">
        <v>46</v>
      </c>
      <c r="F1743" s="2">
        <v>6200</v>
      </c>
      <c r="G1743" s="8">
        <v>6960.909090909091</v>
      </c>
      <c r="H1743">
        <v>0.12</v>
      </c>
      <c r="I1743">
        <v>0.4</v>
      </c>
      <c r="J1743" s="3">
        <v>0.1227272727272727</v>
      </c>
      <c r="K1743" t="s">
        <v>11</v>
      </c>
      <c r="L1743" t="str">
        <f>Q1743</f>
        <v/>
      </c>
      <c r="N1743">
        <v>0.26</v>
      </c>
      <c r="O1743">
        <f>EXP(Таблица1[[#This Row],[PD]])</f>
        <v>1.1274968515793757</v>
      </c>
      <c r="P1743">
        <f t="shared" si="54"/>
        <v>0.29314918141063773</v>
      </c>
      <c r="Q1743" t="str">
        <f t="shared" si="55"/>
        <v/>
      </c>
      <c r="S1743" s="2">
        <f>IF(P1743&gt;=1, Таблица1[[#This Row],[BeginQ]]*(1-Таблица1[[#This Row],[LGD]]), Таблица1[[#This Row],[EndQ]])</f>
        <v>6960.909090909091</v>
      </c>
    </row>
    <row r="1744" spans="1:19" x14ac:dyDescent="0.3">
      <c r="A1744" s="1">
        <v>1742</v>
      </c>
      <c r="B1744" t="s">
        <v>10</v>
      </c>
      <c r="C1744">
        <v>3582</v>
      </c>
      <c r="D1744">
        <v>41</v>
      </c>
      <c r="E1744">
        <v>46</v>
      </c>
      <c r="F1744" s="2">
        <v>2300</v>
      </c>
      <c r="G1744" s="8">
        <v>2610.2325581395348</v>
      </c>
      <c r="H1744">
        <v>0.14000000000000001</v>
      </c>
      <c r="I1744">
        <v>0.4</v>
      </c>
      <c r="J1744" s="3">
        <v>0.1348837209302326</v>
      </c>
      <c r="K1744" t="s">
        <v>11</v>
      </c>
      <c r="L1744" t="str">
        <f>Q1744</f>
        <v/>
      </c>
      <c r="N1744">
        <v>0.55000000000000004</v>
      </c>
      <c r="O1744">
        <f>EXP(Таблица1[[#This Row],[PD]])</f>
        <v>1.1502737988572274</v>
      </c>
      <c r="P1744">
        <f t="shared" si="54"/>
        <v>0.63265058937147511</v>
      </c>
      <c r="Q1744" t="str">
        <f t="shared" si="55"/>
        <v/>
      </c>
      <c r="S1744" s="2">
        <f>IF(P1744&gt;=1, Таблица1[[#This Row],[BeginQ]]*(1-Таблица1[[#This Row],[LGD]]), Таблица1[[#This Row],[EndQ]])</f>
        <v>2610.2325581395348</v>
      </c>
    </row>
    <row r="1745" spans="1:19" x14ac:dyDescent="0.3">
      <c r="A1745" s="1">
        <v>1743</v>
      </c>
      <c r="B1745" t="s">
        <v>10</v>
      </c>
      <c r="C1745">
        <v>3583</v>
      </c>
      <c r="D1745">
        <v>41</v>
      </c>
      <c r="E1745">
        <v>46</v>
      </c>
      <c r="F1745" s="2">
        <v>9600</v>
      </c>
      <c r="G1745" s="8">
        <v>11748.571428571429</v>
      </c>
      <c r="H1745">
        <v>0.16</v>
      </c>
      <c r="I1745">
        <v>0.8</v>
      </c>
      <c r="J1745" s="3">
        <v>0.22380952380952379</v>
      </c>
      <c r="K1745" t="s">
        <v>11</v>
      </c>
      <c r="L1745" t="str">
        <f>Q1745</f>
        <v/>
      </c>
      <c r="N1745">
        <v>0.38</v>
      </c>
      <c r="O1745">
        <f>EXP(Таблица1[[#This Row],[PD]])</f>
        <v>1.1735108709918103</v>
      </c>
      <c r="P1745">
        <f t="shared" si="54"/>
        <v>0.44593413097688789</v>
      </c>
      <c r="Q1745" t="str">
        <f t="shared" si="55"/>
        <v/>
      </c>
      <c r="S1745" s="2">
        <f>IF(P1745&gt;=1, Таблица1[[#This Row],[BeginQ]]*(1-Таблица1[[#This Row],[LGD]]), Таблица1[[#This Row],[EndQ]])</f>
        <v>11748.571428571429</v>
      </c>
    </row>
    <row r="1746" spans="1:19" x14ac:dyDescent="0.3">
      <c r="A1746" s="1">
        <v>1744</v>
      </c>
      <c r="B1746" t="s">
        <v>10</v>
      </c>
      <c r="C1746">
        <v>3584</v>
      </c>
      <c r="D1746">
        <v>41</v>
      </c>
      <c r="E1746">
        <v>46</v>
      </c>
      <c r="F1746" s="2">
        <v>9700</v>
      </c>
      <c r="G1746" s="8">
        <v>12055.71428571429</v>
      </c>
      <c r="H1746">
        <v>0.16</v>
      </c>
      <c r="I1746">
        <v>0.9</v>
      </c>
      <c r="J1746" s="3">
        <v>0.24285714285714291</v>
      </c>
      <c r="K1746" t="s">
        <v>11</v>
      </c>
      <c r="L1746" t="str">
        <f>Q1746</f>
        <v/>
      </c>
      <c r="N1746">
        <v>0.37</v>
      </c>
      <c r="O1746">
        <f>EXP(Таблица1[[#This Row],[PD]])</f>
        <v>1.1735108709918103</v>
      </c>
      <c r="P1746">
        <f t="shared" si="54"/>
        <v>0.43419902226696983</v>
      </c>
      <c r="Q1746" t="str">
        <f t="shared" si="55"/>
        <v/>
      </c>
      <c r="S1746" s="2">
        <f>IF(P1746&gt;=1, Таблица1[[#This Row],[BeginQ]]*(1-Таблица1[[#This Row],[LGD]]), Таблица1[[#This Row],[EndQ]])</f>
        <v>12055.71428571429</v>
      </c>
    </row>
    <row r="1747" spans="1:19" x14ac:dyDescent="0.3">
      <c r="A1747" s="1">
        <v>1745</v>
      </c>
      <c r="B1747" t="s">
        <v>10</v>
      </c>
      <c r="C1747">
        <v>3585</v>
      </c>
      <c r="D1747">
        <v>41</v>
      </c>
      <c r="E1747">
        <v>46</v>
      </c>
      <c r="F1747" s="2">
        <v>9900</v>
      </c>
      <c r="G1747" s="8">
        <v>11301.57303370786</v>
      </c>
      <c r="H1747">
        <v>0.11</v>
      </c>
      <c r="I1747">
        <v>0.6</v>
      </c>
      <c r="J1747" s="3">
        <v>0.1415730337078652</v>
      </c>
      <c r="K1747" t="s">
        <v>11</v>
      </c>
      <c r="L1747" t="str">
        <f>Q1747</f>
        <v/>
      </c>
      <c r="N1747">
        <v>0.89</v>
      </c>
      <c r="O1747">
        <f>EXP(Таблица1[[#This Row],[PD]])</f>
        <v>1.1162780704588713</v>
      </c>
      <c r="P1747">
        <f t="shared" si="54"/>
        <v>0.99348748270839549</v>
      </c>
      <c r="Q1747" t="str">
        <f t="shared" si="55"/>
        <v/>
      </c>
      <c r="S1747" s="2">
        <f>IF(P1747&gt;=1, Таблица1[[#This Row],[BeginQ]]*(1-Таблица1[[#This Row],[LGD]]), Таблица1[[#This Row],[EndQ]])</f>
        <v>11301.57303370786</v>
      </c>
    </row>
    <row r="1748" spans="1:19" x14ac:dyDescent="0.3">
      <c r="A1748" s="1">
        <v>1746</v>
      </c>
      <c r="B1748" t="s">
        <v>10</v>
      </c>
      <c r="C1748">
        <v>3586</v>
      </c>
      <c r="D1748">
        <v>41</v>
      </c>
      <c r="E1748">
        <v>46</v>
      </c>
      <c r="F1748" s="2">
        <v>9700</v>
      </c>
      <c r="G1748" s="8">
        <v>11528.505747126441</v>
      </c>
      <c r="H1748">
        <v>0.13</v>
      </c>
      <c r="I1748">
        <v>0.8</v>
      </c>
      <c r="J1748" s="3">
        <v>0.18850574712643681</v>
      </c>
      <c r="K1748" t="s">
        <v>11</v>
      </c>
      <c r="L1748" t="str">
        <f>Q1748</f>
        <v/>
      </c>
      <c r="N1748">
        <v>0.3</v>
      </c>
      <c r="O1748">
        <f>EXP(Таблица1[[#This Row],[PD]])</f>
        <v>1.1388283833246218</v>
      </c>
      <c r="P1748">
        <f t="shared" si="54"/>
        <v>0.34164851499738652</v>
      </c>
      <c r="Q1748" t="str">
        <f t="shared" si="55"/>
        <v/>
      </c>
      <c r="S1748" s="2">
        <f>IF(P1748&gt;=1, Таблица1[[#This Row],[BeginQ]]*(1-Таблица1[[#This Row],[LGD]]), Таблица1[[#This Row],[EndQ]])</f>
        <v>11528.505747126441</v>
      </c>
    </row>
    <row r="1749" spans="1:19" x14ac:dyDescent="0.3">
      <c r="A1749" s="1">
        <v>1747</v>
      </c>
      <c r="B1749" t="s">
        <v>10</v>
      </c>
      <c r="C1749">
        <v>3587</v>
      </c>
      <c r="D1749">
        <v>41</v>
      </c>
      <c r="E1749">
        <v>46</v>
      </c>
      <c r="F1749" s="2">
        <v>4300</v>
      </c>
      <c r="G1749" s="8">
        <v>4580.8163265306121</v>
      </c>
      <c r="H1749">
        <v>0.02</v>
      </c>
      <c r="I1749">
        <v>0.2</v>
      </c>
      <c r="J1749" s="3">
        <v>6.5306122448979598E-2</v>
      </c>
      <c r="K1749" t="s">
        <v>11</v>
      </c>
      <c r="L1749" t="str">
        <f>Q1749</f>
        <v/>
      </c>
      <c r="N1749">
        <v>0.17</v>
      </c>
      <c r="O1749">
        <f>EXP(Таблица1[[#This Row],[PD]])</f>
        <v>1.0202013400267558</v>
      </c>
      <c r="P1749">
        <f t="shared" si="54"/>
        <v>0.17343422780454851</v>
      </c>
      <c r="Q1749" t="str">
        <f t="shared" si="55"/>
        <v/>
      </c>
      <c r="S1749" s="2">
        <f>IF(P1749&gt;=1, Таблица1[[#This Row],[BeginQ]]*(1-Таблица1[[#This Row],[LGD]]), Таблица1[[#This Row],[EndQ]])</f>
        <v>4580.8163265306121</v>
      </c>
    </row>
    <row r="1750" spans="1:19" x14ac:dyDescent="0.3">
      <c r="A1750" s="1">
        <v>1748</v>
      </c>
      <c r="B1750" t="s">
        <v>10</v>
      </c>
      <c r="C1750">
        <v>3588</v>
      </c>
      <c r="D1750">
        <v>41</v>
      </c>
      <c r="E1750">
        <v>46</v>
      </c>
      <c r="F1750" s="2">
        <v>8300</v>
      </c>
      <c r="G1750" s="8">
        <v>9752.5</v>
      </c>
      <c r="H1750">
        <v>0.2</v>
      </c>
      <c r="I1750">
        <v>0.4</v>
      </c>
      <c r="J1750" s="3">
        <v>0.17499999999999999</v>
      </c>
      <c r="K1750" t="s">
        <v>11</v>
      </c>
      <c r="L1750" t="str">
        <f>Q1750</f>
        <v>Дефолт!</v>
      </c>
      <c r="N1750">
        <v>0.94</v>
      </c>
      <c r="O1750">
        <f>EXP(Таблица1[[#This Row],[PD]])</f>
        <v>1.2214027581601699</v>
      </c>
      <c r="P1750">
        <f t="shared" si="54"/>
        <v>1.1481185926705595</v>
      </c>
      <c r="Q1750" t="str">
        <f t="shared" si="55"/>
        <v>Дефолт!</v>
      </c>
      <c r="S1750" s="2">
        <f>IF(P1750&gt;=1, Таблица1[[#This Row],[BeginQ]]*(1-Таблица1[[#This Row],[LGD]]), Таблица1[[#This Row],[EndQ]])</f>
        <v>4980</v>
      </c>
    </row>
    <row r="1751" spans="1:19" x14ac:dyDescent="0.3">
      <c r="A1751" s="1">
        <v>1749</v>
      </c>
      <c r="B1751" t="s">
        <v>10</v>
      </c>
      <c r="C1751">
        <v>3589</v>
      </c>
      <c r="D1751">
        <v>41</v>
      </c>
      <c r="E1751">
        <v>46</v>
      </c>
      <c r="F1751" s="2">
        <v>2800</v>
      </c>
      <c r="G1751" s="8">
        <v>3033.81443298969</v>
      </c>
      <c r="H1751">
        <v>0.03</v>
      </c>
      <c r="I1751">
        <v>0.7</v>
      </c>
      <c r="J1751" s="3">
        <v>8.3505154639175252E-2</v>
      </c>
      <c r="K1751" t="s">
        <v>11</v>
      </c>
      <c r="L1751" t="str">
        <f>Q1751</f>
        <v/>
      </c>
      <c r="N1751">
        <v>0.28000000000000003</v>
      </c>
      <c r="O1751">
        <f>EXP(Таблица1[[#This Row],[PD]])</f>
        <v>1.0304545339535169</v>
      </c>
      <c r="P1751">
        <f t="shared" si="54"/>
        <v>0.28852726950698476</v>
      </c>
      <c r="Q1751" t="str">
        <f t="shared" si="55"/>
        <v/>
      </c>
      <c r="S1751" s="2">
        <f>IF(P1751&gt;=1, Таблица1[[#This Row],[BeginQ]]*(1-Таблица1[[#This Row],[LGD]]), Таблица1[[#This Row],[EndQ]])</f>
        <v>3033.81443298969</v>
      </c>
    </row>
    <row r="1752" spans="1:19" x14ac:dyDescent="0.3">
      <c r="A1752" s="1">
        <v>1750</v>
      </c>
      <c r="B1752" t="s">
        <v>10</v>
      </c>
      <c r="C1752">
        <v>3590</v>
      </c>
      <c r="D1752">
        <v>41</v>
      </c>
      <c r="E1752">
        <v>46</v>
      </c>
      <c r="F1752" s="2">
        <v>1600</v>
      </c>
      <c r="G1752" s="8">
        <v>1967.0588235294119</v>
      </c>
      <c r="H1752">
        <v>0.15</v>
      </c>
      <c r="I1752">
        <v>0.9</v>
      </c>
      <c r="J1752" s="3">
        <v>0.2294117647058824</v>
      </c>
      <c r="K1752" t="s">
        <v>11</v>
      </c>
      <c r="L1752" t="str">
        <f>Q1752</f>
        <v/>
      </c>
      <c r="N1752">
        <v>0.28000000000000003</v>
      </c>
      <c r="O1752">
        <f>EXP(Таблица1[[#This Row],[PD]])</f>
        <v>1.1618342427282831</v>
      </c>
      <c r="P1752">
        <f t="shared" si="54"/>
        <v>0.32531358796391929</v>
      </c>
      <c r="Q1752" t="str">
        <f t="shared" si="55"/>
        <v/>
      </c>
      <c r="S1752" s="2">
        <f>IF(P1752&gt;=1, Таблица1[[#This Row],[BeginQ]]*(1-Таблица1[[#This Row],[LGD]]), Таблица1[[#This Row],[EndQ]])</f>
        <v>1967.0588235294119</v>
      </c>
    </row>
    <row r="1753" spans="1:19" x14ac:dyDescent="0.3">
      <c r="A1753" s="1">
        <v>1751</v>
      </c>
      <c r="B1753" t="s">
        <v>10</v>
      </c>
      <c r="C1753">
        <v>3591</v>
      </c>
      <c r="D1753">
        <v>41</v>
      </c>
      <c r="E1753">
        <v>46</v>
      </c>
      <c r="F1753" s="2">
        <v>9000</v>
      </c>
      <c r="G1753" s="8">
        <v>9746.8085106382987</v>
      </c>
      <c r="H1753">
        <v>0.06</v>
      </c>
      <c r="I1753">
        <v>0.3</v>
      </c>
      <c r="J1753" s="3">
        <v>8.2978723404255328E-2</v>
      </c>
      <c r="K1753" t="s">
        <v>11</v>
      </c>
      <c r="L1753" t="str">
        <f>Q1753</f>
        <v/>
      </c>
      <c r="N1753">
        <v>0.73</v>
      </c>
      <c r="O1753">
        <f>EXP(Таблица1[[#This Row],[PD]])</f>
        <v>1.0618365465453596</v>
      </c>
      <c r="P1753">
        <f t="shared" si="54"/>
        <v>0.77514067897811256</v>
      </c>
      <c r="Q1753" t="str">
        <f t="shared" si="55"/>
        <v/>
      </c>
      <c r="S1753" s="2">
        <f>IF(P1753&gt;=1, Таблица1[[#This Row],[BeginQ]]*(1-Таблица1[[#This Row],[LGD]]), Таблица1[[#This Row],[EndQ]])</f>
        <v>9746.8085106382987</v>
      </c>
    </row>
    <row r="1754" spans="1:19" x14ac:dyDescent="0.3">
      <c r="A1754" s="1">
        <v>1752</v>
      </c>
      <c r="B1754" t="s">
        <v>10</v>
      </c>
      <c r="C1754">
        <v>3592</v>
      </c>
      <c r="D1754">
        <v>41</v>
      </c>
      <c r="E1754">
        <v>46</v>
      </c>
      <c r="F1754" s="2">
        <v>4600</v>
      </c>
      <c r="G1754" s="8">
        <v>5592.0481927710853</v>
      </c>
      <c r="H1754">
        <v>0.17</v>
      </c>
      <c r="I1754">
        <v>0.7</v>
      </c>
      <c r="J1754" s="3">
        <v>0.21566265060240961</v>
      </c>
      <c r="K1754" t="s">
        <v>11</v>
      </c>
      <c r="L1754" t="str">
        <f>Q1754</f>
        <v/>
      </c>
      <c r="N1754">
        <v>0.11</v>
      </c>
      <c r="O1754">
        <f>EXP(Таблица1[[#This Row],[PD]])</f>
        <v>1.1853048513203654</v>
      </c>
      <c r="P1754">
        <f t="shared" si="54"/>
        <v>0.13038353364524019</v>
      </c>
      <c r="Q1754" t="str">
        <f t="shared" si="55"/>
        <v/>
      </c>
      <c r="S1754" s="2">
        <f>IF(P1754&gt;=1, Таблица1[[#This Row],[BeginQ]]*(1-Таблица1[[#This Row],[LGD]]), Таблица1[[#This Row],[EndQ]])</f>
        <v>5592.0481927710853</v>
      </c>
    </row>
    <row r="1755" spans="1:19" x14ac:dyDescent="0.3">
      <c r="A1755" s="1">
        <v>1753</v>
      </c>
      <c r="B1755" t="s">
        <v>10</v>
      </c>
      <c r="C1755">
        <v>3593</v>
      </c>
      <c r="D1755">
        <v>41</v>
      </c>
      <c r="E1755">
        <v>46</v>
      </c>
      <c r="F1755" s="2">
        <v>2800</v>
      </c>
      <c r="G1755" s="8">
        <v>3496.585365853658</v>
      </c>
      <c r="H1755">
        <v>0.18</v>
      </c>
      <c r="I1755">
        <v>0.8</v>
      </c>
      <c r="J1755" s="3">
        <v>0.24878048780487799</v>
      </c>
      <c r="K1755" t="s">
        <v>11</v>
      </c>
      <c r="L1755" t="str">
        <f>Q1755</f>
        <v/>
      </c>
      <c r="N1755">
        <v>0.39</v>
      </c>
      <c r="O1755">
        <f>EXP(Таблица1[[#This Row],[PD]])</f>
        <v>1.1972173631218102</v>
      </c>
      <c r="P1755">
        <f t="shared" si="54"/>
        <v>0.466914771617506</v>
      </c>
      <c r="Q1755" t="str">
        <f t="shared" si="55"/>
        <v/>
      </c>
      <c r="S1755" s="2">
        <f>IF(P1755&gt;=1, Таблица1[[#This Row],[BeginQ]]*(1-Таблица1[[#This Row],[LGD]]), Таблица1[[#This Row],[EndQ]])</f>
        <v>3496.585365853658</v>
      </c>
    </row>
    <row r="1756" spans="1:19" x14ac:dyDescent="0.3">
      <c r="A1756" s="1">
        <v>1754</v>
      </c>
      <c r="B1756" t="s">
        <v>10</v>
      </c>
      <c r="C1756">
        <v>3594</v>
      </c>
      <c r="D1756">
        <v>41</v>
      </c>
      <c r="E1756">
        <v>46</v>
      </c>
      <c r="F1756" s="2">
        <v>3000</v>
      </c>
      <c r="G1756" s="8">
        <v>3524.0963855421692</v>
      </c>
      <c r="H1756">
        <v>0.17</v>
      </c>
      <c r="I1756">
        <v>0.5</v>
      </c>
      <c r="J1756" s="3">
        <v>0.1746987951807229</v>
      </c>
      <c r="K1756" t="s">
        <v>11</v>
      </c>
      <c r="L1756" t="str">
        <f>Q1756</f>
        <v/>
      </c>
      <c r="N1756">
        <v>0.33</v>
      </c>
      <c r="O1756">
        <f>EXP(Таблица1[[#This Row],[PD]])</f>
        <v>1.1853048513203654</v>
      </c>
      <c r="P1756">
        <f t="shared" si="54"/>
        <v>0.39115060093572063</v>
      </c>
      <c r="Q1756" t="str">
        <f t="shared" si="55"/>
        <v/>
      </c>
      <c r="S1756" s="2">
        <f>IF(P1756&gt;=1, Таблица1[[#This Row],[BeginQ]]*(1-Таблица1[[#This Row],[LGD]]), Таблица1[[#This Row],[EndQ]])</f>
        <v>3524.0963855421692</v>
      </c>
    </row>
    <row r="1757" spans="1:19" x14ac:dyDescent="0.3">
      <c r="A1757" s="1">
        <v>1755</v>
      </c>
      <c r="B1757" t="s">
        <v>10</v>
      </c>
      <c r="C1757">
        <v>3595</v>
      </c>
      <c r="D1757">
        <v>41</v>
      </c>
      <c r="E1757">
        <v>46</v>
      </c>
      <c r="F1757" s="2">
        <v>2700</v>
      </c>
      <c r="G1757" s="8">
        <v>3216.666666666667</v>
      </c>
      <c r="H1757">
        <v>0.19</v>
      </c>
      <c r="I1757">
        <v>0.5</v>
      </c>
      <c r="J1757" s="3">
        <v>0.19135802469135799</v>
      </c>
      <c r="K1757" t="s">
        <v>11</v>
      </c>
      <c r="L1757" t="str">
        <f>Q1757</f>
        <v/>
      </c>
      <c r="N1757">
        <v>0.4</v>
      </c>
      <c r="O1757">
        <f>EXP(Таблица1[[#This Row],[PD]])</f>
        <v>1.2092495976572515</v>
      </c>
      <c r="P1757">
        <f t="shared" si="54"/>
        <v>0.48369983906290059</v>
      </c>
      <c r="Q1757" t="str">
        <f t="shared" si="55"/>
        <v/>
      </c>
      <c r="S1757" s="2">
        <f>IF(P1757&gt;=1, Таблица1[[#This Row],[BeginQ]]*(1-Таблица1[[#This Row],[LGD]]), Таблица1[[#This Row],[EndQ]])</f>
        <v>3216.666666666667</v>
      </c>
    </row>
    <row r="1758" spans="1:19" x14ac:dyDescent="0.3">
      <c r="A1758" s="1">
        <v>1756</v>
      </c>
      <c r="B1758" t="s">
        <v>10</v>
      </c>
      <c r="C1758">
        <v>3596</v>
      </c>
      <c r="D1758">
        <v>41</v>
      </c>
      <c r="E1758">
        <v>46</v>
      </c>
      <c r="F1758" s="2">
        <v>3300</v>
      </c>
      <c r="G1758" s="8">
        <v>4020.6896551724139</v>
      </c>
      <c r="H1758">
        <v>0.13</v>
      </c>
      <c r="I1758">
        <v>1</v>
      </c>
      <c r="J1758" s="3">
        <v>0.21839080459770119</v>
      </c>
      <c r="K1758" t="s">
        <v>11</v>
      </c>
      <c r="L1758" t="str">
        <f>Q1758</f>
        <v/>
      </c>
      <c r="N1758">
        <v>0.76</v>
      </c>
      <c r="O1758">
        <f>EXP(Таблица1[[#This Row],[PD]])</f>
        <v>1.1388283833246218</v>
      </c>
      <c r="P1758">
        <f t="shared" si="54"/>
        <v>0.86550957132671258</v>
      </c>
      <c r="Q1758" t="str">
        <f t="shared" si="55"/>
        <v/>
      </c>
      <c r="S1758" s="2">
        <f>IF(P1758&gt;=1, Таблица1[[#This Row],[BeginQ]]*(1-Таблица1[[#This Row],[LGD]]), Таблица1[[#This Row],[EndQ]])</f>
        <v>4020.6896551724139</v>
      </c>
    </row>
    <row r="1759" spans="1:19" x14ac:dyDescent="0.3">
      <c r="A1759" s="1">
        <v>1757</v>
      </c>
      <c r="B1759" t="s">
        <v>10</v>
      </c>
      <c r="C1759">
        <v>3597</v>
      </c>
      <c r="D1759">
        <v>41</v>
      </c>
      <c r="E1759">
        <v>46</v>
      </c>
      <c r="F1759" s="2">
        <v>1300</v>
      </c>
      <c r="G1759" s="8">
        <v>1424.090909090909</v>
      </c>
      <c r="H1759">
        <v>0.12</v>
      </c>
      <c r="I1759">
        <v>0.2</v>
      </c>
      <c r="J1759" s="3">
        <v>9.5454545454545445E-2</v>
      </c>
      <c r="K1759" t="s">
        <v>11</v>
      </c>
      <c r="L1759" t="str">
        <f>Q1759</f>
        <v/>
      </c>
      <c r="N1759">
        <v>0.18</v>
      </c>
      <c r="O1759">
        <f>EXP(Таблица1[[#This Row],[PD]])</f>
        <v>1.1274968515793757</v>
      </c>
      <c r="P1759">
        <f t="shared" si="54"/>
        <v>0.20294943328428763</v>
      </c>
      <c r="Q1759" t="str">
        <f t="shared" si="55"/>
        <v/>
      </c>
      <c r="S1759" s="2">
        <f>IF(P1759&gt;=1, Таблица1[[#This Row],[BeginQ]]*(1-Таблица1[[#This Row],[LGD]]), Таблица1[[#This Row],[EndQ]])</f>
        <v>1424.090909090909</v>
      </c>
    </row>
    <row r="1760" spans="1:19" x14ac:dyDescent="0.3">
      <c r="A1760" s="1">
        <v>1758</v>
      </c>
      <c r="B1760" t="s">
        <v>10</v>
      </c>
      <c r="C1760">
        <v>3598</v>
      </c>
      <c r="D1760">
        <v>41</v>
      </c>
      <c r="E1760">
        <v>46</v>
      </c>
      <c r="F1760" s="2">
        <v>7300</v>
      </c>
      <c r="G1760" s="8">
        <v>8377.6190476190477</v>
      </c>
      <c r="H1760">
        <v>0.16</v>
      </c>
      <c r="I1760">
        <v>0.4</v>
      </c>
      <c r="J1760" s="3">
        <v>0.14761904761904759</v>
      </c>
      <c r="K1760" t="s">
        <v>11</v>
      </c>
      <c r="L1760" t="str">
        <f>Q1760</f>
        <v/>
      </c>
      <c r="N1760">
        <v>0.37</v>
      </c>
      <c r="O1760">
        <f>EXP(Таблица1[[#This Row],[PD]])</f>
        <v>1.1735108709918103</v>
      </c>
      <c r="P1760">
        <f t="shared" si="54"/>
        <v>0.43419902226696983</v>
      </c>
      <c r="Q1760" t="str">
        <f t="shared" si="55"/>
        <v/>
      </c>
      <c r="S1760" s="2">
        <f>IF(P1760&gt;=1, Таблица1[[#This Row],[BeginQ]]*(1-Таблица1[[#This Row],[LGD]]), Таблица1[[#This Row],[EndQ]])</f>
        <v>8377.6190476190477</v>
      </c>
    </row>
    <row r="1761" spans="1:19" x14ac:dyDescent="0.3">
      <c r="A1761" s="1">
        <v>1759</v>
      </c>
      <c r="B1761" t="s">
        <v>10</v>
      </c>
      <c r="C1761">
        <v>3599</v>
      </c>
      <c r="D1761">
        <v>41</v>
      </c>
      <c r="E1761">
        <v>46</v>
      </c>
      <c r="F1761" s="2">
        <v>5600</v>
      </c>
      <c r="G1761" s="8">
        <v>6132.6829268292686</v>
      </c>
      <c r="H1761">
        <v>0.18</v>
      </c>
      <c r="I1761">
        <v>0.1</v>
      </c>
      <c r="J1761" s="3">
        <v>9.5121951219512182E-2</v>
      </c>
      <c r="K1761" t="s">
        <v>11</v>
      </c>
      <c r="L1761" t="str">
        <f>Q1761</f>
        <v/>
      </c>
      <c r="N1761">
        <v>0.76</v>
      </c>
      <c r="O1761">
        <f>EXP(Таблица1[[#This Row],[PD]])</f>
        <v>1.1972173631218102</v>
      </c>
      <c r="P1761">
        <f t="shared" si="54"/>
        <v>0.90988519597257578</v>
      </c>
      <c r="Q1761" t="str">
        <f t="shared" si="55"/>
        <v/>
      </c>
      <c r="S1761" s="2">
        <f>IF(P1761&gt;=1, Таблица1[[#This Row],[BeginQ]]*(1-Таблица1[[#This Row],[LGD]]), Таблица1[[#This Row],[EndQ]])</f>
        <v>6132.6829268292686</v>
      </c>
    </row>
    <row r="1762" spans="1:19" x14ac:dyDescent="0.3">
      <c r="A1762" s="1">
        <v>1760</v>
      </c>
      <c r="B1762" t="s">
        <v>10</v>
      </c>
      <c r="C1762">
        <v>3600</v>
      </c>
      <c r="D1762">
        <v>41</v>
      </c>
      <c r="E1762">
        <v>46</v>
      </c>
      <c r="F1762" s="2">
        <v>5000</v>
      </c>
      <c r="G1762" s="8">
        <v>5545.454545454546</v>
      </c>
      <c r="H1762">
        <v>0.12</v>
      </c>
      <c r="I1762">
        <v>0.3</v>
      </c>
      <c r="J1762" s="3">
        <v>0.1090909090909091</v>
      </c>
      <c r="K1762" t="s">
        <v>11</v>
      </c>
      <c r="L1762" t="str">
        <f>Q1762</f>
        <v>Дефолт!</v>
      </c>
      <c r="N1762">
        <v>0.99</v>
      </c>
      <c r="O1762">
        <f>EXP(Таблица1[[#This Row],[PD]])</f>
        <v>1.1274968515793757</v>
      </c>
      <c r="P1762">
        <f t="shared" si="54"/>
        <v>1.1162218830635819</v>
      </c>
      <c r="Q1762" t="str">
        <f t="shared" si="55"/>
        <v>Дефолт!</v>
      </c>
      <c r="S1762" s="2">
        <f>IF(P1762&gt;=1, Таблица1[[#This Row],[BeginQ]]*(1-Таблица1[[#This Row],[LGD]]), Таблица1[[#This Row],[EndQ]])</f>
        <v>3500</v>
      </c>
    </row>
    <row r="1763" spans="1:19" x14ac:dyDescent="0.3">
      <c r="A1763" s="1">
        <v>1761</v>
      </c>
      <c r="B1763" t="s">
        <v>10</v>
      </c>
      <c r="C1763">
        <v>3601</v>
      </c>
      <c r="D1763">
        <v>41</v>
      </c>
      <c r="E1763">
        <v>46</v>
      </c>
      <c r="F1763" s="2">
        <v>6600</v>
      </c>
      <c r="G1763" s="8">
        <v>7298.8235294117649</v>
      </c>
      <c r="H1763">
        <v>0.15</v>
      </c>
      <c r="I1763">
        <v>0.2</v>
      </c>
      <c r="J1763" s="3">
        <v>0.1058823529411765</v>
      </c>
      <c r="K1763" t="s">
        <v>11</v>
      </c>
      <c r="L1763" t="str">
        <f>Q1763</f>
        <v/>
      </c>
      <c r="N1763">
        <v>0.14000000000000001</v>
      </c>
      <c r="O1763">
        <f>EXP(Таблица1[[#This Row],[PD]])</f>
        <v>1.1618342427282831</v>
      </c>
      <c r="P1763">
        <f t="shared" si="54"/>
        <v>0.16265679398195965</v>
      </c>
      <c r="Q1763" t="str">
        <f t="shared" si="55"/>
        <v/>
      </c>
      <c r="S1763" s="2">
        <f>IF(P1763&gt;=1, Таблица1[[#This Row],[BeginQ]]*(1-Таблица1[[#This Row],[LGD]]), Таблица1[[#This Row],[EndQ]])</f>
        <v>7298.8235294117649</v>
      </c>
    </row>
    <row r="1764" spans="1:19" x14ac:dyDescent="0.3">
      <c r="A1764" s="1">
        <v>1762</v>
      </c>
      <c r="B1764" t="s">
        <v>10</v>
      </c>
      <c r="C1764">
        <v>3602</v>
      </c>
      <c r="D1764">
        <v>41</v>
      </c>
      <c r="E1764">
        <v>46</v>
      </c>
      <c r="F1764" s="2">
        <v>800</v>
      </c>
      <c r="G1764" s="8">
        <v>881.72043010752679</v>
      </c>
      <c r="H1764">
        <v>7.0000000000000007E-2</v>
      </c>
      <c r="I1764">
        <v>0.5</v>
      </c>
      <c r="J1764" s="3">
        <v>0.10215053763440859</v>
      </c>
      <c r="K1764" t="s">
        <v>11</v>
      </c>
      <c r="L1764" t="str">
        <f>Q1764</f>
        <v/>
      </c>
      <c r="N1764">
        <v>0.74</v>
      </c>
      <c r="O1764">
        <f>EXP(Таблица1[[#This Row],[PD]])</f>
        <v>1.0725081812542165</v>
      </c>
      <c r="P1764">
        <f t="shared" si="54"/>
        <v>0.79365605412812024</v>
      </c>
      <c r="Q1764" t="str">
        <f t="shared" si="55"/>
        <v/>
      </c>
      <c r="S1764" s="2">
        <f>IF(P1764&gt;=1, Таблица1[[#This Row],[BeginQ]]*(1-Таблица1[[#This Row],[LGD]]), Таблица1[[#This Row],[EndQ]])</f>
        <v>881.72043010752679</v>
      </c>
    </row>
    <row r="1765" spans="1:19" x14ac:dyDescent="0.3">
      <c r="A1765" s="1">
        <v>1763</v>
      </c>
      <c r="B1765" t="s">
        <v>10</v>
      </c>
      <c r="C1765">
        <v>3603</v>
      </c>
      <c r="D1765">
        <v>41</v>
      </c>
      <c r="E1765">
        <v>46</v>
      </c>
      <c r="F1765" s="2">
        <v>8700</v>
      </c>
      <c r="G1765" s="8">
        <v>9785.1612903225814</v>
      </c>
      <c r="H1765">
        <v>7.0000000000000007E-2</v>
      </c>
      <c r="I1765">
        <v>0.8</v>
      </c>
      <c r="J1765" s="3">
        <v>0.12473118279569891</v>
      </c>
      <c r="K1765" t="s">
        <v>11</v>
      </c>
      <c r="L1765" t="str">
        <f>Q1765</f>
        <v/>
      </c>
      <c r="N1765">
        <v>0.67</v>
      </c>
      <c r="O1765">
        <f>EXP(Таблица1[[#This Row],[PD]])</f>
        <v>1.0725081812542165</v>
      </c>
      <c r="P1765">
        <f t="shared" si="54"/>
        <v>0.71858048144032516</v>
      </c>
      <c r="Q1765" t="str">
        <f t="shared" si="55"/>
        <v/>
      </c>
      <c r="S1765" s="2">
        <f>IF(P1765&gt;=1, Таблица1[[#This Row],[BeginQ]]*(1-Таблица1[[#This Row],[LGD]]), Таблица1[[#This Row],[EndQ]])</f>
        <v>9785.1612903225814</v>
      </c>
    </row>
    <row r="1766" spans="1:19" x14ac:dyDescent="0.3">
      <c r="A1766" s="1">
        <v>1764</v>
      </c>
      <c r="B1766" t="s">
        <v>10</v>
      </c>
      <c r="C1766">
        <v>3680</v>
      </c>
      <c r="D1766">
        <v>42</v>
      </c>
      <c r="E1766">
        <v>47</v>
      </c>
      <c r="F1766" s="2">
        <v>5900</v>
      </c>
      <c r="G1766" s="8">
        <v>6797.826086956522</v>
      </c>
      <c r="H1766">
        <v>0.08</v>
      </c>
      <c r="I1766">
        <v>1</v>
      </c>
      <c r="J1766" s="3">
        <v>0.1521739130434783</v>
      </c>
      <c r="K1766" t="s">
        <v>11</v>
      </c>
      <c r="L1766" t="str">
        <f>Q1766</f>
        <v/>
      </c>
      <c r="N1766">
        <v>0.61</v>
      </c>
      <c r="O1766">
        <f>EXP(Таблица1[[#This Row],[PD]])</f>
        <v>1.0832870676749586</v>
      </c>
      <c r="P1766">
        <f t="shared" si="54"/>
        <v>0.6608051112817247</v>
      </c>
      <c r="Q1766" t="str">
        <f t="shared" si="55"/>
        <v/>
      </c>
      <c r="S1766" s="2">
        <f>IF(P1766&gt;=1, Таблица1[[#This Row],[BeginQ]]*(1-Таблица1[[#This Row],[LGD]]), Таблица1[[#This Row],[EndQ]])</f>
        <v>6797.826086956522</v>
      </c>
    </row>
    <row r="1767" spans="1:19" x14ac:dyDescent="0.3">
      <c r="A1767" s="1">
        <v>1765</v>
      </c>
      <c r="B1767" t="s">
        <v>10</v>
      </c>
      <c r="C1767">
        <v>3681</v>
      </c>
      <c r="D1767">
        <v>42</v>
      </c>
      <c r="E1767">
        <v>47</v>
      </c>
      <c r="F1767" s="2">
        <v>300</v>
      </c>
      <c r="G1767" s="8">
        <v>349.09090909090912</v>
      </c>
      <c r="H1767">
        <v>0.12</v>
      </c>
      <c r="I1767">
        <v>0.7</v>
      </c>
      <c r="J1767" s="3">
        <v>0.16363636363636361</v>
      </c>
      <c r="K1767" t="s">
        <v>11</v>
      </c>
      <c r="L1767" t="str">
        <f>Q1767</f>
        <v/>
      </c>
      <c r="N1767">
        <v>0.5</v>
      </c>
      <c r="O1767">
        <f>EXP(Таблица1[[#This Row],[PD]])</f>
        <v>1.1274968515793757</v>
      </c>
      <c r="P1767">
        <f t="shared" si="54"/>
        <v>0.56374842578968787</v>
      </c>
      <c r="Q1767" t="str">
        <f t="shared" si="55"/>
        <v/>
      </c>
      <c r="S1767" s="2">
        <f>IF(P1767&gt;=1, Таблица1[[#This Row],[BeginQ]]*(1-Таблица1[[#This Row],[LGD]]), Таблица1[[#This Row],[EndQ]])</f>
        <v>349.09090909090912</v>
      </c>
    </row>
    <row r="1768" spans="1:19" x14ac:dyDescent="0.3">
      <c r="A1768" s="1">
        <v>1766</v>
      </c>
      <c r="B1768" t="s">
        <v>10</v>
      </c>
      <c r="C1768">
        <v>3682</v>
      </c>
      <c r="D1768">
        <v>42</v>
      </c>
      <c r="E1768">
        <v>47</v>
      </c>
      <c r="F1768" s="2">
        <v>6100</v>
      </c>
      <c r="G1768" s="8">
        <v>6823.4883720930238</v>
      </c>
      <c r="H1768">
        <v>0.14000000000000001</v>
      </c>
      <c r="I1768">
        <v>0.3</v>
      </c>
      <c r="J1768" s="3">
        <v>0.1186046511627907</v>
      </c>
      <c r="K1768" t="s">
        <v>11</v>
      </c>
      <c r="L1768" t="str">
        <f>Q1768</f>
        <v>Дефолт!</v>
      </c>
      <c r="N1768">
        <v>0.89</v>
      </c>
      <c r="O1768">
        <f>EXP(Таблица1[[#This Row],[PD]])</f>
        <v>1.1502737988572274</v>
      </c>
      <c r="P1768">
        <f t="shared" si="54"/>
        <v>1.0237436809829323</v>
      </c>
      <c r="Q1768" t="str">
        <f t="shared" si="55"/>
        <v>Дефолт!</v>
      </c>
      <c r="S1768" s="2">
        <f>IF(P1768&gt;=1, Таблица1[[#This Row],[BeginQ]]*(1-Таблица1[[#This Row],[LGD]]), Таблица1[[#This Row],[EndQ]])</f>
        <v>4270</v>
      </c>
    </row>
    <row r="1769" spans="1:19" x14ac:dyDescent="0.3">
      <c r="A1769" s="1">
        <v>1767</v>
      </c>
      <c r="B1769" t="s">
        <v>10</v>
      </c>
      <c r="C1769">
        <v>3683</v>
      </c>
      <c r="D1769">
        <v>42</v>
      </c>
      <c r="E1769">
        <v>47</v>
      </c>
      <c r="F1769" s="2">
        <v>300</v>
      </c>
      <c r="G1769" s="8">
        <v>333.33333333333343</v>
      </c>
      <c r="H1769">
        <v>0.1</v>
      </c>
      <c r="I1769">
        <v>0.4</v>
      </c>
      <c r="J1769" s="3">
        <v>0.1111111111111111</v>
      </c>
      <c r="K1769" t="s">
        <v>11</v>
      </c>
      <c r="L1769" t="str">
        <f>Q1769</f>
        <v/>
      </c>
      <c r="N1769">
        <v>0.17</v>
      </c>
      <c r="O1769">
        <f>EXP(Таблица1[[#This Row],[PD]])</f>
        <v>1.1051709180756477</v>
      </c>
      <c r="P1769">
        <f t="shared" si="54"/>
        <v>0.18787905607286012</v>
      </c>
      <c r="Q1769" t="str">
        <f t="shared" si="55"/>
        <v/>
      </c>
      <c r="S1769" s="2">
        <f>IF(P1769&gt;=1, Таблица1[[#This Row],[BeginQ]]*(1-Таблица1[[#This Row],[LGD]]), Таблица1[[#This Row],[EndQ]])</f>
        <v>333.33333333333343</v>
      </c>
    </row>
    <row r="1770" spans="1:19" x14ac:dyDescent="0.3">
      <c r="A1770" s="1">
        <v>1768</v>
      </c>
      <c r="B1770" t="s">
        <v>10</v>
      </c>
      <c r="C1770">
        <v>3684</v>
      </c>
      <c r="D1770">
        <v>42</v>
      </c>
      <c r="E1770">
        <v>47</v>
      </c>
      <c r="F1770" s="2">
        <v>7300</v>
      </c>
      <c r="G1770" s="8">
        <v>8694.3820224719111</v>
      </c>
      <c r="H1770">
        <v>0.11</v>
      </c>
      <c r="I1770">
        <v>1</v>
      </c>
      <c r="J1770" s="3">
        <v>0.19101123595505609</v>
      </c>
      <c r="K1770" t="s">
        <v>11</v>
      </c>
      <c r="L1770" t="str">
        <f>Q1770</f>
        <v/>
      </c>
      <c r="N1770">
        <v>0.6</v>
      </c>
      <c r="O1770">
        <f>EXP(Таблица1[[#This Row],[PD]])</f>
        <v>1.1162780704588713</v>
      </c>
      <c r="P1770">
        <f t="shared" si="54"/>
        <v>0.66976684227532279</v>
      </c>
      <c r="Q1770" t="str">
        <f t="shared" si="55"/>
        <v/>
      </c>
      <c r="S1770" s="2">
        <f>IF(P1770&gt;=1, Таблица1[[#This Row],[BeginQ]]*(1-Таблица1[[#This Row],[LGD]]), Таблица1[[#This Row],[EndQ]])</f>
        <v>8694.3820224719111</v>
      </c>
    </row>
    <row r="1771" spans="1:19" x14ac:dyDescent="0.3">
      <c r="A1771" s="1">
        <v>1769</v>
      </c>
      <c r="B1771" t="s">
        <v>10</v>
      </c>
      <c r="C1771">
        <v>3685</v>
      </c>
      <c r="D1771">
        <v>42</v>
      </c>
      <c r="E1771">
        <v>47</v>
      </c>
      <c r="F1771" s="2">
        <v>3100</v>
      </c>
      <c r="G1771" s="8">
        <v>3499.0804597701149</v>
      </c>
      <c r="H1771">
        <v>0.13</v>
      </c>
      <c r="I1771">
        <v>0.4</v>
      </c>
      <c r="J1771" s="3">
        <v>0.12873563218390799</v>
      </c>
      <c r="K1771" t="s">
        <v>11</v>
      </c>
      <c r="L1771" t="str">
        <f>Q1771</f>
        <v/>
      </c>
      <c r="N1771">
        <v>0.31</v>
      </c>
      <c r="O1771">
        <f>EXP(Таблица1[[#This Row],[PD]])</f>
        <v>1.1388283833246218</v>
      </c>
      <c r="P1771">
        <f t="shared" si="54"/>
        <v>0.35303679883063277</v>
      </c>
      <c r="Q1771" t="str">
        <f t="shared" si="55"/>
        <v/>
      </c>
      <c r="S1771" s="2">
        <f>IF(P1771&gt;=1, Таблица1[[#This Row],[BeginQ]]*(1-Таблица1[[#This Row],[LGD]]), Таблица1[[#This Row],[EndQ]])</f>
        <v>3499.0804597701149</v>
      </c>
    </row>
    <row r="1772" spans="1:19" x14ac:dyDescent="0.3">
      <c r="A1772" s="1">
        <v>1770</v>
      </c>
      <c r="B1772" t="s">
        <v>10</v>
      </c>
      <c r="C1772">
        <v>3686</v>
      </c>
      <c r="D1772">
        <v>42</v>
      </c>
      <c r="E1772">
        <v>47</v>
      </c>
      <c r="F1772" s="2">
        <v>1900</v>
      </c>
      <c r="G1772" s="8">
        <v>2108.3870967741941</v>
      </c>
      <c r="H1772">
        <v>7.0000000000000007E-2</v>
      </c>
      <c r="I1772">
        <v>0.6</v>
      </c>
      <c r="J1772" s="3">
        <v>0.1096774193548387</v>
      </c>
      <c r="K1772" t="s">
        <v>11</v>
      </c>
      <c r="L1772" t="str">
        <f>Q1772</f>
        <v/>
      </c>
      <c r="N1772">
        <v>0.57999999999999996</v>
      </c>
      <c r="O1772">
        <f>EXP(Таблица1[[#This Row],[PD]])</f>
        <v>1.0725081812542165</v>
      </c>
      <c r="P1772">
        <f t="shared" si="54"/>
        <v>0.62205474512744552</v>
      </c>
      <c r="Q1772" t="str">
        <f t="shared" si="55"/>
        <v/>
      </c>
      <c r="S1772" s="2">
        <f>IF(P1772&gt;=1, Таблица1[[#This Row],[BeginQ]]*(1-Таблица1[[#This Row],[LGD]]), Таблица1[[#This Row],[EndQ]])</f>
        <v>2108.3870967741941</v>
      </c>
    </row>
    <row r="1773" spans="1:19" x14ac:dyDescent="0.3">
      <c r="A1773" s="1">
        <v>1771</v>
      </c>
      <c r="B1773" t="s">
        <v>10</v>
      </c>
      <c r="C1773">
        <v>3687</v>
      </c>
      <c r="D1773">
        <v>42</v>
      </c>
      <c r="E1773">
        <v>47</v>
      </c>
      <c r="F1773" s="2">
        <v>2900</v>
      </c>
      <c r="G1773" s="8">
        <v>3239.5121951219521</v>
      </c>
      <c r="H1773">
        <v>0.18</v>
      </c>
      <c r="I1773">
        <v>0.2</v>
      </c>
      <c r="J1773" s="3">
        <v>0.1170731707317073</v>
      </c>
      <c r="K1773" t="s">
        <v>11</v>
      </c>
      <c r="L1773" t="str">
        <f>Q1773</f>
        <v/>
      </c>
      <c r="N1773">
        <v>0.08</v>
      </c>
      <c r="O1773">
        <f>EXP(Таблица1[[#This Row],[PD]])</f>
        <v>1.1972173631218102</v>
      </c>
      <c r="P1773">
        <f t="shared" si="54"/>
        <v>9.577738904974481E-2</v>
      </c>
      <c r="Q1773" t="str">
        <f t="shared" si="55"/>
        <v/>
      </c>
      <c r="S1773" s="2">
        <f>IF(P1773&gt;=1, Таблица1[[#This Row],[BeginQ]]*(1-Таблица1[[#This Row],[LGD]]), Таблица1[[#This Row],[EndQ]])</f>
        <v>3239.5121951219521</v>
      </c>
    </row>
    <row r="1774" spans="1:19" x14ac:dyDescent="0.3">
      <c r="A1774" s="1">
        <v>1772</v>
      </c>
      <c r="B1774" t="s">
        <v>10</v>
      </c>
      <c r="C1774">
        <v>3688</v>
      </c>
      <c r="D1774">
        <v>42</v>
      </c>
      <c r="E1774">
        <v>47</v>
      </c>
      <c r="F1774" s="2">
        <v>400</v>
      </c>
      <c r="G1774" s="8">
        <v>443.63636363636363</v>
      </c>
      <c r="H1774">
        <v>0.12</v>
      </c>
      <c r="I1774">
        <v>0.3</v>
      </c>
      <c r="J1774" s="3">
        <v>0.1090909090909091</v>
      </c>
      <c r="K1774" t="s">
        <v>11</v>
      </c>
      <c r="L1774" t="str">
        <f>Q1774</f>
        <v/>
      </c>
      <c r="N1774">
        <v>0.59</v>
      </c>
      <c r="O1774">
        <f>EXP(Таблица1[[#This Row],[PD]])</f>
        <v>1.1274968515793757</v>
      </c>
      <c r="P1774">
        <f t="shared" si="54"/>
        <v>0.66522314243183167</v>
      </c>
      <c r="Q1774" t="str">
        <f t="shared" si="55"/>
        <v/>
      </c>
      <c r="S1774" s="2">
        <f>IF(P1774&gt;=1, Таблица1[[#This Row],[BeginQ]]*(1-Таблица1[[#This Row],[LGD]]), Таблица1[[#This Row],[EndQ]])</f>
        <v>443.63636363636363</v>
      </c>
    </row>
    <row r="1775" spans="1:19" x14ac:dyDescent="0.3">
      <c r="A1775" s="1">
        <v>1773</v>
      </c>
      <c r="B1775" t="s">
        <v>10</v>
      </c>
      <c r="C1775">
        <v>3689</v>
      </c>
      <c r="D1775">
        <v>42</v>
      </c>
      <c r="E1775">
        <v>47</v>
      </c>
      <c r="F1775" s="2">
        <v>10000</v>
      </c>
      <c r="G1775" s="8">
        <v>11333.33333333333</v>
      </c>
      <c r="H1775">
        <v>0.1</v>
      </c>
      <c r="I1775">
        <v>0.6</v>
      </c>
      <c r="J1775" s="3">
        <v>0.1333333333333333</v>
      </c>
      <c r="K1775" t="s">
        <v>11</v>
      </c>
      <c r="L1775" t="str">
        <f>Q1775</f>
        <v/>
      </c>
      <c r="N1775">
        <v>0.35</v>
      </c>
      <c r="O1775">
        <f>EXP(Таблица1[[#This Row],[PD]])</f>
        <v>1.1051709180756477</v>
      </c>
      <c r="P1775">
        <f t="shared" si="54"/>
        <v>0.38680982132647668</v>
      </c>
      <c r="Q1775" t="str">
        <f t="shared" si="55"/>
        <v/>
      </c>
      <c r="S1775" s="2">
        <f>IF(P1775&gt;=1, Таблица1[[#This Row],[BeginQ]]*(1-Таблица1[[#This Row],[LGD]]), Таблица1[[#This Row],[EndQ]])</f>
        <v>11333.33333333333</v>
      </c>
    </row>
    <row r="1776" spans="1:19" x14ac:dyDescent="0.3">
      <c r="A1776" s="1">
        <v>1774</v>
      </c>
      <c r="B1776" t="s">
        <v>10</v>
      </c>
      <c r="C1776">
        <v>3690</v>
      </c>
      <c r="D1776">
        <v>42</v>
      </c>
      <c r="E1776">
        <v>47</v>
      </c>
      <c r="F1776" s="2">
        <v>9800</v>
      </c>
      <c r="G1776" s="8">
        <v>10492.92929292929</v>
      </c>
      <c r="H1776">
        <v>0.01</v>
      </c>
      <c r="I1776">
        <v>1</v>
      </c>
      <c r="J1776" s="3">
        <v>7.0707070707070704E-2</v>
      </c>
      <c r="K1776" t="s">
        <v>11</v>
      </c>
      <c r="L1776" t="str">
        <f>Q1776</f>
        <v/>
      </c>
      <c r="N1776">
        <v>0.46</v>
      </c>
      <c r="O1776">
        <f>EXP(Таблица1[[#This Row],[PD]])</f>
        <v>1.0100501670841679</v>
      </c>
      <c r="P1776">
        <f t="shared" si="54"/>
        <v>0.46462307685871729</v>
      </c>
      <c r="Q1776" t="str">
        <f t="shared" si="55"/>
        <v/>
      </c>
      <c r="S1776" s="2">
        <f>IF(P1776&gt;=1, Таблица1[[#This Row],[BeginQ]]*(1-Таблица1[[#This Row],[LGD]]), Таблица1[[#This Row],[EndQ]])</f>
        <v>10492.92929292929</v>
      </c>
    </row>
    <row r="1777" spans="1:19" x14ac:dyDescent="0.3">
      <c r="A1777" s="1">
        <v>1775</v>
      </c>
      <c r="B1777" t="s">
        <v>10</v>
      </c>
      <c r="C1777">
        <v>3691</v>
      </c>
      <c r="D1777">
        <v>42</v>
      </c>
      <c r="E1777">
        <v>47</v>
      </c>
      <c r="F1777" s="2">
        <v>6400</v>
      </c>
      <c r="G1777" s="8">
        <v>6972.6315789473683</v>
      </c>
      <c r="H1777">
        <v>0.05</v>
      </c>
      <c r="I1777">
        <v>0.5</v>
      </c>
      <c r="J1777" s="3">
        <v>8.9473684210526316E-2</v>
      </c>
      <c r="K1777" t="s">
        <v>11</v>
      </c>
      <c r="L1777" t="str">
        <f>Q1777</f>
        <v/>
      </c>
      <c r="N1777">
        <v>0.24</v>
      </c>
      <c r="O1777">
        <f>EXP(Таблица1[[#This Row],[PD]])</f>
        <v>1.0512710963760241</v>
      </c>
      <c r="P1777">
        <f t="shared" si="54"/>
        <v>0.25230506313024575</v>
      </c>
      <c r="Q1777" t="str">
        <f t="shared" si="55"/>
        <v/>
      </c>
      <c r="S1777" s="2">
        <f>IF(P1777&gt;=1, Таблица1[[#This Row],[BeginQ]]*(1-Таблица1[[#This Row],[LGD]]), Таблица1[[#This Row],[EndQ]])</f>
        <v>6972.6315789473683</v>
      </c>
    </row>
    <row r="1778" spans="1:19" x14ac:dyDescent="0.3">
      <c r="A1778" s="1">
        <v>1776</v>
      </c>
      <c r="B1778" t="s">
        <v>10</v>
      </c>
      <c r="C1778">
        <v>3692</v>
      </c>
      <c r="D1778">
        <v>42</v>
      </c>
      <c r="E1778">
        <v>47</v>
      </c>
      <c r="F1778" s="2">
        <v>3900</v>
      </c>
      <c r="G1778" s="8">
        <v>4213.6082474226814</v>
      </c>
      <c r="H1778">
        <v>0.03</v>
      </c>
      <c r="I1778">
        <v>0.6</v>
      </c>
      <c r="J1778" s="3">
        <v>8.0412371134020624E-2</v>
      </c>
      <c r="K1778" t="s">
        <v>11</v>
      </c>
      <c r="L1778" t="str">
        <f>Q1778</f>
        <v/>
      </c>
      <c r="N1778">
        <v>0.87</v>
      </c>
      <c r="O1778">
        <f>EXP(Таблица1[[#This Row],[PD]])</f>
        <v>1.0304545339535169</v>
      </c>
      <c r="P1778">
        <f t="shared" si="54"/>
        <v>0.89649544453955976</v>
      </c>
      <c r="Q1778" t="str">
        <f t="shared" si="55"/>
        <v/>
      </c>
      <c r="S1778" s="2">
        <f>IF(P1778&gt;=1, Таблица1[[#This Row],[BeginQ]]*(1-Таблица1[[#This Row],[LGD]]), Таблица1[[#This Row],[EndQ]])</f>
        <v>4213.6082474226814</v>
      </c>
    </row>
    <row r="1779" spans="1:19" x14ac:dyDescent="0.3">
      <c r="A1779" s="1">
        <v>1777</v>
      </c>
      <c r="B1779" t="s">
        <v>10</v>
      </c>
      <c r="C1779">
        <v>3693</v>
      </c>
      <c r="D1779">
        <v>42</v>
      </c>
      <c r="E1779">
        <v>47</v>
      </c>
      <c r="F1779" s="2">
        <v>8000</v>
      </c>
      <c r="G1779" s="8">
        <v>8936.5853658536598</v>
      </c>
      <c r="H1779">
        <v>0.18</v>
      </c>
      <c r="I1779">
        <v>0.2</v>
      </c>
      <c r="J1779" s="3">
        <v>0.1170731707317073</v>
      </c>
      <c r="K1779" t="s">
        <v>11</v>
      </c>
      <c r="L1779" t="str">
        <f>Q1779</f>
        <v/>
      </c>
      <c r="N1779">
        <v>0.34</v>
      </c>
      <c r="O1779">
        <f>EXP(Таблица1[[#This Row],[PD]])</f>
        <v>1.1972173631218102</v>
      </c>
      <c r="P1779">
        <f t="shared" si="54"/>
        <v>0.40705390346141546</v>
      </c>
      <c r="Q1779" t="str">
        <f t="shared" si="55"/>
        <v/>
      </c>
      <c r="S1779" s="2">
        <f>IF(P1779&gt;=1, Таблица1[[#This Row],[BeginQ]]*(1-Таблица1[[#This Row],[LGD]]), Таблица1[[#This Row],[EndQ]])</f>
        <v>8936.5853658536598</v>
      </c>
    </row>
    <row r="1780" spans="1:19" x14ac:dyDescent="0.3">
      <c r="A1780" s="1">
        <v>1778</v>
      </c>
      <c r="B1780" t="s">
        <v>10</v>
      </c>
      <c r="C1780">
        <v>3694</v>
      </c>
      <c r="D1780">
        <v>42</v>
      </c>
      <c r="E1780">
        <v>47</v>
      </c>
      <c r="F1780" s="2">
        <v>4700</v>
      </c>
      <c r="G1780" s="8">
        <v>5415.217391304348</v>
      </c>
      <c r="H1780">
        <v>0.08</v>
      </c>
      <c r="I1780">
        <v>1</v>
      </c>
      <c r="J1780" s="3">
        <v>0.1521739130434783</v>
      </c>
      <c r="K1780" t="s">
        <v>11</v>
      </c>
      <c r="L1780" t="str">
        <f>Q1780</f>
        <v/>
      </c>
      <c r="N1780">
        <v>0.25</v>
      </c>
      <c r="O1780">
        <f>EXP(Таблица1[[#This Row],[PD]])</f>
        <v>1.0832870676749586</v>
      </c>
      <c r="P1780">
        <f t="shared" si="54"/>
        <v>0.27082176691873966</v>
      </c>
      <c r="Q1780" t="str">
        <f t="shared" si="55"/>
        <v/>
      </c>
      <c r="S1780" s="2">
        <f>IF(P1780&gt;=1, Таблица1[[#This Row],[BeginQ]]*(1-Таблица1[[#This Row],[LGD]]), Таблица1[[#This Row],[EndQ]])</f>
        <v>5415.217391304348</v>
      </c>
    </row>
    <row r="1781" spans="1:19" x14ac:dyDescent="0.3">
      <c r="A1781" s="1">
        <v>1779</v>
      </c>
      <c r="B1781" t="s">
        <v>10</v>
      </c>
      <c r="C1781">
        <v>3695</v>
      </c>
      <c r="D1781">
        <v>42</v>
      </c>
      <c r="E1781">
        <v>47</v>
      </c>
      <c r="F1781" s="2">
        <v>5200</v>
      </c>
      <c r="G1781" s="8">
        <v>5565.1063829787226</v>
      </c>
      <c r="H1781">
        <v>0.06</v>
      </c>
      <c r="I1781">
        <v>0.1</v>
      </c>
      <c r="J1781" s="3">
        <v>7.0212765957446813E-2</v>
      </c>
      <c r="K1781" t="s">
        <v>11</v>
      </c>
      <c r="L1781" t="str">
        <f>Q1781</f>
        <v/>
      </c>
      <c r="N1781">
        <v>0.17</v>
      </c>
      <c r="O1781">
        <f>EXP(Таблица1[[#This Row],[PD]])</f>
        <v>1.0618365465453596</v>
      </c>
      <c r="P1781">
        <f t="shared" si="54"/>
        <v>0.18051221291271116</v>
      </c>
      <c r="Q1781" t="str">
        <f t="shared" si="55"/>
        <v/>
      </c>
      <c r="S1781" s="2">
        <f>IF(P1781&gt;=1, Таблица1[[#This Row],[BeginQ]]*(1-Таблица1[[#This Row],[LGD]]), Таблица1[[#This Row],[EndQ]])</f>
        <v>5565.1063829787226</v>
      </c>
    </row>
    <row r="1782" spans="1:19" x14ac:dyDescent="0.3">
      <c r="A1782" s="1">
        <v>1780</v>
      </c>
      <c r="B1782" t="s">
        <v>10</v>
      </c>
      <c r="C1782">
        <v>3696</v>
      </c>
      <c r="D1782">
        <v>42</v>
      </c>
      <c r="E1782">
        <v>47</v>
      </c>
      <c r="F1782" s="2">
        <v>1700</v>
      </c>
      <c r="G1782" s="8">
        <v>1841.063829787234</v>
      </c>
      <c r="H1782">
        <v>0.06</v>
      </c>
      <c r="I1782">
        <v>0.3</v>
      </c>
      <c r="J1782" s="3">
        <v>8.2978723404255328E-2</v>
      </c>
      <c r="K1782" t="s">
        <v>11</v>
      </c>
      <c r="L1782" t="str">
        <f>Q1782</f>
        <v>Дефолт!</v>
      </c>
      <c r="N1782">
        <v>0.95</v>
      </c>
      <c r="O1782">
        <f>EXP(Таблица1[[#This Row],[PD]])</f>
        <v>1.0618365465453596</v>
      </c>
      <c r="P1782">
        <f t="shared" si="54"/>
        <v>1.0087447192180916</v>
      </c>
      <c r="Q1782" t="str">
        <f t="shared" si="55"/>
        <v>Дефолт!</v>
      </c>
      <c r="S1782" s="2">
        <f>IF(P1782&gt;=1, Таблица1[[#This Row],[BeginQ]]*(1-Таблица1[[#This Row],[LGD]]), Таблица1[[#This Row],[EndQ]])</f>
        <v>1190</v>
      </c>
    </row>
    <row r="1783" spans="1:19" x14ac:dyDescent="0.3">
      <c r="A1783" s="1">
        <v>1781</v>
      </c>
      <c r="B1783" t="s">
        <v>10</v>
      </c>
      <c r="C1783">
        <v>3697</v>
      </c>
      <c r="D1783">
        <v>42</v>
      </c>
      <c r="E1783">
        <v>47</v>
      </c>
      <c r="F1783" s="2">
        <v>500</v>
      </c>
      <c r="G1783" s="8">
        <v>535.56701030927832</v>
      </c>
      <c r="H1783">
        <v>0.03</v>
      </c>
      <c r="I1783">
        <v>0.3</v>
      </c>
      <c r="J1783" s="3">
        <v>7.1134020618556698E-2</v>
      </c>
      <c r="K1783" t="s">
        <v>11</v>
      </c>
      <c r="L1783" t="str">
        <f>Q1783</f>
        <v/>
      </c>
      <c r="N1783">
        <v>0.5</v>
      </c>
      <c r="O1783">
        <f>EXP(Таблица1[[#This Row],[PD]])</f>
        <v>1.0304545339535169</v>
      </c>
      <c r="P1783">
        <f t="shared" si="54"/>
        <v>0.51522726697675847</v>
      </c>
      <c r="Q1783" t="str">
        <f t="shared" si="55"/>
        <v/>
      </c>
      <c r="S1783" s="2">
        <f>IF(P1783&gt;=1, Таблица1[[#This Row],[BeginQ]]*(1-Таблица1[[#This Row],[LGD]]), Таблица1[[#This Row],[EndQ]])</f>
        <v>535.56701030927832</v>
      </c>
    </row>
    <row r="1784" spans="1:19" x14ac:dyDescent="0.3">
      <c r="A1784" s="1">
        <v>1782</v>
      </c>
      <c r="B1784" t="s">
        <v>10</v>
      </c>
      <c r="C1784">
        <v>3698</v>
      </c>
      <c r="D1784">
        <v>42</v>
      </c>
      <c r="E1784">
        <v>47</v>
      </c>
      <c r="F1784" s="2">
        <v>9700</v>
      </c>
      <c r="G1784" s="8">
        <v>12367.5</v>
      </c>
      <c r="H1784">
        <v>0.2</v>
      </c>
      <c r="I1784">
        <v>0.8</v>
      </c>
      <c r="J1784" s="3">
        <v>0.27500000000000002</v>
      </c>
      <c r="K1784" t="s">
        <v>11</v>
      </c>
      <c r="L1784" t="str">
        <f>Q1784</f>
        <v/>
      </c>
      <c r="N1784">
        <v>0.55000000000000004</v>
      </c>
      <c r="O1784">
        <f>EXP(Таблица1[[#This Row],[PD]])</f>
        <v>1.2214027581601699</v>
      </c>
      <c r="P1784">
        <f t="shared" si="54"/>
        <v>0.67177151698809345</v>
      </c>
      <c r="Q1784" t="str">
        <f t="shared" si="55"/>
        <v/>
      </c>
      <c r="S1784" s="2">
        <f>IF(P1784&gt;=1, Таблица1[[#This Row],[BeginQ]]*(1-Таблица1[[#This Row],[LGD]]), Таблица1[[#This Row],[EndQ]])</f>
        <v>12367.5</v>
      </c>
    </row>
    <row r="1785" spans="1:19" x14ac:dyDescent="0.3">
      <c r="A1785" s="1">
        <v>1783</v>
      </c>
      <c r="B1785" t="s">
        <v>10</v>
      </c>
      <c r="C1785">
        <v>3699</v>
      </c>
      <c r="D1785">
        <v>42</v>
      </c>
      <c r="E1785">
        <v>47</v>
      </c>
      <c r="F1785" s="2">
        <v>6000</v>
      </c>
      <c r="G1785" s="8">
        <v>6923.5955056179782</v>
      </c>
      <c r="H1785">
        <v>0.11</v>
      </c>
      <c r="I1785">
        <v>0.7</v>
      </c>
      <c r="J1785" s="3">
        <v>0.15393258426966289</v>
      </c>
      <c r="K1785" t="s">
        <v>11</v>
      </c>
      <c r="L1785" t="str">
        <f>Q1785</f>
        <v/>
      </c>
      <c r="N1785">
        <v>0.88</v>
      </c>
      <c r="O1785">
        <f>EXP(Таблица1[[#This Row],[PD]])</f>
        <v>1.1162780704588713</v>
      </c>
      <c r="P1785">
        <f t="shared" si="54"/>
        <v>0.98232470200380673</v>
      </c>
      <c r="Q1785" t="str">
        <f t="shared" si="55"/>
        <v/>
      </c>
      <c r="S1785" s="2">
        <f>IF(P1785&gt;=1, Таблица1[[#This Row],[BeginQ]]*(1-Таблица1[[#This Row],[LGD]]), Таблица1[[#This Row],[EndQ]])</f>
        <v>6923.5955056179782</v>
      </c>
    </row>
    <row r="1786" spans="1:19" x14ac:dyDescent="0.3">
      <c r="A1786" s="1">
        <v>1784</v>
      </c>
      <c r="B1786" t="s">
        <v>10</v>
      </c>
      <c r="C1786">
        <v>3700</v>
      </c>
      <c r="D1786">
        <v>42</v>
      </c>
      <c r="E1786">
        <v>47</v>
      </c>
      <c r="F1786" s="2">
        <v>3700</v>
      </c>
      <c r="G1786" s="8">
        <v>3957.878787878788</v>
      </c>
      <c r="H1786">
        <v>0.01</v>
      </c>
      <c r="I1786">
        <v>0.9</v>
      </c>
      <c r="J1786" s="3">
        <v>6.9696969696969702E-2</v>
      </c>
      <c r="K1786" t="s">
        <v>11</v>
      </c>
      <c r="L1786" t="str">
        <f>Q1786</f>
        <v/>
      </c>
      <c r="N1786">
        <v>0.11</v>
      </c>
      <c r="O1786">
        <f>EXP(Таблица1[[#This Row],[PD]])</f>
        <v>1.0100501670841679</v>
      </c>
      <c r="P1786">
        <f t="shared" si="54"/>
        <v>0.11110551837925847</v>
      </c>
      <c r="Q1786" t="str">
        <f t="shared" si="55"/>
        <v/>
      </c>
      <c r="S1786" s="2">
        <f>IF(P1786&gt;=1, Таблица1[[#This Row],[BeginQ]]*(1-Таблица1[[#This Row],[LGD]]), Таблица1[[#This Row],[EndQ]])</f>
        <v>3957.878787878788</v>
      </c>
    </row>
    <row r="1787" spans="1:19" x14ac:dyDescent="0.3">
      <c r="A1787" s="1">
        <v>1785</v>
      </c>
      <c r="B1787" t="s">
        <v>10</v>
      </c>
      <c r="C1787">
        <v>3701</v>
      </c>
      <c r="D1787">
        <v>42</v>
      </c>
      <c r="E1787">
        <v>47</v>
      </c>
      <c r="F1787" s="2">
        <v>2200</v>
      </c>
      <c r="G1787" s="8">
        <v>2358.494623655914</v>
      </c>
      <c r="H1787">
        <v>7.0000000000000007E-2</v>
      </c>
      <c r="I1787">
        <v>0.1</v>
      </c>
      <c r="J1787" s="3">
        <v>7.204301075268818E-2</v>
      </c>
      <c r="K1787" t="s">
        <v>11</v>
      </c>
      <c r="L1787" t="str">
        <f>Q1787</f>
        <v/>
      </c>
      <c r="N1787">
        <v>0.93</v>
      </c>
      <c r="O1787">
        <f>EXP(Таблица1[[#This Row],[PD]])</f>
        <v>1.0725081812542165</v>
      </c>
      <c r="P1787">
        <f t="shared" si="54"/>
        <v>0.99743260856642146</v>
      </c>
      <c r="Q1787" t="str">
        <f t="shared" si="55"/>
        <v/>
      </c>
      <c r="S1787" s="2">
        <f>IF(P1787&gt;=1, Таблица1[[#This Row],[BeginQ]]*(1-Таблица1[[#This Row],[LGD]]), Таблица1[[#This Row],[EndQ]])</f>
        <v>2358.494623655914</v>
      </c>
    </row>
    <row r="1788" spans="1:19" x14ac:dyDescent="0.3">
      <c r="A1788" s="1">
        <v>1786</v>
      </c>
      <c r="B1788" t="s">
        <v>10</v>
      </c>
      <c r="C1788">
        <v>3702</v>
      </c>
      <c r="D1788">
        <v>42</v>
      </c>
      <c r="E1788">
        <v>47</v>
      </c>
      <c r="F1788" s="2">
        <v>8400</v>
      </c>
      <c r="G1788" s="8">
        <v>9284.21052631579</v>
      </c>
      <c r="H1788">
        <v>0.05</v>
      </c>
      <c r="I1788">
        <v>0.8</v>
      </c>
      <c r="J1788" s="3">
        <v>0.10526315789473691</v>
      </c>
      <c r="K1788" t="s">
        <v>11</v>
      </c>
      <c r="L1788" t="str">
        <f>Q1788</f>
        <v/>
      </c>
      <c r="N1788">
        <v>0.8</v>
      </c>
      <c r="O1788">
        <f>EXP(Таблица1[[#This Row],[PD]])</f>
        <v>1.0512710963760241</v>
      </c>
      <c r="P1788">
        <f t="shared" si="54"/>
        <v>0.84101687710081929</v>
      </c>
      <c r="Q1788" t="str">
        <f t="shared" si="55"/>
        <v/>
      </c>
      <c r="S1788" s="2">
        <f>IF(P1788&gt;=1, Таблица1[[#This Row],[BeginQ]]*(1-Таблица1[[#This Row],[LGD]]), Таблица1[[#This Row],[EndQ]])</f>
        <v>9284.21052631579</v>
      </c>
    </row>
    <row r="1789" spans="1:19" x14ac:dyDescent="0.3">
      <c r="A1789" s="1">
        <v>1787</v>
      </c>
      <c r="B1789" t="s">
        <v>10</v>
      </c>
      <c r="C1789">
        <v>3703</v>
      </c>
      <c r="D1789">
        <v>42</v>
      </c>
      <c r="E1789">
        <v>47</v>
      </c>
      <c r="F1789" s="2">
        <v>2400</v>
      </c>
      <c r="G1789" s="8">
        <v>2660.4255319148938</v>
      </c>
      <c r="H1789">
        <v>0.06</v>
      </c>
      <c r="I1789">
        <v>0.7</v>
      </c>
      <c r="J1789" s="3">
        <v>0.1085106382978723</v>
      </c>
      <c r="K1789" t="s">
        <v>11</v>
      </c>
      <c r="L1789" t="str">
        <f>Q1789</f>
        <v/>
      </c>
      <c r="N1789">
        <v>0.12</v>
      </c>
      <c r="O1789">
        <f>EXP(Таблица1[[#This Row],[PD]])</f>
        <v>1.0618365465453596</v>
      </c>
      <c r="P1789">
        <f t="shared" si="54"/>
        <v>0.12742038558544316</v>
      </c>
      <c r="Q1789" t="str">
        <f t="shared" si="55"/>
        <v/>
      </c>
      <c r="S1789" s="2">
        <f>IF(P1789&gt;=1, Таблица1[[#This Row],[BeginQ]]*(1-Таблица1[[#This Row],[LGD]]), Таблица1[[#This Row],[EndQ]])</f>
        <v>2660.4255319148938</v>
      </c>
    </row>
    <row r="1790" spans="1:19" x14ac:dyDescent="0.3">
      <c r="A1790" s="1">
        <v>1788</v>
      </c>
      <c r="B1790" t="s">
        <v>10</v>
      </c>
      <c r="C1790">
        <v>3704</v>
      </c>
      <c r="D1790">
        <v>42</v>
      </c>
      <c r="E1790">
        <v>47</v>
      </c>
      <c r="F1790" s="2">
        <v>6500</v>
      </c>
      <c r="G1790" s="8">
        <v>7286.4197530864194</v>
      </c>
      <c r="H1790">
        <v>0.19</v>
      </c>
      <c r="I1790">
        <v>0.2</v>
      </c>
      <c r="J1790" s="3">
        <v>0.12098765432098769</v>
      </c>
      <c r="K1790" t="s">
        <v>11</v>
      </c>
      <c r="L1790" t="str">
        <f>Q1790</f>
        <v/>
      </c>
      <c r="N1790">
        <v>0.06</v>
      </c>
      <c r="O1790">
        <f>EXP(Таблица1[[#This Row],[PD]])</f>
        <v>1.2092495976572515</v>
      </c>
      <c r="P1790">
        <f t="shared" si="54"/>
        <v>7.2554975859435086E-2</v>
      </c>
      <c r="Q1790" t="str">
        <f t="shared" si="55"/>
        <v/>
      </c>
      <c r="S1790" s="2">
        <f>IF(P1790&gt;=1, Таблица1[[#This Row],[BeginQ]]*(1-Таблица1[[#This Row],[LGD]]), Таблица1[[#This Row],[EndQ]])</f>
        <v>7286.4197530864194</v>
      </c>
    </row>
    <row r="1791" spans="1:19" x14ac:dyDescent="0.3">
      <c r="A1791" s="1">
        <v>1789</v>
      </c>
      <c r="B1791" t="s">
        <v>10</v>
      </c>
      <c r="C1791">
        <v>3705</v>
      </c>
      <c r="D1791">
        <v>42</v>
      </c>
      <c r="E1791">
        <v>47</v>
      </c>
      <c r="F1791" s="2">
        <v>1000</v>
      </c>
      <c r="G1791" s="8">
        <v>1095.1219512195121</v>
      </c>
      <c r="H1791">
        <v>0.18</v>
      </c>
      <c r="I1791">
        <v>0.1</v>
      </c>
      <c r="J1791" s="3">
        <v>9.5121951219512182E-2</v>
      </c>
      <c r="K1791" t="s">
        <v>11</v>
      </c>
      <c r="L1791" t="str">
        <f>Q1791</f>
        <v>Дефолт!</v>
      </c>
      <c r="N1791">
        <v>0.94</v>
      </c>
      <c r="O1791">
        <f>EXP(Таблица1[[#This Row],[PD]])</f>
        <v>1.1972173631218102</v>
      </c>
      <c r="P1791">
        <f t="shared" si="54"/>
        <v>1.1253843213345014</v>
      </c>
      <c r="Q1791" t="str">
        <f t="shared" si="55"/>
        <v>Дефолт!</v>
      </c>
      <c r="S1791" s="2">
        <f>IF(P1791&gt;=1, Таблица1[[#This Row],[BeginQ]]*(1-Таблица1[[#This Row],[LGD]]), Таблица1[[#This Row],[EndQ]])</f>
        <v>900</v>
      </c>
    </row>
    <row r="1792" spans="1:19" x14ac:dyDescent="0.3">
      <c r="A1792" s="1">
        <v>1790</v>
      </c>
      <c r="B1792" t="s">
        <v>10</v>
      </c>
      <c r="C1792">
        <v>3706</v>
      </c>
      <c r="D1792">
        <v>42</v>
      </c>
      <c r="E1792">
        <v>47</v>
      </c>
      <c r="F1792" s="2">
        <v>3600</v>
      </c>
      <c r="G1792" s="8">
        <v>4108.2352941176468</v>
      </c>
      <c r="H1792">
        <v>0.15</v>
      </c>
      <c r="I1792">
        <v>0.4</v>
      </c>
      <c r="J1792" s="3">
        <v>0.14117647058823529</v>
      </c>
      <c r="K1792" t="s">
        <v>11</v>
      </c>
      <c r="L1792" t="str">
        <f>Q1792</f>
        <v/>
      </c>
      <c r="N1792">
        <v>0.39</v>
      </c>
      <c r="O1792">
        <f>EXP(Таблица1[[#This Row],[PD]])</f>
        <v>1.1618342427282831</v>
      </c>
      <c r="P1792">
        <f t="shared" si="54"/>
        <v>0.45311535466403041</v>
      </c>
      <c r="Q1792" t="str">
        <f t="shared" si="55"/>
        <v/>
      </c>
      <c r="S1792" s="2">
        <f>IF(P1792&gt;=1, Таблица1[[#This Row],[BeginQ]]*(1-Таблица1[[#This Row],[LGD]]), Таблица1[[#This Row],[EndQ]])</f>
        <v>4108.2352941176468</v>
      </c>
    </row>
    <row r="1793" spans="1:19" x14ac:dyDescent="0.3">
      <c r="A1793" s="1">
        <v>1791</v>
      </c>
      <c r="B1793" t="s">
        <v>10</v>
      </c>
      <c r="C1793">
        <v>3707</v>
      </c>
      <c r="D1793">
        <v>42</v>
      </c>
      <c r="E1793">
        <v>47</v>
      </c>
      <c r="F1793" s="2">
        <v>5800</v>
      </c>
      <c r="G1793" s="8">
        <v>6698.6813186813179</v>
      </c>
      <c r="H1793">
        <v>0.09</v>
      </c>
      <c r="I1793">
        <v>0.9</v>
      </c>
      <c r="J1793" s="3">
        <v>0.15494505494505489</v>
      </c>
      <c r="K1793" t="s">
        <v>11</v>
      </c>
      <c r="L1793" t="str">
        <f>Q1793</f>
        <v>Дефолт!</v>
      </c>
      <c r="N1793">
        <v>1</v>
      </c>
      <c r="O1793">
        <f>EXP(Таблица1[[#This Row],[PD]])</f>
        <v>1.0941742837052104</v>
      </c>
      <c r="P1793">
        <f t="shared" si="54"/>
        <v>1.0941742837052104</v>
      </c>
      <c r="Q1793" t="str">
        <f t="shared" si="55"/>
        <v>Дефолт!</v>
      </c>
      <c r="S1793" s="2">
        <f>IF(P1793&gt;=1, Таблица1[[#This Row],[BeginQ]]*(1-Таблица1[[#This Row],[LGD]]), Таблица1[[#This Row],[EndQ]])</f>
        <v>579.99999999999989</v>
      </c>
    </row>
    <row r="1794" spans="1:19" x14ac:dyDescent="0.3">
      <c r="A1794" s="1">
        <v>1792</v>
      </c>
      <c r="B1794" t="s">
        <v>10</v>
      </c>
      <c r="C1794">
        <v>3708</v>
      </c>
      <c r="D1794">
        <v>42</v>
      </c>
      <c r="E1794">
        <v>47</v>
      </c>
      <c r="F1794" s="2">
        <v>800</v>
      </c>
      <c r="G1794" s="8">
        <v>913.25842696629206</v>
      </c>
      <c r="H1794">
        <v>0.11</v>
      </c>
      <c r="I1794">
        <v>0.6</v>
      </c>
      <c r="J1794" s="3">
        <v>0.1415730337078652</v>
      </c>
      <c r="K1794" t="s">
        <v>11</v>
      </c>
      <c r="L1794" t="str">
        <f>Q1794</f>
        <v/>
      </c>
      <c r="N1794">
        <v>7.0000000000000007E-2</v>
      </c>
      <c r="O1794">
        <f>EXP(Таблица1[[#This Row],[PD]])</f>
        <v>1.1162780704588713</v>
      </c>
      <c r="P1794">
        <f t="shared" si="54"/>
        <v>7.8139464932120997E-2</v>
      </c>
      <c r="Q1794" t="str">
        <f t="shared" si="55"/>
        <v/>
      </c>
      <c r="S1794" s="2">
        <f>IF(P1794&gt;=1, Таблица1[[#This Row],[BeginQ]]*(1-Таблица1[[#This Row],[LGD]]), Таблица1[[#This Row],[EndQ]])</f>
        <v>913.25842696629206</v>
      </c>
    </row>
    <row r="1795" spans="1:19" x14ac:dyDescent="0.3">
      <c r="A1795" s="1">
        <v>1793</v>
      </c>
      <c r="B1795" t="s">
        <v>10</v>
      </c>
      <c r="C1795">
        <v>3709</v>
      </c>
      <c r="D1795">
        <v>42</v>
      </c>
      <c r="E1795">
        <v>47</v>
      </c>
      <c r="F1795" s="2">
        <v>8100</v>
      </c>
      <c r="G1795" s="8">
        <v>8623.636363636364</v>
      </c>
      <c r="H1795">
        <v>0.01</v>
      </c>
      <c r="I1795">
        <v>0.4</v>
      </c>
      <c r="J1795" s="3">
        <v>6.4646464646464646E-2</v>
      </c>
      <c r="K1795" t="s">
        <v>11</v>
      </c>
      <c r="L1795" t="str">
        <f>Q1795</f>
        <v/>
      </c>
      <c r="N1795">
        <v>0.79</v>
      </c>
      <c r="O1795">
        <f>EXP(Таблица1[[#This Row],[PD]])</f>
        <v>1.0100501670841679</v>
      </c>
      <c r="P1795">
        <f t="shared" ref="P1795:P1858" si="56">N1795*O1795</f>
        <v>0.79793963199649276</v>
      </c>
      <c r="Q1795" t="str">
        <f t="shared" ref="Q1795:Q1858" si="57">IF(P1795&gt;=1, "Дефолт!", "")</f>
        <v/>
      </c>
      <c r="S1795" s="2">
        <f>IF(P1795&gt;=1, Таблица1[[#This Row],[BeginQ]]*(1-Таблица1[[#This Row],[LGD]]), Таблица1[[#This Row],[EndQ]])</f>
        <v>8623.636363636364</v>
      </c>
    </row>
    <row r="1796" spans="1:19" x14ac:dyDescent="0.3">
      <c r="A1796" s="1">
        <v>1794</v>
      </c>
      <c r="B1796" t="s">
        <v>10</v>
      </c>
      <c r="C1796">
        <v>3710</v>
      </c>
      <c r="D1796">
        <v>42</v>
      </c>
      <c r="E1796">
        <v>47</v>
      </c>
      <c r="F1796" s="2">
        <v>4500</v>
      </c>
      <c r="G1796" s="8">
        <v>4790.909090909091</v>
      </c>
      <c r="H1796">
        <v>0.01</v>
      </c>
      <c r="I1796">
        <v>0.4</v>
      </c>
      <c r="J1796" s="3">
        <v>6.4646464646464646E-2</v>
      </c>
      <c r="K1796" t="s">
        <v>11</v>
      </c>
      <c r="L1796" t="str">
        <f>Q1796</f>
        <v/>
      </c>
      <c r="N1796">
        <v>0.15</v>
      </c>
      <c r="O1796">
        <f>EXP(Таблица1[[#This Row],[PD]])</f>
        <v>1.0100501670841679</v>
      </c>
      <c r="P1796">
        <f t="shared" si="56"/>
        <v>0.15150752506262519</v>
      </c>
      <c r="Q1796" t="str">
        <f t="shared" si="57"/>
        <v/>
      </c>
      <c r="S1796" s="2">
        <f>IF(P1796&gt;=1, Таблица1[[#This Row],[BeginQ]]*(1-Таблица1[[#This Row],[LGD]]), Таблица1[[#This Row],[EndQ]])</f>
        <v>4790.909090909091</v>
      </c>
    </row>
    <row r="1797" spans="1:19" x14ac:dyDescent="0.3">
      <c r="A1797" s="1">
        <v>1795</v>
      </c>
      <c r="B1797" t="s">
        <v>10</v>
      </c>
      <c r="C1797">
        <v>3711</v>
      </c>
      <c r="D1797">
        <v>42</v>
      </c>
      <c r="E1797">
        <v>47</v>
      </c>
      <c r="F1797" s="2">
        <v>5700</v>
      </c>
      <c r="G1797" s="8">
        <v>6742.6829268292677</v>
      </c>
      <c r="H1797">
        <v>0.18</v>
      </c>
      <c r="I1797">
        <v>0.5</v>
      </c>
      <c r="J1797" s="3">
        <v>0.18292682926829271</v>
      </c>
      <c r="K1797" t="s">
        <v>11</v>
      </c>
      <c r="L1797" t="str">
        <f>Q1797</f>
        <v/>
      </c>
      <c r="N1797">
        <v>0.57999999999999996</v>
      </c>
      <c r="O1797">
        <f>EXP(Таблица1[[#This Row],[PD]])</f>
        <v>1.1972173631218102</v>
      </c>
      <c r="P1797">
        <f t="shared" si="56"/>
        <v>0.69438607061064983</v>
      </c>
      <c r="Q1797" t="str">
        <f t="shared" si="57"/>
        <v/>
      </c>
      <c r="S1797" s="2">
        <f>IF(P1797&gt;=1, Таблица1[[#This Row],[BeginQ]]*(1-Таблица1[[#This Row],[LGD]]), Таблица1[[#This Row],[EndQ]])</f>
        <v>6742.6829268292677</v>
      </c>
    </row>
    <row r="1798" spans="1:19" x14ac:dyDescent="0.3">
      <c r="A1798" s="1">
        <v>1796</v>
      </c>
      <c r="B1798" t="s">
        <v>10</v>
      </c>
      <c r="C1798">
        <v>3712</v>
      </c>
      <c r="D1798">
        <v>42</v>
      </c>
      <c r="E1798">
        <v>47</v>
      </c>
      <c r="F1798" s="2">
        <v>800</v>
      </c>
      <c r="G1798" s="8">
        <v>915.55555555555554</v>
      </c>
      <c r="H1798">
        <v>0.19</v>
      </c>
      <c r="I1798">
        <v>0.3</v>
      </c>
      <c r="J1798" s="3">
        <v>0.1444444444444444</v>
      </c>
      <c r="K1798" t="s">
        <v>11</v>
      </c>
      <c r="L1798" t="str">
        <f>Q1798</f>
        <v/>
      </c>
      <c r="N1798">
        <v>0.61</v>
      </c>
      <c r="O1798">
        <f>EXP(Таблица1[[#This Row],[PD]])</f>
        <v>1.2092495976572515</v>
      </c>
      <c r="P1798">
        <f t="shared" si="56"/>
        <v>0.73764225457092336</v>
      </c>
      <c r="Q1798" t="str">
        <f t="shared" si="57"/>
        <v/>
      </c>
      <c r="S1798" s="2">
        <f>IF(P1798&gt;=1, Таблица1[[#This Row],[BeginQ]]*(1-Таблица1[[#This Row],[LGD]]), Таблица1[[#This Row],[EndQ]])</f>
        <v>915.55555555555554</v>
      </c>
    </row>
    <row r="1799" spans="1:19" x14ac:dyDescent="0.3">
      <c r="A1799" s="1">
        <v>1797</v>
      </c>
      <c r="B1799" t="s">
        <v>10</v>
      </c>
      <c r="C1799">
        <v>3713</v>
      </c>
      <c r="D1799">
        <v>42</v>
      </c>
      <c r="E1799">
        <v>47</v>
      </c>
      <c r="F1799" s="2">
        <v>3900</v>
      </c>
      <c r="G1799" s="8">
        <v>4290</v>
      </c>
      <c r="H1799">
        <v>0.1</v>
      </c>
      <c r="I1799">
        <v>0.3</v>
      </c>
      <c r="J1799" s="3">
        <v>9.9999999999999992E-2</v>
      </c>
      <c r="K1799" t="s">
        <v>11</v>
      </c>
      <c r="L1799" t="str">
        <f>Q1799</f>
        <v/>
      </c>
      <c r="N1799">
        <v>0.7</v>
      </c>
      <c r="O1799">
        <f>EXP(Таблица1[[#This Row],[PD]])</f>
        <v>1.1051709180756477</v>
      </c>
      <c r="P1799">
        <f t="shared" si="56"/>
        <v>0.77361964265295335</v>
      </c>
      <c r="Q1799" t="str">
        <f t="shared" si="57"/>
        <v/>
      </c>
      <c r="S1799" s="2">
        <f>IF(P1799&gt;=1, Таблица1[[#This Row],[BeginQ]]*(1-Таблица1[[#This Row],[LGD]]), Таблица1[[#This Row],[EndQ]])</f>
        <v>4290</v>
      </c>
    </row>
    <row r="1800" spans="1:19" x14ac:dyDescent="0.3">
      <c r="A1800" s="1">
        <v>1798</v>
      </c>
      <c r="B1800" t="s">
        <v>10</v>
      </c>
      <c r="C1800">
        <v>3714</v>
      </c>
      <c r="D1800">
        <v>42</v>
      </c>
      <c r="E1800">
        <v>47</v>
      </c>
      <c r="F1800" s="2">
        <v>700</v>
      </c>
      <c r="G1800" s="8">
        <v>879.63855421686753</v>
      </c>
      <c r="H1800">
        <v>0.17</v>
      </c>
      <c r="I1800">
        <v>0.9</v>
      </c>
      <c r="J1800" s="3">
        <v>0.25662650602409642</v>
      </c>
      <c r="K1800" t="s">
        <v>11</v>
      </c>
      <c r="L1800" t="str">
        <f>Q1800</f>
        <v/>
      </c>
      <c r="N1800">
        <v>0.06</v>
      </c>
      <c r="O1800">
        <f>EXP(Таблица1[[#This Row],[PD]])</f>
        <v>1.1853048513203654</v>
      </c>
      <c r="P1800">
        <f t="shared" si="56"/>
        <v>7.1118291079221921E-2</v>
      </c>
      <c r="Q1800" t="str">
        <f t="shared" si="57"/>
        <v/>
      </c>
      <c r="S1800" s="2">
        <f>IF(P1800&gt;=1, Таблица1[[#This Row],[BeginQ]]*(1-Таблица1[[#This Row],[LGD]]), Таблица1[[#This Row],[EndQ]])</f>
        <v>879.63855421686753</v>
      </c>
    </row>
    <row r="1801" spans="1:19" x14ac:dyDescent="0.3">
      <c r="A1801" s="1">
        <v>1799</v>
      </c>
      <c r="B1801" t="s">
        <v>10</v>
      </c>
      <c r="C1801">
        <v>3715</v>
      </c>
      <c r="D1801">
        <v>42</v>
      </c>
      <c r="E1801">
        <v>47</v>
      </c>
      <c r="F1801" s="2">
        <v>4100</v>
      </c>
      <c r="G1801" s="8">
        <v>5040.588235294118</v>
      </c>
      <c r="H1801">
        <v>0.15</v>
      </c>
      <c r="I1801">
        <v>0.9</v>
      </c>
      <c r="J1801" s="3">
        <v>0.2294117647058824</v>
      </c>
      <c r="K1801" t="s">
        <v>11</v>
      </c>
      <c r="L1801" t="str">
        <f>Q1801</f>
        <v/>
      </c>
      <c r="N1801">
        <v>0.1</v>
      </c>
      <c r="O1801">
        <f>EXP(Таблица1[[#This Row],[PD]])</f>
        <v>1.1618342427282831</v>
      </c>
      <c r="P1801">
        <f t="shared" si="56"/>
        <v>0.11618342427282831</v>
      </c>
      <c r="Q1801" t="str">
        <f t="shared" si="57"/>
        <v/>
      </c>
      <c r="S1801" s="2">
        <f>IF(P1801&gt;=1, Таблица1[[#This Row],[BeginQ]]*(1-Таблица1[[#This Row],[LGD]]), Таблица1[[#This Row],[EndQ]])</f>
        <v>5040.588235294118</v>
      </c>
    </row>
    <row r="1802" spans="1:19" x14ac:dyDescent="0.3">
      <c r="A1802" s="1">
        <v>1800</v>
      </c>
      <c r="B1802" t="s">
        <v>10</v>
      </c>
      <c r="C1802">
        <v>3716</v>
      </c>
      <c r="D1802">
        <v>42</v>
      </c>
      <c r="E1802">
        <v>47</v>
      </c>
      <c r="F1802" s="2">
        <v>1600</v>
      </c>
      <c r="G1802" s="8">
        <v>1752.967032967033</v>
      </c>
      <c r="H1802">
        <v>0.09</v>
      </c>
      <c r="I1802">
        <v>0.3</v>
      </c>
      <c r="J1802" s="3">
        <v>9.5604395604395598E-2</v>
      </c>
      <c r="K1802" t="s">
        <v>11</v>
      </c>
      <c r="L1802" t="str">
        <f>Q1802</f>
        <v/>
      </c>
      <c r="N1802">
        <v>0.27</v>
      </c>
      <c r="O1802">
        <f>EXP(Таблица1[[#This Row],[PD]])</f>
        <v>1.0941742837052104</v>
      </c>
      <c r="P1802">
        <f t="shared" si="56"/>
        <v>0.29542705660040686</v>
      </c>
      <c r="Q1802" t="str">
        <f t="shared" si="57"/>
        <v/>
      </c>
      <c r="S1802" s="2">
        <f>IF(P1802&gt;=1, Таблица1[[#This Row],[BeginQ]]*(1-Таблица1[[#This Row],[LGD]]), Таблица1[[#This Row],[EndQ]])</f>
        <v>1752.967032967033</v>
      </c>
    </row>
    <row r="1803" spans="1:19" x14ac:dyDescent="0.3">
      <c r="A1803" s="1">
        <v>1801</v>
      </c>
      <c r="B1803" t="s">
        <v>10</v>
      </c>
      <c r="C1803">
        <v>3717</v>
      </c>
      <c r="D1803">
        <v>42</v>
      </c>
      <c r="E1803">
        <v>47</v>
      </c>
      <c r="F1803" s="2">
        <v>6000</v>
      </c>
      <c r="G1803" s="8">
        <v>6497.8723404255315</v>
      </c>
      <c r="H1803">
        <v>0.06</v>
      </c>
      <c r="I1803">
        <v>0.3</v>
      </c>
      <c r="J1803" s="3">
        <v>8.2978723404255328E-2</v>
      </c>
      <c r="K1803" t="s">
        <v>11</v>
      </c>
      <c r="L1803" t="str">
        <f>Q1803</f>
        <v/>
      </c>
      <c r="N1803">
        <v>0.67</v>
      </c>
      <c r="O1803">
        <f>EXP(Таблица1[[#This Row],[PD]])</f>
        <v>1.0618365465453596</v>
      </c>
      <c r="P1803">
        <f t="shared" si="56"/>
        <v>0.71143048618539095</v>
      </c>
      <c r="Q1803" t="str">
        <f t="shared" si="57"/>
        <v/>
      </c>
      <c r="S1803" s="2">
        <f>IF(P1803&gt;=1, Таблица1[[#This Row],[BeginQ]]*(1-Таблица1[[#This Row],[LGD]]), Таблица1[[#This Row],[EndQ]])</f>
        <v>6497.8723404255315</v>
      </c>
    </row>
    <row r="1804" spans="1:19" x14ac:dyDescent="0.3">
      <c r="A1804" s="1">
        <v>1802</v>
      </c>
      <c r="B1804" t="s">
        <v>10</v>
      </c>
      <c r="C1804">
        <v>3718</v>
      </c>
      <c r="D1804">
        <v>42</v>
      </c>
      <c r="E1804">
        <v>47</v>
      </c>
      <c r="F1804" s="2">
        <v>9200</v>
      </c>
      <c r="G1804" s="8">
        <v>10097.28395061728</v>
      </c>
      <c r="H1804">
        <v>0.19</v>
      </c>
      <c r="I1804">
        <v>0.1</v>
      </c>
      <c r="J1804" s="3">
        <v>9.7530864197530862E-2</v>
      </c>
      <c r="K1804" t="s">
        <v>11</v>
      </c>
      <c r="L1804" t="str">
        <f>Q1804</f>
        <v/>
      </c>
      <c r="N1804">
        <v>0.39</v>
      </c>
      <c r="O1804">
        <f>EXP(Таблица1[[#This Row],[PD]])</f>
        <v>1.2092495976572515</v>
      </c>
      <c r="P1804">
        <f t="shared" si="56"/>
        <v>0.47160734308632807</v>
      </c>
      <c r="Q1804" t="str">
        <f t="shared" si="57"/>
        <v/>
      </c>
      <c r="S1804" s="2">
        <f>IF(P1804&gt;=1, Таблица1[[#This Row],[BeginQ]]*(1-Таблица1[[#This Row],[LGD]]), Таблица1[[#This Row],[EndQ]])</f>
        <v>10097.28395061728</v>
      </c>
    </row>
    <row r="1805" spans="1:19" x14ac:dyDescent="0.3">
      <c r="A1805" s="1">
        <v>1803</v>
      </c>
      <c r="B1805" t="s">
        <v>10</v>
      </c>
      <c r="C1805">
        <v>3719</v>
      </c>
      <c r="D1805">
        <v>42</v>
      </c>
      <c r="E1805">
        <v>47</v>
      </c>
      <c r="F1805" s="2">
        <v>3400</v>
      </c>
      <c r="G1805" s="8">
        <v>4080</v>
      </c>
      <c r="H1805">
        <v>0.2</v>
      </c>
      <c r="I1805">
        <v>0.5</v>
      </c>
      <c r="J1805" s="3">
        <v>0.2</v>
      </c>
      <c r="K1805" t="s">
        <v>11</v>
      </c>
      <c r="L1805" t="str">
        <f>Q1805</f>
        <v/>
      </c>
      <c r="N1805">
        <v>0.06</v>
      </c>
      <c r="O1805">
        <f>EXP(Таблица1[[#This Row],[PD]])</f>
        <v>1.2214027581601699</v>
      </c>
      <c r="P1805">
        <f t="shared" si="56"/>
        <v>7.3284165489610184E-2</v>
      </c>
      <c r="Q1805" t="str">
        <f t="shared" si="57"/>
        <v/>
      </c>
      <c r="S1805" s="2">
        <f>IF(P1805&gt;=1, Таблица1[[#This Row],[BeginQ]]*(1-Таблица1[[#This Row],[LGD]]), Таблица1[[#This Row],[EndQ]])</f>
        <v>4080</v>
      </c>
    </row>
    <row r="1806" spans="1:19" x14ac:dyDescent="0.3">
      <c r="A1806" s="1">
        <v>1804</v>
      </c>
      <c r="B1806" t="s">
        <v>10</v>
      </c>
      <c r="C1806">
        <v>3720</v>
      </c>
      <c r="D1806">
        <v>42</v>
      </c>
      <c r="E1806">
        <v>47</v>
      </c>
      <c r="F1806" s="2">
        <v>3500</v>
      </c>
      <c r="G1806" s="8">
        <v>3762.5</v>
      </c>
      <c r="H1806">
        <v>0.04</v>
      </c>
      <c r="I1806">
        <v>0.3</v>
      </c>
      <c r="J1806" s="3">
        <v>7.4999999999999997E-2</v>
      </c>
      <c r="K1806" t="s">
        <v>11</v>
      </c>
      <c r="L1806" t="str">
        <f>Q1806</f>
        <v/>
      </c>
      <c r="N1806">
        <v>0.34</v>
      </c>
      <c r="O1806">
        <f>EXP(Таблица1[[#This Row],[PD]])</f>
        <v>1.0408107741923882</v>
      </c>
      <c r="P1806">
        <f t="shared" si="56"/>
        <v>0.35387566322541203</v>
      </c>
      <c r="Q1806" t="str">
        <f t="shared" si="57"/>
        <v/>
      </c>
      <c r="S1806" s="2">
        <f>IF(P1806&gt;=1, Таблица1[[#This Row],[BeginQ]]*(1-Таблица1[[#This Row],[LGD]]), Таблица1[[#This Row],[EndQ]])</f>
        <v>3762.5</v>
      </c>
    </row>
    <row r="1807" spans="1:19" x14ac:dyDescent="0.3">
      <c r="A1807" s="1">
        <v>1805</v>
      </c>
      <c r="B1807" t="s">
        <v>10</v>
      </c>
      <c r="C1807">
        <v>3721</v>
      </c>
      <c r="D1807">
        <v>42</v>
      </c>
      <c r="E1807">
        <v>47</v>
      </c>
      <c r="F1807" s="2">
        <v>5100</v>
      </c>
      <c r="G1807" s="8">
        <v>5494.3298969072166</v>
      </c>
      <c r="H1807">
        <v>0.03</v>
      </c>
      <c r="I1807">
        <v>0.5</v>
      </c>
      <c r="J1807" s="3">
        <v>7.7319587628865982E-2</v>
      </c>
      <c r="K1807" t="s">
        <v>11</v>
      </c>
      <c r="L1807" t="str">
        <f>Q1807</f>
        <v/>
      </c>
      <c r="N1807">
        <v>0.88</v>
      </c>
      <c r="O1807">
        <f>EXP(Таблица1[[#This Row],[PD]])</f>
        <v>1.0304545339535169</v>
      </c>
      <c r="P1807">
        <f t="shared" si="56"/>
        <v>0.90679998987909494</v>
      </c>
      <c r="Q1807" t="str">
        <f t="shared" si="57"/>
        <v/>
      </c>
      <c r="S1807" s="2">
        <f>IF(P1807&gt;=1, Таблица1[[#This Row],[BeginQ]]*(1-Таблица1[[#This Row],[LGD]]), Таблица1[[#This Row],[EndQ]])</f>
        <v>5494.3298969072166</v>
      </c>
    </row>
    <row r="1808" spans="1:19" x14ac:dyDescent="0.3">
      <c r="A1808" s="1">
        <v>1806</v>
      </c>
      <c r="B1808" t="s">
        <v>10</v>
      </c>
      <c r="C1808">
        <v>3722</v>
      </c>
      <c r="D1808">
        <v>42</v>
      </c>
      <c r="E1808">
        <v>47</v>
      </c>
      <c r="F1808" s="2">
        <v>1000</v>
      </c>
      <c r="G1808" s="8">
        <v>1325</v>
      </c>
      <c r="H1808">
        <v>0.2</v>
      </c>
      <c r="I1808">
        <v>1</v>
      </c>
      <c r="J1808" s="3">
        <v>0.32500000000000001</v>
      </c>
      <c r="K1808" t="s">
        <v>11</v>
      </c>
      <c r="L1808" t="str">
        <f>Q1808</f>
        <v/>
      </c>
      <c r="N1808">
        <v>0.63</v>
      </c>
      <c r="O1808">
        <f>EXP(Таблица1[[#This Row],[PD]])</f>
        <v>1.2214027581601699</v>
      </c>
      <c r="P1808">
        <f t="shared" si="56"/>
        <v>0.76948373764090705</v>
      </c>
      <c r="Q1808" t="str">
        <f t="shared" si="57"/>
        <v/>
      </c>
      <c r="S1808" s="2">
        <f>IF(P1808&gt;=1, Таблица1[[#This Row],[BeginQ]]*(1-Таблица1[[#This Row],[LGD]]), Таблица1[[#This Row],[EndQ]])</f>
        <v>1325</v>
      </c>
    </row>
    <row r="1809" spans="1:19" x14ac:dyDescent="0.3">
      <c r="A1809" s="1">
        <v>1807</v>
      </c>
      <c r="B1809" t="s">
        <v>10</v>
      </c>
      <c r="C1809">
        <v>3723</v>
      </c>
      <c r="D1809">
        <v>42</v>
      </c>
      <c r="E1809">
        <v>47</v>
      </c>
      <c r="F1809" s="2">
        <v>6600</v>
      </c>
      <c r="G1809" s="8">
        <v>7423.2258064516127</v>
      </c>
      <c r="H1809">
        <v>7.0000000000000007E-2</v>
      </c>
      <c r="I1809">
        <v>0.8</v>
      </c>
      <c r="J1809" s="3">
        <v>0.12473118279569891</v>
      </c>
      <c r="K1809" t="s">
        <v>11</v>
      </c>
      <c r="L1809" t="str">
        <f>Q1809</f>
        <v/>
      </c>
      <c r="N1809">
        <v>0.36</v>
      </c>
      <c r="O1809">
        <f>EXP(Таблица1[[#This Row],[PD]])</f>
        <v>1.0725081812542165</v>
      </c>
      <c r="P1809">
        <f t="shared" si="56"/>
        <v>0.38610294525151795</v>
      </c>
      <c r="Q1809" t="str">
        <f t="shared" si="57"/>
        <v/>
      </c>
      <c r="S1809" s="2">
        <f>IF(P1809&gt;=1, Таблица1[[#This Row],[BeginQ]]*(1-Таблица1[[#This Row],[LGD]]), Таблица1[[#This Row],[EndQ]])</f>
        <v>7423.2258064516127</v>
      </c>
    </row>
    <row r="1810" spans="1:19" x14ac:dyDescent="0.3">
      <c r="A1810" s="1">
        <v>1808</v>
      </c>
      <c r="B1810" t="s">
        <v>10</v>
      </c>
      <c r="C1810">
        <v>3724</v>
      </c>
      <c r="D1810">
        <v>42</v>
      </c>
      <c r="E1810">
        <v>47</v>
      </c>
      <c r="F1810" s="2">
        <v>100</v>
      </c>
      <c r="G1810" s="8">
        <v>109.4623655913979</v>
      </c>
      <c r="H1810">
        <v>7.0000000000000007E-2</v>
      </c>
      <c r="I1810">
        <v>0.4</v>
      </c>
      <c r="J1810" s="3">
        <v>9.4623655913978491E-2</v>
      </c>
      <c r="K1810" t="s">
        <v>11</v>
      </c>
      <c r="L1810" t="str">
        <f>Q1810</f>
        <v>Дефолт!</v>
      </c>
      <c r="N1810">
        <v>1</v>
      </c>
      <c r="O1810">
        <f>EXP(Таблица1[[#This Row],[PD]])</f>
        <v>1.0725081812542165</v>
      </c>
      <c r="P1810">
        <f t="shared" si="56"/>
        <v>1.0725081812542165</v>
      </c>
      <c r="Q1810" t="str">
        <f t="shared" si="57"/>
        <v>Дефолт!</v>
      </c>
      <c r="S1810" s="2">
        <f>IF(P1810&gt;=1, Таблица1[[#This Row],[BeginQ]]*(1-Таблица1[[#This Row],[LGD]]), Таблица1[[#This Row],[EndQ]])</f>
        <v>60</v>
      </c>
    </row>
    <row r="1811" spans="1:19" x14ac:dyDescent="0.3">
      <c r="A1811" s="1">
        <v>1809</v>
      </c>
      <c r="B1811" t="s">
        <v>10</v>
      </c>
      <c r="C1811">
        <v>3725</v>
      </c>
      <c r="D1811">
        <v>42</v>
      </c>
      <c r="E1811">
        <v>47</v>
      </c>
      <c r="F1811" s="2">
        <v>8400</v>
      </c>
      <c r="G1811" s="8">
        <v>9277.7528089887637</v>
      </c>
      <c r="H1811">
        <v>0.11</v>
      </c>
      <c r="I1811">
        <v>0.3</v>
      </c>
      <c r="J1811" s="3">
        <v>0.1044943820224719</v>
      </c>
      <c r="K1811" t="s">
        <v>11</v>
      </c>
      <c r="L1811" t="str">
        <f>Q1811</f>
        <v/>
      </c>
      <c r="N1811">
        <v>0.39</v>
      </c>
      <c r="O1811">
        <f>EXP(Таблица1[[#This Row],[PD]])</f>
        <v>1.1162780704588713</v>
      </c>
      <c r="P1811">
        <f t="shared" si="56"/>
        <v>0.43534844747895984</v>
      </c>
      <c r="Q1811" t="str">
        <f t="shared" si="57"/>
        <v/>
      </c>
      <c r="S1811" s="2">
        <f>IF(P1811&gt;=1, Таблица1[[#This Row],[BeginQ]]*(1-Таблица1[[#This Row],[LGD]]), Таблица1[[#This Row],[EndQ]])</f>
        <v>9277.7528089887637</v>
      </c>
    </row>
    <row r="1812" spans="1:19" x14ac:dyDescent="0.3">
      <c r="A1812" s="1">
        <v>1810</v>
      </c>
      <c r="B1812" t="s">
        <v>10</v>
      </c>
      <c r="C1812">
        <v>3726</v>
      </c>
      <c r="D1812">
        <v>42</v>
      </c>
      <c r="E1812">
        <v>47</v>
      </c>
      <c r="F1812" s="2">
        <v>9700</v>
      </c>
      <c r="G1812" s="8">
        <v>10540</v>
      </c>
      <c r="H1812">
        <v>0.03</v>
      </c>
      <c r="I1812">
        <v>0.8</v>
      </c>
      <c r="J1812" s="3">
        <v>8.6597938144329895E-2</v>
      </c>
      <c r="K1812" t="s">
        <v>11</v>
      </c>
      <c r="L1812" t="str">
        <f>Q1812</f>
        <v/>
      </c>
      <c r="N1812">
        <v>0.09</v>
      </c>
      <c r="O1812">
        <f>EXP(Таблица1[[#This Row],[PD]])</f>
        <v>1.0304545339535169</v>
      </c>
      <c r="P1812">
        <f t="shared" si="56"/>
        <v>9.2740908055816515E-2</v>
      </c>
      <c r="Q1812" t="str">
        <f t="shared" si="57"/>
        <v/>
      </c>
      <c r="S1812" s="2">
        <f>IF(P1812&gt;=1, Таблица1[[#This Row],[BeginQ]]*(1-Таблица1[[#This Row],[LGD]]), Таблица1[[#This Row],[EndQ]])</f>
        <v>10540</v>
      </c>
    </row>
    <row r="1813" spans="1:19" x14ac:dyDescent="0.3">
      <c r="A1813" s="1">
        <v>1811</v>
      </c>
      <c r="B1813" t="s">
        <v>10</v>
      </c>
      <c r="C1813">
        <v>3727</v>
      </c>
      <c r="D1813">
        <v>42</v>
      </c>
      <c r="E1813">
        <v>47</v>
      </c>
      <c r="F1813" s="2">
        <v>1300</v>
      </c>
      <c r="G1813" s="8">
        <v>1384.897959183673</v>
      </c>
      <c r="H1813">
        <v>0.02</v>
      </c>
      <c r="I1813">
        <v>0.2</v>
      </c>
      <c r="J1813" s="3">
        <v>6.5306122448979598E-2</v>
      </c>
      <c r="K1813" t="s">
        <v>11</v>
      </c>
      <c r="L1813" t="str">
        <f>Q1813</f>
        <v/>
      </c>
      <c r="N1813">
        <v>0.4</v>
      </c>
      <c r="O1813">
        <f>EXP(Таблица1[[#This Row],[PD]])</f>
        <v>1.0202013400267558</v>
      </c>
      <c r="P1813">
        <f t="shared" si="56"/>
        <v>0.40808053601070232</v>
      </c>
      <c r="Q1813" t="str">
        <f t="shared" si="57"/>
        <v/>
      </c>
      <c r="S1813" s="2">
        <f>IF(P1813&gt;=1, Таблица1[[#This Row],[BeginQ]]*(1-Таблица1[[#This Row],[LGD]]), Таблица1[[#This Row],[EndQ]])</f>
        <v>1384.897959183673</v>
      </c>
    </row>
    <row r="1814" spans="1:19" x14ac:dyDescent="0.3">
      <c r="A1814" s="1">
        <v>1812</v>
      </c>
      <c r="B1814" t="s">
        <v>10</v>
      </c>
      <c r="C1814">
        <v>3728</v>
      </c>
      <c r="D1814">
        <v>42</v>
      </c>
      <c r="E1814">
        <v>47</v>
      </c>
      <c r="F1814" s="2">
        <v>7700</v>
      </c>
      <c r="G1814" s="8">
        <v>9240</v>
      </c>
      <c r="H1814">
        <v>0.14000000000000001</v>
      </c>
      <c r="I1814">
        <v>0.8</v>
      </c>
      <c r="J1814" s="3">
        <v>0.2</v>
      </c>
      <c r="K1814" t="s">
        <v>11</v>
      </c>
      <c r="L1814" t="str">
        <f>Q1814</f>
        <v/>
      </c>
      <c r="N1814">
        <v>0.24</v>
      </c>
      <c r="O1814">
        <f>EXP(Таблица1[[#This Row],[PD]])</f>
        <v>1.1502737988572274</v>
      </c>
      <c r="P1814">
        <f t="shared" si="56"/>
        <v>0.27606571172573457</v>
      </c>
      <c r="Q1814" t="str">
        <f t="shared" si="57"/>
        <v/>
      </c>
      <c r="S1814" s="2">
        <f>IF(P1814&gt;=1, Таблица1[[#This Row],[BeginQ]]*(1-Таблица1[[#This Row],[LGD]]), Таблица1[[#This Row],[EndQ]])</f>
        <v>9240</v>
      </c>
    </row>
    <row r="1815" spans="1:19" x14ac:dyDescent="0.3">
      <c r="A1815" s="1">
        <v>1813</v>
      </c>
      <c r="B1815" t="s">
        <v>10</v>
      </c>
      <c r="C1815">
        <v>3729</v>
      </c>
      <c r="D1815">
        <v>42</v>
      </c>
      <c r="E1815">
        <v>47</v>
      </c>
      <c r="F1815" s="2">
        <v>5000</v>
      </c>
      <c r="G1815" s="8">
        <v>5355.6701030927834</v>
      </c>
      <c r="H1815">
        <v>0.03</v>
      </c>
      <c r="I1815">
        <v>0.3</v>
      </c>
      <c r="J1815" s="3">
        <v>7.1134020618556698E-2</v>
      </c>
      <c r="K1815" t="s">
        <v>11</v>
      </c>
      <c r="L1815" t="str">
        <f>Q1815</f>
        <v/>
      </c>
      <c r="N1815">
        <v>0.78</v>
      </c>
      <c r="O1815">
        <f>EXP(Таблица1[[#This Row],[PD]])</f>
        <v>1.0304545339535169</v>
      </c>
      <c r="P1815">
        <f t="shared" si="56"/>
        <v>0.80375453648374329</v>
      </c>
      <c r="Q1815" t="str">
        <f t="shared" si="57"/>
        <v/>
      </c>
      <c r="S1815" s="2">
        <f>IF(P1815&gt;=1, Таблица1[[#This Row],[BeginQ]]*(1-Таблица1[[#This Row],[LGD]]), Таблица1[[#This Row],[EndQ]])</f>
        <v>5355.6701030927834</v>
      </c>
    </row>
    <row r="1816" spans="1:19" x14ac:dyDescent="0.3">
      <c r="A1816" s="1">
        <v>1814</v>
      </c>
      <c r="B1816" t="s">
        <v>10</v>
      </c>
      <c r="C1816">
        <v>3730</v>
      </c>
      <c r="D1816">
        <v>42</v>
      </c>
      <c r="E1816">
        <v>47</v>
      </c>
      <c r="F1816" s="2">
        <v>9600</v>
      </c>
      <c r="G1816" s="8">
        <v>10513.17073170732</v>
      </c>
      <c r="H1816">
        <v>0.18</v>
      </c>
      <c r="I1816">
        <v>0.1</v>
      </c>
      <c r="J1816" s="3">
        <v>9.5121951219512182E-2</v>
      </c>
      <c r="K1816" t="s">
        <v>11</v>
      </c>
      <c r="L1816" t="str">
        <f>Q1816</f>
        <v/>
      </c>
      <c r="N1816">
        <v>0.18</v>
      </c>
      <c r="O1816">
        <f>EXP(Таблица1[[#This Row],[PD]])</f>
        <v>1.1972173631218102</v>
      </c>
      <c r="P1816">
        <f t="shared" si="56"/>
        <v>0.21549912536192581</v>
      </c>
      <c r="Q1816" t="str">
        <f t="shared" si="57"/>
        <v/>
      </c>
      <c r="S1816" s="2">
        <f>IF(P1816&gt;=1, Таблица1[[#This Row],[BeginQ]]*(1-Таблица1[[#This Row],[LGD]]), Таблица1[[#This Row],[EndQ]])</f>
        <v>10513.17073170732</v>
      </c>
    </row>
    <row r="1817" spans="1:19" x14ac:dyDescent="0.3">
      <c r="A1817" s="1">
        <v>1815</v>
      </c>
      <c r="B1817" t="s">
        <v>10</v>
      </c>
      <c r="C1817">
        <v>3731</v>
      </c>
      <c r="D1817">
        <v>42</v>
      </c>
      <c r="E1817">
        <v>47</v>
      </c>
      <c r="F1817" s="2">
        <v>8100</v>
      </c>
      <c r="G1817" s="8">
        <v>8683.5483870967746</v>
      </c>
      <c r="H1817">
        <v>7.0000000000000007E-2</v>
      </c>
      <c r="I1817">
        <v>0.1</v>
      </c>
      <c r="J1817" s="3">
        <v>7.204301075268818E-2</v>
      </c>
      <c r="K1817" t="s">
        <v>11</v>
      </c>
      <c r="L1817" t="str">
        <f>Q1817</f>
        <v/>
      </c>
      <c r="N1817">
        <v>0.73</v>
      </c>
      <c r="O1817">
        <f>EXP(Таблица1[[#This Row],[PD]])</f>
        <v>1.0725081812542165</v>
      </c>
      <c r="P1817">
        <f t="shared" si="56"/>
        <v>0.78293097231557807</v>
      </c>
      <c r="Q1817" t="str">
        <f t="shared" si="57"/>
        <v/>
      </c>
      <c r="S1817" s="2">
        <f>IF(P1817&gt;=1, Таблица1[[#This Row],[BeginQ]]*(1-Таблица1[[#This Row],[LGD]]), Таблица1[[#This Row],[EndQ]])</f>
        <v>8683.5483870967746</v>
      </c>
    </row>
    <row r="1818" spans="1:19" x14ac:dyDescent="0.3">
      <c r="A1818" s="1">
        <v>1816</v>
      </c>
      <c r="B1818" t="s">
        <v>10</v>
      </c>
      <c r="C1818">
        <v>3732</v>
      </c>
      <c r="D1818">
        <v>42</v>
      </c>
      <c r="E1818">
        <v>47</v>
      </c>
      <c r="F1818" s="2">
        <v>7700</v>
      </c>
      <c r="G1818" s="8">
        <v>8543.3333333333339</v>
      </c>
      <c r="H1818">
        <v>0.16</v>
      </c>
      <c r="I1818">
        <v>0.2</v>
      </c>
      <c r="J1818" s="3">
        <v>0.1095238095238095</v>
      </c>
      <c r="K1818" t="s">
        <v>11</v>
      </c>
      <c r="L1818" t="str">
        <f>Q1818</f>
        <v/>
      </c>
      <c r="N1818">
        <v>0.34</v>
      </c>
      <c r="O1818">
        <f>EXP(Таблица1[[#This Row],[PD]])</f>
        <v>1.1735108709918103</v>
      </c>
      <c r="P1818">
        <f t="shared" si="56"/>
        <v>0.39899369613721553</v>
      </c>
      <c r="Q1818" t="str">
        <f t="shared" si="57"/>
        <v/>
      </c>
      <c r="S1818" s="2">
        <f>IF(P1818&gt;=1, Таблица1[[#This Row],[BeginQ]]*(1-Таблица1[[#This Row],[LGD]]), Таблица1[[#This Row],[EndQ]])</f>
        <v>8543.3333333333339</v>
      </c>
    </row>
    <row r="1819" spans="1:19" x14ac:dyDescent="0.3">
      <c r="A1819" s="1">
        <v>1817</v>
      </c>
      <c r="B1819" t="s">
        <v>10</v>
      </c>
      <c r="C1819">
        <v>3733</v>
      </c>
      <c r="D1819">
        <v>42</v>
      </c>
      <c r="E1819">
        <v>47</v>
      </c>
      <c r="F1819" s="2">
        <v>2200</v>
      </c>
      <c r="G1819" s="8">
        <v>2375.0537634408602</v>
      </c>
      <c r="H1819">
        <v>7.0000000000000007E-2</v>
      </c>
      <c r="I1819">
        <v>0.2</v>
      </c>
      <c r="J1819" s="3">
        <v>7.9569892473118284E-2</v>
      </c>
      <c r="K1819" t="s">
        <v>11</v>
      </c>
      <c r="L1819" t="str">
        <f>Q1819</f>
        <v/>
      </c>
      <c r="N1819">
        <v>0.67</v>
      </c>
      <c r="O1819">
        <f>EXP(Таблица1[[#This Row],[PD]])</f>
        <v>1.0725081812542165</v>
      </c>
      <c r="P1819">
        <f t="shared" si="56"/>
        <v>0.71858048144032516</v>
      </c>
      <c r="Q1819" t="str">
        <f t="shared" si="57"/>
        <v/>
      </c>
      <c r="S1819" s="2">
        <f>IF(P1819&gt;=1, Таблица1[[#This Row],[BeginQ]]*(1-Таблица1[[#This Row],[LGD]]), Таблица1[[#This Row],[EndQ]])</f>
        <v>2375.0537634408602</v>
      </c>
    </row>
    <row r="1820" spans="1:19" x14ac:dyDescent="0.3">
      <c r="A1820" s="1">
        <v>1818</v>
      </c>
      <c r="B1820" t="s">
        <v>10</v>
      </c>
      <c r="C1820">
        <v>3734</v>
      </c>
      <c r="D1820">
        <v>42</v>
      </c>
      <c r="E1820">
        <v>47</v>
      </c>
      <c r="F1820" s="2">
        <v>1600</v>
      </c>
      <c r="G1820" s="8">
        <v>1720.8163265306121</v>
      </c>
      <c r="H1820">
        <v>0.02</v>
      </c>
      <c r="I1820">
        <v>0.7</v>
      </c>
      <c r="J1820" s="3">
        <v>7.5510204081632656E-2</v>
      </c>
      <c r="K1820" t="s">
        <v>11</v>
      </c>
      <c r="L1820" t="str">
        <f>Q1820</f>
        <v/>
      </c>
      <c r="N1820">
        <v>0.96</v>
      </c>
      <c r="O1820">
        <f>EXP(Таблица1[[#This Row],[PD]])</f>
        <v>1.0202013400267558</v>
      </c>
      <c r="P1820">
        <f t="shared" si="56"/>
        <v>0.97939328642568546</v>
      </c>
      <c r="Q1820" t="str">
        <f t="shared" si="57"/>
        <v/>
      </c>
      <c r="S1820" s="2">
        <f>IF(P1820&gt;=1, Таблица1[[#This Row],[BeginQ]]*(1-Таблица1[[#This Row],[LGD]]), Таблица1[[#This Row],[EndQ]])</f>
        <v>1720.8163265306121</v>
      </c>
    </row>
    <row r="1821" spans="1:19" x14ac:dyDescent="0.3">
      <c r="A1821" s="1">
        <v>1819</v>
      </c>
      <c r="B1821" t="s">
        <v>10</v>
      </c>
      <c r="C1821">
        <v>3735</v>
      </c>
      <c r="D1821">
        <v>42</v>
      </c>
      <c r="E1821">
        <v>47</v>
      </c>
      <c r="F1821" s="2">
        <v>7000</v>
      </c>
      <c r="G1821" s="8">
        <v>7542.8571428571431</v>
      </c>
      <c r="H1821">
        <v>0.02</v>
      </c>
      <c r="I1821">
        <v>0.8</v>
      </c>
      <c r="J1821" s="3">
        <v>7.7551020408163265E-2</v>
      </c>
      <c r="K1821" t="s">
        <v>11</v>
      </c>
      <c r="L1821" t="str">
        <f>Q1821</f>
        <v/>
      </c>
      <c r="N1821">
        <v>7.0000000000000007E-2</v>
      </c>
      <c r="O1821">
        <f>EXP(Таблица1[[#This Row],[PD]])</f>
        <v>1.0202013400267558</v>
      </c>
      <c r="P1821">
        <f t="shared" si="56"/>
        <v>7.1414093801872913E-2</v>
      </c>
      <c r="Q1821" t="str">
        <f t="shared" si="57"/>
        <v/>
      </c>
      <c r="S1821" s="2">
        <f>IF(P1821&gt;=1, Таблица1[[#This Row],[BeginQ]]*(1-Таблица1[[#This Row],[LGD]]), Таблица1[[#This Row],[EndQ]])</f>
        <v>7542.8571428571431</v>
      </c>
    </row>
    <row r="1822" spans="1:19" x14ac:dyDescent="0.3">
      <c r="A1822" s="1">
        <v>1820</v>
      </c>
      <c r="B1822" t="s">
        <v>10</v>
      </c>
      <c r="C1822">
        <v>3736</v>
      </c>
      <c r="D1822">
        <v>42</v>
      </c>
      <c r="E1822">
        <v>47</v>
      </c>
      <c r="F1822" s="2">
        <v>9000</v>
      </c>
      <c r="G1822" s="8">
        <v>10588.23529411765</v>
      </c>
      <c r="H1822">
        <v>0.15</v>
      </c>
      <c r="I1822">
        <v>0.6</v>
      </c>
      <c r="J1822" s="3">
        <v>0.1764705882352941</v>
      </c>
      <c r="K1822" t="s">
        <v>11</v>
      </c>
      <c r="L1822" t="str">
        <f>Q1822</f>
        <v>Дефолт!</v>
      </c>
      <c r="N1822">
        <v>0.91</v>
      </c>
      <c r="O1822">
        <f>EXP(Таблица1[[#This Row],[PD]])</f>
        <v>1.1618342427282831</v>
      </c>
      <c r="P1822">
        <f t="shared" si="56"/>
        <v>1.0572691608827376</v>
      </c>
      <c r="Q1822" t="str">
        <f t="shared" si="57"/>
        <v>Дефолт!</v>
      </c>
      <c r="S1822" s="2">
        <f>IF(P1822&gt;=1, Таблица1[[#This Row],[BeginQ]]*(1-Таблица1[[#This Row],[LGD]]), Таблица1[[#This Row],[EndQ]])</f>
        <v>3600</v>
      </c>
    </row>
    <row r="1823" spans="1:19" x14ac:dyDescent="0.3">
      <c r="A1823" s="1">
        <v>1821</v>
      </c>
      <c r="B1823" t="s">
        <v>10</v>
      </c>
      <c r="C1823">
        <v>3737</v>
      </c>
      <c r="D1823">
        <v>42</v>
      </c>
      <c r="E1823">
        <v>47</v>
      </c>
      <c r="F1823" s="2">
        <v>400</v>
      </c>
      <c r="G1823" s="8">
        <v>453.49397590361451</v>
      </c>
      <c r="H1823">
        <v>0.17</v>
      </c>
      <c r="I1823">
        <v>0.3</v>
      </c>
      <c r="J1823" s="3">
        <v>0.13373493975903619</v>
      </c>
      <c r="K1823" t="s">
        <v>11</v>
      </c>
      <c r="L1823" t="str">
        <f>Q1823</f>
        <v/>
      </c>
      <c r="N1823">
        <v>0.05</v>
      </c>
      <c r="O1823">
        <f>EXP(Таблица1[[#This Row],[PD]])</f>
        <v>1.1853048513203654</v>
      </c>
      <c r="P1823">
        <f t="shared" si="56"/>
        <v>5.9265242566018277E-2</v>
      </c>
      <c r="Q1823" t="str">
        <f t="shared" si="57"/>
        <v/>
      </c>
      <c r="S1823" s="2">
        <f>IF(P1823&gt;=1, Таблица1[[#This Row],[BeginQ]]*(1-Таблица1[[#This Row],[LGD]]), Таблица1[[#This Row],[EndQ]])</f>
        <v>453.49397590361451</v>
      </c>
    </row>
    <row r="1824" spans="1:19" x14ac:dyDescent="0.3">
      <c r="A1824" s="1">
        <v>1822</v>
      </c>
      <c r="B1824" t="s">
        <v>10</v>
      </c>
      <c r="C1824">
        <v>3738</v>
      </c>
      <c r="D1824">
        <v>42</v>
      </c>
      <c r="E1824">
        <v>47</v>
      </c>
      <c r="F1824" s="2">
        <v>1700</v>
      </c>
      <c r="G1824" s="8">
        <v>1927.3493975903609</v>
      </c>
      <c r="H1824">
        <v>0.17</v>
      </c>
      <c r="I1824">
        <v>0.3</v>
      </c>
      <c r="J1824" s="3">
        <v>0.13373493975903619</v>
      </c>
      <c r="K1824" t="s">
        <v>11</v>
      </c>
      <c r="L1824" t="str">
        <f>Q1824</f>
        <v/>
      </c>
      <c r="N1824">
        <v>0.17</v>
      </c>
      <c r="O1824">
        <f>EXP(Таблица1[[#This Row],[PD]])</f>
        <v>1.1853048513203654</v>
      </c>
      <c r="P1824">
        <f t="shared" si="56"/>
        <v>0.20150182472446215</v>
      </c>
      <c r="Q1824" t="str">
        <f t="shared" si="57"/>
        <v/>
      </c>
      <c r="S1824" s="2">
        <f>IF(P1824&gt;=1, Таблица1[[#This Row],[BeginQ]]*(1-Таблица1[[#This Row],[LGD]]), Таблица1[[#This Row],[EndQ]])</f>
        <v>1927.3493975903609</v>
      </c>
    </row>
    <row r="1825" spans="1:19" x14ac:dyDescent="0.3">
      <c r="A1825" s="1">
        <v>1823</v>
      </c>
      <c r="B1825" t="s">
        <v>10</v>
      </c>
      <c r="C1825">
        <v>3739</v>
      </c>
      <c r="D1825">
        <v>42</v>
      </c>
      <c r="E1825">
        <v>47</v>
      </c>
      <c r="F1825" s="2">
        <v>6800</v>
      </c>
      <c r="G1825" s="8">
        <v>7420.869565217391</v>
      </c>
      <c r="H1825">
        <v>0.08</v>
      </c>
      <c r="I1825">
        <v>0.3</v>
      </c>
      <c r="J1825" s="3">
        <v>9.1304347826086943E-2</v>
      </c>
      <c r="K1825" t="s">
        <v>11</v>
      </c>
      <c r="L1825" t="str">
        <f>Q1825</f>
        <v/>
      </c>
      <c r="N1825">
        <v>0.52</v>
      </c>
      <c r="O1825">
        <f>EXP(Таблица1[[#This Row],[PD]])</f>
        <v>1.0832870676749586</v>
      </c>
      <c r="P1825">
        <f t="shared" si="56"/>
        <v>0.56330927519097851</v>
      </c>
      <c r="Q1825" t="str">
        <f t="shared" si="57"/>
        <v/>
      </c>
      <c r="S1825" s="2">
        <f>IF(P1825&gt;=1, Таблица1[[#This Row],[BeginQ]]*(1-Таблица1[[#This Row],[LGD]]), Таблица1[[#This Row],[EndQ]])</f>
        <v>7420.869565217391</v>
      </c>
    </row>
    <row r="1826" spans="1:19" x14ac:dyDescent="0.3">
      <c r="A1826" s="1">
        <v>1824</v>
      </c>
      <c r="B1826" t="s">
        <v>10</v>
      </c>
      <c r="C1826">
        <v>3740</v>
      </c>
      <c r="D1826">
        <v>42</v>
      </c>
      <c r="E1826">
        <v>47</v>
      </c>
      <c r="F1826" s="2">
        <v>4700</v>
      </c>
      <c r="G1826" s="8">
        <v>5875</v>
      </c>
      <c r="H1826">
        <v>0.2</v>
      </c>
      <c r="I1826">
        <v>0.7</v>
      </c>
      <c r="J1826" s="3">
        <v>0.25</v>
      </c>
      <c r="K1826" t="s">
        <v>11</v>
      </c>
      <c r="L1826" t="str">
        <f>Q1826</f>
        <v>Дефолт!</v>
      </c>
      <c r="N1826">
        <v>0.97</v>
      </c>
      <c r="O1826">
        <f>EXP(Таблица1[[#This Row],[PD]])</f>
        <v>1.2214027581601699</v>
      </c>
      <c r="P1826">
        <f t="shared" si="56"/>
        <v>1.1847606754153648</v>
      </c>
      <c r="Q1826" t="str">
        <f t="shared" si="57"/>
        <v>Дефолт!</v>
      </c>
      <c r="S1826" s="2">
        <f>IF(P1826&gt;=1, Таблица1[[#This Row],[BeginQ]]*(1-Таблица1[[#This Row],[LGD]]), Таблица1[[#This Row],[EndQ]])</f>
        <v>1410.0000000000002</v>
      </c>
    </row>
    <row r="1827" spans="1:19" x14ac:dyDescent="0.3">
      <c r="A1827" s="1">
        <v>1825</v>
      </c>
      <c r="B1827" t="s">
        <v>10</v>
      </c>
      <c r="C1827">
        <v>3741</v>
      </c>
      <c r="D1827">
        <v>42</v>
      </c>
      <c r="E1827">
        <v>47</v>
      </c>
      <c r="F1827" s="2">
        <v>3000</v>
      </c>
      <c r="G1827" s="8">
        <v>3363.8297872340431</v>
      </c>
      <c r="H1827">
        <v>0.06</v>
      </c>
      <c r="I1827">
        <v>0.9</v>
      </c>
      <c r="J1827" s="3">
        <v>0.1212765957446808</v>
      </c>
      <c r="K1827" t="s">
        <v>11</v>
      </c>
      <c r="L1827" t="str">
        <f>Q1827</f>
        <v/>
      </c>
      <c r="N1827">
        <v>0.3</v>
      </c>
      <c r="O1827">
        <f>EXP(Таблица1[[#This Row],[PD]])</f>
        <v>1.0618365465453596</v>
      </c>
      <c r="P1827">
        <f t="shared" si="56"/>
        <v>0.31855096396360788</v>
      </c>
      <c r="Q1827" t="str">
        <f t="shared" si="57"/>
        <v/>
      </c>
      <c r="S1827" s="2">
        <f>IF(P1827&gt;=1, Таблица1[[#This Row],[BeginQ]]*(1-Таблица1[[#This Row],[LGD]]), Таблица1[[#This Row],[EndQ]])</f>
        <v>3363.8297872340431</v>
      </c>
    </row>
    <row r="1828" spans="1:19" x14ac:dyDescent="0.3">
      <c r="A1828" s="1">
        <v>1826</v>
      </c>
      <c r="B1828" t="s">
        <v>10</v>
      </c>
      <c r="C1828">
        <v>3742</v>
      </c>
      <c r="D1828">
        <v>42</v>
      </c>
      <c r="E1828">
        <v>47</v>
      </c>
      <c r="F1828" s="2">
        <v>6900</v>
      </c>
      <c r="G1828" s="8">
        <v>7518.8659793814422</v>
      </c>
      <c r="H1828">
        <v>0.03</v>
      </c>
      <c r="I1828">
        <v>0.9</v>
      </c>
      <c r="J1828" s="3">
        <v>8.9690721649484537E-2</v>
      </c>
      <c r="K1828" t="s">
        <v>11</v>
      </c>
      <c r="L1828" t="str">
        <f>Q1828</f>
        <v/>
      </c>
      <c r="N1828">
        <v>0.03</v>
      </c>
      <c r="O1828">
        <f>EXP(Таблица1[[#This Row],[PD]])</f>
        <v>1.0304545339535169</v>
      </c>
      <c r="P1828">
        <f t="shared" si="56"/>
        <v>3.0913636018605507E-2</v>
      </c>
      <c r="Q1828" t="str">
        <f t="shared" si="57"/>
        <v/>
      </c>
      <c r="S1828" s="2">
        <f>IF(P1828&gt;=1, Таблица1[[#This Row],[BeginQ]]*(1-Таблица1[[#This Row],[LGD]]), Таблица1[[#This Row],[EndQ]])</f>
        <v>7518.8659793814422</v>
      </c>
    </row>
    <row r="1829" spans="1:19" x14ac:dyDescent="0.3">
      <c r="A1829" s="1">
        <v>1827</v>
      </c>
      <c r="B1829" t="s">
        <v>10</v>
      </c>
      <c r="C1829">
        <v>3743</v>
      </c>
      <c r="D1829">
        <v>42</v>
      </c>
      <c r="E1829">
        <v>47</v>
      </c>
      <c r="F1829" s="2">
        <v>2700</v>
      </c>
      <c r="G1829" s="8">
        <v>2915.393258426966</v>
      </c>
      <c r="H1829">
        <v>0.11</v>
      </c>
      <c r="I1829">
        <v>0.1</v>
      </c>
      <c r="J1829" s="3">
        <v>7.9775280898876394E-2</v>
      </c>
      <c r="K1829" t="s">
        <v>11</v>
      </c>
      <c r="L1829" t="str">
        <f>Q1829</f>
        <v/>
      </c>
      <c r="N1829">
        <v>0.67</v>
      </c>
      <c r="O1829">
        <f>EXP(Таблица1[[#This Row],[PD]])</f>
        <v>1.1162780704588713</v>
      </c>
      <c r="P1829">
        <f t="shared" si="56"/>
        <v>0.74790630720744378</v>
      </c>
      <c r="Q1829" t="str">
        <f t="shared" si="57"/>
        <v/>
      </c>
      <c r="S1829" s="2">
        <f>IF(P1829&gt;=1, Таблица1[[#This Row],[BeginQ]]*(1-Таблица1[[#This Row],[LGD]]), Таблица1[[#This Row],[EndQ]])</f>
        <v>2915.393258426966</v>
      </c>
    </row>
    <row r="1830" spans="1:19" x14ac:dyDescent="0.3">
      <c r="A1830" s="1">
        <v>1828</v>
      </c>
      <c r="B1830" t="s">
        <v>10</v>
      </c>
      <c r="C1830">
        <v>3744</v>
      </c>
      <c r="D1830">
        <v>42</v>
      </c>
      <c r="E1830">
        <v>47</v>
      </c>
      <c r="F1830" s="2">
        <v>3000</v>
      </c>
      <c r="G1830" s="8">
        <v>3210.63829787234</v>
      </c>
      <c r="H1830">
        <v>0.06</v>
      </c>
      <c r="I1830">
        <v>0.1</v>
      </c>
      <c r="J1830" s="3">
        <v>7.0212765957446813E-2</v>
      </c>
      <c r="K1830" t="s">
        <v>11</v>
      </c>
      <c r="L1830" t="str">
        <f>Q1830</f>
        <v/>
      </c>
      <c r="N1830">
        <v>0.71</v>
      </c>
      <c r="O1830">
        <f>EXP(Таблица1[[#This Row],[PD]])</f>
        <v>1.0618365465453596</v>
      </c>
      <c r="P1830">
        <f t="shared" si="56"/>
        <v>0.75390394804720529</v>
      </c>
      <c r="Q1830" t="str">
        <f t="shared" si="57"/>
        <v/>
      </c>
      <c r="S1830" s="2">
        <f>IF(P1830&gt;=1, Таблица1[[#This Row],[BeginQ]]*(1-Таблица1[[#This Row],[LGD]]), Таблица1[[#This Row],[EndQ]])</f>
        <v>3210.63829787234</v>
      </c>
    </row>
    <row r="1831" spans="1:19" x14ac:dyDescent="0.3">
      <c r="A1831" s="1">
        <v>1829</v>
      </c>
      <c r="B1831" t="s">
        <v>10</v>
      </c>
      <c r="C1831">
        <v>3745</v>
      </c>
      <c r="D1831">
        <v>42</v>
      </c>
      <c r="E1831">
        <v>47</v>
      </c>
      <c r="F1831" s="2">
        <v>800</v>
      </c>
      <c r="G1831" s="8">
        <v>900.2197802197802</v>
      </c>
      <c r="H1831">
        <v>0.09</v>
      </c>
      <c r="I1831">
        <v>0.6</v>
      </c>
      <c r="J1831" s="3">
        <v>0.12527472527472519</v>
      </c>
      <c r="K1831" t="s">
        <v>11</v>
      </c>
      <c r="L1831" t="str">
        <f>Q1831</f>
        <v>Дефолт!</v>
      </c>
      <c r="N1831">
        <v>0.98</v>
      </c>
      <c r="O1831">
        <f>EXP(Таблица1[[#This Row],[PD]])</f>
        <v>1.0941742837052104</v>
      </c>
      <c r="P1831">
        <f t="shared" si="56"/>
        <v>1.0722907980311063</v>
      </c>
      <c r="Q1831" t="str">
        <f t="shared" si="57"/>
        <v>Дефолт!</v>
      </c>
      <c r="S1831" s="2">
        <f>IF(P1831&gt;=1, Таблица1[[#This Row],[BeginQ]]*(1-Таблица1[[#This Row],[LGD]]), Таблица1[[#This Row],[EndQ]])</f>
        <v>320</v>
      </c>
    </row>
    <row r="1832" spans="1:19" x14ac:dyDescent="0.3">
      <c r="A1832" s="1">
        <v>1830</v>
      </c>
      <c r="B1832" t="s">
        <v>10</v>
      </c>
      <c r="C1832">
        <v>3746</v>
      </c>
      <c r="D1832">
        <v>42</v>
      </c>
      <c r="E1832">
        <v>47</v>
      </c>
      <c r="F1832" s="2">
        <v>2400</v>
      </c>
      <c r="G1832" s="8">
        <v>2760</v>
      </c>
      <c r="H1832">
        <v>0.2</v>
      </c>
      <c r="I1832">
        <v>0.3</v>
      </c>
      <c r="J1832" s="3">
        <v>0.15</v>
      </c>
      <c r="K1832" t="s">
        <v>11</v>
      </c>
      <c r="L1832" t="str">
        <f>Q1832</f>
        <v/>
      </c>
      <c r="N1832">
        <v>0.74</v>
      </c>
      <c r="O1832">
        <f>EXP(Таблица1[[#This Row],[PD]])</f>
        <v>1.2214027581601699</v>
      </c>
      <c r="P1832">
        <f t="shared" si="56"/>
        <v>0.90383804103852572</v>
      </c>
      <c r="Q1832" t="str">
        <f t="shared" si="57"/>
        <v/>
      </c>
      <c r="S1832" s="2">
        <f>IF(P1832&gt;=1, Таблица1[[#This Row],[BeginQ]]*(1-Таблица1[[#This Row],[LGD]]), Таблица1[[#This Row],[EndQ]])</f>
        <v>2760</v>
      </c>
    </row>
    <row r="1833" spans="1:19" x14ac:dyDescent="0.3">
      <c r="A1833" s="1">
        <v>1831</v>
      </c>
      <c r="B1833" t="s">
        <v>10</v>
      </c>
      <c r="C1833">
        <v>3747</v>
      </c>
      <c r="D1833">
        <v>42</v>
      </c>
      <c r="E1833">
        <v>47</v>
      </c>
      <c r="F1833" s="2">
        <v>5200</v>
      </c>
      <c r="G1833" s="8">
        <v>5868.5714285714284</v>
      </c>
      <c r="H1833">
        <v>0.16</v>
      </c>
      <c r="I1833">
        <v>0.3</v>
      </c>
      <c r="J1833" s="3">
        <v>0.12857142857142859</v>
      </c>
      <c r="K1833" t="s">
        <v>11</v>
      </c>
      <c r="L1833" t="str">
        <f>Q1833</f>
        <v/>
      </c>
      <c r="N1833">
        <v>0.33</v>
      </c>
      <c r="O1833">
        <f>EXP(Таблица1[[#This Row],[PD]])</f>
        <v>1.1735108709918103</v>
      </c>
      <c r="P1833">
        <f t="shared" si="56"/>
        <v>0.38725858742729741</v>
      </c>
      <c r="Q1833" t="str">
        <f t="shared" si="57"/>
        <v/>
      </c>
      <c r="S1833" s="2">
        <f>IF(P1833&gt;=1, Таблица1[[#This Row],[BeginQ]]*(1-Таблица1[[#This Row],[LGD]]), Таблица1[[#This Row],[EndQ]])</f>
        <v>5868.5714285714284</v>
      </c>
    </row>
    <row r="1834" spans="1:19" x14ac:dyDescent="0.3">
      <c r="A1834" s="1">
        <v>1832</v>
      </c>
      <c r="B1834" t="s">
        <v>10</v>
      </c>
      <c r="C1834">
        <v>3748</v>
      </c>
      <c r="D1834">
        <v>42</v>
      </c>
      <c r="E1834">
        <v>47</v>
      </c>
      <c r="F1834" s="2">
        <v>7100</v>
      </c>
      <c r="G1834" s="8">
        <v>8520</v>
      </c>
      <c r="H1834">
        <v>0.2</v>
      </c>
      <c r="I1834">
        <v>0.5</v>
      </c>
      <c r="J1834" s="3">
        <v>0.2</v>
      </c>
      <c r="K1834" t="s">
        <v>11</v>
      </c>
      <c r="L1834" t="str">
        <f>Q1834</f>
        <v>Дефолт!</v>
      </c>
      <c r="N1834">
        <v>0.95</v>
      </c>
      <c r="O1834">
        <f>EXP(Таблица1[[#This Row],[PD]])</f>
        <v>1.2214027581601699</v>
      </c>
      <c r="P1834">
        <f t="shared" si="56"/>
        <v>1.1603326202521613</v>
      </c>
      <c r="Q1834" t="str">
        <f t="shared" si="57"/>
        <v>Дефолт!</v>
      </c>
      <c r="S1834" s="2">
        <f>IF(P1834&gt;=1, Таблица1[[#This Row],[BeginQ]]*(1-Таблица1[[#This Row],[LGD]]), Таблица1[[#This Row],[EndQ]])</f>
        <v>3550</v>
      </c>
    </row>
    <row r="1835" spans="1:19" x14ac:dyDescent="0.3">
      <c r="A1835" s="1">
        <v>1833</v>
      </c>
      <c r="B1835" t="s">
        <v>10</v>
      </c>
      <c r="C1835">
        <v>3749</v>
      </c>
      <c r="D1835">
        <v>42</v>
      </c>
      <c r="E1835">
        <v>47</v>
      </c>
      <c r="F1835" s="2">
        <v>5500</v>
      </c>
      <c r="G1835" s="8">
        <v>6125.8620689655181</v>
      </c>
      <c r="H1835">
        <v>0.13</v>
      </c>
      <c r="I1835">
        <v>0.3</v>
      </c>
      <c r="J1835" s="3">
        <v>0.1137931034482759</v>
      </c>
      <c r="K1835" t="s">
        <v>11</v>
      </c>
      <c r="L1835" t="str">
        <f>Q1835</f>
        <v/>
      </c>
      <c r="N1835">
        <v>0.81</v>
      </c>
      <c r="O1835">
        <f>EXP(Таблица1[[#This Row],[PD]])</f>
        <v>1.1388283833246218</v>
      </c>
      <c r="P1835">
        <f t="shared" si="56"/>
        <v>0.92245099049294366</v>
      </c>
      <c r="Q1835" t="str">
        <f t="shared" si="57"/>
        <v/>
      </c>
      <c r="S1835" s="2">
        <f>IF(P1835&gt;=1, Таблица1[[#This Row],[BeginQ]]*(1-Таблица1[[#This Row],[LGD]]), Таблица1[[#This Row],[EndQ]])</f>
        <v>6125.8620689655181</v>
      </c>
    </row>
    <row r="1836" spans="1:19" x14ac:dyDescent="0.3">
      <c r="A1836" s="1">
        <v>1834</v>
      </c>
      <c r="B1836" t="s">
        <v>10</v>
      </c>
      <c r="C1836">
        <v>3750</v>
      </c>
      <c r="D1836">
        <v>42</v>
      </c>
      <c r="E1836">
        <v>47</v>
      </c>
      <c r="F1836" s="2">
        <v>8800</v>
      </c>
      <c r="G1836" s="8">
        <v>10120</v>
      </c>
      <c r="H1836">
        <v>0.2</v>
      </c>
      <c r="I1836">
        <v>0.3</v>
      </c>
      <c r="J1836" s="3">
        <v>0.15</v>
      </c>
      <c r="K1836" t="s">
        <v>11</v>
      </c>
      <c r="L1836" t="str">
        <f>Q1836</f>
        <v/>
      </c>
      <c r="N1836">
        <v>0.49</v>
      </c>
      <c r="O1836">
        <f>EXP(Таблица1[[#This Row],[PD]])</f>
        <v>1.2214027581601699</v>
      </c>
      <c r="P1836">
        <f t="shared" si="56"/>
        <v>0.5984873514984832</v>
      </c>
      <c r="Q1836" t="str">
        <f t="shared" si="57"/>
        <v/>
      </c>
      <c r="S1836" s="2">
        <f>IF(P1836&gt;=1, Таблица1[[#This Row],[BeginQ]]*(1-Таблица1[[#This Row],[LGD]]), Таблица1[[#This Row],[EndQ]])</f>
        <v>10120</v>
      </c>
    </row>
    <row r="1837" spans="1:19" x14ac:dyDescent="0.3">
      <c r="A1837" s="1">
        <v>1835</v>
      </c>
      <c r="B1837" t="s">
        <v>10</v>
      </c>
      <c r="C1837">
        <v>3751</v>
      </c>
      <c r="D1837">
        <v>42</v>
      </c>
      <c r="E1837">
        <v>47</v>
      </c>
      <c r="F1837" s="2">
        <v>6300</v>
      </c>
      <c r="G1837" s="8">
        <v>6863.6842105263158</v>
      </c>
      <c r="H1837">
        <v>0.05</v>
      </c>
      <c r="I1837">
        <v>0.5</v>
      </c>
      <c r="J1837" s="3">
        <v>8.9473684210526316E-2</v>
      </c>
      <c r="K1837" t="s">
        <v>11</v>
      </c>
      <c r="L1837" t="str">
        <f>Q1837</f>
        <v/>
      </c>
      <c r="N1837">
        <v>0.73</v>
      </c>
      <c r="O1837">
        <f>EXP(Таблица1[[#This Row],[PD]])</f>
        <v>1.0512710963760241</v>
      </c>
      <c r="P1837">
        <f t="shared" si="56"/>
        <v>0.76742790035449759</v>
      </c>
      <c r="Q1837" t="str">
        <f t="shared" si="57"/>
        <v/>
      </c>
      <c r="S1837" s="2">
        <f>IF(P1837&gt;=1, Таблица1[[#This Row],[BeginQ]]*(1-Таблица1[[#This Row],[LGD]]), Таблица1[[#This Row],[EndQ]])</f>
        <v>6863.6842105263158</v>
      </c>
    </row>
    <row r="1838" spans="1:19" x14ac:dyDescent="0.3">
      <c r="A1838" s="1">
        <v>1836</v>
      </c>
      <c r="B1838" t="s">
        <v>10</v>
      </c>
      <c r="C1838">
        <v>3752</v>
      </c>
      <c r="D1838">
        <v>42</v>
      </c>
      <c r="E1838">
        <v>47</v>
      </c>
      <c r="F1838" s="2">
        <v>2200</v>
      </c>
      <c r="G1838" s="8">
        <v>2383.711340206185</v>
      </c>
      <c r="H1838">
        <v>0.03</v>
      </c>
      <c r="I1838">
        <v>0.7</v>
      </c>
      <c r="J1838" s="3">
        <v>8.3505154639175252E-2</v>
      </c>
      <c r="K1838" t="s">
        <v>11</v>
      </c>
      <c r="L1838" t="str">
        <f>Q1838</f>
        <v>Дефолт!</v>
      </c>
      <c r="N1838">
        <v>0.99</v>
      </c>
      <c r="O1838">
        <f>EXP(Таблица1[[#This Row],[PD]])</f>
        <v>1.0304545339535169</v>
      </c>
      <c r="P1838">
        <f t="shared" si="56"/>
        <v>1.0201499886139818</v>
      </c>
      <c r="Q1838" t="str">
        <f t="shared" si="57"/>
        <v>Дефолт!</v>
      </c>
      <c r="S1838" s="2">
        <f>IF(P1838&gt;=1, Таблица1[[#This Row],[BeginQ]]*(1-Таблица1[[#This Row],[LGD]]), Таблица1[[#This Row],[EndQ]])</f>
        <v>660.00000000000011</v>
      </c>
    </row>
    <row r="1839" spans="1:19" x14ac:dyDescent="0.3">
      <c r="A1839" s="1">
        <v>1837</v>
      </c>
      <c r="B1839" t="s">
        <v>10</v>
      </c>
      <c r="C1839">
        <v>3753</v>
      </c>
      <c r="D1839">
        <v>42</v>
      </c>
      <c r="E1839">
        <v>47</v>
      </c>
      <c r="F1839" s="2">
        <v>7500</v>
      </c>
      <c r="G1839" s="8">
        <v>8103.0927835051543</v>
      </c>
      <c r="H1839">
        <v>0.03</v>
      </c>
      <c r="I1839">
        <v>0.6</v>
      </c>
      <c r="J1839" s="3">
        <v>8.0412371134020624E-2</v>
      </c>
      <c r="K1839" t="s">
        <v>11</v>
      </c>
      <c r="L1839" t="str">
        <f>Q1839</f>
        <v/>
      </c>
      <c r="N1839">
        <v>0.73</v>
      </c>
      <c r="O1839">
        <f>EXP(Таблица1[[#This Row],[PD]])</f>
        <v>1.0304545339535169</v>
      </c>
      <c r="P1839">
        <f t="shared" si="56"/>
        <v>0.7522318097860673</v>
      </c>
      <c r="Q1839" t="str">
        <f t="shared" si="57"/>
        <v/>
      </c>
      <c r="S1839" s="2">
        <f>IF(P1839&gt;=1, Таблица1[[#This Row],[BeginQ]]*(1-Таблица1[[#This Row],[LGD]]), Таблица1[[#This Row],[EndQ]])</f>
        <v>8103.0927835051543</v>
      </c>
    </row>
    <row r="1840" spans="1:19" x14ac:dyDescent="0.3">
      <c r="A1840" s="1">
        <v>1838</v>
      </c>
      <c r="B1840" t="s">
        <v>10</v>
      </c>
      <c r="C1840">
        <v>3754</v>
      </c>
      <c r="D1840">
        <v>42</v>
      </c>
      <c r="E1840">
        <v>47</v>
      </c>
      <c r="F1840" s="2">
        <v>7200</v>
      </c>
      <c r="G1840" s="8">
        <v>8400</v>
      </c>
      <c r="H1840">
        <v>0.16</v>
      </c>
      <c r="I1840">
        <v>0.5</v>
      </c>
      <c r="J1840" s="3">
        <v>0.16666666666666671</v>
      </c>
      <c r="K1840" t="s">
        <v>11</v>
      </c>
      <c r="L1840" t="str">
        <f>Q1840</f>
        <v/>
      </c>
      <c r="N1840">
        <v>0.13</v>
      </c>
      <c r="O1840">
        <f>EXP(Таблица1[[#This Row],[PD]])</f>
        <v>1.1735108709918103</v>
      </c>
      <c r="P1840">
        <f t="shared" si="56"/>
        <v>0.15255641322893534</v>
      </c>
      <c r="Q1840" t="str">
        <f t="shared" si="57"/>
        <v/>
      </c>
      <c r="S1840" s="2">
        <f>IF(P1840&gt;=1, Таблица1[[#This Row],[BeginQ]]*(1-Таблица1[[#This Row],[LGD]]), Таблица1[[#This Row],[EndQ]])</f>
        <v>8400</v>
      </c>
    </row>
    <row r="1841" spans="1:19" x14ac:dyDescent="0.3">
      <c r="A1841" s="1">
        <v>1839</v>
      </c>
      <c r="B1841" t="s">
        <v>10</v>
      </c>
      <c r="C1841">
        <v>3805</v>
      </c>
      <c r="D1841">
        <v>43</v>
      </c>
      <c r="E1841">
        <v>48</v>
      </c>
      <c r="F1841" s="2">
        <v>7600</v>
      </c>
      <c r="G1841" s="8">
        <v>9120</v>
      </c>
      <c r="H1841">
        <v>0.2</v>
      </c>
      <c r="I1841">
        <v>0.5</v>
      </c>
      <c r="J1841" s="3">
        <v>0.2</v>
      </c>
      <c r="K1841" t="s">
        <v>11</v>
      </c>
      <c r="L1841" t="str">
        <f>Q1841</f>
        <v/>
      </c>
      <c r="N1841">
        <v>0.03</v>
      </c>
      <c r="O1841">
        <f>EXP(Таблица1[[#This Row],[PD]])</f>
        <v>1.2214027581601699</v>
      </c>
      <c r="P1841">
        <f t="shared" si="56"/>
        <v>3.6642082744805092E-2</v>
      </c>
      <c r="Q1841" t="str">
        <f t="shared" si="57"/>
        <v/>
      </c>
      <c r="S1841" s="2">
        <f>IF(P1841&gt;=1, Таблица1[[#This Row],[BeginQ]]*(1-Таблица1[[#This Row],[LGD]]), Таблица1[[#This Row],[EndQ]])</f>
        <v>9120</v>
      </c>
    </row>
    <row r="1842" spans="1:19" x14ac:dyDescent="0.3">
      <c r="A1842" s="1">
        <v>1840</v>
      </c>
      <c r="B1842" t="s">
        <v>10</v>
      </c>
      <c r="C1842">
        <v>3806</v>
      </c>
      <c r="D1842">
        <v>43</v>
      </c>
      <c r="E1842">
        <v>48</v>
      </c>
      <c r="F1842" s="2">
        <v>9800</v>
      </c>
      <c r="G1842" s="8">
        <v>11702.35294117647</v>
      </c>
      <c r="H1842">
        <v>0.15</v>
      </c>
      <c r="I1842">
        <v>0.7</v>
      </c>
      <c r="J1842" s="3">
        <v>0.19411764705882351</v>
      </c>
      <c r="K1842" t="s">
        <v>11</v>
      </c>
      <c r="L1842" t="str">
        <f>Q1842</f>
        <v/>
      </c>
      <c r="N1842">
        <v>0.84</v>
      </c>
      <c r="O1842">
        <f>EXP(Таблица1[[#This Row],[PD]])</f>
        <v>1.1618342427282831</v>
      </c>
      <c r="P1842">
        <f t="shared" si="56"/>
        <v>0.97594076389175777</v>
      </c>
      <c r="Q1842" t="str">
        <f t="shared" si="57"/>
        <v/>
      </c>
      <c r="S1842" s="2">
        <f>IF(P1842&gt;=1, Таблица1[[#This Row],[BeginQ]]*(1-Таблица1[[#This Row],[LGD]]), Таблица1[[#This Row],[EndQ]])</f>
        <v>11702.35294117647</v>
      </c>
    </row>
    <row r="1843" spans="1:19" x14ac:dyDescent="0.3">
      <c r="A1843" s="1">
        <v>1841</v>
      </c>
      <c r="B1843" t="s">
        <v>10</v>
      </c>
      <c r="C1843">
        <v>3807</v>
      </c>
      <c r="D1843">
        <v>43</v>
      </c>
      <c r="E1843">
        <v>48</v>
      </c>
      <c r="F1843" s="2">
        <v>6800</v>
      </c>
      <c r="G1843" s="8">
        <v>7325.7731958762879</v>
      </c>
      <c r="H1843">
        <v>0.03</v>
      </c>
      <c r="I1843">
        <v>0.5</v>
      </c>
      <c r="J1843" s="3">
        <v>7.7319587628865982E-2</v>
      </c>
      <c r="K1843" t="s">
        <v>11</v>
      </c>
      <c r="L1843" t="str">
        <f>Q1843</f>
        <v/>
      </c>
      <c r="N1843">
        <v>0.91</v>
      </c>
      <c r="O1843">
        <f>EXP(Таблица1[[#This Row],[PD]])</f>
        <v>1.0304545339535169</v>
      </c>
      <c r="P1843">
        <f t="shared" si="56"/>
        <v>0.93771362589770046</v>
      </c>
      <c r="Q1843" t="str">
        <f t="shared" si="57"/>
        <v/>
      </c>
      <c r="S1843" s="2">
        <f>IF(P1843&gt;=1, Таблица1[[#This Row],[BeginQ]]*(1-Таблица1[[#This Row],[LGD]]), Таблица1[[#This Row],[EndQ]])</f>
        <v>7325.7731958762879</v>
      </c>
    </row>
    <row r="1844" spans="1:19" x14ac:dyDescent="0.3">
      <c r="A1844" s="1">
        <v>1842</v>
      </c>
      <c r="B1844" t="s">
        <v>10</v>
      </c>
      <c r="C1844">
        <v>3808</v>
      </c>
      <c r="D1844">
        <v>43</v>
      </c>
      <c r="E1844">
        <v>48</v>
      </c>
      <c r="F1844" s="2">
        <v>9100</v>
      </c>
      <c r="G1844" s="8">
        <v>10340.90909090909</v>
      </c>
      <c r="H1844">
        <v>0.12</v>
      </c>
      <c r="I1844">
        <v>0.5</v>
      </c>
      <c r="J1844" s="3">
        <v>0.13636363636363641</v>
      </c>
      <c r="K1844" t="s">
        <v>11</v>
      </c>
      <c r="L1844" t="str">
        <f>Q1844</f>
        <v>Дефолт!</v>
      </c>
      <c r="N1844">
        <v>0.98</v>
      </c>
      <c r="O1844">
        <f>EXP(Таблица1[[#This Row],[PD]])</f>
        <v>1.1274968515793757</v>
      </c>
      <c r="P1844">
        <f t="shared" si="56"/>
        <v>1.1049469145477882</v>
      </c>
      <c r="Q1844" t="str">
        <f t="shared" si="57"/>
        <v>Дефолт!</v>
      </c>
      <c r="S1844" s="2">
        <f>IF(P1844&gt;=1, Таблица1[[#This Row],[BeginQ]]*(1-Таблица1[[#This Row],[LGD]]), Таблица1[[#This Row],[EndQ]])</f>
        <v>4550</v>
      </c>
    </row>
    <row r="1845" spans="1:19" x14ac:dyDescent="0.3">
      <c r="A1845" s="1">
        <v>1843</v>
      </c>
      <c r="B1845" t="s">
        <v>10</v>
      </c>
      <c r="C1845">
        <v>3809</v>
      </c>
      <c r="D1845">
        <v>43</v>
      </c>
      <c r="E1845">
        <v>48</v>
      </c>
      <c r="F1845" s="2">
        <v>6900</v>
      </c>
      <c r="G1845" s="8">
        <v>7964.0963855421696</v>
      </c>
      <c r="H1845">
        <v>0.17</v>
      </c>
      <c r="I1845">
        <v>0.4</v>
      </c>
      <c r="J1845" s="3">
        <v>0.1542168674698795</v>
      </c>
      <c r="K1845" t="s">
        <v>11</v>
      </c>
      <c r="L1845" t="str">
        <f>Q1845</f>
        <v/>
      </c>
      <c r="N1845">
        <v>0.47</v>
      </c>
      <c r="O1845">
        <f>EXP(Таблица1[[#This Row],[PD]])</f>
        <v>1.1853048513203654</v>
      </c>
      <c r="P1845">
        <f t="shared" si="56"/>
        <v>0.55709328012057169</v>
      </c>
      <c r="Q1845" t="str">
        <f t="shared" si="57"/>
        <v/>
      </c>
      <c r="S1845" s="2">
        <f>IF(P1845&gt;=1, Таблица1[[#This Row],[BeginQ]]*(1-Таблица1[[#This Row],[LGD]]), Таблица1[[#This Row],[EndQ]])</f>
        <v>7964.0963855421696</v>
      </c>
    </row>
    <row r="1846" spans="1:19" x14ac:dyDescent="0.3">
      <c r="A1846" s="1">
        <v>1844</v>
      </c>
      <c r="B1846" t="s">
        <v>10</v>
      </c>
      <c r="C1846">
        <v>3810</v>
      </c>
      <c r="D1846">
        <v>43</v>
      </c>
      <c r="E1846">
        <v>48</v>
      </c>
      <c r="F1846" s="2">
        <v>3600</v>
      </c>
      <c r="G1846" s="8">
        <v>4224.8275862068967</v>
      </c>
      <c r="H1846">
        <v>0.13</v>
      </c>
      <c r="I1846">
        <v>0.7</v>
      </c>
      <c r="J1846" s="3">
        <v>0.1735632183908046</v>
      </c>
      <c r="K1846" t="s">
        <v>11</v>
      </c>
      <c r="L1846" t="str">
        <f>Q1846</f>
        <v/>
      </c>
      <c r="N1846">
        <v>0.79</v>
      </c>
      <c r="O1846">
        <f>EXP(Таблица1[[#This Row],[PD]])</f>
        <v>1.1388283833246218</v>
      </c>
      <c r="P1846">
        <f t="shared" si="56"/>
        <v>0.89967442282645127</v>
      </c>
      <c r="Q1846" t="str">
        <f t="shared" si="57"/>
        <v/>
      </c>
      <c r="S1846" s="2">
        <f>IF(P1846&gt;=1, Таблица1[[#This Row],[BeginQ]]*(1-Таблица1[[#This Row],[LGD]]), Таблица1[[#This Row],[EndQ]])</f>
        <v>4224.8275862068967</v>
      </c>
    </row>
    <row r="1847" spans="1:19" x14ac:dyDescent="0.3">
      <c r="A1847" s="1">
        <v>1845</v>
      </c>
      <c r="B1847" t="s">
        <v>10</v>
      </c>
      <c r="C1847">
        <v>3811</v>
      </c>
      <c r="D1847">
        <v>43</v>
      </c>
      <c r="E1847">
        <v>48</v>
      </c>
      <c r="F1847" s="2">
        <v>1900</v>
      </c>
      <c r="G1847" s="8">
        <v>2165.5913978494632</v>
      </c>
      <c r="H1847">
        <v>7.0000000000000007E-2</v>
      </c>
      <c r="I1847">
        <v>1</v>
      </c>
      <c r="J1847" s="3">
        <v>0.13978494623655921</v>
      </c>
      <c r="K1847" t="s">
        <v>11</v>
      </c>
      <c r="L1847" t="str">
        <f>Q1847</f>
        <v/>
      </c>
      <c r="N1847">
        <v>0.55000000000000004</v>
      </c>
      <c r="O1847">
        <f>EXP(Таблица1[[#This Row],[PD]])</f>
        <v>1.0725081812542165</v>
      </c>
      <c r="P1847">
        <f t="shared" si="56"/>
        <v>0.58987949968981912</v>
      </c>
      <c r="Q1847" t="str">
        <f t="shared" si="57"/>
        <v/>
      </c>
      <c r="S1847" s="2">
        <f>IF(P1847&gt;=1, Таблица1[[#This Row],[BeginQ]]*(1-Таблица1[[#This Row],[LGD]]), Таблица1[[#This Row],[EndQ]])</f>
        <v>2165.5913978494632</v>
      </c>
    </row>
    <row r="1848" spans="1:19" x14ac:dyDescent="0.3">
      <c r="A1848" s="1">
        <v>1846</v>
      </c>
      <c r="B1848" t="s">
        <v>10</v>
      </c>
      <c r="C1848">
        <v>3812</v>
      </c>
      <c r="D1848">
        <v>43</v>
      </c>
      <c r="E1848">
        <v>48</v>
      </c>
      <c r="F1848" s="2">
        <v>9700</v>
      </c>
      <c r="G1848" s="8">
        <v>10982.903225806451</v>
      </c>
      <c r="H1848">
        <v>7.0000000000000007E-2</v>
      </c>
      <c r="I1848">
        <v>0.9</v>
      </c>
      <c r="J1848" s="3">
        <v>0.13225806451612909</v>
      </c>
      <c r="K1848" t="s">
        <v>11</v>
      </c>
      <c r="L1848" t="str">
        <f>Q1848</f>
        <v/>
      </c>
      <c r="N1848">
        <v>0.81</v>
      </c>
      <c r="O1848">
        <f>EXP(Таблица1[[#This Row],[PD]])</f>
        <v>1.0725081812542165</v>
      </c>
      <c r="P1848">
        <f t="shared" si="56"/>
        <v>0.86873162681591543</v>
      </c>
      <c r="Q1848" t="str">
        <f t="shared" si="57"/>
        <v/>
      </c>
      <c r="S1848" s="2">
        <f>IF(P1848&gt;=1, Таблица1[[#This Row],[BeginQ]]*(1-Таблица1[[#This Row],[LGD]]), Таблица1[[#This Row],[EndQ]])</f>
        <v>10982.903225806451</v>
      </c>
    </row>
    <row r="1849" spans="1:19" x14ac:dyDescent="0.3">
      <c r="A1849" s="1">
        <v>1847</v>
      </c>
      <c r="B1849" t="s">
        <v>10</v>
      </c>
      <c r="C1849">
        <v>3813</v>
      </c>
      <c r="D1849">
        <v>43</v>
      </c>
      <c r="E1849">
        <v>48</v>
      </c>
      <c r="F1849" s="2">
        <v>8500</v>
      </c>
      <c r="G1849" s="8">
        <v>9283.1460674157315</v>
      </c>
      <c r="H1849">
        <v>0.11</v>
      </c>
      <c r="I1849">
        <v>0.2</v>
      </c>
      <c r="J1849" s="3">
        <v>9.2134831460674166E-2</v>
      </c>
      <c r="K1849" t="s">
        <v>11</v>
      </c>
      <c r="L1849" t="str">
        <f>Q1849</f>
        <v/>
      </c>
      <c r="N1849">
        <v>0.75</v>
      </c>
      <c r="O1849">
        <f>EXP(Таблица1[[#This Row],[PD]])</f>
        <v>1.1162780704588713</v>
      </c>
      <c r="P1849">
        <f t="shared" si="56"/>
        <v>0.83720855284415352</v>
      </c>
      <c r="Q1849" t="str">
        <f t="shared" si="57"/>
        <v/>
      </c>
      <c r="S1849" s="2">
        <f>IF(P1849&gt;=1, Таблица1[[#This Row],[BeginQ]]*(1-Таблица1[[#This Row],[LGD]]), Таблица1[[#This Row],[EndQ]])</f>
        <v>9283.1460674157315</v>
      </c>
    </row>
    <row r="1850" spans="1:19" x14ac:dyDescent="0.3">
      <c r="A1850" s="1">
        <v>1848</v>
      </c>
      <c r="B1850" t="s">
        <v>10</v>
      </c>
      <c r="C1850">
        <v>3814</v>
      </c>
      <c r="D1850">
        <v>43</v>
      </c>
      <c r="E1850">
        <v>48</v>
      </c>
      <c r="F1850" s="2">
        <v>9900</v>
      </c>
      <c r="G1850" s="8">
        <v>10948.23529411765</v>
      </c>
      <c r="H1850">
        <v>0.15</v>
      </c>
      <c r="I1850">
        <v>0.2</v>
      </c>
      <c r="J1850" s="3">
        <v>0.1058823529411765</v>
      </c>
      <c r="K1850" t="s">
        <v>11</v>
      </c>
      <c r="L1850" t="str">
        <f>Q1850</f>
        <v/>
      </c>
      <c r="N1850">
        <v>0.63</v>
      </c>
      <c r="O1850">
        <f>EXP(Таблица1[[#This Row],[PD]])</f>
        <v>1.1618342427282831</v>
      </c>
      <c r="P1850">
        <f t="shared" si="56"/>
        <v>0.7319555729188183</v>
      </c>
      <c r="Q1850" t="str">
        <f t="shared" si="57"/>
        <v/>
      </c>
      <c r="S1850" s="2">
        <f>IF(P1850&gt;=1, Таблица1[[#This Row],[BeginQ]]*(1-Таблица1[[#This Row],[LGD]]), Таблица1[[#This Row],[EndQ]])</f>
        <v>10948.23529411765</v>
      </c>
    </row>
    <row r="1851" spans="1:19" x14ac:dyDescent="0.3">
      <c r="A1851" s="1">
        <v>1849</v>
      </c>
      <c r="B1851" t="s">
        <v>10</v>
      </c>
      <c r="C1851">
        <v>3815</v>
      </c>
      <c r="D1851">
        <v>43</v>
      </c>
      <c r="E1851">
        <v>48</v>
      </c>
      <c r="F1851" s="2">
        <v>2600</v>
      </c>
      <c r="G1851" s="8">
        <v>2882.127659574468</v>
      </c>
      <c r="H1851">
        <v>0.06</v>
      </c>
      <c r="I1851">
        <v>0.7</v>
      </c>
      <c r="J1851" s="3">
        <v>0.1085106382978723</v>
      </c>
      <c r="K1851" t="s">
        <v>11</v>
      </c>
      <c r="L1851" t="str">
        <f>Q1851</f>
        <v/>
      </c>
      <c r="N1851">
        <v>0.28000000000000003</v>
      </c>
      <c r="O1851">
        <f>EXP(Таблица1[[#This Row],[PD]])</f>
        <v>1.0618365465453596</v>
      </c>
      <c r="P1851">
        <f t="shared" si="56"/>
        <v>0.29731423303270071</v>
      </c>
      <c r="Q1851" t="str">
        <f t="shared" si="57"/>
        <v/>
      </c>
      <c r="S1851" s="2">
        <f>IF(P1851&gt;=1, Таблица1[[#This Row],[BeginQ]]*(1-Таблица1[[#This Row],[LGD]]), Таблица1[[#This Row],[EndQ]])</f>
        <v>2882.127659574468</v>
      </c>
    </row>
    <row r="1852" spans="1:19" x14ac:dyDescent="0.3">
      <c r="A1852" s="1">
        <v>1850</v>
      </c>
      <c r="B1852" t="s">
        <v>10</v>
      </c>
      <c r="C1852">
        <v>3816</v>
      </c>
      <c r="D1852">
        <v>43</v>
      </c>
      <c r="E1852">
        <v>48</v>
      </c>
      <c r="F1852" s="2">
        <v>3700</v>
      </c>
      <c r="G1852" s="8">
        <v>4175.7142857142853</v>
      </c>
      <c r="H1852">
        <v>0.16</v>
      </c>
      <c r="I1852">
        <v>0.3</v>
      </c>
      <c r="J1852" s="3">
        <v>0.12857142857142859</v>
      </c>
      <c r="K1852" t="s">
        <v>11</v>
      </c>
      <c r="L1852" t="str">
        <f>Q1852</f>
        <v>Дефолт!</v>
      </c>
      <c r="N1852">
        <v>0.88</v>
      </c>
      <c r="O1852">
        <f>EXP(Таблица1[[#This Row],[PD]])</f>
        <v>1.1735108709918103</v>
      </c>
      <c r="P1852">
        <f t="shared" si="56"/>
        <v>1.0326895664727931</v>
      </c>
      <c r="Q1852" t="str">
        <f t="shared" si="57"/>
        <v>Дефолт!</v>
      </c>
      <c r="S1852" s="2">
        <f>IF(P1852&gt;=1, Таблица1[[#This Row],[BeginQ]]*(1-Таблица1[[#This Row],[LGD]]), Таблица1[[#This Row],[EndQ]])</f>
        <v>2590</v>
      </c>
    </row>
    <row r="1853" spans="1:19" x14ac:dyDescent="0.3">
      <c r="A1853" s="1">
        <v>1851</v>
      </c>
      <c r="B1853" t="s">
        <v>10</v>
      </c>
      <c r="C1853">
        <v>3817</v>
      </c>
      <c r="D1853">
        <v>43</v>
      </c>
      <c r="E1853">
        <v>48</v>
      </c>
      <c r="F1853" s="2">
        <v>2400</v>
      </c>
      <c r="G1853" s="8">
        <v>2653.1868131868132</v>
      </c>
      <c r="H1853">
        <v>0.09</v>
      </c>
      <c r="I1853">
        <v>0.4</v>
      </c>
      <c r="J1853" s="3">
        <v>0.10549450549450549</v>
      </c>
      <c r="K1853" t="s">
        <v>11</v>
      </c>
      <c r="L1853" t="str">
        <f>Q1853</f>
        <v/>
      </c>
      <c r="N1853">
        <v>0.32</v>
      </c>
      <c r="O1853">
        <f>EXP(Таблица1[[#This Row],[PD]])</f>
        <v>1.0941742837052104</v>
      </c>
      <c r="P1853">
        <f t="shared" si="56"/>
        <v>0.35013577078566732</v>
      </c>
      <c r="Q1853" t="str">
        <f t="shared" si="57"/>
        <v/>
      </c>
      <c r="S1853" s="2">
        <f>IF(P1853&gt;=1, Таблица1[[#This Row],[BeginQ]]*(1-Таблица1[[#This Row],[LGD]]), Таблица1[[#This Row],[EndQ]])</f>
        <v>2653.1868131868132</v>
      </c>
    </row>
    <row r="1854" spans="1:19" x14ac:dyDescent="0.3">
      <c r="A1854" s="1">
        <v>1852</v>
      </c>
      <c r="B1854" t="s">
        <v>10</v>
      </c>
      <c r="C1854">
        <v>3818</v>
      </c>
      <c r="D1854">
        <v>43</v>
      </c>
      <c r="E1854">
        <v>48</v>
      </c>
      <c r="F1854" s="2">
        <v>8100</v>
      </c>
      <c r="G1854" s="8">
        <v>9332.608695652174</v>
      </c>
      <c r="H1854">
        <v>0.08</v>
      </c>
      <c r="I1854">
        <v>1</v>
      </c>
      <c r="J1854" s="3">
        <v>0.1521739130434783</v>
      </c>
      <c r="K1854" t="s">
        <v>11</v>
      </c>
      <c r="L1854" t="str">
        <f>Q1854</f>
        <v/>
      </c>
      <c r="N1854">
        <v>0.09</v>
      </c>
      <c r="O1854">
        <f>EXP(Таблица1[[#This Row],[PD]])</f>
        <v>1.0832870676749586</v>
      </c>
      <c r="P1854">
        <f t="shared" si="56"/>
        <v>9.7495836090746274E-2</v>
      </c>
      <c r="Q1854" t="str">
        <f t="shared" si="57"/>
        <v/>
      </c>
      <c r="S1854" s="2">
        <f>IF(P1854&gt;=1, Таблица1[[#This Row],[BeginQ]]*(1-Таблица1[[#This Row],[LGD]]), Таблица1[[#This Row],[EndQ]])</f>
        <v>9332.608695652174</v>
      </c>
    </row>
    <row r="1855" spans="1:19" x14ac:dyDescent="0.3">
      <c r="A1855" s="1">
        <v>1853</v>
      </c>
      <c r="B1855" t="s">
        <v>10</v>
      </c>
      <c r="C1855">
        <v>3819</v>
      </c>
      <c r="D1855">
        <v>43</v>
      </c>
      <c r="E1855">
        <v>48</v>
      </c>
      <c r="F1855" s="2">
        <v>5800</v>
      </c>
      <c r="G1855" s="8">
        <v>6353.636363636364</v>
      </c>
      <c r="H1855">
        <v>0.12</v>
      </c>
      <c r="I1855">
        <v>0.2</v>
      </c>
      <c r="J1855" s="3">
        <v>9.5454545454545445E-2</v>
      </c>
      <c r="K1855" t="s">
        <v>11</v>
      </c>
      <c r="L1855" t="str">
        <f>Q1855</f>
        <v/>
      </c>
      <c r="N1855">
        <v>0.23</v>
      </c>
      <c r="O1855">
        <f>EXP(Таблица1[[#This Row],[PD]])</f>
        <v>1.1274968515793757</v>
      </c>
      <c r="P1855">
        <f t="shared" si="56"/>
        <v>0.2593242758632564</v>
      </c>
      <c r="Q1855" t="str">
        <f t="shared" si="57"/>
        <v/>
      </c>
      <c r="S1855" s="2">
        <f>IF(P1855&gt;=1, Таблица1[[#This Row],[BeginQ]]*(1-Таблица1[[#This Row],[LGD]]), Таблица1[[#This Row],[EndQ]])</f>
        <v>6353.636363636364</v>
      </c>
    </row>
    <row r="1856" spans="1:19" x14ac:dyDescent="0.3">
      <c r="A1856" s="1">
        <v>1854</v>
      </c>
      <c r="B1856" t="s">
        <v>10</v>
      </c>
      <c r="C1856">
        <v>3844</v>
      </c>
      <c r="D1856">
        <v>44</v>
      </c>
      <c r="E1856">
        <v>49</v>
      </c>
      <c r="F1856" s="2">
        <v>1100</v>
      </c>
      <c r="G1856" s="8">
        <v>1274.48275862069</v>
      </c>
      <c r="H1856">
        <v>0.13</v>
      </c>
      <c r="I1856">
        <v>0.6</v>
      </c>
      <c r="J1856" s="3">
        <v>0.1586206896551724</v>
      </c>
      <c r="K1856" t="s">
        <v>11</v>
      </c>
      <c r="L1856" t="str">
        <f>Q1856</f>
        <v>Дефолт!</v>
      </c>
      <c r="N1856">
        <v>0.99</v>
      </c>
      <c r="O1856">
        <f>EXP(Таблица1[[#This Row],[PD]])</f>
        <v>1.1388283833246218</v>
      </c>
      <c r="P1856">
        <f t="shared" si="56"/>
        <v>1.1274400994913756</v>
      </c>
      <c r="Q1856" t="str">
        <f t="shared" si="57"/>
        <v>Дефолт!</v>
      </c>
      <c r="S1856" s="2">
        <f>IF(P1856&gt;=1, Таблица1[[#This Row],[BeginQ]]*(1-Таблица1[[#This Row],[LGD]]), Таблица1[[#This Row],[EndQ]])</f>
        <v>440</v>
      </c>
    </row>
    <row r="1857" spans="1:19" x14ac:dyDescent="0.3">
      <c r="A1857" s="1">
        <v>1855</v>
      </c>
      <c r="B1857" t="s">
        <v>10</v>
      </c>
      <c r="C1857">
        <v>3845</v>
      </c>
      <c r="D1857">
        <v>44</v>
      </c>
      <c r="E1857">
        <v>49</v>
      </c>
      <c r="F1857" s="2">
        <v>9900</v>
      </c>
      <c r="G1857" s="8">
        <v>11440</v>
      </c>
      <c r="H1857">
        <v>0.1</v>
      </c>
      <c r="I1857">
        <v>0.8</v>
      </c>
      <c r="J1857" s="3">
        <v>0.15555555555555561</v>
      </c>
      <c r="K1857" t="s">
        <v>11</v>
      </c>
      <c r="L1857" t="str">
        <f>Q1857</f>
        <v/>
      </c>
      <c r="N1857">
        <v>0.05</v>
      </c>
      <c r="O1857">
        <f>EXP(Таблица1[[#This Row],[PD]])</f>
        <v>1.1051709180756477</v>
      </c>
      <c r="P1857">
        <f t="shared" si="56"/>
        <v>5.5258545903782388E-2</v>
      </c>
      <c r="Q1857" t="str">
        <f t="shared" si="57"/>
        <v/>
      </c>
      <c r="S1857" s="2">
        <f>IF(P1857&gt;=1, Таблица1[[#This Row],[BeginQ]]*(1-Таблица1[[#This Row],[LGD]]), Таблица1[[#This Row],[EndQ]])</f>
        <v>11440</v>
      </c>
    </row>
    <row r="1858" spans="1:19" x14ac:dyDescent="0.3">
      <c r="A1858" s="1">
        <v>1856</v>
      </c>
      <c r="B1858" t="s">
        <v>10</v>
      </c>
      <c r="C1858">
        <v>3846</v>
      </c>
      <c r="D1858">
        <v>44</v>
      </c>
      <c r="E1858">
        <v>49</v>
      </c>
      <c r="F1858" s="2">
        <v>6400</v>
      </c>
      <c r="G1858" s="8">
        <v>6880</v>
      </c>
      <c r="H1858">
        <v>0.04</v>
      </c>
      <c r="I1858">
        <v>0.3</v>
      </c>
      <c r="J1858" s="3">
        <v>7.4999999999999997E-2</v>
      </c>
      <c r="K1858" t="s">
        <v>11</v>
      </c>
      <c r="L1858" t="str">
        <f>Q1858</f>
        <v/>
      </c>
      <c r="N1858">
        <v>0.69</v>
      </c>
      <c r="O1858">
        <f>EXP(Таблица1[[#This Row],[PD]])</f>
        <v>1.0408107741923882</v>
      </c>
      <c r="P1858">
        <f t="shared" si="56"/>
        <v>0.71815943419274786</v>
      </c>
      <c r="Q1858" t="str">
        <f t="shared" si="57"/>
        <v/>
      </c>
      <c r="S1858" s="2">
        <f>IF(P1858&gt;=1, Таблица1[[#This Row],[BeginQ]]*(1-Таблица1[[#This Row],[LGD]]), Таблица1[[#This Row],[EndQ]])</f>
        <v>6880</v>
      </c>
    </row>
    <row r="1859" spans="1:19" x14ac:dyDescent="0.3">
      <c r="A1859" s="1">
        <v>1857</v>
      </c>
      <c r="B1859" t="s">
        <v>10</v>
      </c>
      <c r="C1859">
        <v>3847</v>
      </c>
      <c r="D1859">
        <v>44</v>
      </c>
      <c r="E1859">
        <v>49</v>
      </c>
      <c r="F1859" s="2">
        <v>800</v>
      </c>
      <c r="G1859" s="8">
        <v>902.98850574712651</v>
      </c>
      <c r="H1859">
        <v>0.13</v>
      </c>
      <c r="I1859">
        <v>0.4</v>
      </c>
      <c r="J1859" s="3">
        <v>0.12873563218390799</v>
      </c>
      <c r="K1859" t="s">
        <v>11</v>
      </c>
      <c r="L1859" t="str">
        <f>Q1859</f>
        <v/>
      </c>
      <c r="N1859">
        <v>0.4</v>
      </c>
      <c r="O1859">
        <f>EXP(Таблица1[[#This Row],[PD]])</f>
        <v>1.1388283833246218</v>
      </c>
      <c r="P1859">
        <f t="shared" ref="P1859:P1922" si="58">N1859*O1859</f>
        <v>0.45553135332984873</v>
      </c>
      <c r="Q1859" t="str">
        <f t="shared" ref="Q1859:Q1922" si="59">IF(P1859&gt;=1, "Дефолт!", "")</f>
        <v/>
      </c>
      <c r="S1859" s="2">
        <f>IF(P1859&gt;=1, Таблица1[[#This Row],[BeginQ]]*(1-Таблица1[[#This Row],[LGD]]), Таблица1[[#This Row],[EndQ]])</f>
        <v>902.98850574712651</v>
      </c>
    </row>
    <row r="1860" spans="1:19" x14ac:dyDescent="0.3">
      <c r="A1860" s="1">
        <v>1858</v>
      </c>
      <c r="B1860" t="s">
        <v>10</v>
      </c>
      <c r="C1860">
        <v>3848</v>
      </c>
      <c r="D1860">
        <v>44</v>
      </c>
      <c r="E1860">
        <v>49</v>
      </c>
      <c r="F1860" s="2">
        <v>9600</v>
      </c>
      <c r="G1860" s="8">
        <v>11196.404494382021</v>
      </c>
      <c r="H1860">
        <v>0.11</v>
      </c>
      <c r="I1860">
        <v>0.8</v>
      </c>
      <c r="J1860" s="3">
        <v>0.16629213483146069</v>
      </c>
      <c r="K1860" t="s">
        <v>11</v>
      </c>
      <c r="L1860" t="str">
        <f>Q1860</f>
        <v/>
      </c>
      <c r="N1860">
        <v>0.56000000000000005</v>
      </c>
      <c r="O1860">
        <f>EXP(Таблица1[[#This Row],[PD]])</f>
        <v>1.1162780704588713</v>
      </c>
      <c r="P1860">
        <f t="shared" si="58"/>
        <v>0.62511571945696798</v>
      </c>
      <c r="Q1860" t="str">
        <f t="shared" si="59"/>
        <v/>
      </c>
      <c r="S1860" s="2">
        <f>IF(P1860&gt;=1, Таблица1[[#This Row],[BeginQ]]*(1-Таблица1[[#This Row],[LGD]]), Таблица1[[#This Row],[EndQ]])</f>
        <v>11196.404494382021</v>
      </c>
    </row>
    <row r="1861" spans="1:19" x14ac:dyDescent="0.3">
      <c r="A1861" s="1">
        <v>1859</v>
      </c>
      <c r="B1861" t="s">
        <v>10</v>
      </c>
      <c r="C1861">
        <v>3849</v>
      </c>
      <c r="D1861">
        <v>44</v>
      </c>
      <c r="E1861">
        <v>49</v>
      </c>
      <c r="F1861" s="2">
        <v>9800</v>
      </c>
      <c r="G1861" s="8">
        <v>10560</v>
      </c>
      <c r="H1861">
        <v>0.02</v>
      </c>
      <c r="I1861">
        <v>0.8</v>
      </c>
      <c r="J1861" s="3">
        <v>7.7551020408163265E-2</v>
      </c>
      <c r="K1861" t="s">
        <v>11</v>
      </c>
      <c r="L1861" t="str">
        <f>Q1861</f>
        <v/>
      </c>
      <c r="N1861">
        <v>0.32</v>
      </c>
      <c r="O1861">
        <f>EXP(Таблица1[[#This Row],[PD]])</f>
        <v>1.0202013400267558</v>
      </c>
      <c r="P1861">
        <f t="shared" si="58"/>
        <v>0.32646442880856186</v>
      </c>
      <c r="Q1861" t="str">
        <f t="shared" si="59"/>
        <v/>
      </c>
      <c r="S1861" s="2">
        <f>IF(P1861&gt;=1, Таблица1[[#This Row],[BeginQ]]*(1-Таблица1[[#This Row],[LGD]]), Таблица1[[#This Row],[EndQ]])</f>
        <v>10560</v>
      </c>
    </row>
    <row r="1862" spans="1:19" x14ac:dyDescent="0.3">
      <c r="A1862" s="1">
        <v>1860</v>
      </c>
      <c r="B1862" t="s">
        <v>10</v>
      </c>
      <c r="C1862">
        <v>3850</v>
      </c>
      <c r="D1862">
        <v>44</v>
      </c>
      <c r="E1862">
        <v>49</v>
      </c>
      <c r="F1862" s="2">
        <v>10000</v>
      </c>
      <c r="G1862" s="8">
        <v>10797.75280898876</v>
      </c>
      <c r="H1862">
        <v>0.11</v>
      </c>
      <c r="I1862">
        <v>0.1</v>
      </c>
      <c r="J1862" s="3">
        <v>7.9775280898876394E-2</v>
      </c>
      <c r="K1862" t="s">
        <v>11</v>
      </c>
      <c r="L1862" t="str">
        <f>Q1862</f>
        <v/>
      </c>
      <c r="N1862">
        <v>0.54</v>
      </c>
      <c r="O1862">
        <f>EXP(Таблица1[[#This Row],[PD]])</f>
        <v>1.1162780704588713</v>
      </c>
      <c r="P1862">
        <f t="shared" si="58"/>
        <v>0.60279015804779057</v>
      </c>
      <c r="Q1862" t="str">
        <f t="shared" si="59"/>
        <v/>
      </c>
      <c r="S1862" s="2">
        <f>IF(P1862&gt;=1, Таблица1[[#This Row],[BeginQ]]*(1-Таблица1[[#This Row],[LGD]]), Таблица1[[#This Row],[EndQ]])</f>
        <v>10797.75280898876</v>
      </c>
    </row>
    <row r="1863" spans="1:19" x14ac:dyDescent="0.3">
      <c r="A1863" s="1">
        <v>1861</v>
      </c>
      <c r="B1863" t="s">
        <v>10</v>
      </c>
      <c r="C1863">
        <v>3851</v>
      </c>
      <c r="D1863">
        <v>44</v>
      </c>
      <c r="E1863">
        <v>49</v>
      </c>
      <c r="F1863" s="2">
        <v>2900</v>
      </c>
      <c r="G1863" s="8">
        <v>3177.6595744680849</v>
      </c>
      <c r="H1863">
        <v>0.06</v>
      </c>
      <c r="I1863">
        <v>0.5</v>
      </c>
      <c r="J1863" s="3">
        <v>9.5744680851063829E-2</v>
      </c>
      <c r="K1863" t="s">
        <v>11</v>
      </c>
      <c r="L1863" t="str">
        <f>Q1863</f>
        <v/>
      </c>
      <c r="N1863">
        <v>0.69</v>
      </c>
      <c r="O1863">
        <f>EXP(Таблица1[[#This Row],[PD]])</f>
        <v>1.0618365465453596</v>
      </c>
      <c r="P1863">
        <f t="shared" si="58"/>
        <v>0.73266721711629812</v>
      </c>
      <c r="Q1863" t="str">
        <f t="shared" si="59"/>
        <v/>
      </c>
      <c r="S1863" s="2">
        <f>IF(P1863&gt;=1, Таблица1[[#This Row],[BeginQ]]*(1-Таблица1[[#This Row],[LGD]]), Таблица1[[#This Row],[EndQ]])</f>
        <v>3177.6595744680849</v>
      </c>
    </row>
    <row r="1864" spans="1:19" x14ac:dyDescent="0.3">
      <c r="A1864" s="1">
        <v>1862</v>
      </c>
      <c r="B1864" t="s">
        <v>10</v>
      </c>
      <c r="C1864">
        <v>3852</v>
      </c>
      <c r="D1864">
        <v>44</v>
      </c>
      <c r="E1864">
        <v>49</v>
      </c>
      <c r="F1864" s="2">
        <v>8600</v>
      </c>
      <c r="G1864" s="8">
        <v>10242.69662921348</v>
      </c>
      <c r="H1864">
        <v>0.11</v>
      </c>
      <c r="I1864">
        <v>1</v>
      </c>
      <c r="J1864" s="3">
        <v>0.19101123595505609</v>
      </c>
      <c r="K1864" t="s">
        <v>11</v>
      </c>
      <c r="L1864" t="str">
        <f>Q1864</f>
        <v/>
      </c>
      <c r="N1864">
        <v>0.53</v>
      </c>
      <c r="O1864">
        <f>EXP(Таблица1[[#This Row],[PD]])</f>
        <v>1.1162780704588713</v>
      </c>
      <c r="P1864">
        <f t="shared" si="58"/>
        <v>0.59162737734320181</v>
      </c>
      <c r="Q1864" t="str">
        <f t="shared" si="59"/>
        <v/>
      </c>
      <c r="S1864" s="2">
        <f>IF(P1864&gt;=1, Таблица1[[#This Row],[BeginQ]]*(1-Таблица1[[#This Row],[LGD]]), Таблица1[[#This Row],[EndQ]])</f>
        <v>10242.69662921348</v>
      </c>
    </row>
    <row r="1865" spans="1:19" x14ac:dyDescent="0.3">
      <c r="A1865" s="1">
        <v>1863</v>
      </c>
      <c r="B1865" t="s">
        <v>10</v>
      </c>
      <c r="C1865">
        <v>3853</v>
      </c>
      <c r="D1865">
        <v>44</v>
      </c>
      <c r="E1865">
        <v>49</v>
      </c>
      <c r="F1865" s="2">
        <v>3200</v>
      </c>
      <c r="G1865" s="8">
        <v>3494.8314606741578</v>
      </c>
      <c r="H1865">
        <v>0.11</v>
      </c>
      <c r="I1865">
        <v>0.2</v>
      </c>
      <c r="J1865" s="3">
        <v>9.2134831460674166E-2</v>
      </c>
      <c r="K1865" t="s">
        <v>11</v>
      </c>
      <c r="L1865" t="str">
        <f>Q1865</f>
        <v/>
      </c>
      <c r="N1865">
        <v>0.49</v>
      </c>
      <c r="O1865">
        <f>EXP(Таблица1[[#This Row],[PD]])</f>
        <v>1.1162780704588713</v>
      </c>
      <c r="P1865">
        <f t="shared" si="58"/>
        <v>0.54697625452484688</v>
      </c>
      <c r="Q1865" t="str">
        <f t="shared" si="59"/>
        <v/>
      </c>
      <c r="S1865" s="2">
        <f>IF(P1865&gt;=1, Таблица1[[#This Row],[BeginQ]]*(1-Таблица1[[#This Row],[LGD]]), Таблица1[[#This Row],[EndQ]])</f>
        <v>3494.8314606741578</v>
      </c>
    </row>
    <row r="1866" spans="1:19" x14ac:dyDescent="0.3">
      <c r="A1866" s="1">
        <v>1864</v>
      </c>
      <c r="B1866" t="s">
        <v>10</v>
      </c>
      <c r="C1866">
        <v>3854</v>
      </c>
      <c r="D1866">
        <v>44</v>
      </c>
      <c r="E1866">
        <v>49</v>
      </c>
      <c r="F1866" s="2">
        <v>2300</v>
      </c>
      <c r="G1866" s="8">
        <v>2530</v>
      </c>
      <c r="H1866">
        <v>0.2</v>
      </c>
      <c r="I1866">
        <v>0.1</v>
      </c>
      <c r="J1866" s="3">
        <v>9.9999999999999992E-2</v>
      </c>
      <c r="K1866" t="s">
        <v>11</v>
      </c>
      <c r="L1866" t="str">
        <f>Q1866</f>
        <v/>
      </c>
      <c r="N1866">
        <v>0.17</v>
      </c>
      <c r="O1866">
        <f>EXP(Таблица1[[#This Row],[PD]])</f>
        <v>1.2214027581601699</v>
      </c>
      <c r="P1866">
        <f t="shared" si="58"/>
        <v>0.20763846888722889</v>
      </c>
      <c r="Q1866" t="str">
        <f t="shared" si="59"/>
        <v/>
      </c>
      <c r="S1866" s="2">
        <f>IF(P1866&gt;=1, Таблица1[[#This Row],[BeginQ]]*(1-Таблица1[[#This Row],[LGD]]), Таблица1[[#This Row],[EndQ]])</f>
        <v>2530</v>
      </c>
    </row>
    <row r="1867" spans="1:19" x14ac:dyDescent="0.3">
      <c r="A1867" s="1">
        <v>1865</v>
      </c>
      <c r="B1867" t="s">
        <v>10</v>
      </c>
      <c r="C1867">
        <v>3855</v>
      </c>
      <c r="D1867">
        <v>44</v>
      </c>
      <c r="E1867">
        <v>49</v>
      </c>
      <c r="F1867" s="2">
        <v>7900</v>
      </c>
      <c r="G1867" s="8">
        <v>8559.6907216494837</v>
      </c>
      <c r="H1867">
        <v>0.03</v>
      </c>
      <c r="I1867">
        <v>0.7</v>
      </c>
      <c r="J1867" s="3">
        <v>8.3505154639175252E-2</v>
      </c>
      <c r="K1867" t="s">
        <v>11</v>
      </c>
      <c r="L1867" t="str">
        <f>Q1867</f>
        <v/>
      </c>
      <c r="N1867">
        <v>0.67</v>
      </c>
      <c r="O1867">
        <f>EXP(Таблица1[[#This Row],[PD]])</f>
        <v>1.0304545339535169</v>
      </c>
      <c r="P1867">
        <f t="shared" si="58"/>
        <v>0.69040453774885635</v>
      </c>
      <c r="Q1867" t="str">
        <f t="shared" si="59"/>
        <v/>
      </c>
      <c r="S1867" s="2">
        <f>IF(P1867&gt;=1, Таблица1[[#This Row],[BeginQ]]*(1-Таблица1[[#This Row],[LGD]]), Таблица1[[#This Row],[EndQ]])</f>
        <v>8559.6907216494837</v>
      </c>
    </row>
    <row r="1868" spans="1:19" x14ac:dyDescent="0.3">
      <c r="A1868" s="1">
        <v>1866</v>
      </c>
      <c r="B1868" t="s">
        <v>10</v>
      </c>
      <c r="C1868">
        <v>3856</v>
      </c>
      <c r="D1868">
        <v>44</v>
      </c>
      <c r="E1868">
        <v>49</v>
      </c>
      <c r="F1868" s="2">
        <v>2000</v>
      </c>
      <c r="G1868" s="8">
        <v>2406.8965517241381</v>
      </c>
      <c r="H1868">
        <v>0.13</v>
      </c>
      <c r="I1868">
        <v>0.9</v>
      </c>
      <c r="J1868" s="3">
        <v>0.20344827586206901</v>
      </c>
      <c r="K1868" t="s">
        <v>11</v>
      </c>
      <c r="L1868" t="str">
        <f>Q1868</f>
        <v>Дефолт!</v>
      </c>
      <c r="N1868">
        <v>0.91</v>
      </c>
      <c r="O1868">
        <f>EXP(Таблица1[[#This Row],[PD]])</f>
        <v>1.1388283833246218</v>
      </c>
      <c r="P1868">
        <f t="shared" si="58"/>
        <v>1.0363338288254058</v>
      </c>
      <c r="Q1868" t="str">
        <f t="shared" si="59"/>
        <v>Дефолт!</v>
      </c>
      <c r="S1868" s="2">
        <f>IF(P1868&gt;=1, Таблица1[[#This Row],[BeginQ]]*(1-Таблица1[[#This Row],[LGD]]), Таблица1[[#This Row],[EndQ]])</f>
        <v>199.99999999999994</v>
      </c>
    </row>
    <row r="1869" spans="1:19" x14ac:dyDescent="0.3">
      <c r="A1869" s="1">
        <v>1867</v>
      </c>
      <c r="B1869" t="s">
        <v>10</v>
      </c>
      <c r="C1869">
        <v>3857</v>
      </c>
      <c r="D1869">
        <v>44</v>
      </c>
      <c r="E1869">
        <v>49</v>
      </c>
      <c r="F1869" s="2">
        <v>2500</v>
      </c>
      <c r="G1869" s="8">
        <v>2853.932584269663</v>
      </c>
      <c r="H1869">
        <v>0.11</v>
      </c>
      <c r="I1869">
        <v>0.6</v>
      </c>
      <c r="J1869" s="3">
        <v>0.1415730337078652</v>
      </c>
      <c r="K1869" t="s">
        <v>11</v>
      </c>
      <c r="L1869" t="str">
        <f>Q1869</f>
        <v/>
      </c>
      <c r="N1869">
        <v>0.21</v>
      </c>
      <c r="O1869">
        <f>EXP(Таблица1[[#This Row],[PD]])</f>
        <v>1.1162780704588713</v>
      </c>
      <c r="P1869">
        <f t="shared" si="58"/>
        <v>0.23441839479636295</v>
      </c>
      <c r="Q1869" t="str">
        <f t="shared" si="59"/>
        <v/>
      </c>
      <c r="S1869" s="2">
        <f>IF(P1869&gt;=1, Таблица1[[#This Row],[BeginQ]]*(1-Таблица1[[#This Row],[LGD]]), Таблица1[[#This Row],[EndQ]])</f>
        <v>2853.932584269663</v>
      </c>
    </row>
    <row r="1870" spans="1:19" x14ac:dyDescent="0.3">
      <c r="A1870" s="1">
        <v>1868</v>
      </c>
      <c r="B1870" t="s">
        <v>10</v>
      </c>
      <c r="C1870">
        <v>3858</v>
      </c>
      <c r="D1870">
        <v>44</v>
      </c>
      <c r="E1870">
        <v>49</v>
      </c>
      <c r="F1870" s="2">
        <v>1700</v>
      </c>
      <c r="G1870" s="8">
        <v>1870</v>
      </c>
      <c r="H1870">
        <v>0.2</v>
      </c>
      <c r="I1870">
        <v>0.1</v>
      </c>
      <c r="J1870" s="3">
        <v>9.9999999999999992E-2</v>
      </c>
      <c r="K1870" t="s">
        <v>11</v>
      </c>
      <c r="L1870" t="str">
        <f>Q1870</f>
        <v/>
      </c>
      <c r="N1870">
        <v>0.73</v>
      </c>
      <c r="O1870">
        <f>EXP(Таблица1[[#This Row],[PD]])</f>
        <v>1.2214027581601699</v>
      </c>
      <c r="P1870">
        <f t="shared" si="58"/>
        <v>0.89162401345692399</v>
      </c>
      <c r="Q1870" t="str">
        <f t="shared" si="59"/>
        <v/>
      </c>
      <c r="S1870" s="2">
        <f>IF(P1870&gt;=1, Таблица1[[#This Row],[BeginQ]]*(1-Таблица1[[#This Row],[LGD]]), Таблица1[[#This Row],[EndQ]])</f>
        <v>1870</v>
      </c>
    </row>
    <row r="1871" spans="1:19" x14ac:dyDescent="0.3">
      <c r="A1871" s="1">
        <v>1869</v>
      </c>
      <c r="B1871" t="s">
        <v>10</v>
      </c>
      <c r="C1871">
        <v>3859</v>
      </c>
      <c r="D1871">
        <v>44</v>
      </c>
      <c r="E1871">
        <v>49</v>
      </c>
      <c r="F1871" s="2">
        <v>1200</v>
      </c>
      <c r="G1871" s="8">
        <v>1351.304347826087</v>
      </c>
      <c r="H1871">
        <v>0.08</v>
      </c>
      <c r="I1871">
        <v>0.7</v>
      </c>
      <c r="J1871" s="3">
        <v>0.1260869565217391</v>
      </c>
      <c r="K1871" t="s">
        <v>11</v>
      </c>
      <c r="L1871" t="str">
        <f>Q1871</f>
        <v/>
      </c>
      <c r="N1871">
        <v>0.49</v>
      </c>
      <c r="O1871">
        <f>EXP(Таблица1[[#This Row],[PD]])</f>
        <v>1.0832870676749586</v>
      </c>
      <c r="P1871">
        <f t="shared" si="58"/>
        <v>0.53081066316072967</v>
      </c>
      <c r="Q1871" t="str">
        <f t="shared" si="59"/>
        <v/>
      </c>
      <c r="S1871" s="2">
        <f>IF(P1871&gt;=1, Таблица1[[#This Row],[BeginQ]]*(1-Таблица1[[#This Row],[LGD]]), Таблица1[[#This Row],[EndQ]])</f>
        <v>1351.304347826087</v>
      </c>
    </row>
    <row r="1872" spans="1:19" x14ac:dyDescent="0.3">
      <c r="A1872" s="1">
        <v>1870</v>
      </c>
      <c r="B1872" t="s">
        <v>10</v>
      </c>
      <c r="C1872">
        <v>3860</v>
      </c>
      <c r="D1872">
        <v>44</v>
      </c>
      <c r="E1872">
        <v>49</v>
      </c>
      <c r="F1872" s="2">
        <v>4600</v>
      </c>
      <c r="G1872" s="8">
        <v>4994.2857142857138</v>
      </c>
      <c r="H1872">
        <v>0.09</v>
      </c>
      <c r="I1872">
        <v>0.2</v>
      </c>
      <c r="J1872" s="3">
        <v>8.5714285714285715E-2</v>
      </c>
      <c r="K1872" t="s">
        <v>11</v>
      </c>
      <c r="L1872" t="str">
        <f>Q1872</f>
        <v/>
      </c>
      <c r="N1872">
        <v>0.64</v>
      </c>
      <c r="O1872">
        <f>EXP(Таблица1[[#This Row],[PD]])</f>
        <v>1.0941742837052104</v>
      </c>
      <c r="P1872">
        <f t="shared" si="58"/>
        <v>0.70027154157133464</v>
      </c>
      <c r="Q1872" t="str">
        <f t="shared" si="59"/>
        <v/>
      </c>
      <c r="S1872" s="2">
        <f>IF(P1872&gt;=1, Таблица1[[#This Row],[BeginQ]]*(1-Таблица1[[#This Row],[LGD]]), Таблица1[[#This Row],[EndQ]])</f>
        <v>4994.2857142857138</v>
      </c>
    </row>
    <row r="1873" spans="1:19" x14ac:dyDescent="0.3">
      <c r="A1873" s="1">
        <v>1871</v>
      </c>
      <c r="B1873" t="s">
        <v>10</v>
      </c>
      <c r="C1873">
        <v>3861</v>
      </c>
      <c r="D1873">
        <v>44</v>
      </c>
      <c r="E1873">
        <v>49</v>
      </c>
      <c r="F1873" s="2">
        <v>5700</v>
      </c>
      <c r="G1873" s="8">
        <v>7243.1707317073169</v>
      </c>
      <c r="H1873">
        <v>0.18</v>
      </c>
      <c r="I1873">
        <v>0.9</v>
      </c>
      <c r="J1873" s="3">
        <v>0.27073170731707308</v>
      </c>
      <c r="K1873" t="s">
        <v>11</v>
      </c>
      <c r="L1873" t="str">
        <f>Q1873</f>
        <v/>
      </c>
      <c r="N1873">
        <v>0.14000000000000001</v>
      </c>
      <c r="O1873">
        <f>EXP(Таблица1[[#This Row],[PD]])</f>
        <v>1.1972173631218102</v>
      </c>
      <c r="P1873">
        <f t="shared" si="58"/>
        <v>0.16761043083705343</v>
      </c>
      <c r="Q1873" t="str">
        <f t="shared" si="59"/>
        <v/>
      </c>
      <c r="S1873" s="2">
        <f>IF(P1873&gt;=1, Таблица1[[#This Row],[BeginQ]]*(1-Таблица1[[#This Row],[LGD]]), Таблица1[[#This Row],[EndQ]])</f>
        <v>7243.1707317073169</v>
      </c>
    </row>
    <row r="1874" spans="1:19" x14ac:dyDescent="0.3">
      <c r="A1874" s="1">
        <v>1872</v>
      </c>
      <c r="B1874" t="s">
        <v>10</v>
      </c>
      <c r="C1874">
        <v>3862</v>
      </c>
      <c r="D1874">
        <v>44</v>
      </c>
      <c r="E1874">
        <v>49</v>
      </c>
      <c r="F1874" s="2">
        <v>1900</v>
      </c>
      <c r="G1874" s="8">
        <v>2156.8131868131868</v>
      </c>
      <c r="H1874">
        <v>0.09</v>
      </c>
      <c r="I1874">
        <v>0.7</v>
      </c>
      <c r="J1874" s="3">
        <v>0.13516483516483521</v>
      </c>
      <c r="K1874" t="s">
        <v>11</v>
      </c>
      <c r="L1874" t="str">
        <f>Q1874</f>
        <v/>
      </c>
      <c r="N1874">
        <v>0.05</v>
      </c>
      <c r="O1874">
        <f>EXP(Таблица1[[#This Row],[PD]])</f>
        <v>1.0941742837052104</v>
      </c>
      <c r="P1874">
        <f t="shared" si="58"/>
        <v>5.4708714185260521E-2</v>
      </c>
      <c r="Q1874" t="str">
        <f t="shared" si="59"/>
        <v/>
      </c>
      <c r="S1874" s="2">
        <f>IF(P1874&gt;=1, Таблица1[[#This Row],[BeginQ]]*(1-Таблица1[[#This Row],[LGD]]), Таблица1[[#This Row],[EndQ]])</f>
        <v>2156.8131868131868</v>
      </c>
    </row>
    <row r="1875" spans="1:19" x14ac:dyDescent="0.3">
      <c r="A1875" s="1">
        <v>1873</v>
      </c>
      <c r="B1875" t="s">
        <v>10</v>
      </c>
      <c r="C1875">
        <v>3863</v>
      </c>
      <c r="D1875">
        <v>44</v>
      </c>
      <c r="E1875">
        <v>49</v>
      </c>
      <c r="F1875" s="2">
        <v>5500</v>
      </c>
      <c r="G1875" s="8">
        <v>5905.2631578947367</v>
      </c>
      <c r="H1875">
        <v>0.05</v>
      </c>
      <c r="I1875">
        <v>0.2</v>
      </c>
      <c r="J1875" s="3">
        <v>7.3684210526315796E-2</v>
      </c>
      <c r="K1875" t="s">
        <v>11</v>
      </c>
      <c r="L1875" t="str">
        <f>Q1875</f>
        <v/>
      </c>
      <c r="N1875">
        <v>7.0000000000000007E-2</v>
      </c>
      <c r="O1875">
        <f>EXP(Таблица1[[#This Row],[PD]])</f>
        <v>1.0512710963760241</v>
      </c>
      <c r="P1875">
        <f t="shared" si="58"/>
        <v>7.3588976746321699E-2</v>
      </c>
      <c r="Q1875" t="str">
        <f t="shared" si="59"/>
        <v/>
      </c>
      <c r="S1875" s="2">
        <f>IF(P1875&gt;=1, Таблица1[[#This Row],[BeginQ]]*(1-Таблица1[[#This Row],[LGD]]), Таблица1[[#This Row],[EndQ]])</f>
        <v>5905.2631578947367</v>
      </c>
    </row>
    <row r="1876" spans="1:19" x14ac:dyDescent="0.3">
      <c r="A1876" s="1">
        <v>1874</v>
      </c>
      <c r="B1876" t="s">
        <v>10</v>
      </c>
      <c r="C1876">
        <v>3864</v>
      </c>
      <c r="D1876">
        <v>44</v>
      </c>
      <c r="E1876">
        <v>49</v>
      </c>
      <c r="F1876" s="2">
        <v>7000</v>
      </c>
      <c r="G1876" s="8">
        <v>8166.666666666667</v>
      </c>
      <c r="H1876">
        <v>0.1</v>
      </c>
      <c r="I1876">
        <v>0.9</v>
      </c>
      <c r="J1876" s="3">
        <v>0.16666666666666671</v>
      </c>
      <c r="K1876" t="s">
        <v>11</v>
      </c>
      <c r="L1876" t="str">
        <f>Q1876</f>
        <v/>
      </c>
      <c r="N1876">
        <v>0.28999999999999998</v>
      </c>
      <c r="O1876">
        <f>EXP(Таблица1[[#This Row],[PD]])</f>
        <v>1.1051709180756477</v>
      </c>
      <c r="P1876">
        <f t="shared" si="58"/>
        <v>0.32049956624193782</v>
      </c>
      <c r="Q1876" t="str">
        <f t="shared" si="59"/>
        <v/>
      </c>
      <c r="S1876" s="2">
        <f>IF(P1876&gt;=1, Таблица1[[#This Row],[BeginQ]]*(1-Таблица1[[#This Row],[LGD]]), Таблица1[[#This Row],[EndQ]])</f>
        <v>8166.666666666667</v>
      </c>
    </row>
    <row r="1877" spans="1:19" x14ac:dyDescent="0.3">
      <c r="A1877" s="1">
        <v>1875</v>
      </c>
      <c r="B1877" t="s">
        <v>10</v>
      </c>
      <c r="C1877">
        <v>3865</v>
      </c>
      <c r="D1877">
        <v>44</v>
      </c>
      <c r="E1877">
        <v>49</v>
      </c>
      <c r="F1877" s="2">
        <v>8900</v>
      </c>
      <c r="G1877" s="8">
        <v>10185.555555555549</v>
      </c>
      <c r="H1877">
        <v>0.19</v>
      </c>
      <c r="I1877">
        <v>0.3</v>
      </c>
      <c r="J1877" s="3">
        <v>0.1444444444444444</v>
      </c>
      <c r="K1877" t="s">
        <v>11</v>
      </c>
      <c r="L1877" t="str">
        <f>Q1877</f>
        <v/>
      </c>
      <c r="N1877">
        <v>0.68</v>
      </c>
      <c r="O1877">
        <f>EXP(Таблица1[[#This Row],[PD]])</f>
        <v>1.2092495976572515</v>
      </c>
      <c r="P1877">
        <f t="shared" si="58"/>
        <v>0.8222897264069311</v>
      </c>
      <c r="Q1877" t="str">
        <f t="shared" si="59"/>
        <v/>
      </c>
      <c r="S1877" s="2">
        <f>IF(P1877&gt;=1, Таблица1[[#This Row],[BeginQ]]*(1-Таблица1[[#This Row],[LGD]]), Таблица1[[#This Row],[EndQ]])</f>
        <v>10185.555555555549</v>
      </c>
    </row>
    <row r="1878" spans="1:19" x14ac:dyDescent="0.3">
      <c r="A1878" s="1">
        <v>1876</v>
      </c>
      <c r="B1878" t="s">
        <v>10</v>
      </c>
      <c r="C1878">
        <v>3866</v>
      </c>
      <c r="D1878">
        <v>44</v>
      </c>
      <c r="E1878">
        <v>49</v>
      </c>
      <c r="F1878" s="2">
        <v>9400</v>
      </c>
      <c r="G1878" s="8">
        <v>11280</v>
      </c>
      <c r="H1878">
        <v>0.2</v>
      </c>
      <c r="I1878">
        <v>0.5</v>
      </c>
      <c r="J1878" s="3">
        <v>0.2</v>
      </c>
      <c r="K1878" t="s">
        <v>11</v>
      </c>
      <c r="L1878" t="str">
        <f>Q1878</f>
        <v/>
      </c>
      <c r="N1878">
        <v>0.23</v>
      </c>
      <c r="O1878">
        <f>EXP(Таблица1[[#This Row],[PD]])</f>
        <v>1.2214027581601699</v>
      </c>
      <c r="P1878">
        <f t="shared" si="58"/>
        <v>0.28092263437683906</v>
      </c>
      <c r="Q1878" t="str">
        <f t="shared" si="59"/>
        <v/>
      </c>
      <c r="S1878" s="2">
        <f>IF(P1878&gt;=1, Таблица1[[#This Row],[BeginQ]]*(1-Таблица1[[#This Row],[LGD]]), Таблица1[[#This Row],[EndQ]])</f>
        <v>11280</v>
      </c>
    </row>
    <row r="1879" spans="1:19" x14ac:dyDescent="0.3">
      <c r="A1879" s="1">
        <v>1877</v>
      </c>
      <c r="B1879" t="s">
        <v>10</v>
      </c>
      <c r="C1879">
        <v>3867</v>
      </c>
      <c r="D1879">
        <v>44</v>
      </c>
      <c r="E1879">
        <v>49</v>
      </c>
      <c r="F1879" s="2">
        <v>8300</v>
      </c>
      <c r="G1879" s="8">
        <v>9120.4597701149414</v>
      </c>
      <c r="H1879">
        <v>0.13</v>
      </c>
      <c r="I1879">
        <v>0.2</v>
      </c>
      <c r="J1879" s="3">
        <v>9.8850574712643677E-2</v>
      </c>
      <c r="K1879" t="s">
        <v>11</v>
      </c>
      <c r="L1879" t="str">
        <f>Q1879</f>
        <v/>
      </c>
      <c r="N1879">
        <v>0.68</v>
      </c>
      <c r="O1879">
        <f>EXP(Таблица1[[#This Row],[PD]])</f>
        <v>1.1388283833246218</v>
      </c>
      <c r="P1879">
        <f t="shared" si="58"/>
        <v>0.77440330066074281</v>
      </c>
      <c r="Q1879" t="str">
        <f t="shared" si="59"/>
        <v/>
      </c>
      <c r="S1879" s="2">
        <f>IF(P1879&gt;=1, Таблица1[[#This Row],[BeginQ]]*(1-Таблица1[[#This Row],[LGD]]), Таблица1[[#This Row],[EndQ]])</f>
        <v>9120.4597701149414</v>
      </c>
    </row>
    <row r="1880" spans="1:19" x14ac:dyDescent="0.3">
      <c r="A1880" s="1">
        <v>1878</v>
      </c>
      <c r="B1880" t="s">
        <v>10</v>
      </c>
      <c r="C1880">
        <v>3868</v>
      </c>
      <c r="D1880">
        <v>44</v>
      </c>
      <c r="E1880">
        <v>49</v>
      </c>
      <c r="F1880" s="2">
        <v>6100</v>
      </c>
      <c r="G1880" s="8">
        <v>7607.0588235294117</v>
      </c>
      <c r="H1880">
        <v>0.15</v>
      </c>
      <c r="I1880">
        <v>1</v>
      </c>
      <c r="J1880" s="3">
        <v>0.2470588235294118</v>
      </c>
      <c r="K1880" t="s">
        <v>11</v>
      </c>
      <c r="L1880" t="str">
        <f>Q1880</f>
        <v/>
      </c>
      <c r="N1880">
        <v>0.83</v>
      </c>
      <c r="O1880">
        <f>EXP(Таблица1[[#This Row],[PD]])</f>
        <v>1.1618342427282831</v>
      </c>
      <c r="P1880">
        <f t="shared" si="58"/>
        <v>0.96432242146447489</v>
      </c>
      <c r="Q1880" t="str">
        <f t="shared" si="59"/>
        <v/>
      </c>
      <c r="S1880" s="2">
        <f>IF(P1880&gt;=1, Таблица1[[#This Row],[BeginQ]]*(1-Таблица1[[#This Row],[LGD]]), Таблица1[[#This Row],[EndQ]])</f>
        <v>7607.0588235294117</v>
      </c>
    </row>
    <row r="1881" spans="1:19" x14ac:dyDescent="0.3">
      <c r="A1881" s="1">
        <v>1879</v>
      </c>
      <c r="B1881" t="s">
        <v>10</v>
      </c>
      <c r="C1881">
        <v>3869</v>
      </c>
      <c r="D1881">
        <v>44</v>
      </c>
      <c r="E1881">
        <v>49</v>
      </c>
      <c r="F1881" s="2">
        <v>1500</v>
      </c>
      <c r="G1881" s="8">
        <v>1822.2222222222219</v>
      </c>
      <c r="H1881">
        <v>0.19</v>
      </c>
      <c r="I1881">
        <v>0.6</v>
      </c>
      <c r="J1881" s="3">
        <v>0.21481481481481479</v>
      </c>
      <c r="K1881" t="s">
        <v>11</v>
      </c>
      <c r="L1881" t="str">
        <f>Q1881</f>
        <v/>
      </c>
      <c r="N1881">
        <v>0.48</v>
      </c>
      <c r="O1881">
        <f>EXP(Таблица1[[#This Row],[PD]])</f>
        <v>1.2092495976572515</v>
      </c>
      <c r="P1881">
        <f t="shared" si="58"/>
        <v>0.58043980687548069</v>
      </c>
      <c r="Q1881" t="str">
        <f t="shared" si="59"/>
        <v/>
      </c>
      <c r="S1881" s="2">
        <f>IF(P1881&gt;=1, Таблица1[[#This Row],[BeginQ]]*(1-Таблица1[[#This Row],[LGD]]), Таблица1[[#This Row],[EndQ]])</f>
        <v>1822.2222222222219</v>
      </c>
    </row>
    <row r="1882" spans="1:19" x14ac:dyDescent="0.3">
      <c r="A1882" s="1">
        <v>1880</v>
      </c>
      <c r="B1882" t="s">
        <v>10</v>
      </c>
      <c r="C1882">
        <v>3870</v>
      </c>
      <c r="D1882">
        <v>44</v>
      </c>
      <c r="E1882">
        <v>49</v>
      </c>
      <c r="F1882" s="2">
        <v>4200</v>
      </c>
      <c r="G1882" s="8">
        <v>4573.333333333333</v>
      </c>
      <c r="H1882">
        <v>0.1</v>
      </c>
      <c r="I1882">
        <v>0.2</v>
      </c>
      <c r="J1882" s="3">
        <v>8.8888888888888892E-2</v>
      </c>
      <c r="K1882" t="s">
        <v>11</v>
      </c>
      <c r="L1882" t="str">
        <f>Q1882</f>
        <v/>
      </c>
      <c r="N1882">
        <v>0.75</v>
      </c>
      <c r="O1882">
        <f>EXP(Таблица1[[#This Row],[PD]])</f>
        <v>1.1051709180756477</v>
      </c>
      <c r="P1882">
        <f t="shared" si="58"/>
        <v>0.82887818855673578</v>
      </c>
      <c r="Q1882" t="str">
        <f t="shared" si="59"/>
        <v/>
      </c>
      <c r="S1882" s="2">
        <f>IF(P1882&gt;=1, Таблица1[[#This Row],[BeginQ]]*(1-Таблица1[[#This Row],[LGD]]), Таблица1[[#This Row],[EndQ]])</f>
        <v>4573.333333333333</v>
      </c>
    </row>
    <row r="1883" spans="1:19" x14ac:dyDescent="0.3">
      <c r="A1883" s="1">
        <v>1881</v>
      </c>
      <c r="B1883" t="s">
        <v>10</v>
      </c>
      <c r="C1883">
        <v>3871</v>
      </c>
      <c r="D1883">
        <v>44</v>
      </c>
      <c r="E1883">
        <v>49</v>
      </c>
      <c r="F1883" s="2">
        <v>4300</v>
      </c>
      <c r="G1883" s="8">
        <v>4802.4719101123592</v>
      </c>
      <c r="H1883">
        <v>0.11</v>
      </c>
      <c r="I1883">
        <v>0.4</v>
      </c>
      <c r="J1883" s="3">
        <v>0.1168539325842697</v>
      </c>
      <c r="K1883" t="s">
        <v>11</v>
      </c>
      <c r="L1883" t="str">
        <f>Q1883</f>
        <v/>
      </c>
      <c r="N1883">
        <v>0.66</v>
      </c>
      <c r="O1883">
        <f>EXP(Таблица1[[#This Row],[PD]])</f>
        <v>1.1162780704588713</v>
      </c>
      <c r="P1883">
        <f t="shared" si="58"/>
        <v>0.73674352650285513</v>
      </c>
      <c r="Q1883" t="str">
        <f t="shared" si="59"/>
        <v/>
      </c>
      <c r="S1883" s="2">
        <f>IF(P1883&gt;=1, Таблица1[[#This Row],[BeginQ]]*(1-Таблица1[[#This Row],[LGD]]), Таблица1[[#This Row],[EndQ]])</f>
        <v>4802.4719101123592</v>
      </c>
    </row>
    <row r="1884" spans="1:19" x14ac:dyDescent="0.3">
      <c r="A1884" s="1">
        <v>1882</v>
      </c>
      <c r="B1884" t="s">
        <v>10</v>
      </c>
      <c r="C1884">
        <v>3872</v>
      </c>
      <c r="D1884">
        <v>44</v>
      </c>
      <c r="E1884">
        <v>49</v>
      </c>
      <c r="F1884" s="2">
        <v>100</v>
      </c>
      <c r="G1884" s="8">
        <v>110.5263157894737</v>
      </c>
      <c r="H1884">
        <v>0.05</v>
      </c>
      <c r="I1884">
        <v>0.8</v>
      </c>
      <c r="J1884" s="3">
        <v>0.10526315789473691</v>
      </c>
      <c r="K1884" t="s">
        <v>11</v>
      </c>
      <c r="L1884" t="str">
        <f>Q1884</f>
        <v/>
      </c>
      <c r="N1884">
        <v>0.57999999999999996</v>
      </c>
      <c r="O1884">
        <f>EXP(Таблица1[[#This Row],[PD]])</f>
        <v>1.0512710963760241</v>
      </c>
      <c r="P1884">
        <f t="shared" si="58"/>
        <v>0.60973723589809392</v>
      </c>
      <c r="Q1884" t="str">
        <f t="shared" si="59"/>
        <v/>
      </c>
      <c r="S1884" s="2">
        <f>IF(P1884&gt;=1, Таблица1[[#This Row],[BeginQ]]*(1-Таблица1[[#This Row],[LGD]]), Таблица1[[#This Row],[EndQ]])</f>
        <v>110.5263157894737</v>
      </c>
    </row>
    <row r="1885" spans="1:19" x14ac:dyDescent="0.3">
      <c r="A1885" s="1">
        <v>1883</v>
      </c>
      <c r="B1885" t="s">
        <v>10</v>
      </c>
      <c r="C1885">
        <v>3873</v>
      </c>
      <c r="D1885">
        <v>44</v>
      </c>
      <c r="E1885">
        <v>49</v>
      </c>
      <c r="F1885" s="2">
        <v>5900</v>
      </c>
      <c r="G1885" s="8">
        <v>6983.9534883720926</v>
      </c>
      <c r="H1885">
        <v>0.14000000000000001</v>
      </c>
      <c r="I1885">
        <v>0.7</v>
      </c>
      <c r="J1885" s="3">
        <v>0.18372093023255809</v>
      </c>
      <c r="K1885" t="s">
        <v>11</v>
      </c>
      <c r="L1885" t="str">
        <f>Q1885</f>
        <v/>
      </c>
      <c r="N1885">
        <v>0.21</v>
      </c>
      <c r="O1885">
        <f>EXP(Таблица1[[#This Row],[PD]])</f>
        <v>1.1502737988572274</v>
      </c>
      <c r="P1885">
        <f t="shared" si="58"/>
        <v>0.24155749776001773</v>
      </c>
      <c r="Q1885" t="str">
        <f t="shared" si="59"/>
        <v/>
      </c>
      <c r="S1885" s="2">
        <f>IF(P1885&gt;=1, Таблица1[[#This Row],[BeginQ]]*(1-Таблица1[[#This Row],[LGD]]), Таблица1[[#This Row],[EndQ]])</f>
        <v>6983.9534883720926</v>
      </c>
    </row>
    <row r="1886" spans="1:19" x14ac:dyDescent="0.3">
      <c r="A1886" s="1">
        <v>1884</v>
      </c>
      <c r="B1886" t="s">
        <v>10</v>
      </c>
      <c r="C1886">
        <v>3874</v>
      </c>
      <c r="D1886">
        <v>44</v>
      </c>
      <c r="E1886">
        <v>49</v>
      </c>
      <c r="F1886" s="2">
        <v>3000</v>
      </c>
      <c r="G1886" s="8">
        <v>3261.2903225806449</v>
      </c>
      <c r="H1886">
        <v>7.0000000000000007E-2</v>
      </c>
      <c r="I1886">
        <v>0.3</v>
      </c>
      <c r="J1886" s="3">
        <v>8.7096774193548401E-2</v>
      </c>
      <c r="K1886" t="s">
        <v>11</v>
      </c>
      <c r="L1886" t="str">
        <f>Q1886</f>
        <v/>
      </c>
      <c r="N1886">
        <v>0.02</v>
      </c>
      <c r="O1886">
        <f>EXP(Таблица1[[#This Row],[PD]])</f>
        <v>1.0725081812542165</v>
      </c>
      <c r="P1886">
        <f t="shared" si="58"/>
        <v>2.1450163625084333E-2</v>
      </c>
      <c r="Q1886" t="str">
        <f t="shared" si="59"/>
        <v/>
      </c>
      <c r="S1886" s="2">
        <f>IF(P1886&gt;=1, Таблица1[[#This Row],[BeginQ]]*(1-Таблица1[[#This Row],[LGD]]), Таблица1[[#This Row],[EndQ]])</f>
        <v>3261.2903225806449</v>
      </c>
    </row>
    <row r="1887" spans="1:19" x14ac:dyDescent="0.3">
      <c r="A1887" s="1">
        <v>1885</v>
      </c>
      <c r="B1887" t="s">
        <v>10</v>
      </c>
      <c r="C1887">
        <v>3875</v>
      </c>
      <c r="D1887">
        <v>44</v>
      </c>
      <c r="E1887">
        <v>49</v>
      </c>
      <c r="F1887" s="2">
        <v>2400</v>
      </c>
      <c r="G1887" s="8">
        <v>2958.1395348837209</v>
      </c>
      <c r="H1887">
        <v>0.14000000000000001</v>
      </c>
      <c r="I1887">
        <v>1</v>
      </c>
      <c r="J1887" s="3">
        <v>0.23255813953488369</v>
      </c>
      <c r="K1887" t="s">
        <v>11</v>
      </c>
      <c r="L1887" t="str">
        <f>Q1887</f>
        <v/>
      </c>
      <c r="N1887">
        <v>0.24</v>
      </c>
      <c r="O1887">
        <f>EXP(Таблица1[[#This Row],[PD]])</f>
        <v>1.1502737988572274</v>
      </c>
      <c r="P1887">
        <f t="shared" si="58"/>
        <v>0.27606571172573457</v>
      </c>
      <c r="Q1887" t="str">
        <f t="shared" si="59"/>
        <v/>
      </c>
      <c r="S1887" s="2">
        <f>IF(P1887&gt;=1, Таблица1[[#This Row],[BeginQ]]*(1-Таблица1[[#This Row],[LGD]]), Таблица1[[#This Row],[EndQ]])</f>
        <v>2958.1395348837209</v>
      </c>
    </row>
    <row r="1888" spans="1:19" x14ac:dyDescent="0.3">
      <c r="A1888" s="1">
        <v>1886</v>
      </c>
      <c r="B1888" t="s">
        <v>10</v>
      </c>
      <c r="C1888">
        <v>3876</v>
      </c>
      <c r="D1888">
        <v>44</v>
      </c>
      <c r="E1888">
        <v>49</v>
      </c>
      <c r="F1888" s="2">
        <v>1400</v>
      </c>
      <c r="G1888" s="8">
        <v>1820</v>
      </c>
      <c r="H1888">
        <v>0.2</v>
      </c>
      <c r="I1888">
        <v>0.9</v>
      </c>
      <c r="J1888" s="3">
        <v>0.3</v>
      </c>
      <c r="K1888" t="s">
        <v>11</v>
      </c>
      <c r="L1888" t="str">
        <f>Q1888</f>
        <v/>
      </c>
      <c r="N1888">
        <v>0.39</v>
      </c>
      <c r="O1888">
        <f>EXP(Таблица1[[#This Row],[PD]])</f>
        <v>1.2214027581601699</v>
      </c>
      <c r="P1888">
        <f t="shared" si="58"/>
        <v>0.47634707568246626</v>
      </c>
      <c r="Q1888" t="str">
        <f t="shared" si="59"/>
        <v/>
      </c>
      <c r="S1888" s="2">
        <f>IF(P1888&gt;=1, Таблица1[[#This Row],[BeginQ]]*(1-Таблица1[[#This Row],[LGD]]), Таблица1[[#This Row],[EndQ]])</f>
        <v>1820</v>
      </c>
    </row>
    <row r="1889" spans="1:19" x14ac:dyDescent="0.3">
      <c r="A1889" s="1">
        <v>1887</v>
      </c>
      <c r="B1889" t="s">
        <v>10</v>
      </c>
      <c r="C1889">
        <v>3877</v>
      </c>
      <c r="D1889">
        <v>44</v>
      </c>
      <c r="E1889">
        <v>49</v>
      </c>
      <c r="F1889" s="2">
        <v>9100</v>
      </c>
      <c r="G1889" s="8">
        <v>9770.5263157894733</v>
      </c>
      <c r="H1889">
        <v>0.05</v>
      </c>
      <c r="I1889">
        <v>0.2</v>
      </c>
      <c r="J1889" s="3">
        <v>7.3684210526315796E-2</v>
      </c>
      <c r="K1889" t="s">
        <v>11</v>
      </c>
      <c r="L1889" t="str">
        <f>Q1889</f>
        <v/>
      </c>
      <c r="N1889">
        <v>0.43</v>
      </c>
      <c r="O1889">
        <f>EXP(Таблица1[[#This Row],[PD]])</f>
        <v>1.0512710963760241</v>
      </c>
      <c r="P1889">
        <f t="shared" si="58"/>
        <v>0.45204657144169036</v>
      </c>
      <c r="Q1889" t="str">
        <f t="shared" si="59"/>
        <v/>
      </c>
      <c r="S1889" s="2">
        <f>IF(P1889&gt;=1, Таблица1[[#This Row],[BeginQ]]*(1-Таблица1[[#This Row],[LGD]]), Таблица1[[#This Row],[EndQ]])</f>
        <v>9770.5263157894733</v>
      </c>
    </row>
    <row r="1890" spans="1:19" x14ac:dyDescent="0.3">
      <c r="A1890" s="1">
        <v>1888</v>
      </c>
      <c r="B1890" t="s">
        <v>10</v>
      </c>
      <c r="C1890">
        <v>3878</v>
      </c>
      <c r="D1890">
        <v>44</v>
      </c>
      <c r="E1890">
        <v>49</v>
      </c>
      <c r="F1890" s="2">
        <v>1200</v>
      </c>
      <c r="G1890" s="8">
        <v>1333.333333333333</v>
      </c>
      <c r="H1890">
        <v>0.1</v>
      </c>
      <c r="I1890">
        <v>0.4</v>
      </c>
      <c r="J1890" s="3">
        <v>0.1111111111111111</v>
      </c>
      <c r="K1890" t="s">
        <v>11</v>
      </c>
      <c r="L1890" t="str">
        <f>Q1890</f>
        <v>Дефолт!</v>
      </c>
      <c r="N1890">
        <v>0.94</v>
      </c>
      <c r="O1890">
        <f>EXP(Таблица1[[#This Row],[PD]])</f>
        <v>1.1051709180756477</v>
      </c>
      <c r="P1890">
        <f t="shared" si="58"/>
        <v>1.0388606629911088</v>
      </c>
      <c r="Q1890" t="str">
        <f t="shared" si="59"/>
        <v>Дефолт!</v>
      </c>
      <c r="S1890" s="2">
        <f>IF(P1890&gt;=1, Таблица1[[#This Row],[BeginQ]]*(1-Таблица1[[#This Row],[LGD]]), Таблица1[[#This Row],[EndQ]])</f>
        <v>720</v>
      </c>
    </row>
    <row r="1891" spans="1:19" x14ac:dyDescent="0.3">
      <c r="A1891" s="1">
        <v>1889</v>
      </c>
      <c r="B1891" t="s">
        <v>10</v>
      </c>
      <c r="C1891">
        <v>3879</v>
      </c>
      <c r="D1891">
        <v>44</v>
      </c>
      <c r="E1891">
        <v>49</v>
      </c>
      <c r="F1891" s="2">
        <v>6200</v>
      </c>
      <c r="G1891" s="8">
        <v>6733.4883720930238</v>
      </c>
      <c r="H1891">
        <v>0.14000000000000001</v>
      </c>
      <c r="I1891">
        <v>0.1</v>
      </c>
      <c r="J1891" s="3">
        <v>8.6046511627906969E-2</v>
      </c>
      <c r="K1891" t="s">
        <v>11</v>
      </c>
      <c r="L1891" t="str">
        <f>Q1891</f>
        <v/>
      </c>
      <c r="N1891">
        <v>0.01</v>
      </c>
      <c r="O1891">
        <f>EXP(Таблица1[[#This Row],[PD]])</f>
        <v>1.1502737988572274</v>
      </c>
      <c r="P1891">
        <f t="shared" si="58"/>
        <v>1.1502737988572273E-2</v>
      </c>
      <c r="Q1891" t="str">
        <f t="shared" si="59"/>
        <v/>
      </c>
      <c r="S1891" s="2">
        <f>IF(P1891&gt;=1, Таблица1[[#This Row],[BeginQ]]*(1-Таблица1[[#This Row],[LGD]]), Таблица1[[#This Row],[EndQ]])</f>
        <v>6733.4883720930238</v>
      </c>
    </row>
    <row r="1892" spans="1:19" x14ac:dyDescent="0.3">
      <c r="A1892" s="1">
        <v>1890</v>
      </c>
      <c r="B1892" t="s">
        <v>10</v>
      </c>
      <c r="C1892">
        <v>3880</v>
      </c>
      <c r="D1892">
        <v>44</v>
      </c>
      <c r="E1892">
        <v>49</v>
      </c>
      <c r="F1892" s="2">
        <v>3200</v>
      </c>
      <c r="G1892" s="8">
        <v>3417.7319587628872</v>
      </c>
      <c r="H1892">
        <v>0.03</v>
      </c>
      <c r="I1892">
        <v>0.2</v>
      </c>
      <c r="J1892" s="3">
        <v>6.804123711340207E-2</v>
      </c>
      <c r="K1892" t="s">
        <v>11</v>
      </c>
      <c r="L1892" t="str">
        <f>Q1892</f>
        <v/>
      </c>
      <c r="N1892">
        <v>0.83</v>
      </c>
      <c r="O1892">
        <f>EXP(Таблица1[[#This Row],[PD]])</f>
        <v>1.0304545339535169</v>
      </c>
      <c r="P1892">
        <f t="shared" si="58"/>
        <v>0.85527726318141906</v>
      </c>
      <c r="Q1892" t="str">
        <f t="shared" si="59"/>
        <v/>
      </c>
      <c r="S1892" s="2">
        <f>IF(P1892&gt;=1, Таблица1[[#This Row],[BeginQ]]*(1-Таблица1[[#This Row],[LGD]]), Таблица1[[#This Row],[EndQ]])</f>
        <v>3417.7319587628872</v>
      </c>
    </row>
    <row r="1893" spans="1:19" x14ac:dyDescent="0.3">
      <c r="A1893" s="1">
        <v>1891</v>
      </c>
      <c r="B1893" t="s">
        <v>10</v>
      </c>
      <c r="C1893">
        <v>3881</v>
      </c>
      <c r="D1893">
        <v>44</v>
      </c>
      <c r="E1893">
        <v>49</v>
      </c>
      <c r="F1893" s="2">
        <v>5600</v>
      </c>
      <c r="G1893" s="8">
        <v>6046.741573033707</v>
      </c>
      <c r="H1893">
        <v>0.11</v>
      </c>
      <c r="I1893">
        <v>0.1</v>
      </c>
      <c r="J1893" s="3">
        <v>7.9775280898876394E-2</v>
      </c>
      <c r="K1893" t="s">
        <v>11</v>
      </c>
      <c r="L1893" t="str">
        <f>Q1893</f>
        <v/>
      </c>
      <c r="N1893">
        <v>0.85</v>
      </c>
      <c r="O1893">
        <f>EXP(Таблица1[[#This Row],[PD]])</f>
        <v>1.1162780704588713</v>
      </c>
      <c r="P1893">
        <f t="shared" si="58"/>
        <v>0.94883635989004056</v>
      </c>
      <c r="Q1893" t="str">
        <f t="shared" si="59"/>
        <v/>
      </c>
      <c r="S1893" s="2">
        <f>IF(P1893&gt;=1, Таблица1[[#This Row],[BeginQ]]*(1-Таблица1[[#This Row],[LGD]]), Таблица1[[#This Row],[EndQ]])</f>
        <v>6046.741573033707</v>
      </c>
    </row>
    <row r="1894" spans="1:19" x14ac:dyDescent="0.3">
      <c r="A1894" s="1">
        <v>1892</v>
      </c>
      <c r="B1894" t="s">
        <v>10</v>
      </c>
      <c r="C1894">
        <v>3882</v>
      </c>
      <c r="D1894">
        <v>44</v>
      </c>
      <c r="E1894">
        <v>49</v>
      </c>
      <c r="F1894" s="2">
        <v>9900</v>
      </c>
      <c r="G1894" s="8">
        <v>12035.06024096386</v>
      </c>
      <c r="H1894">
        <v>0.17</v>
      </c>
      <c r="I1894">
        <v>0.7</v>
      </c>
      <c r="J1894" s="3">
        <v>0.21566265060240961</v>
      </c>
      <c r="K1894" t="s">
        <v>11</v>
      </c>
      <c r="L1894" t="str">
        <f>Q1894</f>
        <v/>
      </c>
      <c r="N1894">
        <v>0.15</v>
      </c>
      <c r="O1894">
        <f>EXP(Таблица1[[#This Row],[PD]])</f>
        <v>1.1853048513203654</v>
      </c>
      <c r="P1894">
        <f t="shared" si="58"/>
        <v>0.17779572769805482</v>
      </c>
      <c r="Q1894" t="str">
        <f t="shared" si="59"/>
        <v/>
      </c>
      <c r="S1894" s="2">
        <f>IF(P1894&gt;=1, Таблица1[[#This Row],[BeginQ]]*(1-Таблица1[[#This Row],[LGD]]), Таблица1[[#This Row],[EndQ]])</f>
        <v>12035.06024096386</v>
      </c>
    </row>
    <row r="1895" spans="1:19" x14ac:dyDescent="0.3">
      <c r="A1895" s="1">
        <v>1893</v>
      </c>
      <c r="B1895" t="s">
        <v>10</v>
      </c>
      <c r="C1895">
        <v>3883</v>
      </c>
      <c r="D1895">
        <v>44</v>
      </c>
      <c r="E1895">
        <v>49</v>
      </c>
      <c r="F1895" s="2">
        <v>3800</v>
      </c>
      <c r="G1895" s="8">
        <v>4150.1123595505624</v>
      </c>
      <c r="H1895">
        <v>0.11</v>
      </c>
      <c r="I1895">
        <v>0.2</v>
      </c>
      <c r="J1895" s="3">
        <v>9.2134831460674166E-2</v>
      </c>
      <c r="K1895" t="s">
        <v>11</v>
      </c>
      <c r="L1895" t="str">
        <f>Q1895</f>
        <v/>
      </c>
      <c r="N1895">
        <v>0.68</v>
      </c>
      <c r="O1895">
        <f>EXP(Таблица1[[#This Row],[PD]])</f>
        <v>1.1162780704588713</v>
      </c>
      <c r="P1895">
        <f t="shared" si="58"/>
        <v>0.75906908791203254</v>
      </c>
      <c r="Q1895" t="str">
        <f t="shared" si="59"/>
        <v/>
      </c>
      <c r="S1895" s="2">
        <f>IF(P1895&gt;=1, Таблица1[[#This Row],[BeginQ]]*(1-Таблица1[[#This Row],[LGD]]), Таблица1[[#This Row],[EndQ]])</f>
        <v>4150.1123595505624</v>
      </c>
    </row>
    <row r="1896" spans="1:19" x14ac:dyDescent="0.3">
      <c r="A1896" s="1">
        <v>1894</v>
      </c>
      <c r="B1896" t="s">
        <v>10</v>
      </c>
      <c r="C1896">
        <v>3884</v>
      </c>
      <c r="D1896">
        <v>44</v>
      </c>
      <c r="E1896">
        <v>49</v>
      </c>
      <c r="F1896" s="2">
        <v>3000</v>
      </c>
      <c r="G1896" s="8">
        <v>3216.1290322580639</v>
      </c>
      <c r="H1896">
        <v>7.0000000000000007E-2</v>
      </c>
      <c r="I1896">
        <v>0.1</v>
      </c>
      <c r="J1896" s="3">
        <v>7.204301075268818E-2</v>
      </c>
      <c r="K1896" t="s">
        <v>11</v>
      </c>
      <c r="L1896" t="str">
        <f>Q1896</f>
        <v/>
      </c>
      <c r="N1896">
        <v>7.0000000000000007E-2</v>
      </c>
      <c r="O1896">
        <f>EXP(Таблица1[[#This Row],[PD]])</f>
        <v>1.0725081812542165</v>
      </c>
      <c r="P1896">
        <f t="shared" si="58"/>
        <v>7.5075572687795161E-2</v>
      </c>
      <c r="Q1896" t="str">
        <f t="shared" si="59"/>
        <v/>
      </c>
      <c r="S1896" s="2">
        <f>IF(P1896&gt;=1, Таблица1[[#This Row],[BeginQ]]*(1-Таблица1[[#This Row],[LGD]]), Таблица1[[#This Row],[EndQ]])</f>
        <v>3216.1290322580639</v>
      </c>
    </row>
    <row r="1897" spans="1:19" x14ac:dyDescent="0.3">
      <c r="A1897" s="1">
        <v>1895</v>
      </c>
      <c r="B1897" t="s">
        <v>10</v>
      </c>
      <c r="C1897">
        <v>3885</v>
      </c>
      <c r="D1897">
        <v>44</v>
      </c>
      <c r="E1897">
        <v>49</v>
      </c>
      <c r="F1897" s="2">
        <v>2400</v>
      </c>
      <c r="G1897" s="8">
        <v>2634.0740740740739</v>
      </c>
      <c r="H1897">
        <v>0.19</v>
      </c>
      <c r="I1897">
        <v>0.1</v>
      </c>
      <c r="J1897" s="3">
        <v>9.7530864197530862E-2</v>
      </c>
      <c r="K1897" t="s">
        <v>11</v>
      </c>
      <c r="L1897" t="str">
        <f>Q1897</f>
        <v/>
      </c>
      <c r="N1897">
        <v>0.08</v>
      </c>
      <c r="O1897">
        <f>EXP(Таблица1[[#This Row],[PD]])</f>
        <v>1.2092495976572515</v>
      </c>
      <c r="P1897">
        <f t="shared" si="58"/>
        <v>9.6739967812580124E-2</v>
      </c>
      <c r="Q1897" t="str">
        <f t="shared" si="59"/>
        <v/>
      </c>
      <c r="S1897" s="2">
        <f>IF(P1897&gt;=1, Таблица1[[#This Row],[BeginQ]]*(1-Таблица1[[#This Row],[LGD]]), Таблица1[[#This Row],[EndQ]])</f>
        <v>2634.0740740740739</v>
      </c>
    </row>
    <row r="1898" spans="1:19" x14ac:dyDescent="0.3">
      <c r="A1898" s="1">
        <v>1896</v>
      </c>
      <c r="B1898" t="s">
        <v>10</v>
      </c>
      <c r="C1898">
        <v>3886</v>
      </c>
      <c r="D1898">
        <v>44</v>
      </c>
      <c r="E1898">
        <v>49</v>
      </c>
      <c r="F1898" s="2">
        <v>8000</v>
      </c>
      <c r="G1898" s="8">
        <v>8544.3298969072166</v>
      </c>
      <c r="H1898">
        <v>0.03</v>
      </c>
      <c r="I1898">
        <v>0.2</v>
      </c>
      <c r="J1898" s="3">
        <v>6.804123711340207E-2</v>
      </c>
      <c r="K1898" t="s">
        <v>11</v>
      </c>
      <c r="L1898" t="str">
        <f>Q1898</f>
        <v/>
      </c>
      <c r="N1898">
        <v>0.42</v>
      </c>
      <c r="O1898">
        <f>EXP(Таблица1[[#This Row],[PD]])</f>
        <v>1.0304545339535169</v>
      </c>
      <c r="P1898">
        <f t="shared" si="58"/>
        <v>0.43279090426047712</v>
      </c>
      <c r="Q1898" t="str">
        <f t="shared" si="59"/>
        <v/>
      </c>
      <c r="S1898" s="2">
        <f>IF(P1898&gt;=1, Таблица1[[#This Row],[BeginQ]]*(1-Таблица1[[#This Row],[LGD]]), Таблица1[[#This Row],[EndQ]])</f>
        <v>8544.3298969072166</v>
      </c>
    </row>
    <row r="1899" spans="1:19" x14ac:dyDescent="0.3">
      <c r="A1899" s="1">
        <v>1897</v>
      </c>
      <c r="B1899" t="s">
        <v>10</v>
      </c>
      <c r="C1899">
        <v>3887</v>
      </c>
      <c r="D1899">
        <v>44</v>
      </c>
      <c r="E1899">
        <v>49</v>
      </c>
      <c r="F1899" s="2">
        <v>2100</v>
      </c>
      <c r="G1899" s="8">
        <v>2470.588235294118</v>
      </c>
      <c r="H1899">
        <v>0.15</v>
      </c>
      <c r="I1899">
        <v>0.6</v>
      </c>
      <c r="J1899" s="3">
        <v>0.1764705882352941</v>
      </c>
      <c r="K1899" t="s">
        <v>11</v>
      </c>
      <c r="L1899" t="str">
        <f>Q1899</f>
        <v/>
      </c>
      <c r="N1899">
        <v>0.57999999999999996</v>
      </c>
      <c r="O1899">
        <f>EXP(Таблица1[[#This Row],[PD]])</f>
        <v>1.1618342427282831</v>
      </c>
      <c r="P1899">
        <f t="shared" si="58"/>
        <v>0.67386386078240412</v>
      </c>
      <c r="Q1899" t="str">
        <f t="shared" si="59"/>
        <v/>
      </c>
      <c r="S1899" s="2">
        <f>IF(P1899&gt;=1, Таблица1[[#This Row],[BeginQ]]*(1-Таблица1[[#This Row],[LGD]]), Таблица1[[#This Row],[EndQ]])</f>
        <v>2470.588235294118</v>
      </c>
    </row>
    <row r="1900" spans="1:19" x14ac:dyDescent="0.3">
      <c r="A1900" s="1">
        <v>1898</v>
      </c>
      <c r="B1900" t="s">
        <v>10</v>
      </c>
      <c r="C1900">
        <v>3888</v>
      </c>
      <c r="D1900">
        <v>44</v>
      </c>
      <c r="E1900">
        <v>49</v>
      </c>
      <c r="F1900" s="2">
        <v>3500</v>
      </c>
      <c r="G1900" s="8">
        <v>3750</v>
      </c>
      <c r="H1900">
        <v>0.02</v>
      </c>
      <c r="I1900">
        <v>0.5</v>
      </c>
      <c r="J1900" s="3">
        <v>7.1428571428571425E-2</v>
      </c>
      <c r="K1900" t="s">
        <v>11</v>
      </c>
      <c r="L1900" t="str">
        <f>Q1900</f>
        <v/>
      </c>
      <c r="N1900">
        <v>0.8</v>
      </c>
      <c r="O1900">
        <f>EXP(Таблица1[[#This Row],[PD]])</f>
        <v>1.0202013400267558</v>
      </c>
      <c r="P1900">
        <f t="shared" si="58"/>
        <v>0.81616107202140464</v>
      </c>
      <c r="Q1900" t="str">
        <f t="shared" si="59"/>
        <v/>
      </c>
      <c r="S1900" s="2">
        <f>IF(P1900&gt;=1, Таблица1[[#This Row],[BeginQ]]*(1-Таблица1[[#This Row],[LGD]]), Таблица1[[#This Row],[EndQ]])</f>
        <v>3750</v>
      </c>
    </row>
    <row r="1901" spans="1:19" x14ac:dyDescent="0.3">
      <c r="A1901" s="1">
        <v>1899</v>
      </c>
      <c r="B1901" t="s">
        <v>10</v>
      </c>
      <c r="C1901">
        <v>3889</v>
      </c>
      <c r="D1901">
        <v>44</v>
      </c>
      <c r="E1901">
        <v>49</v>
      </c>
      <c r="F1901" s="2">
        <v>1400</v>
      </c>
      <c r="G1901" s="8">
        <v>1494.285714285714</v>
      </c>
      <c r="H1901">
        <v>0.02</v>
      </c>
      <c r="I1901">
        <v>0.3</v>
      </c>
      <c r="J1901" s="3">
        <v>6.7346938775510207E-2</v>
      </c>
      <c r="K1901" t="s">
        <v>11</v>
      </c>
      <c r="L1901" t="str">
        <f>Q1901</f>
        <v/>
      </c>
      <c r="N1901">
        <v>0.39</v>
      </c>
      <c r="O1901">
        <f>EXP(Таблица1[[#This Row],[PD]])</f>
        <v>1.0202013400267558</v>
      </c>
      <c r="P1901">
        <f t="shared" si="58"/>
        <v>0.39787852261043477</v>
      </c>
      <c r="Q1901" t="str">
        <f t="shared" si="59"/>
        <v/>
      </c>
      <c r="S1901" s="2">
        <f>IF(P1901&gt;=1, Таблица1[[#This Row],[BeginQ]]*(1-Таблица1[[#This Row],[LGD]]), Таблица1[[#This Row],[EndQ]])</f>
        <v>1494.285714285714</v>
      </c>
    </row>
    <row r="1902" spans="1:19" x14ac:dyDescent="0.3">
      <c r="A1902" s="1">
        <v>1900</v>
      </c>
      <c r="B1902" t="s">
        <v>10</v>
      </c>
      <c r="C1902">
        <v>3890</v>
      </c>
      <c r="D1902">
        <v>44</v>
      </c>
      <c r="E1902">
        <v>49</v>
      </c>
      <c r="F1902" s="2">
        <v>4700</v>
      </c>
      <c r="G1902" s="8">
        <v>5251.739130434783</v>
      </c>
      <c r="H1902">
        <v>0.08</v>
      </c>
      <c r="I1902">
        <v>0.6</v>
      </c>
      <c r="J1902" s="3">
        <v>0.1173913043478261</v>
      </c>
      <c r="K1902" t="s">
        <v>11</v>
      </c>
      <c r="L1902" t="str">
        <f>Q1902</f>
        <v/>
      </c>
      <c r="N1902">
        <v>0.75</v>
      </c>
      <c r="O1902">
        <f>EXP(Таблица1[[#This Row],[PD]])</f>
        <v>1.0832870676749586</v>
      </c>
      <c r="P1902">
        <f t="shared" si="58"/>
        <v>0.81246530075621903</v>
      </c>
      <c r="Q1902" t="str">
        <f t="shared" si="59"/>
        <v/>
      </c>
      <c r="S1902" s="2">
        <f>IF(P1902&gt;=1, Таблица1[[#This Row],[BeginQ]]*(1-Таблица1[[#This Row],[LGD]]), Таблица1[[#This Row],[EndQ]])</f>
        <v>5251.739130434783</v>
      </c>
    </row>
    <row r="1903" spans="1:19" x14ac:dyDescent="0.3">
      <c r="A1903" s="1">
        <v>1901</v>
      </c>
      <c r="B1903" t="s">
        <v>10</v>
      </c>
      <c r="C1903">
        <v>3891</v>
      </c>
      <c r="D1903">
        <v>44</v>
      </c>
      <c r="E1903">
        <v>49</v>
      </c>
      <c r="F1903" s="2">
        <v>9600</v>
      </c>
      <c r="G1903" s="8">
        <v>12409.756097560979</v>
      </c>
      <c r="H1903">
        <v>0.18</v>
      </c>
      <c r="I1903">
        <v>1</v>
      </c>
      <c r="J1903" s="3">
        <v>0.29268292682926828</v>
      </c>
      <c r="K1903" t="s">
        <v>11</v>
      </c>
      <c r="L1903" t="str">
        <f>Q1903</f>
        <v/>
      </c>
      <c r="N1903">
        <v>0.14000000000000001</v>
      </c>
      <c r="O1903">
        <f>EXP(Таблица1[[#This Row],[PD]])</f>
        <v>1.1972173631218102</v>
      </c>
      <c r="P1903">
        <f t="shared" si="58"/>
        <v>0.16761043083705343</v>
      </c>
      <c r="Q1903" t="str">
        <f t="shared" si="59"/>
        <v/>
      </c>
      <c r="S1903" s="2">
        <f>IF(P1903&gt;=1, Таблица1[[#This Row],[BeginQ]]*(1-Таблица1[[#This Row],[LGD]]), Таблица1[[#This Row],[EndQ]])</f>
        <v>12409.756097560979</v>
      </c>
    </row>
    <row r="1904" spans="1:19" x14ac:dyDescent="0.3">
      <c r="A1904" s="1">
        <v>1902</v>
      </c>
      <c r="B1904" t="s">
        <v>10</v>
      </c>
      <c r="C1904">
        <v>3892</v>
      </c>
      <c r="D1904">
        <v>44</v>
      </c>
      <c r="E1904">
        <v>49</v>
      </c>
      <c r="F1904" s="2">
        <v>8200</v>
      </c>
      <c r="G1904" s="8">
        <v>9566.6666666666679</v>
      </c>
      <c r="H1904">
        <v>0.1</v>
      </c>
      <c r="I1904">
        <v>0.9</v>
      </c>
      <c r="J1904" s="3">
        <v>0.16666666666666671</v>
      </c>
      <c r="K1904" t="s">
        <v>11</v>
      </c>
      <c r="L1904" t="str">
        <f>Q1904</f>
        <v/>
      </c>
      <c r="N1904">
        <v>0.74</v>
      </c>
      <c r="O1904">
        <f>EXP(Таблица1[[#This Row],[PD]])</f>
        <v>1.1051709180756477</v>
      </c>
      <c r="P1904">
        <f t="shared" si="58"/>
        <v>0.8178264793759793</v>
      </c>
      <c r="Q1904" t="str">
        <f t="shared" si="59"/>
        <v/>
      </c>
      <c r="S1904" s="2">
        <f>IF(P1904&gt;=1, Таблица1[[#This Row],[BeginQ]]*(1-Таблица1[[#This Row],[LGD]]), Таблица1[[#This Row],[EndQ]])</f>
        <v>9566.6666666666679</v>
      </c>
    </row>
    <row r="1905" spans="1:19" x14ac:dyDescent="0.3">
      <c r="A1905" s="1">
        <v>1903</v>
      </c>
      <c r="B1905" t="s">
        <v>10</v>
      </c>
      <c r="C1905">
        <v>3893</v>
      </c>
      <c r="D1905">
        <v>44</v>
      </c>
      <c r="E1905">
        <v>49</v>
      </c>
      <c r="F1905" s="2">
        <v>8400</v>
      </c>
      <c r="G1905" s="8">
        <v>9523.3734939759033</v>
      </c>
      <c r="H1905">
        <v>0.17</v>
      </c>
      <c r="I1905">
        <v>0.3</v>
      </c>
      <c r="J1905" s="3">
        <v>0.13373493975903619</v>
      </c>
      <c r="K1905" t="s">
        <v>11</v>
      </c>
      <c r="L1905" t="str">
        <f>Q1905</f>
        <v/>
      </c>
      <c r="N1905">
        <v>0.44</v>
      </c>
      <c r="O1905">
        <f>EXP(Таблица1[[#This Row],[PD]])</f>
        <v>1.1853048513203654</v>
      </c>
      <c r="P1905">
        <f t="shared" si="58"/>
        <v>0.52153413458096076</v>
      </c>
      <c r="Q1905" t="str">
        <f t="shared" si="59"/>
        <v/>
      </c>
      <c r="S1905" s="2">
        <f>IF(P1905&gt;=1, Таблица1[[#This Row],[BeginQ]]*(1-Таблица1[[#This Row],[LGD]]), Таблица1[[#This Row],[EndQ]])</f>
        <v>9523.3734939759033</v>
      </c>
    </row>
    <row r="1906" spans="1:19" x14ac:dyDescent="0.3">
      <c r="A1906" s="1">
        <v>1904</v>
      </c>
      <c r="B1906" t="s">
        <v>10</v>
      </c>
      <c r="C1906">
        <v>3894</v>
      </c>
      <c r="D1906">
        <v>44</v>
      </c>
      <c r="E1906">
        <v>49</v>
      </c>
      <c r="F1906" s="2">
        <v>3600</v>
      </c>
      <c r="G1906" s="8">
        <v>4193.4065934065939</v>
      </c>
      <c r="H1906">
        <v>0.09</v>
      </c>
      <c r="I1906">
        <v>1</v>
      </c>
      <c r="J1906" s="3">
        <v>0.1648351648351648</v>
      </c>
      <c r="K1906" t="s">
        <v>11</v>
      </c>
      <c r="L1906" t="str">
        <f>Q1906</f>
        <v/>
      </c>
      <c r="N1906">
        <v>0.19</v>
      </c>
      <c r="O1906">
        <f>EXP(Таблица1[[#This Row],[PD]])</f>
        <v>1.0941742837052104</v>
      </c>
      <c r="P1906">
        <f t="shared" si="58"/>
        <v>0.20789311390398998</v>
      </c>
      <c r="Q1906" t="str">
        <f t="shared" si="59"/>
        <v/>
      </c>
      <c r="S1906" s="2">
        <f>IF(P1906&gt;=1, Таблица1[[#This Row],[BeginQ]]*(1-Таблица1[[#This Row],[LGD]]), Таблица1[[#This Row],[EndQ]])</f>
        <v>4193.4065934065939</v>
      </c>
    </row>
    <row r="1907" spans="1:19" x14ac:dyDescent="0.3">
      <c r="A1907" s="1">
        <v>1905</v>
      </c>
      <c r="B1907" t="s">
        <v>10</v>
      </c>
      <c r="C1907">
        <v>3895</v>
      </c>
      <c r="D1907">
        <v>44</v>
      </c>
      <c r="E1907">
        <v>49</v>
      </c>
      <c r="F1907" s="2">
        <v>5500</v>
      </c>
      <c r="G1907" s="8">
        <v>6475</v>
      </c>
      <c r="H1907">
        <v>0.12</v>
      </c>
      <c r="I1907">
        <v>0.8</v>
      </c>
      <c r="J1907" s="3">
        <v>0.1772727272727273</v>
      </c>
      <c r="K1907" t="s">
        <v>11</v>
      </c>
      <c r="L1907" t="str">
        <f>Q1907</f>
        <v/>
      </c>
      <c r="N1907">
        <v>0.54</v>
      </c>
      <c r="O1907">
        <f>EXP(Таблица1[[#This Row],[PD]])</f>
        <v>1.1274968515793757</v>
      </c>
      <c r="P1907">
        <f t="shared" si="58"/>
        <v>0.60884829985286293</v>
      </c>
      <c r="Q1907" t="str">
        <f t="shared" si="59"/>
        <v/>
      </c>
      <c r="S1907" s="2">
        <f>IF(P1907&gt;=1, Таблица1[[#This Row],[BeginQ]]*(1-Таблица1[[#This Row],[LGD]]), Таблица1[[#This Row],[EndQ]])</f>
        <v>6475</v>
      </c>
    </row>
    <row r="1908" spans="1:19" x14ac:dyDescent="0.3">
      <c r="A1908" s="1">
        <v>1906</v>
      </c>
      <c r="B1908" t="s">
        <v>10</v>
      </c>
      <c r="C1908">
        <v>3896</v>
      </c>
      <c r="D1908">
        <v>44</v>
      </c>
      <c r="E1908">
        <v>49</v>
      </c>
      <c r="F1908" s="2">
        <v>1200</v>
      </c>
      <c r="G1908" s="8">
        <v>1498.5365853658541</v>
      </c>
      <c r="H1908">
        <v>0.18</v>
      </c>
      <c r="I1908">
        <v>0.8</v>
      </c>
      <c r="J1908" s="3">
        <v>0.24878048780487799</v>
      </c>
      <c r="K1908" t="s">
        <v>11</v>
      </c>
      <c r="L1908" t="str">
        <f>Q1908</f>
        <v/>
      </c>
      <c r="N1908">
        <v>0.53</v>
      </c>
      <c r="O1908">
        <f>EXP(Таблица1[[#This Row],[PD]])</f>
        <v>1.1972173631218102</v>
      </c>
      <c r="P1908">
        <f t="shared" si="58"/>
        <v>0.63452520245455946</v>
      </c>
      <c r="Q1908" t="str">
        <f t="shared" si="59"/>
        <v/>
      </c>
      <c r="S1908" s="2">
        <f>IF(P1908&gt;=1, Таблица1[[#This Row],[BeginQ]]*(1-Таблица1[[#This Row],[LGD]]), Таблица1[[#This Row],[EndQ]])</f>
        <v>1498.5365853658541</v>
      </c>
    </row>
    <row r="1909" spans="1:19" x14ac:dyDescent="0.3">
      <c r="A1909" s="1">
        <v>1907</v>
      </c>
      <c r="B1909" t="s">
        <v>10</v>
      </c>
      <c r="C1909">
        <v>3897</v>
      </c>
      <c r="D1909">
        <v>44</v>
      </c>
      <c r="E1909">
        <v>49</v>
      </c>
      <c r="F1909" s="2">
        <v>3800</v>
      </c>
      <c r="G1909" s="8">
        <v>4360.9523809523807</v>
      </c>
      <c r="H1909">
        <v>0.16</v>
      </c>
      <c r="I1909">
        <v>0.4</v>
      </c>
      <c r="J1909" s="3">
        <v>0.14761904761904759</v>
      </c>
      <c r="K1909" t="s">
        <v>11</v>
      </c>
      <c r="L1909" t="str">
        <f>Q1909</f>
        <v/>
      </c>
      <c r="N1909">
        <v>0</v>
      </c>
      <c r="O1909">
        <f>EXP(Таблица1[[#This Row],[PD]])</f>
        <v>1.1735108709918103</v>
      </c>
      <c r="P1909">
        <f t="shared" si="58"/>
        <v>0</v>
      </c>
      <c r="Q1909" t="str">
        <f t="shared" si="59"/>
        <v/>
      </c>
      <c r="S1909" s="2">
        <f>IF(P1909&gt;=1, Таблица1[[#This Row],[BeginQ]]*(1-Таблица1[[#This Row],[LGD]]), Таблица1[[#This Row],[EndQ]])</f>
        <v>4360.9523809523807</v>
      </c>
    </row>
    <row r="1910" spans="1:19" x14ac:dyDescent="0.3">
      <c r="A1910" s="1">
        <v>1908</v>
      </c>
      <c r="B1910" t="s">
        <v>10</v>
      </c>
      <c r="C1910">
        <v>3898</v>
      </c>
      <c r="D1910">
        <v>44</v>
      </c>
      <c r="E1910">
        <v>49</v>
      </c>
      <c r="F1910" s="2">
        <v>5100</v>
      </c>
      <c r="G1910" s="8">
        <v>5610</v>
      </c>
      <c r="H1910">
        <v>0.2</v>
      </c>
      <c r="I1910">
        <v>0.1</v>
      </c>
      <c r="J1910" s="3">
        <v>9.9999999999999992E-2</v>
      </c>
      <c r="K1910" t="s">
        <v>11</v>
      </c>
      <c r="L1910" t="str">
        <f>Q1910</f>
        <v/>
      </c>
      <c r="N1910">
        <v>0.64</v>
      </c>
      <c r="O1910">
        <f>EXP(Таблица1[[#This Row],[PD]])</f>
        <v>1.2214027581601699</v>
      </c>
      <c r="P1910">
        <f t="shared" si="58"/>
        <v>0.78169776522250878</v>
      </c>
      <c r="Q1910" t="str">
        <f t="shared" si="59"/>
        <v/>
      </c>
      <c r="S1910" s="2">
        <f>IF(P1910&gt;=1, Таблица1[[#This Row],[BeginQ]]*(1-Таблица1[[#This Row],[LGD]]), Таблица1[[#This Row],[EndQ]])</f>
        <v>5610</v>
      </c>
    </row>
    <row r="1911" spans="1:19" x14ac:dyDescent="0.3">
      <c r="A1911" s="1">
        <v>1909</v>
      </c>
      <c r="B1911" t="s">
        <v>10</v>
      </c>
      <c r="C1911">
        <v>3899</v>
      </c>
      <c r="D1911">
        <v>44</v>
      </c>
      <c r="E1911">
        <v>49</v>
      </c>
      <c r="F1911" s="2">
        <v>2600</v>
      </c>
      <c r="G1911" s="8">
        <v>2801.632653061225</v>
      </c>
      <c r="H1911">
        <v>0.02</v>
      </c>
      <c r="I1911">
        <v>0.8</v>
      </c>
      <c r="J1911" s="3">
        <v>7.7551020408163265E-2</v>
      </c>
      <c r="K1911" t="s">
        <v>11</v>
      </c>
      <c r="L1911" t="str">
        <f>Q1911</f>
        <v/>
      </c>
      <c r="N1911">
        <v>0.75</v>
      </c>
      <c r="O1911">
        <f>EXP(Таблица1[[#This Row],[PD]])</f>
        <v>1.0202013400267558</v>
      </c>
      <c r="P1911">
        <f t="shared" si="58"/>
        <v>0.76515100502006683</v>
      </c>
      <c r="Q1911" t="str">
        <f t="shared" si="59"/>
        <v/>
      </c>
      <c r="S1911" s="2">
        <f>IF(P1911&gt;=1, Таблица1[[#This Row],[BeginQ]]*(1-Таблица1[[#This Row],[LGD]]), Таблица1[[#This Row],[EndQ]])</f>
        <v>2801.632653061225</v>
      </c>
    </row>
    <row r="1912" spans="1:19" x14ac:dyDescent="0.3">
      <c r="A1912" s="1">
        <v>1910</v>
      </c>
      <c r="B1912" t="s">
        <v>10</v>
      </c>
      <c r="C1912">
        <v>3900</v>
      </c>
      <c r="D1912">
        <v>44</v>
      </c>
      <c r="E1912">
        <v>49</v>
      </c>
      <c r="F1912" s="2">
        <v>6400</v>
      </c>
      <c r="G1912" s="8">
        <v>7328.3516483516478</v>
      </c>
      <c r="H1912">
        <v>0.09</v>
      </c>
      <c r="I1912">
        <v>0.8</v>
      </c>
      <c r="J1912" s="3">
        <v>0.14505494505494509</v>
      </c>
      <c r="K1912" t="s">
        <v>11</v>
      </c>
      <c r="L1912" t="str">
        <f>Q1912</f>
        <v/>
      </c>
      <c r="N1912">
        <v>0.56000000000000005</v>
      </c>
      <c r="O1912">
        <f>EXP(Таблица1[[#This Row],[PD]])</f>
        <v>1.0941742837052104</v>
      </c>
      <c r="P1912">
        <f t="shared" si="58"/>
        <v>0.61273759887491785</v>
      </c>
      <c r="Q1912" t="str">
        <f t="shared" si="59"/>
        <v/>
      </c>
      <c r="S1912" s="2">
        <f>IF(P1912&gt;=1, Таблица1[[#This Row],[BeginQ]]*(1-Таблица1[[#This Row],[LGD]]), Таблица1[[#This Row],[EndQ]])</f>
        <v>7328.3516483516478</v>
      </c>
    </row>
    <row r="1913" spans="1:19" x14ac:dyDescent="0.3">
      <c r="A1913" s="1">
        <v>1911</v>
      </c>
      <c r="B1913" t="s">
        <v>10</v>
      </c>
      <c r="C1913">
        <v>3901</v>
      </c>
      <c r="D1913">
        <v>44</v>
      </c>
      <c r="E1913">
        <v>49</v>
      </c>
      <c r="F1913" s="2">
        <v>4500</v>
      </c>
      <c r="G1913" s="8">
        <v>4821.4285714285716</v>
      </c>
      <c r="H1913">
        <v>0.02</v>
      </c>
      <c r="I1913">
        <v>0.5</v>
      </c>
      <c r="J1913" s="3">
        <v>7.1428571428571425E-2</v>
      </c>
      <c r="K1913" t="s">
        <v>11</v>
      </c>
      <c r="L1913" t="str">
        <f>Q1913</f>
        <v/>
      </c>
      <c r="N1913">
        <v>0.56000000000000005</v>
      </c>
      <c r="O1913">
        <f>EXP(Таблица1[[#This Row],[PD]])</f>
        <v>1.0202013400267558</v>
      </c>
      <c r="P1913">
        <f t="shared" si="58"/>
        <v>0.57131275041498331</v>
      </c>
      <c r="Q1913" t="str">
        <f t="shared" si="59"/>
        <v/>
      </c>
      <c r="S1913" s="2">
        <f>IF(P1913&gt;=1, Таблица1[[#This Row],[BeginQ]]*(1-Таблица1[[#This Row],[LGD]]), Таблица1[[#This Row],[EndQ]])</f>
        <v>4821.4285714285716</v>
      </c>
    </row>
    <row r="1914" spans="1:19" x14ac:dyDescent="0.3">
      <c r="A1914" s="1">
        <v>1912</v>
      </c>
      <c r="B1914" t="s">
        <v>10</v>
      </c>
      <c r="C1914">
        <v>3902</v>
      </c>
      <c r="D1914">
        <v>44</v>
      </c>
      <c r="E1914">
        <v>49</v>
      </c>
      <c r="F1914" s="2">
        <v>8600</v>
      </c>
      <c r="G1914" s="8">
        <v>9965.8823529411766</v>
      </c>
      <c r="H1914">
        <v>0.15</v>
      </c>
      <c r="I1914">
        <v>0.5</v>
      </c>
      <c r="J1914" s="3">
        <v>0.1588235294117647</v>
      </c>
      <c r="K1914" t="s">
        <v>11</v>
      </c>
      <c r="L1914" t="str">
        <f>Q1914</f>
        <v/>
      </c>
      <c r="N1914">
        <v>0.56999999999999995</v>
      </c>
      <c r="O1914">
        <f>EXP(Таблица1[[#This Row],[PD]])</f>
        <v>1.1618342427282831</v>
      </c>
      <c r="P1914">
        <f t="shared" si="58"/>
        <v>0.66224551835512124</v>
      </c>
      <c r="Q1914" t="str">
        <f t="shared" si="59"/>
        <v/>
      </c>
      <c r="S1914" s="2">
        <f>IF(P1914&gt;=1, Таблица1[[#This Row],[BeginQ]]*(1-Таблица1[[#This Row],[LGD]]), Таблица1[[#This Row],[EndQ]])</f>
        <v>9965.8823529411766</v>
      </c>
    </row>
    <row r="1915" spans="1:19" x14ac:dyDescent="0.3">
      <c r="A1915" s="1">
        <v>1913</v>
      </c>
      <c r="B1915" t="s">
        <v>10</v>
      </c>
      <c r="C1915">
        <v>3903</v>
      </c>
      <c r="D1915">
        <v>44</v>
      </c>
      <c r="E1915">
        <v>49</v>
      </c>
      <c r="F1915" s="2">
        <v>9800</v>
      </c>
      <c r="G1915" s="8">
        <v>11308.539325842699</v>
      </c>
      <c r="H1915">
        <v>0.11</v>
      </c>
      <c r="I1915">
        <v>0.7</v>
      </c>
      <c r="J1915" s="3">
        <v>0.15393258426966289</v>
      </c>
      <c r="K1915" t="s">
        <v>11</v>
      </c>
      <c r="L1915" t="str">
        <f>Q1915</f>
        <v/>
      </c>
      <c r="N1915">
        <v>0.86</v>
      </c>
      <c r="O1915">
        <f>EXP(Таблица1[[#This Row],[PD]])</f>
        <v>1.1162780704588713</v>
      </c>
      <c r="P1915">
        <f t="shared" si="58"/>
        <v>0.95999914059462932</v>
      </c>
      <c r="Q1915" t="str">
        <f t="shared" si="59"/>
        <v/>
      </c>
      <c r="S1915" s="2">
        <f>IF(P1915&gt;=1, Таблица1[[#This Row],[BeginQ]]*(1-Таблица1[[#This Row],[LGD]]), Таблица1[[#This Row],[EndQ]])</f>
        <v>11308.539325842699</v>
      </c>
    </row>
    <row r="1916" spans="1:19" x14ac:dyDescent="0.3">
      <c r="A1916" s="1">
        <v>1914</v>
      </c>
      <c r="B1916" t="s">
        <v>10</v>
      </c>
      <c r="C1916">
        <v>3904</v>
      </c>
      <c r="D1916">
        <v>44</v>
      </c>
      <c r="E1916">
        <v>49</v>
      </c>
      <c r="F1916" s="2">
        <v>7400</v>
      </c>
      <c r="G1916" s="8">
        <v>8040.8247422680406</v>
      </c>
      <c r="H1916">
        <v>0.03</v>
      </c>
      <c r="I1916">
        <v>0.8</v>
      </c>
      <c r="J1916" s="3">
        <v>8.6597938144329895E-2</v>
      </c>
      <c r="K1916" t="s">
        <v>11</v>
      </c>
      <c r="L1916" t="str">
        <f>Q1916</f>
        <v/>
      </c>
      <c r="N1916">
        <v>0.38</v>
      </c>
      <c r="O1916">
        <f>EXP(Таблица1[[#This Row],[PD]])</f>
        <v>1.0304545339535169</v>
      </c>
      <c r="P1916">
        <f t="shared" si="58"/>
        <v>0.39157272290233647</v>
      </c>
      <c r="Q1916" t="str">
        <f t="shared" si="59"/>
        <v/>
      </c>
      <c r="S1916" s="2">
        <f>IF(P1916&gt;=1, Таблица1[[#This Row],[BeginQ]]*(1-Таблица1[[#This Row],[LGD]]), Таблица1[[#This Row],[EndQ]])</f>
        <v>8040.8247422680406</v>
      </c>
    </row>
    <row r="1917" spans="1:19" x14ac:dyDescent="0.3">
      <c r="A1917" s="1">
        <v>1915</v>
      </c>
      <c r="B1917" t="s">
        <v>10</v>
      </c>
      <c r="C1917">
        <v>3905</v>
      </c>
      <c r="D1917">
        <v>44</v>
      </c>
      <c r="E1917">
        <v>49</v>
      </c>
      <c r="F1917" s="2">
        <v>5500</v>
      </c>
      <c r="G1917" s="8">
        <v>6289.130434782609</v>
      </c>
      <c r="H1917">
        <v>0.08</v>
      </c>
      <c r="I1917">
        <v>0.9</v>
      </c>
      <c r="J1917" s="3">
        <v>0.14347826086956519</v>
      </c>
      <c r="K1917" t="s">
        <v>11</v>
      </c>
      <c r="L1917" t="str">
        <f>Q1917</f>
        <v/>
      </c>
      <c r="N1917">
        <v>0.67</v>
      </c>
      <c r="O1917">
        <f>EXP(Таблица1[[#This Row],[PD]])</f>
        <v>1.0832870676749586</v>
      </c>
      <c r="P1917">
        <f t="shared" si="58"/>
        <v>0.72580233534222238</v>
      </c>
      <c r="Q1917" t="str">
        <f t="shared" si="59"/>
        <v/>
      </c>
      <c r="S1917" s="2">
        <f>IF(P1917&gt;=1, Таблица1[[#This Row],[BeginQ]]*(1-Таблица1[[#This Row],[LGD]]), Таблица1[[#This Row],[EndQ]])</f>
        <v>6289.130434782609</v>
      </c>
    </row>
    <row r="1918" spans="1:19" x14ac:dyDescent="0.3">
      <c r="A1918" s="1">
        <v>1916</v>
      </c>
      <c r="B1918" t="s">
        <v>10</v>
      </c>
      <c r="C1918">
        <v>3906</v>
      </c>
      <c r="D1918">
        <v>44</v>
      </c>
      <c r="E1918">
        <v>49</v>
      </c>
      <c r="F1918" s="2">
        <v>5300</v>
      </c>
      <c r="G1918" s="8">
        <v>6225.9036144578313</v>
      </c>
      <c r="H1918">
        <v>0.17</v>
      </c>
      <c r="I1918">
        <v>0.5</v>
      </c>
      <c r="J1918" s="3">
        <v>0.1746987951807229</v>
      </c>
      <c r="K1918" t="s">
        <v>11</v>
      </c>
      <c r="L1918" t="str">
        <f>Q1918</f>
        <v/>
      </c>
      <c r="N1918">
        <v>0.11</v>
      </c>
      <c r="O1918">
        <f>EXP(Таблица1[[#This Row],[PD]])</f>
        <v>1.1853048513203654</v>
      </c>
      <c r="P1918">
        <f t="shared" si="58"/>
        <v>0.13038353364524019</v>
      </c>
      <c r="Q1918" t="str">
        <f t="shared" si="59"/>
        <v/>
      </c>
      <c r="S1918" s="2">
        <f>IF(P1918&gt;=1, Таблица1[[#This Row],[BeginQ]]*(1-Таблица1[[#This Row],[LGD]]), Таблица1[[#This Row],[EndQ]])</f>
        <v>6225.9036144578313</v>
      </c>
    </row>
    <row r="1919" spans="1:19" x14ac:dyDescent="0.3">
      <c r="A1919" s="1">
        <v>1917</v>
      </c>
      <c r="B1919" t="s">
        <v>10</v>
      </c>
      <c r="C1919">
        <v>3907</v>
      </c>
      <c r="D1919">
        <v>44</v>
      </c>
      <c r="E1919">
        <v>49</v>
      </c>
      <c r="F1919" s="2">
        <v>800</v>
      </c>
      <c r="G1919" s="8">
        <v>883.59550561797755</v>
      </c>
      <c r="H1919">
        <v>0.11</v>
      </c>
      <c r="I1919">
        <v>0.3</v>
      </c>
      <c r="J1919" s="3">
        <v>0.1044943820224719</v>
      </c>
      <c r="K1919" t="s">
        <v>11</v>
      </c>
      <c r="L1919" t="str">
        <f>Q1919</f>
        <v/>
      </c>
      <c r="N1919">
        <v>0.65</v>
      </c>
      <c r="O1919">
        <f>EXP(Таблица1[[#This Row],[PD]])</f>
        <v>1.1162780704588713</v>
      </c>
      <c r="P1919">
        <f t="shared" si="58"/>
        <v>0.72558074579826637</v>
      </c>
      <c r="Q1919" t="str">
        <f t="shared" si="59"/>
        <v/>
      </c>
      <c r="S1919" s="2">
        <f>IF(P1919&gt;=1, Таблица1[[#This Row],[BeginQ]]*(1-Таблица1[[#This Row],[LGD]]), Таблица1[[#This Row],[EndQ]])</f>
        <v>883.59550561797755</v>
      </c>
    </row>
    <row r="1920" spans="1:19" x14ac:dyDescent="0.3">
      <c r="A1920" s="1">
        <v>1918</v>
      </c>
      <c r="B1920" t="s">
        <v>10</v>
      </c>
      <c r="C1920">
        <v>3908</v>
      </c>
      <c r="D1920">
        <v>44</v>
      </c>
      <c r="E1920">
        <v>49</v>
      </c>
      <c r="F1920" s="2">
        <v>3700</v>
      </c>
      <c r="G1920" s="8">
        <v>4422.1686746987953</v>
      </c>
      <c r="H1920">
        <v>0.17</v>
      </c>
      <c r="I1920">
        <v>0.6</v>
      </c>
      <c r="J1920" s="3">
        <v>0.19518072289156629</v>
      </c>
      <c r="K1920" t="s">
        <v>11</v>
      </c>
      <c r="L1920" t="str">
        <f>Q1920</f>
        <v/>
      </c>
      <c r="N1920">
        <v>0.33</v>
      </c>
      <c r="O1920">
        <f>EXP(Таблица1[[#This Row],[PD]])</f>
        <v>1.1853048513203654</v>
      </c>
      <c r="P1920">
        <f t="shared" si="58"/>
        <v>0.39115060093572063</v>
      </c>
      <c r="Q1920" t="str">
        <f t="shared" si="59"/>
        <v/>
      </c>
      <c r="S1920" s="2">
        <f>IF(P1920&gt;=1, Таблица1[[#This Row],[BeginQ]]*(1-Таблица1[[#This Row],[LGD]]), Таблица1[[#This Row],[EndQ]])</f>
        <v>4422.1686746987953</v>
      </c>
    </row>
    <row r="1921" spans="1:19" x14ac:dyDescent="0.3">
      <c r="A1921" s="1">
        <v>1919</v>
      </c>
      <c r="B1921" t="s">
        <v>10</v>
      </c>
      <c r="C1921">
        <v>3909</v>
      </c>
      <c r="D1921">
        <v>44</v>
      </c>
      <c r="E1921">
        <v>49</v>
      </c>
      <c r="F1921" s="2">
        <v>1400</v>
      </c>
      <c r="G1921" s="8">
        <v>1617.7777777777781</v>
      </c>
      <c r="H1921">
        <v>0.1</v>
      </c>
      <c r="I1921">
        <v>0.8</v>
      </c>
      <c r="J1921" s="3">
        <v>0.15555555555555561</v>
      </c>
      <c r="K1921" t="s">
        <v>11</v>
      </c>
      <c r="L1921" t="str">
        <f>Q1921</f>
        <v/>
      </c>
      <c r="N1921">
        <v>0.12</v>
      </c>
      <c r="O1921">
        <f>EXP(Таблица1[[#This Row],[PD]])</f>
        <v>1.1051709180756477</v>
      </c>
      <c r="P1921">
        <f t="shared" si="58"/>
        <v>0.13262051016907772</v>
      </c>
      <c r="Q1921" t="str">
        <f t="shared" si="59"/>
        <v/>
      </c>
      <c r="S1921" s="2">
        <f>IF(P1921&gt;=1, Таблица1[[#This Row],[BeginQ]]*(1-Таблица1[[#This Row],[LGD]]), Таблица1[[#This Row],[EndQ]])</f>
        <v>1617.7777777777781</v>
      </c>
    </row>
    <row r="1922" spans="1:19" x14ac:dyDescent="0.3">
      <c r="A1922" s="1">
        <v>1920</v>
      </c>
      <c r="B1922" t="s">
        <v>10</v>
      </c>
      <c r="C1922">
        <v>3910</v>
      </c>
      <c r="D1922">
        <v>44</v>
      </c>
      <c r="E1922">
        <v>49</v>
      </c>
      <c r="F1922" s="2">
        <v>8200</v>
      </c>
      <c r="G1922" s="8">
        <v>9146.1538461538457</v>
      </c>
      <c r="H1922">
        <v>0.09</v>
      </c>
      <c r="I1922">
        <v>0.5</v>
      </c>
      <c r="J1922" s="3">
        <v>0.1153846153846154</v>
      </c>
      <c r="K1922" t="s">
        <v>11</v>
      </c>
      <c r="L1922" t="str">
        <f>Q1922</f>
        <v/>
      </c>
      <c r="N1922">
        <v>0.46</v>
      </c>
      <c r="O1922">
        <f>EXP(Таблица1[[#This Row],[PD]])</f>
        <v>1.0941742837052104</v>
      </c>
      <c r="P1922">
        <f t="shared" si="58"/>
        <v>0.50332017050439681</v>
      </c>
      <c r="Q1922" t="str">
        <f t="shared" si="59"/>
        <v/>
      </c>
      <c r="S1922" s="2">
        <f>IF(P1922&gt;=1, Таблица1[[#This Row],[BeginQ]]*(1-Таблица1[[#This Row],[LGD]]), Таблица1[[#This Row],[EndQ]])</f>
        <v>9146.1538461538457</v>
      </c>
    </row>
    <row r="1923" spans="1:19" x14ac:dyDescent="0.3">
      <c r="A1923" s="1">
        <v>1921</v>
      </c>
      <c r="B1923" t="s">
        <v>10</v>
      </c>
      <c r="C1923">
        <v>3911</v>
      </c>
      <c r="D1923">
        <v>44</v>
      </c>
      <c r="E1923">
        <v>49</v>
      </c>
      <c r="F1923" s="2">
        <v>10000</v>
      </c>
      <c r="G1923" s="8">
        <v>12707.317073170731</v>
      </c>
      <c r="H1923">
        <v>0.18</v>
      </c>
      <c r="I1923">
        <v>0.9</v>
      </c>
      <c r="J1923" s="3">
        <v>0.27073170731707308</v>
      </c>
      <c r="K1923" t="s">
        <v>11</v>
      </c>
      <c r="L1923" t="str">
        <f>Q1923</f>
        <v>Дефолт!</v>
      </c>
      <c r="N1923">
        <v>0.89</v>
      </c>
      <c r="O1923">
        <f>EXP(Таблица1[[#This Row],[PD]])</f>
        <v>1.1972173631218102</v>
      </c>
      <c r="P1923">
        <f t="shared" ref="P1923:P1967" si="60">N1923*O1923</f>
        <v>1.065523453178411</v>
      </c>
      <c r="Q1923" t="str">
        <f t="shared" ref="Q1923:Q1967" si="61">IF(P1923&gt;=1, "Дефолт!", "")</f>
        <v>Дефолт!</v>
      </c>
      <c r="S1923" s="2">
        <f>IF(P1923&gt;=1, Таблица1[[#This Row],[BeginQ]]*(1-Таблица1[[#This Row],[LGD]]), Таблица1[[#This Row],[EndQ]])</f>
        <v>999.99999999999977</v>
      </c>
    </row>
    <row r="1924" spans="1:19" x14ac:dyDescent="0.3">
      <c r="A1924" s="1">
        <v>1922</v>
      </c>
      <c r="B1924" t="s">
        <v>10</v>
      </c>
      <c r="C1924">
        <v>3912</v>
      </c>
      <c r="D1924">
        <v>44</v>
      </c>
      <c r="E1924">
        <v>49</v>
      </c>
      <c r="F1924" s="2">
        <v>4500</v>
      </c>
      <c r="G1924" s="8">
        <v>5052.2727272727279</v>
      </c>
      <c r="H1924">
        <v>0.12</v>
      </c>
      <c r="I1924">
        <v>0.4</v>
      </c>
      <c r="J1924" s="3">
        <v>0.1227272727272727</v>
      </c>
      <c r="K1924" t="s">
        <v>11</v>
      </c>
      <c r="L1924" t="str">
        <f>Q1924</f>
        <v/>
      </c>
      <c r="N1924">
        <v>0.44</v>
      </c>
      <c r="O1924">
        <f>EXP(Таблица1[[#This Row],[PD]])</f>
        <v>1.1274968515793757</v>
      </c>
      <c r="P1924">
        <f t="shared" si="60"/>
        <v>0.49609861469492533</v>
      </c>
      <c r="Q1924" t="str">
        <f t="shared" si="61"/>
        <v/>
      </c>
      <c r="S1924" s="2">
        <f>IF(P1924&gt;=1, Таблица1[[#This Row],[BeginQ]]*(1-Таблица1[[#This Row],[LGD]]), Таблица1[[#This Row],[EndQ]])</f>
        <v>5052.2727272727279</v>
      </c>
    </row>
    <row r="1925" spans="1:19" x14ac:dyDescent="0.3">
      <c r="A1925" s="1">
        <v>1923</v>
      </c>
      <c r="B1925" t="s">
        <v>10</v>
      </c>
      <c r="C1925">
        <v>3913</v>
      </c>
      <c r="D1925">
        <v>44</v>
      </c>
      <c r="E1925">
        <v>49</v>
      </c>
      <c r="F1925" s="2">
        <v>2800</v>
      </c>
      <c r="G1925" s="8">
        <v>3121.7021276595751</v>
      </c>
      <c r="H1925">
        <v>0.06</v>
      </c>
      <c r="I1925">
        <v>0.8</v>
      </c>
      <c r="J1925" s="3">
        <v>0.1148936170212766</v>
      </c>
      <c r="K1925" t="s">
        <v>11</v>
      </c>
      <c r="L1925" t="str">
        <f>Q1925</f>
        <v/>
      </c>
      <c r="N1925">
        <v>0.88</v>
      </c>
      <c r="O1925">
        <f>EXP(Таблица1[[#This Row],[PD]])</f>
        <v>1.0618365465453596</v>
      </c>
      <c r="P1925">
        <f t="shared" si="60"/>
        <v>0.93441616095991653</v>
      </c>
      <c r="Q1925" t="str">
        <f t="shared" si="61"/>
        <v/>
      </c>
      <c r="S1925" s="2">
        <f>IF(P1925&gt;=1, Таблица1[[#This Row],[BeginQ]]*(1-Таблица1[[#This Row],[LGD]]), Таблица1[[#This Row],[EndQ]])</f>
        <v>3121.7021276595751</v>
      </c>
    </row>
    <row r="1926" spans="1:19" x14ac:dyDescent="0.3">
      <c r="A1926" s="1">
        <v>1924</v>
      </c>
      <c r="B1926" t="s">
        <v>10</v>
      </c>
      <c r="C1926">
        <v>3914</v>
      </c>
      <c r="D1926">
        <v>44</v>
      </c>
      <c r="E1926">
        <v>49</v>
      </c>
      <c r="F1926" s="2">
        <v>8100</v>
      </c>
      <c r="G1926" s="8">
        <v>8714.1758241758234</v>
      </c>
      <c r="H1926">
        <v>0.09</v>
      </c>
      <c r="I1926">
        <v>0.1</v>
      </c>
      <c r="J1926" s="3">
        <v>7.5824175824175818E-2</v>
      </c>
      <c r="K1926" t="s">
        <v>11</v>
      </c>
      <c r="L1926" t="str">
        <f>Q1926</f>
        <v/>
      </c>
      <c r="N1926">
        <v>0.66</v>
      </c>
      <c r="O1926">
        <f>EXP(Таблица1[[#This Row],[PD]])</f>
        <v>1.0941742837052104</v>
      </c>
      <c r="P1926">
        <f t="shared" si="60"/>
        <v>0.7221550272454389</v>
      </c>
      <c r="Q1926" t="str">
        <f t="shared" si="61"/>
        <v/>
      </c>
      <c r="S1926" s="2">
        <f>IF(P1926&gt;=1, Таблица1[[#This Row],[BeginQ]]*(1-Таблица1[[#This Row],[LGD]]), Таблица1[[#This Row],[EndQ]])</f>
        <v>8714.1758241758234</v>
      </c>
    </row>
    <row r="1927" spans="1:19" x14ac:dyDescent="0.3">
      <c r="A1927" s="1">
        <v>1925</v>
      </c>
      <c r="B1927" t="s">
        <v>10</v>
      </c>
      <c r="C1927">
        <v>3915</v>
      </c>
      <c r="D1927">
        <v>44</v>
      </c>
      <c r="E1927">
        <v>49</v>
      </c>
      <c r="F1927" s="2">
        <v>4500</v>
      </c>
      <c r="G1927" s="8">
        <v>4968.75</v>
      </c>
      <c r="H1927">
        <v>0.04</v>
      </c>
      <c r="I1927">
        <v>1</v>
      </c>
      <c r="J1927" s="3">
        <v>0.1041666666666667</v>
      </c>
      <c r="K1927" t="s">
        <v>11</v>
      </c>
      <c r="L1927" t="str">
        <f>Q1927</f>
        <v/>
      </c>
      <c r="N1927">
        <v>0.76</v>
      </c>
      <c r="O1927">
        <f>EXP(Таблица1[[#This Row],[PD]])</f>
        <v>1.0408107741923882</v>
      </c>
      <c r="P1927">
        <f t="shared" si="60"/>
        <v>0.79101618838621501</v>
      </c>
      <c r="Q1927" t="str">
        <f t="shared" si="61"/>
        <v/>
      </c>
      <c r="S1927" s="2">
        <f>IF(P1927&gt;=1, Таблица1[[#This Row],[BeginQ]]*(1-Таблица1[[#This Row],[LGD]]), Таблица1[[#This Row],[EndQ]])</f>
        <v>4968.75</v>
      </c>
    </row>
    <row r="1928" spans="1:19" x14ac:dyDescent="0.3">
      <c r="A1928" s="1">
        <v>1926</v>
      </c>
      <c r="B1928" t="s">
        <v>10</v>
      </c>
      <c r="C1928">
        <v>3916</v>
      </c>
      <c r="D1928">
        <v>44</v>
      </c>
      <c r="E1928">
        <v>49</v>
      </c>
      <c r="F1928" s="2">
        <v>7200</v>
      </c>
      <c r="G1928" s="8">
        <v>7789.090909090909</v>
      </c>
      <c r="H1928">
        <v>0.12</v>
      </c>
      <c r="I1928">
        <v>0.1</v>
      </c>
      <c r="J1928" s="3">
        <v>8.1818181818181818E-2</v>
      </c>
      <c r="K1928" t="s">
        <v>11</v>
      </c>
      <c r="L1928" t="str">
        <f>Q1928</f>
        <v/>
      </c>
      <c r="N1928">
        <v>0.39</v>
      </c>
      <c r="O1928">
        <f>EXP(Таблица1[[#This Row],[PD]])</f>
        <v>1.1274968515793757</v>
      </c>
      <c r="P1928">
        <f t="shared" si="60"/>
        <v>0.43972377211595653</v>
      </c>
      <c r="Q1928" t="str">
        <f t="shared" si="61"/>
        <v/>
      </c>
      <c r="S1928" s="2">
        <f>IF(P1928&gt;=1, Таблица1[[#This Row],[BeginQ]]*(1-Таблица1[[#This Row],[LGD]]), Таблица1[[#This Row],[EndQ]])</f>
        <v>7789.090909090909</v>
      </c>
    </row>
    <row r="1929" spans="1:19" x14ac:dyDescent="0.3">
      <c r="A1929" s="1">
        <v>1927</v>
      </c>
      <c r="B1929" t="s">
        <v>10</v>
      </c>
      <c r="C1929">
        <v>3917</v>
      </c>
      <c r="D1929">
        <v>44</v>
      </c>
      <c r="E1929">
        <v>49</v>
      </c>
      <c r="F1929" s="2">
        <v>800</v>
      </c>
      <c r="G1929" s="8">
        <v>974.71264367816093</v>
      </c>
      <c r="H1929">
        <v>0.13</v>
      </c>
      <c r="I1929">
        <v>1</v>
      </c>
      <c r="J1929" s="3">
        <v>0.21839080459770119</v>
      </c>
      <c r="K1929" t="s">
        <v>11</v>
      </c>
      <c r="L1929" t="str">
        <f>Q1929</f>
        <v/>
      </c>
      <c r="N1929">
        <v>0.56999999999999995</v>
      </c>
      <c r="O1929">
        <f>EXP(Таблица1[[#This Row],[PD]])</f>
        <v>1.1388283833246218</v>
      </c>
      <c r="P1929">
        <f t="shared" si="60"/>
        <v>0.64913217849503435</v>
      </c>
      <c r="Q1929" t="str">
        <f t="shared" si="61"/>
        <v/>
      </c>
      <c r="S1929" s="2">
        <f>IF(P1929&gt;=1, Таблица1[[#This Row],[BeginQ]]*(1-Таблица1[[#This Row],[LGD]]), Таблица1[[#This Row],[EndQ]])</f>
        <v>974.71264367816093</v>
      </c>
    </row>
    <row r="1930" spans="1:19" x14ac:dyDescent="0.3">
      <c r="A1930" s="1">
        <v>1928</v>
      </c>
      <c r="B1930" t="s">
        <v>10</v>
      </c>
      <c r="C1930">
        <v>3918</v>
      </c>
      <c r="D1930">
        <v>44</v>
      </c>
      <c r="E1930">
        <v>49</v>
      </c>
      <c r="F1930" s="2">
        <v>6700</v>
      </c>
      <c r="G1930" s="8">
        <v>7384.4086021505373</v>
      </c>
      <c r="H1930">
        <v>7.0000000000000007E-2</v>
      </c>
      <c r="I1930">
        <v>0.5</v>
      </c>
      <c r="J1930" s="3">
        <v>0.10215053763440859</v>
      </c>
      <c r="K1930" t="s">
        <v>11</v>
      </c>
      <c r="L1930" t="str">
        <f>Q1930</f>
        <v/>
      </c>
      <c r="N1930">
        <v>0.73</v>
      </c>
      <c r="O1930">
        <f>EXP(Таблица1[[#This Row],[PD]])</f>
        <v>1.0725081812542165</v>
      </c>
      <c r="P1930">
        <f t="shared" si="60"/>
        <v>0.78293097231557807</v>
      </c>
      <c r="Q1930" t="str">
        <f t="shared" si="61"/>
        <v/>
      </c>
      <c r="S1930" s="2">
        <f>IF(P1930&gt;=1, Таблица1[[#This Row],[BeginQ]]*(1-Таблица1[[#This Row],[LGD]]), Таблица1[[#This Row],[EndQ]])</f>
        <v>7384.4086021505373</v>
      </c>
    </row>
    <row r="1931" spans="1:19" x14ac:dyDescent="0.3">
      <c r="A1931" s="1">
        <v>1929</v>
      </c>
      <c r="B1931" t="s">
        <v>10</v>
      </c>
      <c r="C1931">
        <v>3919</v>
      </c>
      <c r="D1931">
        <v>44</v>
      </c>
      <c r="E1931">
        <v>49</v>
      </c>
      <c r="F1931" s="2">
        <v>4500</v>
      </c>
      <c r="G1931" s="8">
        <v>5287.5</v>
      </c>
      <c r="H1931">
        <v>0.2</v>
      </c>
      <c r="I1931">
        <v>0.4</v>
      </c>
      <c r="J1931" s="3">
        <v>0.17499999999999999</v>
      </c>
      <c r="K1931" t="s">
        <v>11</v>
      </c>
      <c r="L1931" t="str">
        <f>Q1931</f>
        <v/>
      </c>
      <c r="N1931">
        <v>0.09</v>
      </c>
      <c r="O1931">
        <f>EXP(Таблица1[[#This Row],[PD]])</f>
        <v>1.2214027581601699</v>
      </c>
      <c r="P1931">
        <f t="shared" si="60"/>
        <v>0.10992624823441528</v>
      </c>
      <c r="Q1931" t="str">
        <f t="shared" si="61"/>
        <v/>
      </c>
      <c r="S1931" s="2">
        <f>IF(P1931&gt;=1, Таблица1[[#This Row],[BeginQ]]*(1-Таблица1[[#This Row],[LGD]]), Таблица1[[#This Row],[EndQ]])</f>
        <v>5287.5</v>
      </c>
    </row>
    <row r="1932" spans="1:19" x14ac:dyDescent="0.3">
      <c r="A1932" s="1">
        <v>1930</v>
      </c>
      <c r="B1932" t="s">
        <v>10</v>
      </c>
      <c r="C1932">
        <v>3920</v>
      </c>
      <c r="D1932">
        <v>44</v>
      </c>
      <c r="E1932">
        <v>49</v>
      </c>
      <c r="F1932" s="2">
        <v>2600</v>
      </c>
      <c r="G1932" s="8">
        <v>2768.8659793814431</v>
      </c>
      <c r="H1932">
        <v>0.03</v>
      </c>
      <c r="I1932">
        <v>0.1</v>
      </c>
      <c r="J1932" s="3">
        <v>6.4948453608247428E-2</v>
      </c>
      <c r="K1932" t="s">
        <v>11</v>
      </c>
      <c r="L1932" t="str">
        <f>Q1932</f>
        <v/>
      </c>
      <c r="N1932">
        <v>0.55000000000000004</v>
      </c>
      <c r="O1932">
        <f>EXP(Таблица1[[#This Row],[PD]])</f>
        <v>1.0304545339535169</v>
      </c>
      <c r="P1932">
        <f t="shared" si="60"/>
        <v>0.56674999367443435</v>
      </c>
      <c r="Q1932" t="str">
        <f t="shared" si="61"/>
        <v/>
      </c>
      <c r="S1932" s="2">
        <f>IF(P1932&gt;=1, Таблица1[[#This Row],[BeginQ]]*(1-Таблица1[[#This Row],[LGD]]), Таблица1[[#This Row],[EndQ]])</f>
        <v>2768.8659793814431</v>
      </c>
    </row>
    <row r="1933" spans="1:19" x14ac:dyDescent="0.3">
      <c r="A1933" s="1">
        <v>1931</v>
      </c>
      <c r="B1933" t="s">
        <v>10</v>
      </c>
      <c r="C1933">
        <v>3921</v>
      </c>
      <c r="D1933">
        <v>44</v>
      </c>
      <c r="E1933">
        <v>49</v>
      </c>
      <c r="F1933" s="2">
        <v>1100</v>
      </c>
      <c r="G1933" s="8">
        <v>1171.443298969072</v>
      </c>
      <c r="H1933">
        <v>0.03</v>
      </c>
      <c r="I1933">
        <v>0.1</v>
      </c>
      <c r="J1933" s="3">
        <v>6.4948453608247428E-2</v>
      </c>
      <c r="K1933" t="s">
        <v>11</v>
      </c>
      <c r="L1933" t="str">
        <f>Q1933</f>
        <v>Дефолт!</v>
      </c>
      <c r="N1933">
        <v>1</v>
      </c>
      <c r="O1933">
        <f>EXP(Таблица1[[#This Row],[PD]])</f>
        <v>1.0304545339535169</v>
      </c>
      <c r="P1933">
        <f t="shared" si="60"/>
        <v>1.0304545339535169</v>
      </c>
      <c r="Q1933" t="str">
        <f t="shared" si="61"/>
        <v>Дефолт!</v>
      </c>
      <c r="S1933" s="2">
        <f>IF(P1933&gt;=1, Таблица1[[#This Row],[BeginQ]]*(1-Таблица1[[#This Row],[LGD]]), Таблица1[[#This Row],[EndQ]])</f>
        <v>990</v>
      </c>
    </row>
    <row r="1934" spans="1:19" x14ac:dyDescent="0.3">
      <c r="A1934" s="1">
        <v>1932</v>
      </c>
      <c r="B1934" t="s">
        <v>10</v>
      </c>
      <c r="C1934">
        <v>3922</v>
      </c>
      <c r="D1934">
        <v>44</v>
      </c>
      <c r="E1934">
        <v>49</v>
      </c>
      <c r="F1934" s="2">
        <v>5100</v>
      </c>
      <c r="G1934" s="8">
        <v>5751.0638297872338</v>
      </c>
      <c r="H1934">
        <v>0.06</v>
      </c>
      <c r="I1934">
        <v>1</v>
      </c>
      <c r="J1934" s="3">
        <v>0.1276595744680851</v>
      </c>
      <c r="K1934" t="s">
        <v>11</v>
      </c>
      <c r="L1934" t="str">
        <f>Q1934</f>
        <v/>
      </c>
      <c r="N1934">
        <v>0.8</v>
      </c>
      <c r="O1934">
        <f>EXP(Таблица1[[#This Row],[PD]])</f>
        <v>1.0618365465453596</v>
      </c>
      <c r="P1934">
        <f t="shared" si="60"/>
        <v>0.84946923723628776</v>
      </c>
      <c r="Q1934" t="str">
        <f t="shared" si="61"/>
        <v/>
      </c>
      <c r="S1934" s="2">
        <f>IF(P1934&gt;=1, Таблица1[[#This Row],[BeginQ]]*(1-Таблица1[[#This Row],[LGD]]), Таблица1[[#This Row],[EndQ]])</f>
        <v>5751.0638297872338</v>
      </c>
    </row>
    <row r="1935" spans="1:19" x14ac:dyDescent="0.3">
      <c r="A1935" s="1">
        <v>1933</v>
      </c>
      <c r="B1935" t="s">
        <v>10</v>
      </c>
      <c r="C1935">
        <v>3923</v>
      </c>
      <c r="D1935">
        <v>44</v>
      </c>
      <c r="E1935">
        <v>49</v>
      </c>
      <c r="F1935" s="2">
        <v>2900</v>
      </c>
      <c r="G1935" s="8">
        <v>3228.4337349397588</v>
      </c>
      <c r="H1935">
        <v>0.17</v>
      </c>
      <c r="I1935">
        <v>0.2</v>
      </c>
      <c r="J1935" s="3">
        <v>0.1132530120481928</v>
      </c>
      <c r="K1935" t="s">
        <v>11</v>
      </c>
      <c r="L1935" t="str">
        <f>Q1935</f>
        <v/>
      </c>
      <c r="N1935">
        <v>0.56999999999999995</v>
      </c>
      <c r="O1935">
        <f>EXP(Таблица1[[#This Row],[PD]])</f>
        <v>1.1853048513203654</v>
      </c>
      <c r="P1935">
        <f t="shared" si="60"/>
        <v>0.67562376525260825</v>
      </c>
      <c r="Q1935" t="str">
        <f t="shared" si="61"/>
        <v/>
      </c>
      <c r="S1935" s="2">
        <f>IF(P1935&gt;=1, Таблица1[[#This Row],[BeginQ]]*(1-Таблица1[[#This Row],[LGD]]), Таблица1[[#This Row],[EndQ]])</f>
        <v>3228.4337349397588</v>
      </c>
    </row>
    <row r="1936" spans="1:19" x14ac:dyDescent="0.3">
      <c r="A1936" s="1">
        <v>1934</v>
      </c>
      <c r="B1936" t="s">
        <v>10</v>
      </c>
      <c r="C1936">
        <v>3924</v>
      </c>
      <c r="D1936">
        <v>44</v>
      </c>
      <c r="E1936">
        <v>49</v>
      </c>
      <c r="F1936" s="2">
        <v>9500</v>
      </c>
      <c r="G1936" s="8">
        <v>10600</v>
      </c>
      <c r="H1936">
        <v>0.05</v>
      </c>
      <c r="I1936">
        <v>1</v>
      </c>
      <c r="J1936" s="3">
        <v>0.1157894736842105</v>
      </c>
      <c r="K1936" t="s">
        <v>11</v>
      </c>
      <c r="L1936" t="str">
        <f>Q1936</f>
        <v/>
      </c>
      <c r="N1936">
        <v>0.28000000000000003</v>
      </c>
      <c r="O1936">
        <f>EXP(Таблица1[[#This Row],[PD]])</f>
        <v>1.0512710963760241</v>
      </c>
      <c r="P1936">
        <f t="shared" si="60"/>
        <v>0.2943559069852868</v>
      </c>
      <c r="Q1936" t="str">
        <f t="shared" si="61"/>
        <v/>
      </c>
      <c r="S1936" s="2">
        <f>IF(P1936&gt;=1, Таблица1[[#This Row],[BeginQ]]*(1-Таблица1[[#This Row],[LGD]]), Таблица1[[#This Row],[EndQ]])</f>
        <v>10600</v>
      </c>
    </row>
    <row r="1937" spans="1:19" x14ac:dyDescent="0.3">
      <c r="A1937" s="1">
        <v>1935</v>
      </c>
      <c r="B1937" t="s">
        <v>10</v>
      </c>
      <c r="C1937">
        <v>3925</v>
      </c>
      <c r="D1937">
        <v>44</v>
      </c>
      <c r="E1937">
        <v>49</v>
      </c>
      <c r="F1937" s="2">
        <v>7500</v>
      </c>
      <c r="G1937" s="8">
        <v>8187.4999999999991</v>
      </c>
      <c r="H1937">
        <v>0.04</v>
      </c>
      <c r="I1937">
        <v>0.7</v>
      </c>
      <c r="J1937" s="3">
        <v>9.166666666666666E-2</v>
      </c>
      <c r="K1937" t="s">
        <v>11</v>
      </c>
      <c r="L1937" t="str">
        <f>Q1937</f>
        <v/>
      </c>
      <c r="N1937">
        <v>0.01</v>
      </c>
      <c r="O1937">
        <f>EXP(Таблица1[[#This Row],[PD]])</f>
        <v>1.0408107741923882</v>
      </c>
      <c r="P1937">
        <f t="shared" si="60"/>
        <v>1.0408107741923881E-2</v>
      </c>
      <c r="Q1937" t="str">
        <f t="shared" si="61"/>
        <v/>
      </c>
      <c r="S1937" s="2">
        <f>IF(P1937&gt;=1, Таблица1[[#This Row],[BeginQ]]*(1-Таблица1[[#This Row],[LGD]]), Таблица1[[#This Row],[EndQ]])</f>
        <v>8187.4999999999991</v>
      </c>
    </row>
    <row r="1938" spans="1:19" x14ac:dyDescent="0.3">
      <c r="A1938" s="1">
        <v>1936</v>
      </c>
      <c r="B1938" t="s">
        <v>10</v>
      </c>
      <c r="C1938">
        <v>3926</v>
      </c>
      <c r="D1938">
        <v>44</v>
      </c>
      <c r="E1938">
        <v>49</v>
      </c>
      <c r="F1938" s="2">
        <v>4300</v>
      </c>
      <c r="G1938" s="8">
        <v>5526.2962962962974</v>
      </c>
      <c r="H1938">
        <v>0.19</v>
      </c>
      <c r="I1938">
        <v>0.9</v>
      </c>
      <c r="J1938" s="3">
        <v>0.28518518518518521</v>
      </c>
      <c r="K1938" t="s">
        <v>11</v>
      </c>
      <c r="L1938" t="str">
        <f>Q1938</f>
        <v/>
      </c>
      <c r="N1938">
        <v>0.57999999999999996</v>
      </c>
      <c r="O1938">
        <f>EXP(Таблица1[[#This Row],[PD]])</f>
        <v>1.2092495976572515</v>
      </c>
      <c r="P1938">
        <f t="shared" si="60"/>
        <v>0.70136476664120584</v>
      </c>
      <c r="Q1938" t="str">
        <f t="shared" si="61"/>
        <v/>
      </c>
      <c r="S1938" s="2">
        <f>IF(P1938&gt;=1, Таблица1[[#This Row],[BeginQ]]*(1-Таблица1[[#This Row],[LGD]]), Таблица1[[#This Row],[EndQ]])</f>
        <v>5526.2962962962974</v>
      </c>
    </row>
    <row r="1939" spans="1:19" x14ac:dyDescent="0.3">
      <c r="A1939" s="1">
        <v>1937</v>
      </c>
      <c r="B1939" t="s">
        <v>10</v>
      </c>
      <c r="C1939">
        <v>3927</v>
      </c>
      <c r="D1939">
        <v>44</v>
      </c>
      <c r="E1939">
        <v>49</v>
      </c>
      <c r="F1939" s="2">
        <v>9400</v>
      </c>
      <c r="G1939" s="8">
        <v>10913.17073170732</v>
      </c>
      <c r="H1939">
        <v>0.18</v>
      </c>
      <c r="I1939">
        <v>0.4</v>
      </c>
      <c r="J1939" s="3">
        <v>0.16097560975609759</v>
      </c>
      <c r="K1939" t="s">
        <v>11</v>
      </c>
      <c r="L1939" t="str">
        <f>Q1939</f>
        <v>Дефолт!</v>
      </c>
      <c r="N1939">
        <v>0.98</v>
      </c>
      <c r="O1939">
        <f>EXP(Таблица1[[#This Row],[PD]])</f>
        <v>1.1972173631218102</v>
      </c>
      <c r="P1939">
        <f t="shared" si="60"/>
        <v>1.1732730158593738</v>
      </c>
      <c r="Q1939" t="str">
        <f t="shared" si="61"/>
        <v>Дефолт!</v>
      </c>
      <c r="S1939" s="2">
        <f>IF(P1939&gt;=1, Таблица1[[#This Row],[BeginQ]]*(1-Таблица1[[#This Row],[LGD]]), Таблица1[[#This Row],[EndQ]])</f>
        <v>5640</v>
      </c>
    </row>
    <row r="1940" spans="1:19" x14ac:dyDescent="0.3">
      <c r="A1940" s="1">
        <v>1938</v>
      </c>
      <c r="B1940" t="s">
        <v>10</v>
      </c>
      <c r="C1940">
        <v>3976</v>
      </c>
      <c r="D1940">
        <v>45</v>
      </c>
      <c r="E1940">
        <v>50</v>
      </c>
      <c r="F1940" s="2">
        <v>2400</v>
      </c>
      <c r="G1940" s="8">
        <v>2676.9230769230771</v>
      </c>
      <c r="H1940">
        <v>0.09</v>
      </c>
      <c r="I1940">
        <v>0.5</v>
      </c>
      <c r="J1940" s="3">
        <v>0.1153846153846154</v>
      </c>
      <c r="K1940" t="s">
        <v>11</v>
      </c>
      <c r="L1940" t="str">
        <f>Q1940</f>
        <v>Дефолт!</v>
      </c>
      <c r="N1940">
        <v>0.98</v>
      </c>
      <c r="O1940">
        <f>EXP(Таблица1[[#This Row],[PD]])</f>
        <v>1.0941742837052104</v>
      </c>
      <c r="P1940">
        <f t="shared" si="60"/>
        <v>1.0722907980311063</v>
      </c>
      <c r="Q1940" t="str">
        <f t="shared" si="61"/>
        <v>Дефолт!</v>
      </c>
      <c r="S1940" s="2">
        <f>IF(P1940&gt;=1, Таблица1[[#This Row],[BeginQ]]*(1-Таблица1[[#This Row],[LGD]]), Таблица1[[#This Row],[EndQ]])</f>
        <v>1200</v>
      </c>
    </row>
    <row r="1941" spans="1:19" x14ac:dyDescent="0.3">
      <c r="A1941" s="1">
        <v>1939</v>
      </c>
      <c r="B1941" t="s">
        <v>10</v>
      </c>
      <c r="C1941">
        <v>3977</v>
      </c>
      <c r="D1941">
        <v>45</v>
      </c>
      <c r="E1941">
        <v>50</v>
      </c>
      <c r="F1941" s="2">
        <v>2100</v>
      </c>
      <c r="G1941" s="8">
        <v>2255.8762886597942</v>
      </c>
      <c r="H1941">
        <v>0.03</v>
      </c>
      <c r="I1941">
        <v>0.4</v>
      </c>
      <c r="J1941" s="3">
        <v>7.422680412371134E-2</v>
      </c>
      <c r="K1941" t="s">
        <v>11</v>
      </c>
      <c r="L1941" t="str">
        <f>Q1941</f>
        <v/>
      </c>
      <c r="N1941">
        <v>0.9</v>
      </c>
      <c r="O1941">
        <f>EXP(Таблица1[[#This Row],[PD]])</f>
        <v>1.0304545339535169</v>
      </c>
      <c r="P1941">
        <f t="shared" si="60"/>
        <v>0.92740908055816529</v>
      </c>
      <c r="Q1941" t="str">
        <f t="shared" si="61"/>
        <v/>
      </c>
      <c r="S1941" s="2">
        <f>IF(P1941&gt;=1, Таблица1[[#This Row],[BeginQ]]*(1-Таблица1[[#This Row],[LGD]]), Таблица1[[#This Row],[EndQ]])</f>
        <v>2255.8762886597942</v>
      </c>
    </row>
    <row r="1942" spans="1:19" x14ac:dyDescent="0.3">
      <c r="A1942" s="1">
        <v>1940</v>
      </c>
      <c r="B1942" t="s">
        <v>10</v>
      </c>
      <c r="C1942">
        <v>3978</v>
      </c>
      <c r="D1942">
        <v>45</v>
      </c>
      <c r="E1942">
        <v>50</v>
      </c>
      <c r="F1942" s="2">
        <v>2900</v>
      </c>
      <c r="G1942" s="8">
        <v>3659.012345679012</v>
      </c>
      <c r="H1942">
        <v>0.19</v>
      </c>
      <c r="I1942">
        <v>0.8</v>
      </c>
      <c r="J1942" s="3">
        <v>0.2617283950617284</v>
      </c>
      <c r="K1942" t="s">
        <v>11</v>
      </c>
      <c r="L1942" t="str">
        <f>Q1942</f>
        <v/>
      </c>
      <c r="N1942">
        <v>0.23</v>
      </c>
      <c r="O1942">
        <f>EXP(Таблица1[[#This Row],[PD]])</f>
        <v>1.2092495976572515</v>
      </c>
      <c r="P1942">
        <f t="shared" si="60"/>
        <v>0.27812740746116787</v>
      </c>
      <c r="Q1942" t="str">
        <f t="shared" si="61"/>
        <v/>
      </c>
      <c r="S1942" s="2">
        <f>IF(P1942&gt;=1, Таблица1[[#This Row],[BeginQ]]*(1-Таблица1[[#This Row],[LGD]]), Таблица1[[#This Row],[EndQ]])</f>
        <v>3659.012345679012</v>
      </c>
    </row>
    <row r="1943" spans="1:19" x14ac:dyDescent="0.3">
      <c r="A1943" s="1">
        <v>1941</v>
      </c>
      <c r="B1943" t="s">
        <v>10</v>
      </c>
      <c r="C1943">
        <v>3979</v>
      </c>
      <c r="D1943">
        <v>45</v>
      </c>
      <c r="E1943">
        <v>50</v>
      </c>
      <c r="F1943" s="2">
        <v>4100</v>
      </c>
      <c r="G1943" s="8">
        <v>4653.0232558139533</v>
      </c>
      <c r="H1943">
        <v>0.14000000000000001</v>
      </c>
      <c r="I1943">
        <v>0.4</v>
      </c>
      <c r="J1943" s="3">
        <v>0.1348837209302326</v>
      </c>
      <c r="K1943" t="s">
        <v>11</v>
      </c>
      <c r="L1943" t="str">
        <f>Q1943</f>
        <v/>
      </c>
      <c r="N1943">
        <v>0.13</v>
      </c>
      <c r="O1943">
        <f>EXP(Таблица1[[#This Row],[PD]])</f>
        <v>1.1502737988572274</v>
      </c>
      <c r="P1943">
        <f t="shared" si="60"/>
        <v>0.14953559385143955</v>
      </c>
      <c r="Q1943" t="str">
        <f t="shared" si="61"/>
        <v/>
      </c>
      <c r="S1943" s="2">
        <f>IF(P1943&gt;=1, Таблица1[[#This Row],[BeginQ]]*(1-Таблица1[[#This Row],[LGD]]), Таблица1[[#This Row],[EndQ]])</f>
        <v>4653.0232558139533</v>
      </c>
    </row>
    <row r="1944" spans="1:19" x14ac:dyDescent="0.3">
      <c r="A1944" s="1">
        <v>1942</v>
      </c>
      <c r="B1944" t="s">
        <v>10</v>
      </c>
      <c r="C1944">
        <v>3980</v>
      </c>
      <c r="D1944">
        <v>45</v>
      </c>
      <c r="E1944">
        <v>50</v>
      </c>
      <c r="F1944" s="2">
        <v>8900</v>
      </c>
      <c r="G1944" s="8">
        <v>11366.265060240959</v>
      </c>
      <c r="H1944">
        <v>0.17</v>
      </c>
      <c r="I1944">
        <v>1</v>
      </c>
      <c r="J1944" s="3">
        <v>0.27710843373493982</v>
      </c>
      <c r="K1944" t="s">
        <v>11</v>
      </c>
      <c r="L1944" t="str">
        <f>Q1944</f>
        <v/>
      </c>
      <c r="N1944">
        <v>0.43</v>
      </c>
      <c r="O1944">
        <f>EXP(Таблица1[[#This Row],[PD]])</f>
        <v>1.1853048513203654</v>
      </c>
      <c r="P1944">
        <f t="shared" si="60"/>
        <v>0.50968108606775708</v>
      </c>
      <c r="Q1944" t="str">
        <f t="shared" si="61"/>
        <v/>
      </c>
      <c r="S1944" s="2">
        <f>IF(P1944&gt;=1, Таблица1[[#This Row],[BeginQ]]*(1-Таблица1[[#This Row],[LGD]]), Таблица1[[#This Row],[EndQ]])</f>
        <v>11366.265060240959</v>
      </c>
    </row>
    <row r="1945" spans="1:19" x14ac:dyDescent="0.3">
      <c r="A1945" s="1">
        <v>1943</v>
      </c>
      <c r="B1945" t="s">
        <v>10</v>
      </c>
      <c r="C1945">
        <v>3981</v>
      </c>
      <c r="D1945">
        <v>45</v>
      </c>
      <c r="E1945">
        <v>50</v>
      </c>
      <c r="F1945" s="2">
        <v>9700</v>
      </c>
      <c r="G1945" s="8">
        <v>11195.903614457829</v>
      </c>
      <c r="H1945">
        <v>0.17</v>
      </c>
      <c r="I1945">
        <v>0.4</v>
      </c>
      <c r="J1945" s="3">
        <v>0.1542168674698795</v>
      </c>
      <c r="K1945" t="s">
        <v>11</v>
      </c>
      <c r="L1945" t="str">
        <f>Q1945</f>
        <v/>
      </c>
      <c r="N1945">
        <v>0.12</v>
      </c>
      <c r="O1945">
        <f>EXP(Таблица1[[#This Row],[PD]])</f>
        <v>1.1853048513203654</v>
      </c>
      <c r="P1945">
        <f t="shared" si="60"/>
        <v>0.14223658215844384</v>
      </c>
      <c r="Q1945" t="str">
        <f t="shared" si="61"/>
        <v/>
      </c>
      <c r="S1945" s="2">
        <f>IF(P1945&gt;=1, Таблица1[[#This Row],[BeginQ]]*(1-Таблица1[[#This Row],[LGD]]), Таблица1[[#This Row],[EndQ]])</f>
        <v>11195.903614457829</v>
      </c>
    </row>
    <row r="1946" spans="1:19" x14ac:dyDescent="0.3">
      <c r="A1946" s="1">
        <v>1944</v>
      </c>
      <c r="B1946" t="s">
        <v>10</v>
      </c>
      <c r="C1946">
        <v>3982</v>
      </c>
      <c r="D1946">
        <v>45</v>
      </c>
      <c r="E1946">
        <v>50</v>
      </c>
      <c r="F1946" s="2">
        <v>7600</v>
      </c>
      <c r="G1946" s="8">
        <v>9146.2068965517246</v>
      </c>
      <c r="H1946">
        <v>0.13</v>
      </c>
      <c r="I1946">
        <v>0.9</v>
      </c>
      <c r="J1946" s="3">
        <v>0.20344827586206901</v>
      </c>
      <c r="K1946" t="s">
        <v>11</v>
      </c>
      <c r="L1946" t="str">
        <f>Q1946</f>
        <v>Дефолт!</v>
      </c>
      <c r="N1946">
        <v>0.9</v>
      </c>
      <c r="O1946">
        <f>EXP(Таблица1[[#This Row],[PD]])</f>
        <v>1.1388283833246218</v>
      </c>
      <c r="P1946">
        <f t="shared" si="60"/>
        <v>1.0249455449921596</v>
      </c>
      <c r="Q1946" t="str">
        <f t="shared" si="61"/>
        <v>Дефолт!</v>
      </c>
      <c r="S1946" s="2">
        <f>IF(P1946&gt;=1, Таблица1[[#This Row],[BeginQ]]*(1-Таблица1[[#This Row],[LGD]]), Таблица1[[#This Row],[EndQ]])</f>
        <v>759.99999999999989</v>
      </c>
    </row>
    <row r="1947" spans="1:19" x14ac:dyDescent="0.3">
      <c r="A1947" s="1">
        <v>1945</v>
      </c>
      <c r="B1947" t="s">
        <v>10</v>
      </c>
      <c r="C1947">
        <v>3983</v>
      </c>
      <c r="D1947">
        <v>45</v>
      </c>
      <c r="E1947">
        <v>50</v>
      </c>
      <c r="F1947" s="2">
        <v>8000</v>
      </c>
      <c r="G1947" s="8">
        <v>8666.6666666666661</v>
      </c>
      <c r="H1947">
        <v>0.04</v>
      </c>
      <c r="I1947">
        <v>0.5</v>
      </c>
      <c r="J1947" s="3">
        <v>8.3333333333333343E-2</v>
      </c>
      <c r="K1947" t="s">
        <v>11</v>
      </c>
      <c r="L1947" t="str">
        <f>Q1947</f>
        <v/>
      </c>
      <c r="N1947">
        <v>0.56000000000000005</v>
      </c>
      <c r="O1947">
        <f>EXP(Таблица1[[#This Row],[PD]])</f>
        <v>1.0408107741923882</v>
      </c>
      <c r="P1947">
        <f t="shared" si="60"/>
        <v>0.58285403354773746</v>
      </c>
      <c r="Q1947" t="str">
        <f t="shared" si="61"/>
        <v/>
      </c>
      <c r="S1947" s="2">
        <f>IF(P1947&gt;=1, Таблица1[[#This Row],[BeginQ]]*(1-Таблица1[[#This Row],[LGD]]), Таблица1[[#This Row],[EndQ]])</f>
        <v>8666.6666666666661</v>
      </c>
    </row>
    <row r="1948" spans="1:19" x14ac:dyDescent="0.3">
      <c r="A1948" s="1">
        <v>1946</v>
      </c>
      <c r="B1948" t="s">
        <v>10</v>
      </c>
      <c r="C1948">
        <v>3984</v>
      </c>
      <c r="D1948">
        <v>45</v>
      </c>
      <c r="E1948">
        <v>50</v>
      </c>
      <c r="F1948" s="2">
        <v>8400</v>
      </c>
      <c r="G1948" s="8">
        <v>9701.538461538461</v>
      </c>
      <c r="H1948">
        <v>0.09</v>
      </c>
      <c r="I1948">
        <v>0.9</v>
      </c>
      <c r="J1948" s="3">
        <v>0.15494505494505489</v>
      </c>
      <c r="K1948" t="s">
        <v>11</v>
      </c>
      <c r="L1948" t="str">
        <f>Q1948</f>
        <v/>
      </c>
      <c r="N1948">
        <v>0.55000000000000004</v>
      </c>
      <c r="O1948">
        <f>EXP(Таблица1[[#This Row],[PD]])</f>
        <v>1.0941742837052104</v>
      </c>
      <c r="P1948">
        <f t="shared" si="60"/>
        <v>0.60179585603786578</v>
      </c>
      <c r="Q1948" t="str">
        <f t="shared" si="61"/>
        <v/>
      </c>
      <c r="S1948" s="2">
        <f>IF(P1948&gt;=1, Таблица1[[#This Row],[BeginQ]]*(1-Таблица1[[#This Row],[LGD]]), Таблица1[[#This Row],[EndQ]])</f>
        <v>9701.538461538461</v>
      </c>
    </row>
    <row r="1949" spans="1:19" x14ac:dyDescent="0.3">
      <c r="A1949" s="1">
        <v>1947</v>
      </c>
      <c r="B1949" t="s">
        <v>10</v>
      </c>
      <c r="C1949">
        <v>3985</v>
      </c>
      <c r="D1949">
        <v>45</v>
      </c>
      <c r="E1949">
        <v>50</v>
      </c>
      <c r="F1949" s="2">
        <v>4100</v>
      </c>
      <c r="G1949" s="8">
        <v>4580</v>
      </c>
      <c r="H1949">
        <v>0.18</v>
      </c>
      <c r="I1949">
        <v>0.2</v>
      </c>
      <c r="J1949" s="3">
        <v>0.1170731707317073</v>
      </c>
      <c r="K1949" t="s">
        <v>11</v>
      </c>
      <c r="L1949" t="str">
        <f>Q1949</f>
        <v/>
      </c>
      <c r="N1949">
        <v>0.35</v>
      </c>
      <c r="O1949">
        <f>EXP(Таблица1[[#This Row],[PD]])</f>
        <v>1.1972173631218102</v>
      </c>
      <c r="P1949">
        <f t="shared" si="60"/>
        <v>0.41902607709263351</v>
      </c>
      <c r="Q1949" t="str">
        <f t="shared" si="61"/>
        <v/>
      </c>
      <c r="S1949" s="2">
        <f>IF(P1949&gt;=1, Таблица1[[#This Row],[BeginQ]]*(1-Таблица1[[#This Row],[LGD]]), Таблица1[[#This Row],[EndQ]])</f>
        <v>4580</v>
      </c>
    </row>
    <row r="1950" spans="1:19" x14ac:dyDescent="0.3">
      <c r="A1950" s="1">
        <v>1948</v>
      </c>
      <c r="B1950" t="s">
        <v>10</v>
      </c>
      <c r="C1950">
        <v>3986</v>
      </c>
      <c r="D1950">
        <v>45</v>
      </c>
      <c r="E1950">
        <v>50</v>
      </c>
      <c r="F1950" s="2">
        <v>7900</v>
      </c>
      <c r="G1950" s="8">
        <v>8461.9587628865975</v>
      </c>
      <c r="H1950">
        <v>0.03</v>
      </c>
      <c r="I1950">
        <v>0.3</v>
      </c>
      <c r="J1950" s="3">
        <v>7.1134020618556698E-2</v>
      </c>
      <c r="K1950" t="s">
        <v>11</v>
      </c>
      <c r="L1950" t="str">
        <f>Q1950</f>
        <v/>
      </c>
      <c r="N1950">
        <v>0.97</v>
      </c>
      <c r="O1950">
        <f>EXP(Таблица1[[#This Row],[PD]])</f>
        <v>1.0304545339535169</v>
      </c>
      <c r="P1950">
        <f t="shared" si="60"/>
        <v>0.99954089793491141</v>
      </c>
      <c r="Q1950" t="str">
        <f t="shared" si="61"/>
        <v/>
      </c>
      <c r="S1950" s="2">
        <f>IF(P1950&gt;=1, Таблица1[[#This Row],[BeginQ]]*(1-Таблица1[[#This Row],[LGD]]), Таблица1[[#This Row],[EndQ]])</f>
        <v>8461.9587628865975</v>
      </c>
    </row>
    <row r="1951" spans="1:19" x14ac:dyDescent="0.3">
      <c r="A1951" s="1">
        <v>1949</v>
      </c>
      <c r="B1951" t="s">
        <v>10</v>
      </c>
      <c r="C1951">
        <v>3987</v>
      </c>
      <c r="D1951">
        <v>45</v>
      </c>
      <c r="E1951">
        <v>50</v>
      </c>
      <c r="F1951" s="2">
        <v>9600</v>
      </c>
      <c r="G1951" s="8">
        <v>12409.756097560979</v>
      </c>
      <c r="H1951">
        <v>0.18</v>
      </c>
      <c r="I1951">
        <v>1</v>
      </c>
      <c r="J1951" s="3">
        <v>0.29268292682926828</v>
      </c>
      <c r="K1951" t="s">
        <v>11</v>
      </c>
      <c r="L1951" t="str">
        <f>Q1951</f>
        <v/>
      </c>
      <c r="N1951">
        <v>0</v>
      </c>
      <c r="O1951">
        <f>EXP(Таблица1[[#This Row],[PD]])</f>
        <v>1.1972173631218102</v>
      </c>
      <c r="P1951">
        <f t="shared" si="60"/>
        <v>0</v>
      </c>
      <c r="Q1951" t="str">
        <f t="shared" si="61"/>
        <v/>
      </c>
      <c r="S1951" s="2">
        <f>IF(P1951&gt;=1, Таблица1[[#This Row],[BeginQ]]*(1-Таблица1[[#This Row],[LGD]]), Таблица1[[#This Row],[EndQ]])</f>
        <v>12409.756097560979</v>
      </c>
    </row>
    <row r="1952" spans="1:19" x14ac:dyDescent="0.3">
      <c r="A1952" s="1">
        <v>1950</v>
      </c>
      <c r="B1952" t="s">
        <v>10</v>
      </c>
      <c r="C1952">
        <v>3988</v>
      </c>
      <c r="D1952">
        <v>45</v>
      </c>
      <c r="E1952">
        <v>50</v>
      </c>
      <c r="F1952" s="2">
        <v>5600</v>
      </c>
      <c r="G1952" s="8">
        <v>7000</v>
      </c>
      <c r="H1952">
        <v>0.2</v>
      </c>
      <c r="I1952">
        <v>0.7</v>
      </c>
      <c r="J1952" s="3">
        <v>0.25</v>
      </c>
      <c r="K1952" t="s">
        <v>11</v>
      </c>
      <c r="L1952" t="str">
        <f>Q1952</f>
        <v/>
      </c>
      <c r="N1952">
        <v>0.74</v>
      </c>
      <c r="O1952">
        <f>EXP(Таблица1[[#This Row],[PD]])</f>
        <v>1.2214027581601699</v>
      </c>
      <c r="P1952">
        <f t="shared" si="60"/>
        <v>0.90383804103852572</v>
      </c>
      <c r="Q1952" t="str">
        <f t="shared" si="61"/>
        <v/>
      </c>
      <c r="S1952" s="2">
        <f>IF(P1952&gt;=1, Таблица1[[#This Row],[BeginQ]]*(1-Таблица1[[#This Row],[LGD]]), Таблица1[[#This Row],[EndQ]])</f>
        <v>7000</v>
      </c>
    </row>
    <row r="1953" spans="1:19" x14ac:dyDescent="0.3">
      <c r="A1953" s="1">
        <v>1951</v>
      </c>
      <c r="B1953" t="s">
        <v>10</v>
      </c>
      <c r="C1953">
        <v>3989</v>
      </c>
      <c r="D1953">
        <v>45</v>
      </c>
      <c r="E1953">
        <v>50</v>
      </c>
      <c r="F1953" s="2">
        <v>8800</v>
      </c>
      <c r="G1953" s="8">
        <v>10364.444444444451</v>
      </c>
      <c r="H1953">
        <v>0.1</v>
      </c>
      <c r="I1953">
        <v>1</v>
      </c>
      <c r="J1953" s="3">
        <v>0.17777777777777781</v>
      </c>
      <c r="K1953" t="s">
        <v>11</v>
      </c>
      <c r="L1953" t="str">
        <f>Q1953</f>
        <v/>
      </c>
      <c r="N1953">
        <v>0.84</v>
      </c>
      <c r="O1953">
        <f>EXP(Таблица1[[#This Row],[PD]])</f>
        <v>1.1051709180756477</v>
      </c>
      <c r="P1953">
        <f t="shared" si="60"/>
        <v>0.92834357118354405</v>
      </c>
      <c r="Q1953" t="str">
        <f t="shared" si="61"/>
        <v/>
      </c>
      <c r="S1953" s="2">
        <f>IF(P1953&gt;=1, Таблица1[[#This Row],[BeginQ]]*(1-Таблица1[[#This Row],[LGD]]), Таблица1[[#This Row],[EndQ]])</f>
        <v>10364.444444444451</v>
      </c>
    </row>
    <row r="1954" spans="1:19" x14ac:dyDescent="0.3">
      <c r="A1954" s="1">
        <v>1952</v>
      </c>
      <c r="B1954" t="s">
        <v>10</v>
      </c>
      <c r="C1954">
        <v>3990</v>
      </c>
      <c r="D1954">
        <v>45</v>
      </c>
      <c r="E1954">
        <v>50</v>
      </c>
      <c r="F1954" s="2">
        <v>7600</v>
      </c>
      <c r="G1954" s="8">
        <v>8490.7526881720423</v>
      </c>
      <c r="H1954">
        <v>7.0000000000000007E-2</v>
      </c>
      <c r="I1954">
        <v>0.7</v>
      </c>
      <c r="J1954" s="3">
        <v>0.1172043010752688</v>
      </c>
      <c r="K1954" t="s">
        <v>11</v>
      </c>
      <c r="L1954" t="str">
        <f>Q1954</f>
        <v/>
      </c>
      <c r="N1954">
        <v>0.27</v>
      </c>
      <c r="O1954">
        <f>EXP(Таблица1[[#This Row],[PD]])</f>
        <v>1.0725081812542165</v>
      </c>
      <c r="P1954">
        <f t="shared" si="60"/>
        <v>0.28957720893863848</v>
      </c>
      <c r="Q1954" t="str">
        <f t="shared" si="61"/>
        <v/>
      </c>
      <c r="S1954" s="2">
        <f>IF(P1954&gt;=1, Таблица1[[#This Row],[BeginQ]]*(1-Таблица1[[#This Row],[LGD]]), Таблица1[[#This Row],[EndQ]])</f>
        <v>8490.7526881720423</v>
      </c>
    </row>
    <row r="1955" spans="1:19" x14ac:dyDescent="0.3">
      <c r="A1955" s="1">
        <v>1953</v>
      </c>
      <c r="B1955" t="s">
        <v>10</v>
      </c>
      <c r="C1955">
        <v>3991</v>
      </c>
      <c r="D1955">
        <v>45</v>
      </c>
      <c r="E1955">
        <v>50</v>
      </c>
      <c r="F1955" s="2">
        <v>6900</v>
      </c>
      <c r="G1955" s="8">
        <v>7900.8791208791208</v>
      </c>
      <c r="H1955">
        <v>0.09</v>
      </c>
      <c r="I1955">
        <v>0.8</v>
      </c>
      <c r="J1955" s="3">
        <v>0.14505494505494509</v>
      </c>
      <c r="K1955" t="s">
        <v>11</v>
      </c>
      <c r="L1955" t="str">
        <f>Q1955</f>
        <v/>
      </c>
      <c r="N1955">
        <v>0.76</v>
      </c>
      <c r="O1955">
        <f>EXP(Таблица1[[#This Row],[PD]])</f>
        <v>1.0941742837052104</v>
      </c>
      <c r="P1955">
        <f t="shared" si="60"/>
        <v>0.83157245561595994</v>
      </c>
      <c r="Q1955" t="str">
        <f t="shared" si="61"/>
        <v/>
      </c>
      <c r="S1955" s="2">
        <f>IF(P1955&gt;=1, Таблица1[[#This Row],[BeginQ]]*(1-Таблица1[[#This Row],[LGD]]), Таблица1[[#This Row],[EndQ]])</f>
        <v>7900.8791208791208</v>
      </c>
    </row>
    <row r="1956" spans="1:19" x14ac:dyDescent="0.3">
      <c r="A1956" s="1">
        <v>1954</v>
      </c>
      <c r="B1956" t="s">
        <v>10</v>
      </c>
      <c r="C1956">
        <v>3992</v>
      </c>
      <c r="D1956">
        <v>45</v>
      </c>
      <c r="E1956">
        <v>50</v>
      </c>
      <c r="F1956" s="2">
        <v>5000</v>
      </c>
      <c r="G1956" s="8">
        <v>5354.166666666667</v>
      </c>
      <c r="H1956">
        <v>0.04</v>
      </c>
      <c r="I1956">
        <v>0.2</v>
      </c>
      <c r="J1956" s="3">
        <v>7.0833333333333345E-2</v>
      </c>
      <c r="K1956" t="s">
        <v>11</v>
      </c>
      <c r="L1956" t="str">
        <f>Q1956</f>
        <v/>
      </c>
      <c r="N1956">
        <v>0.76</v>
      </c>
      <c r="O1956">
        <f>EXP(Таблица1[[#This Row],[PD]])</f>
        <v>1.0408107741923882</v>
      </c>
      <c r="P1956">
        <f t="shared" si="60"/>
        <v>0.79101618838621501</v>
      </c>
      <c r="Q1956" t="str">
        <f t="shared" si="61"/>
        <v/>
      </c>
      <c r="S1956" s="2">
        <f>IF(P1956&gt;=1, Таблица1[[#This Row],[BeginQ]]*(1-Таблица1[[#This Row],[LGD]]), Таблица1[[#This Row],[EndQ]])</f>
        <v>5354.166666666667</v>
      </c>
    </row>
    <row r="1957" spans="1:19" x14ac:dyDescent="0.3">
      <c r="A1957" s="1">
        <v>1955</v>
      </c>
      <c r="B1957" t="s">
        <v>10</v>
      </c>
      <c r="C1957">
        <v>3993</v>
      </c>
      <c r="D1957">
        <v>45</v>
      </c>
      <c r="E1957">
        <v>50</v>
      </c>
      <c r="F1957" s="2">
        <v>1700</v>
      </c>
      <c r="G1957" s="8">
        <v>1886.4516129032261</v>
      </c>
      <c r="H1957">
        <v>7.0000000000000007E-2</v>
      </c>
      <c r="I1957">
        <v>0.6</v>
      </c>
      <c r="J1957" s="3">
        <v>0.1096774193548387</v>
      </c>
      <c r="K1957" t="s">
        <v>11</v>
      </c>
      <c r="L1957" t="str">
        <f>Q1957</f>
        <v/>
      </c>
      <c r="N1957">
        <v>0.57999999999999996</v>
      </c>
      <c r="O1957">
        <f>EXP(Таблица1[[#This Row],[PD]])</f>
        <v>1.0725081812542165</v>
      </c>
      <c r="P1957">
        <f t="shared" si="60"/>
        <v>0.62205474512744552</v>
      </c>
      <c r="Q1957" t="str">
        <f t="shared" si="61"/>
        <v/>
      </c>
      <c r="S1957" s="2">
        <f>IF(P1957&gt;=1, Таблица1[[#This Row],[BeginQ]]*(1-Таблица1[[#This Row],[LGD]]), Таблица1[[#This Row],[EndQ]])</f>
        <v>1886.4516129032261</v>
      </c>
    </row>
    <row r="1958" spans="1:19" x14ac:dyDescent="0.3">
      <c r="A1958" s="1">
        <v>1956</v>
      </c>
      <c r="B1958" t="s">
        <v>10</v>
      </c>
      <c r="C1958">
        <v>3994</v>
      </c>
      <c r="D1958">
        <v>45</v>
      </c>
      <c r="E1958">
        <v>50</v>
      </c>
      <c r="F1958" s="2">
        <v>700</v>
      </c>
      <c r="G1958" s="8">
        <v>780.76923076923083</v>
      </c>
      <c r="H1958">
        <v>0.09</v>
      </c>
      <c r="I1958">
        <v>0.5</v>
      </c>
      <c r="J1958" s="3">
        <v>0.1153846153846154</v>
      </c>
      <c r="K1958" t="s">
        <v>11</v>
      </c>
      <c r="L1958" t="str">
        <f>Q1958</f>
        <v/>
      </c>
      <c r="N1958">
        <v>0.21</v>
      </c>
      <c r="O1958">
        <f>EXP(Таблица1[[#This Row],[PD]])</f>
        <v>1.0941742837052104</v>
      </c>
      <c r="P1958">
        <f t="shared" si="60"/>
        <v>0.22977659957809418</v>
      </c>
      <c r="Q1958" t="str">
        <f t="shared" si="61"/>
        <v/>
      </c>
      <c r="S1958" s="2">
        <f>IF(P1958&gt;=1, Таблица1[[#This Row],[BeginQ]]*(1-Таблица1[[#This Row],[LGD]]), Таблица1[[#This Row],[EndQ]])</f>
        <v>780.76923076923083</v>
      </c>
    </row>
    <row r="1959" spans="1:19" x14ac:dyDescent="0.3">
      <c r="A1959" s="1">
        <v>1957</v>
      </c>
      <c r="B1959" t="s">
        <v>10</v>
      </c>
      <c r="C1959">
        <v>3995</v>
      </c>
      <c r="D1959">
        <v>45</v>
      </c>
      <c r="E1959">
        <v>50</v>
      </c>
      <c r="F1959" s="2">
        <v>9000</v>
      </c>
      <c r="G1959" s="8">
        <v>10019.277108433729</v>
      </c>
      <c r="H1959">
        <v>0.17</v>
      </c>
      <c r="I1959">
        <v>0.2</v>
      </c>
      <c r="J1959" s="3">
        <v>0.1132530120481928</v>
      </c>
      <c r="K1959" t="s">
        <v>11</v>
      </c>
      <c r="L1959" t="str">
        <f>Q1959</f>
        <v>Дефолт!</v>
      </c>
      <c r="N1959">
        <v>0.89</v>
      </c>
      <c r="O1959">
        <f>EXP(Таблица1[[#This Row],[PD]])</f>
        <v>1.1853048513203654</v>
      </c>
      <c r="P1959">
        <f t="shared" si="60"/>
        <v>1.0549213176751253</v>
      </c>
      <c r="Q1959" t="str">
        <f t="shared" si="61"/>
        <v>Дефолт!</v>
      </c>
      <c r="S1959" s="2">
        <f>IF(P1959&gt;=1, Таблица1[[#This Row],[BeginQ]]*(1-Таблица1[[#This Row],[LGD]]), Таблица1[[#This Row],[EndQ]])</f>
        <v>7200</v>
      </c>
    </row>
    <row r="1960" spans="1:19" x14ac:dyDescent="0.3">
      <c r="A1960" s="1">
        <v>1958</v>
      </c>
      <c r="B1960" t="s">
        <v>10</v>
      </c>
      <c r="C1960">
        <v>3996</v>
      </c>
      <c r="D1960">
        <v>45</v>
      </c>
      <c r="E1960">
        <v>50</v>
      </c>
      <c r="F1960" s="2">
        <v>7800</v>
      </c>
      <c r="G1960" s="8">
        <v>9186.6666666666661</v>
      </c>
      <c r="H1960">
        <v>0.1</v>
      </c>
      <c r="I1960">
        <v>1</v>
      </c>
      <c r="J1960" s="3">
        <v>0.17777777777777781</v>
      </c>
      <c r="K1960" t="s">
        <v>11</v>
      </c>
      <c r="L1960" t="str">
        <f>Q1960</f>
        <v>Дефолт!</v>
      </c>
      <c r="N1960">
        <v>0.96</v>
      </c>
      <c r="O1960">
        <f>EXP(Таблица1[[#This Row],[PD]])</f>
        <v>1.1051709180756477</v>
      </c>
      <c r="P1960">
        <f t="shared" si="60"/>
        <v>1.0609640813526218</v>
      </c>
      <c r="Q1960" t="str">
        <f t="shared" si="61"/>
        <v>Дефолт!</v>
      </c>
      <c r="S1960" s="2">
        <f>IF(P1960&gt;=1, Таблица1[[#This Row],[BeginQ]]*(1-Таблица1[[#This Row],[LGD]]), Таблица1[[#This Row],[EndQ]])</f>
        <v>0</v>
      </c>
    </row>
    <row r="1961" spans="1:19" x14ac:dyDescent="0.3">
      <c r="A1961" s="1">
        <v>1959</v>
      </c>
      <c r="B1961" t="s">
        <v>10</v>
      </c>
      <c r="C1961">
        <v>3997</v>
      </c>
      <c r="D1961">
        <v>45</v>
      </c>
      <c r="E1961">
        <v>50</v>
      </c>
      <c r="F1961" s="2">
        <v>2200</v>
      </c>
      <c r="G1961" s="8">
        <v>2401.666666666667</v>
      </c>
      <c r="H1961">
        <v>0.04</v>
      </c>
      <c r="I1961">
        <v>0.7</v>
      </c>
      <c r="J1961" s="3">
        <v>9.166666666666666E-2</v>
      </c>
      <c r="K1961" t="s">
        <v>11</v>
      </c>
      <c r="L1961" t="str">
        <f>Q1961</f>
        <v/>
      </c>
      <c r="N1961">
        <v>0.7</v>
      </c>
      <c r="O1961">
        <f>EXP(Таблица1[[#This Row],[PD]])</f>
        <v>1.0408107741923882</v>
      </c>
      <c r="P1961">
        <f t="shared" si="60"/>
        <v>0.72856754193467166</v>
      </c>
      <c r="Q1961" t="str">
        <f t="shared" si="61"/>
        <v/>
      </c>
      <c r="S1961" s="2">
        <f>IF(P1961&gt;=1, Таблица1[[#This Row],[BeginQ]]*(1-Таблица1[[#This Row],[LGD]]), Таблица1[[#This Row],[EndQ]])</f>
        <v>2401.666666666667</v>
      </c>
    </row>
    <row r="1962" spans="1:19" x14ac:dyDescent="0.3">
      <c r="A1962" s="1">
        <v>1960</v>
      </c>
      <c r="B1962" t="s">
        <v>10</v>
      </c>
      <c r="C1962">
        <v>3998</v>
      </c>
      <c r="D1962">
        <v>45</v>
      </c>
      <c r="E1962">
        <v>50</v>
      </c>
      <c r="F1962" s="2">
        <v>6400</v>
      </c>
      <c r="G1962" s="8">
        <v>7176.1702127659573</v>
      </c>
      <c r="H1962">
        <v>0.06</v>
      </c>
      <c r="I1962">
        <v>0.9</v>
      </c>
      <c r="J1962" s="3">
        <v>0.1212765957446808</v>
      </c>
      <c r="K1962" t="s">
        <v>11</v>
      </c>
      <c r="L1962" t="str">
        <f>Q1962</f>
        <v/>
      </c>
      <c r="N1962">
        <v>0.32</v>
      </c>
      <c r="O1962">
        <f>EXP(Таблица1[[#This Row],[PD]])</f>
        <v>1.0618365465453596</v>
      </c>
      <c r="P1962">
        <f t="shared" si="60"/>
        <v>0.3397876948945151</v>
      </c>
      <c r="Q1962" t="str">
        <f t="shared" si="61"/>
        <v/>
      </c>
      <c r="S1962" s="2">
        <f>IF(P1962&gt;=1, Таблица1[[#This Row],[BeginQ]]*(1-Таблица1[[#This Row],[LGD]]), Таблица1[[#This Row],[EndQ]])</f>
        <v>7176.1702127659573</v>
      </c>
    </row>
    <row r="1963" spans="1:19" x14ac:dyDescent="0.3">
      <c r="A1963" s="1">
        <v>1961</v>
      </c>
      <c r="B1963" t="s">
        <v>10</v>
      </c>
      <c r="C1963">
        <v>3999</v>
      </c>
      <c r="D1963">
        <v>45</v>
      </c>
      <c r="E1963">
        <v>50</v>
      </c>
      <c r="F1963" s="2">
        <v>2400</v>
      </c>
      <c r="G1963" s="8">
        <v>2600.4123711340198</v>
      </c>
      <c r="H1963">
        <v>0.03</v>
      </c>
      <c r="I1963">
        <v>0.7</v>
      </c>
      <c r="J1963" s="3">
        <v>8.3505154639175252E-2</v>
      </c>
      <c r="K1963" t="s">
        <v>11</v>
      </c>
      <c r="L1963" t="str">
        <f>Q1963</f>
        <v/>
      </c>
      <c r="N1963">
        <v>0.68</v>
      </c>
      <c r="O1963">
        <f>EXP(Таблица1[[#This Row],[PD]])</f>
        <v>1.0304545339535169</v>
      </c>
      <c r="P1963">
        <f t="shared" si="60"/>
        <v>0.70070908308839153</v>
      </c>
      <c r="Q1963" t="str">
        <f t="shared" si="61"/>
        <v/>
      </c>
      <c r="S1963" s="2">
        <f>IF(P1963&gt;=1, Таблица1[[#This Row],[BeginQ]]*(1-Таблица1[[#This Row],[LGD]]), Таблица1[[#This Row],[EndQ]])</f>
        <v>2600.4123711340198</v>
      </c>
    </row>
    <row r="1964" spans="1:19" x14ac:dyDescent="0.3">
      <c r="A1964" s="1">
        <v>1962</v>
      </c>
      <c r="B1964" t="s">
        <v>10</v>
      </c>
      <c r="C1964">
        <v>4000</v>
      </c>
      <c r="D1964">
        <v>45</v>
      </c>
      <c r="E1964">
        <v>50</v>
      </c>
      <c r="F1964" s="2">
        <v>7400</v>
      </c>
      <c r="G1964" s="8">
        <v>8047.4999999999991</v>
      </c>
      <c r="H1964">
        <v>0.04</v>
      </c>
      <c r="I1964">
        <v>0.6</v>
      </c>
      <c r="J1964" s="3">
        <v>8.7499999999999994E-2</v>
      </c>
      <c r="K1964" t="s">
        <v>11</v>
      </c>
      <c r="L1964" t="str">
        <f>Q1964</f>
        <v/>
      </c>
      <c r="N1964">
        <v>0.66</v>
      </c>
      <c r="O1964">
        <f>EXP(Таблица1[[#This Row],[PD]])</f>
        <v>1.0408107741923882</v>
      </c>
      <c r="P1964">
        <f t="shared" si="60"/>
        <v>0.68693511096697624</v>
      </c>
      <c r="Q1964" t="str">
        <f t="shared" si="61"/>
        <v/>
      </c>
      <c r="S1964" s="2">
        <f>IF(P1964&gt;=1, Таблица1[[#This Row],[BeginQ]]*(1-Таблица1[[#This Row],[LGD]]), Таблица1[[#This Row],[EndQ]])</f>
        <v>8047.4999999999991</v>
      </c>
    </row>
    <row r="1965" spans="1:19" x14ac:dyDescent="0.3">
      <c r="A1965" s="1">
        <v>1963</v>
      </c>
      <c r="B1965" t="s">
        <v>10</v>
      </c>
      <c r="C1965">
        <v>4001</v>
      </c>
      <c r="D1965">
        <v>45</v>
      </c>
      <c r="E1965">
        <v>50</v>
      </c>
      <c r="F1965" s="2">
        <v>4700</v>
      </c>
      <c r="G1965" s="8">
        <v>5709.6296296296296</v>
      </c>
      <c r="H1965">
        <v>0.19</v>
      </c>
      <c r="I1965">
        <v>0.6</v>
      </c>
      <c r="J1965" s="3">
        <v>0.21481481481481479</v>
      </c>
      <c r="K1965" t="s">
        <v>11</v>
      </c>
      <c r="L1965" t="str">
        <f>Q1965</f>
        <v/>
      </c>
      <c r="N1965">
        <v>0.02</v>
      </c>
      <c r="O1965">
        <f>EXP(Таблица1[[#This Row],[PD]])</f>
        <v>1.2092495976572515</v>
      </c>
      <c r="P1965">
        <f t="shared" si="60"/>
        <v>2.4184991953145031E-2</v>
      </c>
      <c r="Q1965" t="str">
        <f t="shared" si="61"/>
        <v/>
      </c>
      <c r="S1965" s="2">
        <f>IF(P1965&gt;=1, Таблица1[[#This Row],[BeginQ]]*(1-Таблица1[[#This Row],[LGD]]), Таблица1[[#This Row],[EndQ]])</f>
        <v>5709.6296296296296</v>
      </c>
    </row>
    <row r="1966" spans="1:19" x14ac:dyDescent="0.3">
      <c r="A1966" s="1">
        <v>1964</v>
      </c>
      <c r="B1966" t="s">
        <v>10</v>
      </c>
      <c r="C1966">
        <v>4002</v>
      </c>
      <c r="D1966">
        <v>45</v>
      </c>
      <c r="E1966">
        <v>50</v>
      </c>
      <c r="F1966" s="2">
        <v>7700</v>
      </c>
      <c r="G1966" s="8">
        <v>9518.3132530120474</v>
      </c>
      <c r="H1966">
        <v>0.17</v>
      </c>
      <c r="I1966">
        <v>0.8</v>
      </c>
      <c r="J1966" s="3">
        <v>0.236144578313253</v>
      </c>
      <c r="K1966" t="s">
        <v>11</v>
      </c>
      <c r="L1966" t="str">
        <f>Q1966</f>
        <v>Дефолт!</v>
      </c>
      <c r="N1966">
        <v>0.87</v>
      </c>
      <c r="O1966">
        <f>EXP(Таблица1[[#This Row],[PD]])</f>
        <v>1.1853048513203654</v>
      </c>
      <c r="P1966">
        <f t="shared" si="60"/>
        <v>1.031215220648718</v>
      </c>
      <c r="Q1966" t="str">
        <f t="shared" si="61"/>
        <v>Дефолт!</v>
      </c>
      <c r="S1966" s="2">
        <f>IF(P1966&gt;=1, Таблица1[[#This Row],[BeginQ]]*(1-Таблица1[[#This Row],[LGD]]), Таблица1[[#This Row],[EndQ]])</f>
        <v>1539.9999999999995</v>
      </c>
    </row>
    <row r="1967" spans="1:19" x14ac:dyDescent="0.3">
      <c r="A1967" s="1">
        <v>1965</v>
      </c>
      <c r="B1967" t="s">
        <v>10</v>
      </c>
      <c r="C1967">
        <v>4003</v>
      </c>
      <c r="D1967">
        <v>45</v>
      </c>
      <c r="E1967">
        <v>50</v>
      </c>
      <c r="F1967" s="2">
        <v>3700</v>
      </c>
      <c r="G1967" s="8">
        <v>4050.1075268817208</v>
      </c>
      <c r="H1967">
        <v>7.0000000000000007E-2</v>
      </c>
      <c r="I1967">
        <v>0.4</v>
      </c>
      <c r="J1967" s="3">
        <v>9.4623655913978491E-2</v>
      </c>
      <c r="K1967" t="s">
        <v>11</v>
      </c>
      <c r="L1967" t="str">
        <f>Q1967</f>
        <v/>
      </c>
      <c r="N1967">
        <v>0.83</v>
      </c>
      <c r="O1967">
        <f>EXP(Таблица1[[#This Row],[PD]])</f>
        <v>1.0725081812542165</v>
      </c>
      <c r="P1967">
        <f t="shared" si="60"/>
        <v>0.89018179044099965</v>
      </c>
      <c r="Q1967" t="str">
        <f t="shared" si="61"/>
        <v/>
      </c>
      <c r="S1967" s="2">
        <f>IF(P1967&gt;=1, Таблица1[[#This Row],[BeginQ]]*(1-Таблица1[[#This Row],[LGD]]), Таблица1[[#This Row],[EndQ]])</f>
        <v>4050.1075268817208</v>
      </c>
    </row>
    <row r="1968" spans="1:19" x14ac:dyDescent="0.3">
      <c r="A1968" s="4"/>
      <c r="B1968" s="5"/>
      <c r="C1968" s="5"/>
      <c r="D1968" s="5"/>
      <c r="E1968" s="5"/>
      <c r="F1968" s="9">
        <f>SUBTOTAL(109,Таблица1[BeginQ])</f>
        <v>9841900</v>
      </c>
      <c r="G1968" s="15">
        <f>SUBTOTAL(109,Таблица1[EndQ])</f>
        <v>11176726.295190498</v>
      </c>
      <c r="H1968" s="5"/>
      <c r="I1968" s="5"/>
      <c r="J1968" s="6">
        <f>SUBTOTAL(101,Таблица1[Interest rate])</f>
        <v>0.13531908668020107</v>
      </c>
      <c r="K1968" s="5"/>
      <c r="L1968" s="5"/>
      <c r="S1968" s="16">
        <f>SUM(S2:S1967)</f>
        <v>10413721.412122004</v>
      </c>
    </row>
    <row r="1969" spans="19:19" x14ac:dyDescent="0.3">
      <c r="S1969" s="2">
        <f>Таблица1[[#Totals],[EndQ]]-S1968</f>
        <v>763004.8830684945</v>
      </c>
    </row>
    <row r="1970" spans="19:19" x14ac:dyDescent="0.3">
      <c r="S1970">
        <f>S1969/Таблица1[[#Totals],[BeginQ]]</f>
        <v>7.7526177167873536E-2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E29A-2EEF-474A-9753-BA75418D146A}">
  <dimension ref="A1:E23"/>
  <sheetViews>
    <sheetView workbookViewId="0">
      <selection activeCell="C27" sqref="C27"/>
    </sheetView>
  </sheetViews>
  <sheetFormatPr defaultRowHeight="15.05" x14ac:dyDescent="0.3"/>
  <cols>
    <col min="1" max="1" width="16.88671875" bestFit="1" customWidth="1"/>
    <col min="2" max="2" width="12.5546875" customWidth="1"/>
    <col min="3" max="3" width="25" bestFit="1" customWidth="1"/>
    <col min="4" max="4" width="11.33203125" bestFit="1" customWidth="1"/>
  </cols>
  <sheetData>
    <row r="1" spans="1:5" x14ac:dyDescent="0.3">
      <c r="A1" s="12" t="s">
        <v>13</v>
      </c>
      <c r="B1" t="s">
        <v>15</v>
      </c>
    </row>
    <row r="3" spans="1:5" x14ac:dyDescent="0.3">
      <c r="A3" s="12" t="s">
        <v>14</v>
      </c>
      <c r="B3" t="s">
        <v>17</v>
      </c>
    </row>
    <row r="4" spans="1:5" x14ac:dyDescent="0.3">
      <c r="A4" s="13">
        <v>0.02</v>
      </c>
      <c r="B4" s="14">
        <v>2</v>
      </c>
      <c r="D4">
        <v>0.02</v>
      </c>
      <c r="E4">
        <v>2</v>
      </c>
    </row>
    <row r="5" spans="1:5" x14ac:dyDescent="0.3">
      <c r="A5" s="13">
        <v>0.03</v>
      </c>
      <c r="B5" s="14">
        <v>3</v>
      </c>
      <c r="D5">
        <v>0.03</v>
      </c>
      <c r="E5">
        <v>3</v>
      </c>
    </row>
    <row r="6" spans="1:5" x14ac:dyDescent="0.3">
      <c r="A6" s="13">
        <v>0.04</v>
      </c>
      <c r="B6" s="14">
        <v>6</v>
      </c>
      <c r="D6">
        <v>0.04</v>
      </c>
      <c r="E6">
        <v>6</v>
      </c>
    </row>
    <row r="7" spans="1:5" x14ac:dyDescent="0.3">
      <c r="A7" s="13">
        <v>0.05</v>
      </c>
      <c r="B7" s="14">
        <v>5</v>
      </c>
      <c r="D7">
        <v>0.05</v>
      </c>
      <c r="E7">
        <v>5</v>
      </c>
    </row>
    <row r="8" spans="1:5" x14ac:dyDescent="0.3">
      <c r="A8" s="13">
        <v>0.06</v>
      </c>
      <c r="B8" s="14">
        <v>11</v>
      </c>
      <c r="D8">
        <v>0.06</v>
      </c>
      <c r="E8">
        <v>11</v>
      </c>
    </row>
    <row r="9" spans="1:5" x14ac:dyDescent="0.3">
      <c r="A9" s="13">
        <v>7.0000000000000007E-2</v>
      </c>
      <c r="B9" s="14">
        <v>5</v>
      </c>
      <c r="D9">
        <v>7.0000000000000007E-2</v>
      </c>
      <c r="E9">
        <v>5</v>
      </c>
    </row>
    <row r="10" spans="1:5" x14ac:dyDescent="0.3">
      <c r="A10" s="13">
        <v>0.08</v>
      </c>
      <c r="B10" s="14">
        <v>7</v>
      </c>
      <c r="D10">
        <v>0.08</v>
      </c>
      <c r="E10">
        <v>7</v>
      </c>
    </row>
    <row r="11" spans="1:5" x14ac:dyDescent="0.3">
      <c r="A11" s="13">
        <v>0.09</v>
      </c>
      <c r="B11" s="14">
        <v>14</v>
      </c>
      <c r="D11">
        <v>0.09</v>
      </c>
      <c r="E11">
        <v>14</v>
      </c>
    </row>
    <row r="12" spans="1:5" x14ac:dyDescent="0.3">
      <c r="A12" s="13">
        <v>0.1</v>
      </c>
      <c r="B12" s="14">
        <v>13</v>
      </c>
      <c r="D12">
        <v>0.1</v>
      </c>
      <c r="E12">
        <v>13</v>
      </c>
    </row>
    <row r="13" spans="1:5" x14ac:dyDescent="0.3">
      <c r="A13" s="13">
        <v>0.11</v>
      </c>
      <c r="B13" s="14">
        <v>8</v>
      </c>
      <c r="D13">
        <v>0.11</v>
      </c>
      <c r="E13">
        <v>8</v>
      </c>
    </row>
    <row r="14" spans="1:5" x14ac:dyDescent="0.3">
      <c r="A14" s="13">
        <v>0.12</v>
      </c>
      <c r="B14" s="14">
        <v>6</v>
      </c>
      <c r="D14">
        <v>0.12</v>
      </c>
      <c r="E14">
        <v>6</v>
      </c>
    </row>
    <row r="15" spans="1:5" x14ac:dyDescent="0.3">
      <c r="A15" s="13">
        <v>0.13</v>
      </c>
      <c r="B15" s="14">
        <v>19</v>
      </c>
      <c r="D15">
        <v>0.13</v>
      </c>
      <c r="E15">
        <v>19</v>
      </c>
    </row>
    <row r="16" spans="1:5" x14ac:dyDescent="0.3">
      <c r="A16" s="13">
        <v>0.14000000000000001</v>
      </c>
      <c r="B16" s="14">
        <v>21</v>
      </c>
      <c r="D16">
        <v>0.14000000000000001</v>
      </c>
      <c r="E16">
        <v>21</v>
      </c>
    </row>
    <row r="17" spans="1:5" x14ac:dyDescent="0.3">
      <c r="A17" s="13">
        <v>0.15</v>
      </c>
      <c r="B17" s="14">
        <v>9</v>
      </c>
      <c r="D17">
        <v>0.15</v>
      </c>
      <c r="E17">
        <v>9</v>
      </c>
    </row>
    <row r="18" spans="1:5" x14ac:dyDescent="0.3">
      <c r="A18" s="13">
        <v>0.16</v>
      </c>
      <c r="B18" s="14">
        <v>14</v>
      </c>
      <c r="D18">
        <v>0.16</v>
      </c>
      <c r="E18">
        <v>14</v>
      </c>
    </row>
    <row r="19" spans="1:5" x14ac:dyDescent="0.3">
      <c r="A19" s="13">
        <v>0.17</v>
      </c>
      <c r="B19" s="14">
        <v>13</v>
      </c>
      <c r="D19">
        <v>0.17</v>
      </c>
      <c r="E19">
        <v>13</v>
      </c>
    </row>
    <row r="20" spans="1:5" x14ac:dyDescent="0.3">
      <c r="A20" s="13">
        <v>0.18</v>
      </c>
      <c r="B20" s="14">
        <v>16</v>
      </c>
      <c r="D20">
        <v>0.18</v>
      </c>
      <c r="E20">
        <v>16</v>
      </c>
    </row>
    <row r="21" spans="1:5" x14ac:dyDescent="0.3">
      <c r="A21" s="13">
        <v>0.19</v>
      </c>
      <c r="B21" s="14">
        <v>21</v>
      </c>
      <c r="D21">
        <v>0.19</v>
      </c>
      <c r="E21">
        <v>21</v>
      </c>
    </row>
    <row r="22" spans="1:5" x14ac:dyDescent="0.3">
      <c r="A22" s="13">
        <v>0.2</v>
      </c>
      <c r="B22" s="14">
        <v>17</v>
      </c>
      <c r="D22">
        <v>0.2</v>
      </c>
      <c r="E22">
        <v>17</v>
      </c>
    </row>
    <row r="23" spans="1:5" x14ac:dyDescent="0.3">
      <c r="A23" s="13" t="s">
        <v>16</v>
      </c>
      <c r="B23" s="14">
        <v>210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Kaurov Alexandr</dc:creator>
  <cp:lastModifiedBy>Lex</cp:lastModifiedBy>
  <dcterms:created xsi:type="dcterms:W3CDTF">2019-01-14T09:59:52Z</dcterms:created>
  <dcterms:modified xsi:type="dcterms:W3CDTF">2019-01-14T22:07:43Z</dcterms:modified>
</cp:coreProperties>
</file>