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RZO 2024\PDF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6" i="1" l="1"/>
  <c r="F206" i="1"/>
  <c r="G207" i="1"/>
  <c r="F207" i="1"/>
  <c r="G208" i="1"/>
  <c r="F208" i="1"/>
  <c r="G209" i="1"/>
  <c r="F209" i="1"/>
  <c r="G210" i="1"/>
  <c r="F210" i="1"/>
  <c r="G211" i="1"/>
  <c r="F211" i="1"/>
  <c r="G212" i="1"/>
  <c r="F212" i="1"/>
  <c r="G213" i="1"/>
  <c r="F213" i="1"/>
  <c r="G214" i="1"/>
  <c r="F214" i="1"/>
  <c r="G215" i="1"/>
  <c r="F215" i="1"/>
  <c r="G216" i="1"/>
  <c r="F216" i="1"/>
  <c r="G217" i="1"/>
  <c r="F217" i="1"/>
  <c r="G218" i="1"/>
  <c r="F218" i="1"/>
  <c r="G219" i="1"/>
  <c r="F219" i="1"/>
  <c r="G220" i="1"/>
  <c r="F220" i="1"/>
  <c r="G221" i="1"/>
  <c r="F221" i="1"/>
  <c r="G222" i="1"/>
  <c r="F222" i="1"/>
  <c r="G223" i="1"/>
  <c r="F223" i="1"/>
  <c r="G224" i="1"/>
  <c r="F224" i="1"/>
  <c r="G225" i="1"/>
  <c r="F225" i="1"/>
  <c r="G226" i="1"/>
  <c r="F226" i="1"/>
  <c r="G227" i="1"/>
  <c r="F227" i="1"/>
  <c r="G228" i="1"/>
  <c r="F228" i="1"/>
  <c r="G229" i="1"/>
  <c r="F229" i="1"/>
  <c r="G230" i="1"/>
  <c r="F230" i="1"/>
  <c r="G193" i="1" l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203" i="1"/>
  <c r="F203" i="1"/>
  <c r="G204" i="1"/>
  <c r="F204" i="1"/>
  <c r="G205" i="1"/>
  <c r="F205" i="1"/>
  <c r="G231" i="1"/>
  <c r="F231" i="1"/>
  <c r="G232" i="1"/>
  <c r="F23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97" i="1"/>
  <c r="F98" i="1"/>
  <c r="F99" i="1"/>
  <c r="F100" i="1"/>
  <c r="F101" i="1"/>
  <c r="F102" i="1"/>
  <c r="F10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4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33" i="1" l="1"/>
</calcChain>
</file>

<file path=xl/sharedStrings.xml><?xml version="1.0" encoding="utf-8"?>
<sst xmlns="http://schemas.openxmlformats.org/spreadsheetml/2006/main" count="485" uniqueCount="475">
  <si>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</si>
  <si>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</si>
  <si>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</si>
  <si>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</si>
  <si>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</si>
  <si>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</si>
  <si>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</si>
  <si>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</si>
  <si>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</si>
  <si>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</si>
  <si>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</si>
  <si>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</si>
  <si>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</si>
  <si>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</si>
  <si>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</si>
  <si>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Combo Master Andes s/p Cross Sencilla</t>
  </si>
  <si>
    <t>Combo One Piece Ego RF Blanco Pure</t>
  </si>
  <si>
    <t>Combo Campeón Bone+Lav. Shelby+Doccia</t>
  </si>
  <si>
    <t>Sala Vittoria Chelsea Blanco Edesa</t>
  </si>
  <si>
    <t>Combo Oasis EF Blanco+Lav.Pomp.+Vitt.Mdo</t>
  </si>
  <si>
    <t>One Piece Oasis EF Rim P Clean Bone Stat</t>
  </si>
  <si>
    <t>One Piece Oasis RF Rimless Bl-Aragon</t>
  </si>
  <si>
    <t>One Piece Fonte Pure Blanco</t>
  </si>
  <si>
    <t>Toilet Andes RF Blanco</t>
  </si>
  <si>
    <t>Toilet Express Evolution RF Blanco</t>
  </si>
  <si>
    <t>JGO WC KINGSLEY ADVANCE BONE C/A SD</t>
  </si>
  <si>
    <t>JGO WC KINGSLEY ADVANCE BCO C/A SD</t>
  </si>
  <si>
    <t>Ind. Kinder Push Button Blanco-Soft Baby</t>
  </si>
  <si>
    <t>Fuente Bella Blanco</t>
  </si>
  <si>
    <t>Bidet Altima Blanco</t>
  </si>
  <si>
    <t>Asiento Fantasía Universal Blanco</t>
  </si>
  <si>
    <t>Asiento Fantasía Universal Bone</t>
  </si>
  <si>
    <t>Asiento Fantasía Universal Verde Mist</t>
  </si>
  <si>
    <t>Asiento Fantasía Universal Dresden Blue</t>
  </si>
  <si>
    <t>Columna Ares</t>
  </si>
  <si>
    <t>Cabina Square con Textura 90 × 192</t>
  </si>
  <si>
    <t>Flapper con Cadena Campeón</t>
  </si>
  <si>
    <t>Llave Angular Edesa ½"</t>
  </si>
  <si>
    <t>Edesa Angular - Manguera 16" Inodoro</t>
  </si>
  <si>
    <t>Sello de Cera Edesa</t>
  </si>
  <si>
    <t>Juego de Lavamanos con Pedal Cromo</t>
  </si>
  <si>
    <t>Manguera 12" Inodoro Llave Angular ½"</t>
  </si>
  <si>
    <t>Manguera 16" Lavamanos Llave Angular ½"</t>
  </si>
  <si>
    <t>Manguera Flexible 16"-Ind Llave Ang. In.</t>
  </si>
  <si>
    <t>Briggs Angular - Manguera 12" Lavamanos</t>
  </si>
  <si>
    <t>Cira Monomando Medio Lavamanos Cromo</t>
  </si>
  <si>
    <t>Livorno Llave Sencilla Lavamanos Cromo</t>
  </si>
  <si>
    <t>Brazo de Ducha Vertical Redondo 12 cm Cr</t>
  </si>
  <si>
    <t>Tina Creta 150 × 70 Blanco S/D</t>
  </si>
  <si>
    <t>Tina Nueva Europa 150 × 70 S/D Blanco</t>
  </si>
  <si>
    <t>Tina Nueva Europa 170 × 70 S/D Blanco</t>
  </si>
  <si>
    <t>Brazo de Ducha Redondo 38 cm Cromo</t>
  </si>
  <si>
    <t>Bela Monomando para Cocina Cromo</t>
  </si>
  <si>
    <t>Scarlet Monomando Cocina Pull Out Negro</t>
  </si>
  <si>
    <t>Bela Monomando para Lavamanos Cromo</t>
  </si>
  <si>
    <t>Asiento Soft Standard RF Blanco</t>
  </si>
  <si>
    <t>Asiento Status Premium EF Blanco</t>
  </si>
  <si>
    <t>Asiento Status Premium EF Bone</t>
  </si>
  <si>
    <t>Asiento Status Premium RF Blanco</t>
  </si>
  <si>
    <t>Asiento Status Premium RF Bone</t>
  </si>
  <si>
    <t>Asiento Soft Baby Standard</t>
  </si>
  <si>
    <t>Asiento Aragon Redondo Blanco</t>
  </si>
  <si>
    <t>Asiento Aragon Redondo Bone SE</t>
  </si>
  <si>
    <t>Asiento Aragon Redondo Azul Galaxie SE</t>
  </si>
  <si>
    <t>Asiento Aragon Redondo Pink SE</t>
  </si>
  <si>
    <t>Asiento Aragon Redondo Verde Teal SE</t>
  </si>
  <si>
    <t>Asiento Aragon Redondo Cherry SE</t>
  </si>
  <si>
    <t>Asiento Aragon Redondo Visón SE</t>
  </si>
  <si>
    <t>Asiento Aragon Redondo Navy Blue SE</t>
  </si>
  <si>
    <t>Asiento Aragón Elongado Blanco</t>
  </si>
  <si>
    <t>Vanitorio Marlowe Blanco</t>
  </si>
  <si>
    <t>Lavamanos Andes Blanco</t>
  </si>
  <si>
    <t>Lavamanos Pompano Plus C/P Blanco</t>
  </si>
  <si>
    <t>Fuente Aria Medium Blanco</t>
  </si>
  <si>
    <t>Fuente Round Slim Faucet in Blanco</t>
  </si>
  <si>
    <t>Fuente Oasis Slim Blanco</t>
  </si>
  <si>
    <t>Lavamanos Chelsea Blanco</t>
  </si>
  <si>
    <t>Lavamanos Shelby Blanco</t>
  </si>
  <si>
    <t>Econovo Mezcladora sin Regadera</t>
  </si>
  <si>
    <t>Scarlet Ducha Teléfono Cromo</t>
  </si>
  <si>
    <t>Briggs Scarlet Gancho Cromo</t>
  </si>
  <si>
    <t>Cromatic Manguera Blanca</t>
  </si>
  <si>
    <t>Corvus Monomando de Cocina Cromo</t>
  </si>
  <si>
    <t>Shelby Monomando de Cocina</t>
  </si>
  <si>
    <t>Barra de Apoyo Mediana</t>
  </si>
  <si>
    <t>Asiento Forli EF Blanco Slow Down</t>
  </si>
  <si>
    <t>Livorno Mono. Lav. Sencilla Alta Negro</t>
  </si>
  <si>
    <t>Porto Monomando Bajo Lavamanos Mezclador</t>
  </si>
  <si>
    <t>Porto Monomando Bajo Lavamanos Agua Fría</t>
  </si>
  <si>
    <t>Porto Monomando Alto Lavamanos Mezclador</t>
  </si>
  <si>
    <t>Paris Monomando Bajo Lavamanos Negro</t>
  </si>
  <si>
    <t>Cuerpo Pared Cocina Shelby</t>
  </si>
  <si>
    <t>Color-in Manguera Negra</t>
  </si>
  <si>
    <t>Color-in Manguera Gris</t>
  </si>
  <si>
    <t>Cuerpo Mesa Cocina Shelby</t>
  </si>
  <si>
    <t>Barra de Apoyo Inclinada</t>
  </si>
  <si>
    <t>Barra de Apoyo Abatible</t>
  </si>
  <si>
    <t>Fluxómetro Briggs Premium Inodoro</t>
  </si>
  <si>
    <t>New Princess Monomando para Lavamanos Cr</t>
  </si>
  <si>
    <t>Desagüe Roscado 1 ½" y Sifón Flexible</t>
  </si>
  <si>
    <t>Manguera Ducha Teléfono 150 cm Santorini</t>
  </si>
  <si>
    <t>Kit Tuerca-Acople-Ajuste Llave Sencilla</t>
  </si>
  <si>
    <t>Llave Angular para Inodoro Manguera 16"</t>
  </si>
  <si>
    <t>Cira Monomando para Ducha de Barra Cromo</t>
  </si>
  <si>
    <t>Sifón Flexible</t>
  </si>
  <si>
    <t>Alargue de Desagüe 1 ½"</t>
  </si>
  <si>
    <t>Alargue de Desagüe 1 ¼"</t>
  </si>
  <si>
    <t>New Princess Campan Cobert. Duchas Cromo</t>
  </si>
  <si>
    <t>Flapper con Cadena Metálica</t>
  </si>
  <si>
    <t>Shelby Bimando 8" de Mesa para Cocina Cr</t>
  </si>
  <si>
    <t>Ind. Campeón RF Bone-Asto. Universal</t>
  </si>
  <si>
    <t>Desagüe ABS Cromo Ros. 1¼ y Sifón Flex.</t>
  </si>
  <si>
    <t>Shelby Llave Sencilla Lavamanos Cromo</t>
  </si>
  <si>
    <t>New Princess Centerset 4" Lav. Cromo</t>
  </si>
  <si>
    <t>Desagüe 1 ¼" Push Button Con/Sin Reb.</t>
  </si>
  <si>
    <t>Desagüe 1 ¼" PP con Rejilla</t>
  </si>
  <si>
    <t>Desagüe 1 ¼" PP-Rejilla y Sifón-Acople</t>
  </si>
  <si>
    <t>Desagüe 1 ¼ PP Rejilla Sin Rebosadero</t>
  </si>
  <si>
    <t>Sifón Flexible Doble</t>
  </si>
  <si>
    <t>Manguera 12" Lavamanos Conex. Directa ½"</t>
  </si>
  <si>
    <t>Llave Angular Briggs ½"</t>
  </si>
  <si>
    <t>Desagüe 1 ¼" Push Button</t>
  </si>
  <si>
    <t>Manija Plástica Cromada</t>
  </si>
  <si>
    <t>Desagüe 1 ¼" Push Button S/Rebosadero Lg</t>
  </si>
  <si>
    <t>Botón Impulsor</t>
  </si>
  <si>
    <t>Válvula de Descarga Universal</t>
  </si>
  <si>
    <t>Bisagras Asto. Mont./Fant. Blanco</t>
  </si>
  <si>
    <t>Tapas de Anclaje Bone</t>
  </si>
  <si>
    <t>Empaque para Válvula de Descarga Gasket</t>
  </si>
  <si>
    <t>Bisagras Asto. Mont./Fant. Verde Mist</t>
  </si>
  <si>
    <t>Flapper con Cadena</t>
  </si>
  <si>
    <t>Válvula de Admisión Universal</t>
  </si>
  <si>
    <t>Herraje Universal</t>
  </si>
  <si>
    <t>Herraje Universal Regulable</t>
  </si>
  <si>
    <t>Uñetas Plásticas con Set de Anclaje</t>
  </si>
  <si>
    <t>Alargue Desagüe S/Rebosadero 19.40 cm</t>
  </si>
  <si>
    <t>Briggs Reg. Red. Slim Inox Cr 40 cm</t>
  </si>
  <si>
    <t>Dubái Monomando Bajo para Lavamanos Crom</t>
  </si>
  <si>
    <t>Cira Monomando Cocina Pull Out Cromo</t>
  </si>
  <si>
    <t>Scarlet Monomando para Cocina Cromo</t>
  </si>
  <si>
    <t>Canberra Mezclador de Ducha con Divertor</t>
  </si>
  <si>
    <t>Berlín Mezcladora Redonda Ducha 1F</t>
  </si>
  <si>
    <t>Berlín Mezcladora Cuadrada Ducha 1F</t>
  </si>
  <si>
    <t>Berlín Mezcladora Cuadrada Ducha 2F</t>
  </si>
  <si>
    <t>Berlín Ducha Teléfono Cuadrada</t>
  </si>
  <si>
    <t>Berlín Ducha Teléfono Redonda</t>
  </si>
  <si>
    <t>Econovo Bimando 8" de Mesa para Cocina</t>
  </si>
  <si>
    <t>Econovo Llave Campanola sin Ducha Cromo</t>
  </si>
  <si>
    <t>Doccia Centerset 4" para Lavamanos Cromo</t>
  </si>
  <si>
    <t>Briggs Reg. Red. Slim ABS Cromo 30 cm</t>
  </si>
  <si>
    <t>Herraje Campeón</t>
  </si>
  <si>
    <t>Fregadero Washito Marmo</t>
  </si>
  <si>
    <t>Herraje Ego Dual Flush</t>
  </si>
  <si>
    <t>Conjunto de ducha con divertor</t>
  </si>
  <si>
    <t>Corvus Bimando 8" Mesa Cocina Cromo</t>
  </si>
  <si>
    <t>Corvus Bimando 8" para Lav. Kit Cromo</t>
  </si>
  <si>
    <t>Corvus Llave Campanola Cromo</t>
  </si>
  <si>
    <t>Belfort Monomando Alto para Cocina Cromo</t>
  </si>
  <si>
    <t>Kit de Instalación para Inodoro</t>
  </si>
  <si>
    <t>Kit de Instalación Inodoro/Lavamanos</t>
  </si>
  <si>
    <t>Edesa Reg. Red. Autolimp. ABS Cr 6.5 cm</t>
  </si>
  <si>
    <t>Livorno Monomando Alto Lavamanos Cromo</t>
  </si>
  <si>
    <t>Livorno Monomando Cocina Pull Out Cromo</t>
  </si>
  <si>
    <t>Niza Monomando para Lavamanos Cromo</t>
  </si>
  <si>
    <t>Niza Monomando Externa Ducha Tina Cromo</t>
  </si>
  <si>
    <t>Niza Monomando Externa para Ducha Cromo</t>
  </si>
  <si>
    <t>Set de Anclaje Taza Piso</t>
  </si>
  <si>
    <t>Pernos de Anclaje Taza Tanque Plastico</t>
  </si>
  <si>
    <t>Livorno Monomando Lavaman Sencilla Alta</t>
  </si>
  <si>
    <t>Livorno Monomando Lavaman Sencilla Baja</t>
  </si>
  <si>
    <t>Berlín Portarrollo</t>
  </si>
  <si>
    <t>Berlín Portavaso</t>
  </si>
  <si>
    <t>Doccia Llave Sencilla Lavamanos Cromo</t>
  </si>
  <si>
    <t>Válvula de Descarga Conserver</t>
  </si>
  <si>
    <t>Rejilla Inoxidable Diseño 10 × 10 - Tram</t>
  </si>
  <si>
    <t>Rejilla de Piso Plástica 2" con Acople</t>
  </si>
  <si>
    <t>Rejilla de Diseño Lisa 60×8 cm C/Trampa</t>
  </si>
  <si>
    <t>Rejilla de Diseño 80 × 8 cm con Trampa</t>
  </si>
  <si>
    <t>Rejilla de Diseño Lisa 80×8 cm C/Trampa</t>
  </si>
  <si>
    <t>Llave de Manguera ½" Liviana Bronce</t>
  </si>
  <si>
    <t>Llave de Paso (H-H) ½" Liviana Bronce</t>
  </si>
  <si>
    <t>Llave de Manguera ½" Pesada Bronce</t>
  </si>
  <si>
    <t>Llave Esférica ¾" Paso Total Cromo</t>
  </si>
  <si>
    <t>Llave Esférica ½" para Manguera Cromo</t>
  </si>
  <si>
    <t>Llave Esférica ½" Estándar Paso Total Cr</t>
  </si>
  <si>
    <t>Llave de Manguera ½" Ultraliviana Bronce</t>
  </si>
  <si>
    <t>Llave de Manguera ½" Manilla Red Pes. Br</t>
  </si>
  <si>
    <t>Llave para Urinario Cromo</t>
  </si>
  <si>
    <t>Sifón 1 ¼" ABS Cromado con Acople</t>
  </si>
  <si>
    <t>Mossini Kit Manilla</t>
  </si>
  <si>
    <t>Cartucho Cerámico Estándar (agua fría)</t>
  </si>
  <si>
    <t>Cartucho Cerámico Económico (agua cal)</t>
  </si>
  <si>
    <t>Cartucho Cer. Econ. Centerset (agua cal)</t>
  </si>
  <si>
    <t>Cartucho Cer. Econ. Duchas-Cam (agua fr)</t>
  </si>
  <si>
    <t>Cartucho Cer. Econ-Duch y Cam. (ag-cal)</t>
  </si>
  <si>
    <t>Manguera para Monomando 12" M10-½"</t>
  </si>
  <si>
    <t>Lavamanos New Sibila C/P Largo Blanco</t>
  </si>
  <si>
    <t>Aries Kit Manilla Cromo</t>
  </si>
  <si>
    <t>Niza Mezcladora Ducha 2 Funciones  Cromo</t>
  </si>
  <si>
    <t>Rejilla de Diseño 60 × 8 cm con Trampa</t>
  </si>
  <si>
    <t>Vittoria Monomando para Lavamanos Cromo</t>
  </si>
  <si>
    <t>Kit Aireadores Centerset 4" Cromo</t>
  </si>
  <si>
    <t>Llave Angular Lavamanos- Manguera 16"</t>
  </si>
  <si>
    <t>Herraje Universal con Manija Coronet</t>
  </si>
  <si>
    <t>Herraje Universal Manija Plástica Cromo</t>
  </si>
  <si>
    <t>Asiento Crown RF Slow Down Blanco</t>
  </si>
  <si>
    <t>New Princess Llave de Pared Cocina Cromo</t>
  </si>
  <si>
    <t>New Princess Bim. 8" Mesa Cocina Cromo</t>
  </si>
  <si>
    <t>Kit Anillo Reten. y Emp. Pico Coc. Cromo</t>
  </si>
  <si>
    <t>Válvula de Admisión Pilotada Plus</t>
  </si>
  <si>
    <t>Flapper Kingsley Turbo 3</t>
  </si>
  <si>
    <t>Briggs Matic Estándar Lavamanos Cromo</t>
  </si>
  <si>
    <t>Ind. Andes RF Blanco-Asto. Universal</t>
  </si>
  <si>
    <t>Scarlet Monomando Cocina Pull Out</t>
  </si>
  <si>
    <t>Berlín Gancho Doble</t>
  </si>
  <si>
    <t>Berlín Toallero Redondo</t>
  </si>
  <si>
    <t>Berlín Toallero</t>
  </si>
  <si>
    <t>Briggs Scarlet Toallero Cromo</t>
  </si>
  <si>
    <t>Rubi Toallero Largo Cromo</t>
  </si>
  <si>
    <t>Scarlet Bimando 8" de Pared Lavamanos Cr</t>
  </si>
  <si>
    <t>Desagüe Automático con Sifón para Bañera</t>
  </si>
  <si>
    <t>Aries Ducha Teléfono una Llave Cromo</t>
  </si>
  <si>
    <t>Shelby Llave de Mesa para Cocina Cromo</t>
  </si>
  <si>
    <t>Accesorios Mini Línea Design Cromo</t>
  </si>
  <si>
    <t>Manguera 16" Lavamanos Conex. Directa ½"</t>
  </si>
  <si>
    <t>Tempo Premium para Urinario</t>
  </si>
  <si>
    <t>Berlin Monomando Bajo Lav Agua Fría</t>
  </si>
  <si>
    <t>Berlin Monomando Alto Lav Agua Fría</t>
  </si>
  <si>
    <t>Berlin Monomando Alto Lav Mezclador</t>
  </si>
  <si>
    <t>Brazo de Ducha Vertical Cuadrado 30 cm</t>
  </si>
  <si>
    <t>Berlin Monomando Cocina</t>
  </si>
  <si>
    <t>Berlin Monomando Ducha Barra</t>
  </si>
  <si>
    <t>One Piece Vittoria EF Blanco Ast. Forli</t>
  </si>
  <si>
    <t>Fuente Stylo Cuadrato Blanco Slim</t>
  </si>
  <si>
    <t>Fuente Stylo Rotondo Blanco Slim</t>
  </si>
  <si>
    <t>Acople de Sifón 1 ½"</t>
  </si>
  <si>
    <t>Sello de Cera Briggs</t>
  </si>
  <si>
    <t>Fonte Monomando Bajo Lavamanos Cromo</t>
  </si>
  <si>
    <t>Rubi Monomando de Pared Lavamanos Cromo</t>
  </si>
  <si>
    <t>Scarlet Monomando Pared Lavamanos Cromo</t>
  </si>
  <si>
    <t>Fuente Lugano Blanco</t>
  </si>
  <si>
    <t>Desagüe Roscado 1 ½" Acero. Inx. Rej-Tap</t>
  </si>
  <si>
    <t>Briggs Ducha Barra Reg Cr 10.6×16×70 cm</t>
  </si>
  <si>
    <t>Briggs Angular - Manguera 16" Lavamanos</t>
  </si>
  <si>
    <t>Lavamanos Shelby C/P Blanco</t>
  </si>
  <si>
    <t>JSP321801301CE</t>
  </si>
  <si>
    <t>JSP161141301CB</t>
  </si>
  <si>
    <t>JSCC42627331B0</t>
  </si>
  <si>
    <t>JSP166171301CE</t>
  </si>
  <si>
    <t>JSP160481301CE</t>
  </si>
  <si>
    <t>JSS066447331CE</t>
  </si>
  <si>
    <t>JS0066431301CE</t>
  </si>
  <si>
    <t>CSY061711301CB</t>
  </si>
  <si>
    <t>CS0070921301CE</t>
  </si>
  <si>
    <t>CS0070911301CE</t>
  </si>
  <si>
    <t>JSS060897331CB</t>
  </si>
  <si>
    <t>JSS060891301CB</t>
  </si>
  <si>
    <t>JS0011761301CB</t>
  </si>
  <si>
    <t>CSY068491301CB</t>
  </si>
  <si>
    <t>CS0076021301CW</t>
  </si>
  <si>
    <t>SP2095811301CG</t>
  </si>
  <si>
    <t>SP2095817331CG</t>
  </si>
  <si>
    <t>SP2095810541CG</t>
  </si>
  <si>
    <t>SP2095817221CG</t>
  </si>
  <si>
    <t>SB0056650001M3</t>
  </si>
  <si>
    <t>SB0050123061M3</t>
  </si>
  <si>
    <t>SP0037720001BO</t>
  </si>
  <si>
    <t>SC0075863061BO</t>
  </si>
  <si>
    <t>SC0075913061BO</t>
  </si>
  <si>
    <t>SC001319000100</t>
  </si>
  <si>
    <t>CG0065523061CW</t>
  </si>
  <si>
    <t>SC0075883061BO</t>
  </si>
  <si>
    <t>SC0075693061BO</t>
  </si>
  <si>
    <t>SC0074913061BO</t>
  </si>
  <si>
    <t>SC0018293061BO</t>
  </si>
  <si>
    <t>SG0080763061CW</t>
  </si>
  <si>
    <t>SG0082193061CW</t>
  </si>
  <si>
    <t>SG0080863061CW</t>
  </si>
  <si>
    <t>SB0050781301M3</t>
  </si>
  <si>
    <t>SBD045161301M3</t>
  </si>
  <si>
    <t>SBD045181301M3</t>
  </si>
  <si>
    <t>SG0086503061CW</t>
  </si>
  <si>
    <t>SG0082063061CW</t>
  </si>
  <si>
    <t>SG0089140161CW</t>
  </si>
  <si>
    <t>SG0082013061CW</t>
  </si>
  <si>
    <t>SP0096581301BL</t>
  </si>
  <si>
    <t>SP0095091301CG</t>
  </si>
  <si>
    <t>SP0095097331CG</t>
  </si>
  <si>
    <t>SP0095081301CG</t>
  </si>
  <si>
    <t>SP0095087331CG</t>
  </si>
  <si>
    <t>SP0096600001BL</t>
  </si>
  <si>
    <t>SP0098021301CG</t>
  </si>
  <si>
    <t>SP0098027331CG</t>
  </si>
  <si>
    <t>SP0098020171CG</t>
  </si>
  <si>
    <t>SP0098020481CG</t>
  </si>
  <si>
    <t>SP0098020611CG</t>
  </si>
  <si>
    <t>SP0098020651CG</t>
  </si>
  <si>
    <t>SP0098020731CG</t>
  </si>
  <si>
    <t>SP0098028501CG</t>
  </si>
  <si>
    <t>SP0098031301CG</t>
  </si>
  <si>
    <t>CS0065041301CW</t>
  </si>
  <si>
    <t>CS0055611301CE</t>
  </si>
  <si>
    <t>JSP066261301CE</t>
  </si>
  <si>
    <t>SSY068281301CB</t>
  </si>
  <si>
    <t>SSY068961301CB</t>
  </si>
  <si>
    <t>SS0050271301CE</t>
  </si>
  <si>
    <t>CS0057201301CE</t>
  </si>
  <si>
    <t>CS0057101301CE</t>
  </si>
  <si>
    <t>SG0080113061BO</t>
  </si>
  <si>
    <t>SG0072523061CW</t>
  </si>
  <si>
    <t>SC0088553061CW</t>
  </si>
  <si>
    <t>SG0057973061CE</t>
  </si>
  <si>
    <t>SG0059443061CE</t>
  </si>
  <si>
    <t>SG0056563061CE</t>
  </si>
  <si>
    <t>SC0026593061CW</t>
  </si>
  <si>
    <t>SP0096891301CG</t>
  </si>
  <si>
    <t>SG0086980161CW</t>
  </si>
  <si>
    <t>SG0087523061CE</t>
  </si>
  <si>
    <t>SG0087543061CE</t>
  </si>
  <si>
    <t>SG0087533061CE</t>
  </si>
  <si>
    <t>SG0087570161CW</t>
  </si>
  <si>
    <t>SG0060033061BO</t>
  </si>
  <si>
    <t>SG0087040161CE</t>
  </si>
  <si>
    <t>SG0087050001CE</t>
  </si>
  <si>
    <t>SG0060043061BO</t>
  </si>
  <si>
    <t>SC0026613061CW</t>
  </si>
  <si>
    <t>SC0026943061CW</t>
  </si>
  <si>
    <t>SG0075803061CW</t>
  </si>
  <si>
    <t>SG0083133061CE</t>
  </si>
  <si>
    <t>CC0029230001BO</t>
  </si>
  <si>
    <t>SG0049550001BO</t>
  </si>
  <si>
    <t>SG0058620001BO</t>
  </si>
  <si>
    <t>SC0018243061BL</t>
  </si>
  <si>
    <t>SG0080783061CW</t>
  </si>
  <si>
    <t>SC0028080001BO</t>
  </si>
  <si>
    <t>SCD035140001BO</t>
  </si>
  <si>
    <t>SCD035150001BO</t>
  </si>
  <si>
    <t>SG0075153061BO</t>
  </si>
  <si>
    <t>SP0037900001BO</t>
  </si>
  <si>
    <t>SG0055233061BO</t>
  </si>
  <si>
    <t>JS0042627331B0</t>
  </si>
  <si>
    <t>CC0029213061BO</t>
  </si>
  <si>
    <t>SG0090023061BO</t>
  </si>
  <si>
    <t>SG0075183061CE</t>
  </si>
  <si>
    <t>SC0052800001BO</t>
  </si>
  <si>
    <t>SC0040220001BO</t>
  </si>
  <si>
    <t>SC0059030001BO</t>
  </si>
  <si>
    <t>SC0015906001BO</t>
  </si>
  <si>
    <t>SC0028270001BO</t>
  </si>
  <si>
    <t>SC001659000100</t>
  </si>
  <si>
    <t>SC0018233061BL</t>
  </si>
  <si>
    <t>SC0016963061BO</t>
  </si>
  <si>
    <t>SP0051270001BO</t>
  </si>
  <si>
    <t>SCD035123061CW</t>
  </si>
  <si>
    <t>SP004016000100</t>
  </si>
  <si>
    <t>SP0051030001BO</t>
  </si>
  <si>
    <t>SP0051831301BO</t>
  </si>
  <si>
    <t>SP0051117331BO</t>
  </si>
  <si>
    <t>SP0051470001BO</t>
  </si>
  <si>
    <t>SP0051830541BO</t>
  </si>
  <si>
    <t>SP0051450001BO</t>
  </si>
  <si>
    <t>SP0051460001BO</t>
  </si>
  <si>
    <t>SP0051970001BO</t>
  </si>
  <si>
    <t>SP0062350001BO</t>
  </si>
  <si>
    <t>SC0051500001BO</t>
  </si>
  <si>
    <t>SCD035133061CW</t>
  </si>
  <si>
    <t>SG0080033061CW</t>
  </si>
  <si>
    <t>SG0050213061CW</t>
  </si>
  <si>
    <t>SG0080803061CW</t>
  </si>
  <si>
    <t>SG0080573061CW</t>
  </si>
  <si>
    <t>SG0090153061CW</t>
  </si>
  <si>
    <t>SG0089030161CW</t>
  </si>
  <si>
    <t>SG0089040161CW</t>
  </si>
  <si>
    <t>SG0089050161CW</t>
  </si>
  <si>
    <t>SG0089000161CW</t>
  </si>
  <si>
    <t>SG0089010161CW</t>
  </si>
  <si>
    <t>SG0080053061CE</t>
  </si>
  <si>
    <t>SG0079963061BO</t>
  </si>
  <si>
    <t>SG0063373061CE</t>
  </si>
  <si>
    <t>SG0072673061CW</t>
  </si>
  <si>
    <t>SP0037610001BO</t>
  </si>
  <si>
    <t>CS0020300801CB</t>
  </si>
  <si>
    <t>SP0037730001BO</t>
  </si>
  <si>
    <t>CG0050000001CE</t>
  </si>
  <si>
    <t>SG0059153061BO</t>
  </si>
  <si>
    <t>SG0059063061BO</t>
  </si>
  <si>
    <t>SG0059093061BO</t>
  </si>
  <si>
    <t>SG0081553061CW</t>
  </si>
  <si>
    <t>SC0024640001CE</t>
  </si>
  <si>
    <t>SC0024660001CE</t>
  </si>
  <si>
    <t>SG0049863061BO</t>
  </si>
  <si>
    <t>SG0063583061CW</t>
  </si>
  <si>
    <t>SG0063563061CW</t>
  </si>
  <si>
    <t>SG0063803061CW</t>
  </si>
  <si>
    <t>SG0063783061CW</t>
  </si>
  <si>
    <t>SG0063813061CW</t>
  </si>
  <si>
    <t>SP003011000100</t>
  </si>
  <si>
    <t>SP0151080001BO</t>
  </si>
  <si>
    <t>SG0086983061CW</t>
  </si>
  <si>
    <t>SG0086973061CW</t>
  </si>
  <si>
    <t>SG0016650161CW</t>
  </si>
  <si>
    <t>SG0016610161CW</t>
  </si>
  <si>
    <t>SG0074073061BO</t>
  </si>
  <si>
    <t>SP0037790001BO</t>
  </si>
  <si>
    <t>SZ0020615151CW</t>
  </si>
  <si>
    <t>SZR020100001BO</t>
  </si>
  <si>
    <t>SZ0025495151CW</t>
  </si>
  <si>
    <t>SZ0026115151CW</t>
  </si>
  <si>
    <t>SZ0026075151CW</t>
  </si>
  <si>
    <t>SZ0020034021BO</t>
  </si>
  <si>
    <t>SZ0020054021BO</t>
  </si>
  <si>
    <t>SZ0020004021BO</t>
  </si>
  <si>
    <t>SZ0020133061BO</t>
  </si>
  <si>
    <t>SZ0020283061BO</t>
  </si>
  <si>
    <t>SZ0079353061BO</t>
  </si>
  <si>
    <t>SZ0079384021BO</t>
  </si>
  <si>
    <t>SZ0020064021BO</t>
  </si>
  <si>
    <t>SG0050003061BO</t>
  </si>
  <si>
    <t>SC0040193061BL</t>
  </si>
  <si>
    <t>SG0058610001BO</t>
  </si>
  <si>
    <t>SGF059310001BO</t>
  </si>
  <si>
    <t>SGC049800001BO</t>
  </si>
  <si>
    <t>SGC049900001BO</t>
  </si>
  <si>
    <t>SGF049660001BO</t>
  </si>
  <si>
    <t>SGC049660001BO</t>
  </si>
  <si>
    <t>SG0055560001BO</t>
  </si>
  <si>
    <t>JSP057261301CB</t>
  </si>
  <si>
    <t>SG0049743061BO</t>
  </si>
  <si>
    <t>SG0077353061CW</t>
  </si>
  <si>
    <t>SZ0020120001CW</t>
  </si>
  <si>
    <t>SG0070423061CE</t>
  </si>
  <si>
    <t>SG0059363061BO</t>
  </si>
  <si>
    <t>SC0075783061BO</t>
  </si>
  <si>
    <t>SPMD51971301BO</t>
  </si>
  <si>
    <t>SPMD51970001BO</t>
  </si>
  <si>
    <t>SP0096871301CG</t>
  </si>
  <si>
    <t>SG0075083061CE</t>
  </si>
  <si>
    <t>SG0075113061CE</t>
  </si>
  <si>
    <t>SG0076043061BO</t>
  </si>
  <si>
    <t>SP0063450001BO</t>
  </si>
  <si>
    <t>SP0060870001BO</t>
  </si>
  <si>
    <t>SG0065463061CW</t>
  </si>
  <si>
    <t>JS0022641301CE</t>
  </si>
  <si>
    <t>SG0072603061CW</t>
  </si>
  <si>
    <t>SG0016580161CW</t>
  </si>
  <si>
    <t>SG0016600161CW</t>
  </si>
  <si>
    <t>SG0016640161CW</t>
  </si>
  <si>
    <t>SC0088523061CW</t>
  </si>
  <si>
    <t>SG0026533061CW</t>
  </si>
  <si>
    <t>SG0072473061CW</t>
  </si>
  <si>
    <t>SBS035280001BO</t>
  </si>
  <si>
    <t>SG0059263061BO</t>
  </si>
  <si>
    <t>SG0057753061BO</t>
  </si>
  <si>
    <t>SC0016573061BO</t>
  </si>
  <si>
    <t>SC001660000100</t>
  </si>
  <si>
    <t>SG0057833061CE</t>
  </si>
  <si>
    <t>SG0088260161CW</t>
  </si>
  <si>
    <t>SG0088250161CW</t>
  </si>
  <si>
    <t>SG0088220161CW</t>
  </si>
  <si>
    <t>SG0089773061CW</t>
  </si>
  <si>
    <t>SG0088240161CW</t>
  </si>
  <si>
    <t>SG0088290161CW</t>
  </si>
  <si>
    <t>JS0066171301CE</t>
  </si>
  <si>
    <t>SS0050351301CB</t>
  </si>
  <si>
    <t>SS0050331301CB</t>
  </si>
  <si>
    <t>SC0040200001BO</t>
  </si>
  <si>
    <t>SC001318000100</t>
  </si>
  <si>
    <t>SG0079313061CW</t>
  </si>
  <si>
    <t>SG0079013061CW</t>
  </si>
  <si>
    <t>SG0079023061CW</t>
  </si>
  <si>
    <t>SS0057311301CW</t>
  </si>
  <si>
    <t>SC0029230001BO</t>
  </si>
  <si>
    <t>SG0081563061CW</t>
  </si>
  <si>
    <t>SC0018283061BO</t>
  </si>
  <si>
    <t>JS0057101301CE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</si>
</sst>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</cellXfs>
  <cellStyles count="1">
    <cellStyle name="Normal" xfId="0" builtinId="0"/>
  </cellStyles>
  <dxfs count="22"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MAESTRO/MAESTRO_EDESA_INHOUSE/MAESTRO%20SKU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 Material Kywi"/>
      <sheetName val="pos"/>
      <sheetName val="Maestro Material Kywi Dep"/>
    </sheetNames>
    <sheetDataSet>
      <sheetData sheetId="0"/>
      <sheetData sheetId="1"/>
      <sheetData sheetId="2">
        <row r="1">
          <cell r="A1" t="str">
            <v xml:space="preserve">sku 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66.347432175928" createdVersion="5" refreshedVersion="5" minRefreshableVersion="3" recordCount="231">
  <cacheSource type="worksheet">
    <worksheetSource name="Tabla1"/>
  </cacheSource>
  <cacheFields count="7">
    <cacheField name="SKU" numFmtId="0">
      <sharedItems containsNonDate="0" containsString="0" containsBlank="1"/>
    </cacheField>
    <cacheField name="DESCRIPCIÓN" numFmtId="0">
      <sharedItems/>
    </cacheField>
    <cacheField name="REFERENCIA" numFmtId="0">
      <sharedItems/>
    </cacheField>
    <cacheField name="CANTIDAD" numFmtId="3">
      <sharedItems containsSemiMixedTypes="0" containsString="0" containsNumber="1" containsInteger="1" minValue="1" maxValue="1200"/>
    </cacheField>
    <cacheField name="COSTO UNITARIO" numFmtId="4">
      <sharedItems containsSemiMixedTypes="0" containsString="0" containsNumber="1" minValue="0.34" maxValue="389.22"/>
    </cacheField>
    <cacheField name="SUBTOTAL" numFmtId="0">
      <sharedItems containsSemiMixedTypes="0" containsString="0" containsNumber="1" minValue="8.16" maxValue="12940.5"/>
    </cacheField>
    <cacheField name="SECT" numFmtId="0">
      <sharedItems containsBlank="1" count="8">
        <s v="SANITARIOS"/>
        <s v="PLASTICOS"/>
        <s v="BAÑERAS"/>
        <s v="COMPLEMENT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m/>
    <s v="Combo Master Andes s/p Cross Sencilla"/>
    <s v="JSP321801301CE"/>
    <n v="90"/>
    <n v="42.3"/>
    <n v="3806.9999999999995"/>
    <x v="0"/>
  </r>
  <r>
    <m/>
    <s v="Combo One Piece Ego RF Blanco Pure"/>
    <s v="JSP161141301CB"/>
    <n v="30"/>
    <n v="147.77000000000001"/>
    <n v="4433.1000000000004"/>
    <x v="0"/>
  </r>
  <r>
    <m/>
    <s v="Combo Campeón Bone+Lav. Shelby+Doccia"/>
    <s v="JSCC42627331B0"/>
    <n v="30"/>
    <n v="49.79"/>
    <n v="1493.7"/>
    <x v="0"/>
  </r>
  <r>
    <m/>
    <s v="Sala Vittoria Chelsea Blanco Edesa"/>
    <s v="JSP166171301CE"/>
    <n v="30"/>
    <n v="143.47999999999999"/>
    <n v="4304.3999999999996"/>
    <x v="0"/>
  </r>
  <r>
    <m/>
    <s v="Combo Oasis EF Blanco+Lav.Pomp.+Vitt.Mdo"/>
    <s v="JSP160481301CE"/>
    <n v="40"/>
    <n v="126.62"/>
    <n v="5064.8"/>
    <x v="0"/>
  </r>
  <r>
    <m/>
    <s v="One Piece Oasis EF Rim P Clean Bone Stat"/>
    <s v="JSS066447331CE"/>
    <n v="10"/>
    <n v="104.77"/>
    <n v="1047.7"/>
    <x v="0"/>
  </r>
  <r>
    <m/>
    <s v="One Piece Oasis RF Rimless Bl-Aragon"/>
    <s v="JS0066431301CE"/>
    <n v="100"/>
    <n v="61.38"/>
    <n v="6138"/>
    <x v="0"/>
  </r>
  <r>
    <m/>
    <s v="One Piece Fonte Pure Blanco"/>
    <s v="CSY061711301CB"/>
    <n v="10"/>
    <n v="196.6"/>
    <n v="1966"/>
    <x v="0"/>
  </r>
  <r>
    <m/>
    <s v="Toilet Andes RF Blanco"/>
    <s v="CS0070921301CE"/>
    <n v="150"/>
    <n v="64.099999999999994"/>
    <n v="9615"/>
    <x v="0"/>
  </r>
  <r>
    <m/>
    <s v="Toilet Express Evolution RF Blanco"/>
    <s v="CS0070911301CE"/>
    <n v="8"/>
    <n v="112.97"/>
    <n v="903.76"/>
    <x v="0"/>
  </r>
  <r>
    <m/>
    <s v="JGO WC KINGSLEY ADVANCE BONE C/A SD"/>
    <s v="JSS060897331CB"/>
    <n v="8"/>
    <n v="142.88999999999999"/>
    <n v="1143.1199999999999"/>
    <x v="0"/>
  </r>
  <r>
    <m/>
    <s v="JGO WC KINGSLEY ADVANCE BCO C/A SD"/>
    <s v="JSS060891301CB"/>
    <n v="20"/>
    <n v="130.82"/>
    <n v="2616.3999999999996"/>
    <x v="0"/>
  </r>
  <r>
    <m/>
    <s v="Ind. Kinder Push Button Blanco-Soft Baby"/>
    <s v="JS0011761301CB"/>
    <n v="32"/>
    <n v="74.5"/>
    <n v="2384"/>
    <x v="0"/>
  </r>
  <r>
    <m/>
    <s v="Fuente Bella Blanco"/>
    <s v="CSY068491301CB"/>
    <n v="10"/>
    <n v="107.74"/>
    <n v="1077.3999999999999"/>
    <x v="0"/>
  </r>
  <r>
    <m/>
    <s v="Bidet Altima Blanco"/>
    <s v="CS0076021301CW"/>
    <n v="10"/>
    <n v="76.48"/>
    <n v="764.80000000000007"/>
    <x v="0"/>
  </r>
  <r>
    <m/>
    <s v="Asiento Fantasía Universal Blanco"/>
    <s v="SP2095811301CG"/>
    <n v="600"/>
    <n v="3.5"/>
    <n v="2100"/>
    <x v="1"/>
  </r>
  <r>
    <m/>
    <s v="Asiento Fantasía Universal Bone"/>
    <s v="SP2095817331CG"/>
    <n v="120"/>
    <n v="3.5"/>
    <n v="420"/>
    <x v="1"/>
  </r>
  <r>
    <m/>
    <s v="Asiento Fantasía Universal Verde Mist"/>
    <s v="SP2095810541CG"/>
    <n v="30"/>
    <n v="3.5"/>
    <n v="105"/>
    <x v="1"/>
  </r>
  <r>
    <m/>
    <s v="Asiento Fantasía Universal Dresden Blue"/>
    <s v="SP2095817221CG"/>
    <n v="60"/>
    <n v="3.5"/>
    <n v="210"/>
    <x v="1"/>
  </r>
  <r>
    <m/>
    <s v="Columna Ares"/>
    <s v="SB0056650001M3"/>
    <n v="30"/>
    <n v="111.67"/>
    <n v="3350.1"/>
    <x v="2"/>
  </r>
  <r>
    <m/>
    <s v="Cabina Square con Textura 90 × 192"/>
    <s v="SB0050123061M3"/>
    <n v="2"/>
    <n v="389.22"/>
    <n v="778.44"/>
    <x v="2"/>
  </r>
  <r>
    <m/>
    <s v="Flapper con Cadena Campeón"/>
    <s v="SP0037720001BO"/>
    <n v="300"/>
    <n v="0.75"/>
    <n v="225"/>
    <x v="1"/>
  </r>
  <r>
    <m/>
    <s v="Llave Angular Edesa ½&quot;"/>
    <s v="SC0075863061BO"/>
    <n v="120"/>
    <n v="5.35"/>
    <n v="642"/>
    <x v="3"/>
  </r>
  <r>
    <m/>
    <s v="Edesa Angular - Manguera 16&quot; Inodoro"/>
    <s v="SC0075913061BO"/>
    <n v="240"/>
    <n v="5.98"/>
    <n v="1435.2"/>
    <x v="3"/>
  </r>
  <r>
    <m/>
    <s v="Sello de Cera Edesa"/>
    <s v="SC001319000100"/>
    <n v="400"/>
    <n v="1.55"/>
    <n v="620"/>
    <x v="3"/>
  </r>
  <r>
    <m/>
    <s v="Juego de Lavamanos con Pedal Cromo"/>
    <s v="CG0065523061CW"/>
    <n v="10"/>
    <n v="150.72999999999999"/>
    <n v="1507.3"/>
    <x v="4"/>
  </r>
  <r>
    <m/>
    <s v="Manguera 12&quot; Inodoro Llave Angular ½&quot;"/>
    <s v="SC0075883061BO"/>
    <n v="48"/>
    <n v="2.3199999999999998"/>
    <n v="111.35999999999999"/>
    <x v="3"/>
  </r>
  <r>
    <m/>
    <s v="Manguera 16&quot; Lavamanos Llave Angular ½&quot;"/>
    <s v="SC0075693061BO"/>
    <n v="240"/>
    <n v="3.5"/>
    <n v="840"/>
    <x v="3"/>
  </r>
  <r>
    <m/>
    <s v="Manguera Flexible 16&quot;-Ind Llave Ang. In."/>
    <s v="SC0074913061BO"/>
    <n v="48"/>
    <n v="4.34"/>
    <n v="208.32"/>
    <x v="3"/>
  </r>
  <r>
    <m/>
    <s v="Briggs Angular - Manguera 12&quot; Lavamanos"/>
    <s v="SC0018293061BO"/>
    <n v="48"/>
    <n v="5.4"/>
    <n v="259.20000000000005"/>
    <x v="3"/>
  </r>
  <r>
    <m/>
    <s v="Cira Monomando Medio Lavamanos Cromo"/>
    <s v="SG0080763061CW"/>
    <n v="6"/>
    <n v="83.68"/>
    <n v="502.08000000000004"/>
    <x v="4"/>
  </r>
  <r>
    <m/>
    <s v="Livorno Llave Sencilla Lavamanos Cromo"/>
    <s v="SG0082193061CW"/>
    <n v="60"/>
    <n v="42.59"/>
    <n v="2555.4"/>
    <x v="4"/>
  </r>
  <r>
    <m/>
    <s v="Brazo de Ducha Vertical Redondo 12 cm Cr"/>
    <s v="SG0080863061CW"/>
    <n v="24"/>
    <n v="13.48"/>
    <n v="323.52"/>
    <x v="4"/>
  </r>
  <r>
    <m/>
    <s v="Tina Creta 150 × 70 Blanco S/D"/>
    <s v="SB0050781301M3"/>
    <n v="3"/>
    <n v="214.25"/>
    <n v="642.75"/>
    <x v="2"/>
  </r>
  <r>
    <m/>
    <s v="Tina Nueva Europa 150 × 70 S/D Blanco"/>
    <s v="SBD045161301M3"/>
    <n v="1"/>
    <n v="120.51"/>
    <n v="120.51"/>
    <x v="2"/>
  </r>
  <r>
    <m/>
    <s v="Tina Nueva Europa 170 × 70 S/D Blanco"/>
    <s v="SBD045181301M3"/>
    <n v="3"/>
    <n v="135.27000000000001"/>
    <n v="405.81000000000006"/>
    <x v="2"/>
  </r>
  <r>
    <m/>
    <s v="Brazo de Ducha Redondo 38 cm Cromo"/>
    <s v="SG0086503061CW"/>
    <n v="24"/>
    <n v="18.100000000000001"/>
    <n v="434.40000000000003"/>
    <x v="4"/>
  </r>
  <r>
    <m/>
    <s v="Bela Monomando para Cocina Cromo"/>
    <s v="SG0082063061CW"/>
    <n v="6"/>
    <n v="64.52"/>
    <n v="387.12"/>
    <x v="4"/>
  </r>
  <r>
    <m/>
    <s v="Scarlet Monomando Cocina Pull Out Negro"/>
    <s v="SG0089140161CW"/>
    <n v="48"/>
    <n v="77.180000000000007"/>
    <n v="3704.6400000000003"/>
    <x v="4"/>
  </r>
  <r>
    <m/>
    <s v="Bela Monomando para Lavamanos Cromo"/>
    <s v="SG0082013061CW"/>
    <n v="12"/>
    <n v="67.819999999999993"/>
    <n v="813.83999999999992"/>
    <x v="4"/>
  </r>
  <r>
    <m/>
    <s v="Asiento Soft Standard RF Blanco"/>
    <s v="SP0096581301BL"/>
    <n v="180"/>
    <n v="9.75"/>
    <n v="1755"/>
    <x v="1"/>
  </r>
  <r>
    <m/>
    <s v="Asiento Status Premium EF Blanco"/>
    <s v="SP0095091301CG"/>
    <n v="30"/>
    <n v="12.03"/>
    <n v="360.9"/>
    <x v="1"/>
  </r>
  <r>
    <m/>
    <s v="Asiento Status Premium EF Bone"/>
    <s v="SP0095097331CG"/>
    <n v="10"/>
    <n v="12.03"/>
    <n v="120.3"/>
    <x v="1"/>
  </r>
  <r>
    <m/>
    <s v="Asiento Status Premium RF Blanco"/>
    <s v="SP0095081301CG"/>
    <n v="10"/>
    <n v="14.15"/>
    <n v="141.5"/>
    <x v="1"/>
  </r>
  <r>
    <m/>
    <s v="Asiento Status Premium RF Bone"/>
    <s v="SP0095087331CG"/>
    <n v="10"/>
    <n v="14.15"/>
    <n v="141.5"/>
    <x v="1"/>
  </r>
  <r>
    <m/>
    <s v="Asiento Soft Baby Standard"/>
    <s v="SP0096600001BL"/>
    <n v="50"/>
    <n v="4.4400000000000004"/>
    <n v="222.00000000000003"/>
    <x v="1"/>
  </r>
  <r>
    <m/>
    <s v="Asiento Aragon Redondo Blanco"/>
    <s v="SP0098021301CG"/>
    <n v="140"/>
    <n v="5.43"/>
    <n v="760.19999999999993"/>
    <x v="1"/>
  </r>
  <r>
    <m/>
    <s v="Asiento Aragon Redondo Bone SE"/>
    <s v="SP0098027331CG"/>
    <n v="35"/>
    <n v="5.43"/>
    <n v="190.04999999999998"/>
    <x v="1"/>
  </r>
  <r>
    <m/>
    <s v="Asiento Aragon Redondo Azul Galaxie SE"/>
    <s v="SP0098020171CG"/>
    <n v="35"/>
    <n v="5.43"/>
    <n v="190.04999999999998"/>
    <x v="1"/>
  </r>
  <r>
    <m/>
    <s v="Asiento Aragon Redondo Pink SE"/>
    <s v="SP0098020481CG"/>
    <n v="35"/>
    <n v="5.43"/>
    <n v="190.04999999999998"/>
    <x v="1"/>
  </r>
  <r>
    <m/>
    <s v="Asiento Aragon Redondo Verde Teal SE"/>
    <s v="SP0098020611CG"/>
    <n v="21"/>
    <n v="5.43"/>
    <n v="114.03"/>
    <x v="1"/>
  </r>
  <r>
    <m/>
    <s v="Asiento Aragon Redondo Cherry SE"/>
    <s v="SP0098020651CG"/>
    <n v="21"/>
    <n v="5.43"/>
    <n v="114.03"/>
    <x v="1"/>
  </r>
  <r>
    <m/>
    <s v="Asiento Aragon Redondo Visón SE"/>
    <s v="SP0098020731CG"/>
    <n v="21"/>
    <n v="5.43"/>
    <n v="114.03"/>
    <x v="1"/>
  </r>
  <r>
    <m/>
    <s v="Asiento Aragon Redondo Navy Blue SE"/>
    <s v="SP0098028501CG"/>
    <n v="21"/>
    <n v="5.43"/>
    <n v="114.03"/>
    <x v="1"/>
  </r>
  <r>
    <m/>
    <s v="Asiento Aragón Elongado Blanco"/>
    <s v="SP0098031301CG"/>
    <n v="120"/>
    <n v="6.97"/>
    <n v="836.4"/>
    <x v="1"/>
  </r>
  <r>
    <m/>
    <s v="Vanitorio Marlowe Blanco"/>
    <s v="CS0065041301CW"/>
    <n v="24"/>
    <n v="37.01"/>
    <n v="888.24"/>
    <x v="0"/>
  </r>
  <r>
    <m/>
    <s v="Lavamanos Andes Blanco"/>
    <s v="CS0055611301CE"/>
    <n v="24"/>
    <n v="8.9499999999999993"/>
    <n v="214.79999999999998"/>
    <x v="0"/>
  </r>
  <r>
    <m/>
    <s v="Lavamanos Pompano Plus C/P Blanco"/>
    <s v="JSP066261301CE"/>
    <n v="24"/>
    <n v="32.53"/>
    <n v="780.72"/>
    <x v="0"/>
  </r>
  <r>
    <m/>
    <s v="Fuente Aria Medium Blanco"/>
    <s v="SSY068281301CB"/>
    <n v="10"/>
    <n v="53.16"/>
    <n v="531.59999999999991"/>
    <x v="0"/>
  </r>
  <r>
    <m/>
    <s v="Fuente Round Slim Faucet in Blanco"/>
    <s v="SSY068961301CB"/>
    <n v="10"/>
    <n v="88.71"/>
    <n v="887.09999999999991"/>
    <x v="0"/>
  </r>
  <r>
    <m/>
    <s v="Fuente Oasis Slim Blanco"/>
    <s v="SS0050271301CE"/>
    <n v="10"/>
    <n v="38.409999999999997"/>
    <n v="384.09999999999997"/>
    <x v="0"/>
  </r>
  <r>
    <m/>
    <s v="Lavamanos Chelsea Blanco"/>
    <s v="CS0057201301CE"/>
    <n v="24"/>
    <n v="17.809999999999999"/>
    <n v="427.43999999999994"/>
    <x v="0"/>
  </r>
  <r>
    <m/>
    <s v="Lavamanos Shelby Blanco"/>
    <s v="CS0057101301CE"/>
    <n v="24"/>
    <n v="9.1199999999999992"/>
    <n v="218.88"/>
    <x v="0"/>
  </r>
  <r>
    <m/>
    <s v="Econovo Mezcladora sin Regadera"/>
    <s v="SG0080113061BO"/>
    <n v="10"/>
    <n v="32.1"/>
    <n v="321"/>
    <x v="4"/>
  </r>
  <r>
    <m/>
    <s v="Scarlet Ducha Teléfono Cromo"/>
    <s v="SG0072523061CW"/>
    <n v="10"/>
    <n v="48.05"/>
    <n v="480.5"/>
    <x v="4"/>
  </r>
  <r>
    <m/>
    <s v="Briggs Scarlet Gancho Cromo"/>
    <s v="SC0088553061CW"/>
    <n v="5"/>
    <n v="10.01"/>
    <n v="50.05"/>
    <x v="3"/>
  </r>
  <r>
    <m/>
    <s v="Cromatic Manguera Blanca"/>
    <s v="SG0057973061CE"/>
    <n v="50"/>
    <n v="20.21"/>
    <n v="1010.5"/>
    <x v="4"/>
  </r>
  <r>
    <m/>
    <s v="Corvus Monomando de Cocina Cromo"/>
    <s v="SG0059443061CE"/>
    <n v="24"/>
    <n v="34.68"/>
    <n v="832.31999999999994"/>
    <x v="4"/>
  </r>
  <r>
    <m/>
    <s v="Shelby Monomando de Cocina"/>
    <s v="SG0056563061CE"/>
    <n v="12"/>
    <n v="36.450000000000003"/>
    <n v="437.40000000000003"/>
    <x v="4"/>
  </r>
  <r>
    <m/>
    <s v="Barra de Apoyo Mediana"/>
    <s v="SC0026593061CW"/>
    <n v="20"/>
    <n v="23.96"/>
    <n v="479.20000000000005"/>
    <x v="3"/>
  </r>
  <r>
    <m/>
    <s v="Asiento Forli EF Blanco Slow Down"/>
    <s v="SP0096891301CG"/>
    <n v="90"/>
    <n v="16.2"/>
    <n v="1458"/>
    <x v="1"/>
  </r>
  <r>
    <m/>
    <s v="Livorno Mono. Lav. Sencilla Alta Negro"/>
    <s v="SG0086980161CW"/>
    <n v="12"/>
    <n v="71.25"/>
    <n v="855"/>
    <x v="4"/>
  </r>
  <r>
    <m/>
    <s v="Porto Monomando Bajo Lavamanos Mezclador"/>
    <s v="SG0087523061CE"/>
    <n v="12"/>
    <n v="50.39"/>
    <n v="604.68000000000006"/>
    <x v="4"/>
  </r>
  <r>
    <m/>
    <s v="Porto Monomando Bajo Lavamanos Agua Fría"/>
    <s v="SG0087543061CE"/>
    <n v="60"/>
    <n v="25.09"/>
    <n v="1505.4"/>
    <x v="4"/>
  </r>
  <r>
    <m/>
    <s v="Porto Monomando Alto Lavamanos Mezclador"/>
    <s v="SG0087533061CE"/>
    <n v="24"/>
    <n v="60.77"/>
    <n v="1458.48"/>
    <x v="4"/>
  </r>
  <r>
    <m/>
    <s v="Paris Monomando Bajo Lavamanos Negro"/>
    <s v="SG0087570161CW"/>
    <n v="12"/>
    <n v="131.38"/>
    <n v="1576.56"/>
    <x v="4"/>
  </r>
  <r>
    <m/>
    <s v="Cuerpo Pared Cocina Shelby"/>
    <s v="SG0060033061BO"/>
    <n v="360"/>
    <n v="9.81"/>
    <n v="3531.6000000000004"/>
    <x v="4"/>
  </r>
  <r>
    <m/>
    <s v="Color-in Manguera Negra"/>
    <s v="SG0087040161CE"/>
    <n v="120"/>
    <n v="13.98"/>
    <n v="1677.6000000000001"/>
    <x v="4"/>
  </r>
  <r>
    <m/>
    <s v="Color-in Manguera Gris"/>
    <s v="SG0087050001CE"/>
    <n v="300"/>
    <n v="10.67"/>
    <n v="3201"/>
    <x v="4"/>
  </r>
  <r>
    <m/>
    <s v="Cuerpo Mesa Cocina Shelby"/>
    <s v="SG0060043061BO"/>
    <n v="120"/>
    <n v="10.78"/>
    <n v="1293.5999999999999"/>
    <x v="4"/>
  </r>
  <r>
    <m/>
    <s v="Barra de Apoyo Inclinada"/>
    <s v="SC0026613061CW"/>
    <n v="20"/>
    <n v="23.32"/>
    <n v="466.4"/>
    <x v="3"/>
  </r>
  <r>
    <m/>
    <s v="Barra de Apoyo Abatible"/>
    <s v="SC0026943061CW"/>
    <n v="8"/>
    <n v="88.18"/>
    <n v="705.44"/>
    <x v="3"/>
  </r>
  <r>
    <m/>
    <s v="Fluxómetro Briggs Premium Inodoro"/>
    <s v="SG0075803061CW"/>
    <n v="12"/>
    <n v="91.46"/>
    <n v="1097.52"/>
    <x v="4"/>
  </r>
  <r>
    <m/>
    <s v="New Princess Monomando para Lavamanos Cr"/>
    <s v="SG0083133061CE"/>
    <n v="120"/>
    <n v="22.51"/>
    <n v="2701.2000000000003"/>
    <x v="4"/>
  </r>
  <r>
    <m/>
    <s v="Desagüe Roscado 1 ½&quot; y Sifón Flexible"/>
    <s v="CC0029230001BO"/>
    <n v="400"/>
    <n v="4.03"/>
    <n v="1612"/>
    <x v="3"/>
  </r>
  <r>
    <m/>
    <s v="Manguera Ducha Teléfono 150 cm Santorini"/>
    <s v="SG0049550001BO"/>
    <n v="120"/>
    <n v="5.21"/>
    <n v="625.20000000000005"/>
    <x v="4"/>
  </r>
  <r>
    <m/>
    <s v="Kit Tuerca-Acople-Ajuste Llave Sencilla"/>
    <s v="SG0058620001BO"/>
    <n v="24"/>
    <n v="0.34"/>
    <n v="8.16"/>
    <x v="4"/>
  </r>
  <r>
    <m/>
    <s v="Llave Angular para Inodoro Manguera 16&quot;"/>
    <s v="SC0018243061BL"/>
    <n v="168"/>
    <n v="6.88"/>
    <n v="1155.8399999999999"/>
    <x v="3"/>
  </r>
  <r>
    <m/>
    <s v="Cira Monomando para Ducha de Barra Cromo"/>
    <s v="SG0080783061CW"/>
    <n v="20"/>
    <n v="183.65"/>
    <n v="3673"/>
    <x v="4"/>
  </r>
  <r>
    <m/>
    <s v="Sifón Flexible"/>
    <s v="SC0028080001BO"/>
    <n v="600"/>
    <n v="1.95"/>
    <n v="1170"/>
    <x v="3"/>
  </r>
  <r>
    <m/>
    <s v="Alargue de Desagüe 1 ½&quot;"/>
    <s v="SCD035140001BO"/>
    <n v="24"/>
    <n v="0.86"/>
    <n v="20.64"/>
    <x v="3"/>
  </r>
  <r>
    <m/>
    <s v="Alargue de Desagüe 1 ¼&quot;"/>
    <s v="SCD035150001BO"/>
    <n v="240"/>
    <n v="0.81"/>
    <n v="194.4"/>
    <x v="3"/>
  </r>
  <r>
    <m/>
    <s v="New Princess Campan Cobert. Duchas Cromo"/>
    <s v="SG0075153061BO"/>
    <n v="20"/>
    <n v="2.2400000000000002"/>
    <n v="44.800000000000004"/>
    <x v="4"/>
  </r>
  <r>
    <m/>
    <s v="Flapper con Cadena Metálica"/>
    <s v="SP0037900001BO"/>
    <n v="100"/>
    <n v="0.97"/>
    <n v="97"/>
    <x v="1"/>
  </r>
  <r>
    <m/>
    <s v="Shelby Bimando 8&quot; de Mesa para Cocina Cr"/>
    <s v="SG0055233061BO"/>
    <n v="24"/>
    <n v="27.97"/>
    <n v="671.28"/>
    <x v="4"/>
  </r>
  <r>
    <m/>
    <s v="Ind. Campeón RF Bone-Asto. Universal"/>
    <s v="JS0042627331B0"/>
    <n v="30"/>
    <n v="40.159999999999997"/>
    <n v="1204.8"/>
    <x v="0"/>
  </r>
  <r>
    <m/>
    <s v="Desagüe ABS Cromo Ros. 1¼ y Sifón Flex."/>
    <s v="CC0029213061BO"/>
    <n v="252"/>
    <n v="3.7"/>
    <n v="932.40000000000009"/>
    <x v="3"/>
  </r>
  <r>
    <m/>
    <s v="Shelby Llave Sencilla Lavamanos Cromo"/>
    <s v="SG0090023061BO"/>
    <n v="48"/>
    <n v="11.02"/>
    <n v="528.96"/>
    <x v="4"/>
  </r>
  <r>
    <m/>
    <s v="New Princess Centerset 4&quot; Lav. Cromo"/>
    <s v="SG0075183061CE"/>
    <n v="12"/>
    <n v="32.04"/>
    <n v="384.48"/>
    <x v="4"/>
  </r>
  <r>
    <m/>
    <s v="Desagüe 1 ¼&quot; Push Button Con/Sin Reb."/>
    <s v="SC0052800001BO"/>
    <n v="350"/>
    <n v="5.76"/>
    <n v="2016"/>
    <x v="3"/>
  </r>
  <r>
    <m/>
    <s v="Desagüe 1 ¼&quot; PP con Rejilla"/>
    <s v="SC0040220001BO"/>
    <n v="30"/>
    <n v="2.33"/>
    <n v="69.900000000000006"/>
    <x v="3"/>
  </r>
  <r>
    <m/>
    <s v="Desagüe 1 ¼&quot; PP-Rejilla y Sifón-Acople"/>
    <s v="SC0059030001BO"/>
    <n v="120"/>
    <n v="3.49"/>
    <n v="418.8"/>
    <x v="3"/>
  </r>
  <r>
    <m/>
    <s v="Desagüe 1 ¼ PP Rejilla Sin Rebosadero"/>
    <s v="SC0015906001BO"/>
    <n v="60"/>
    <n v="2.59"/>
    <n v="155.39999999999998"/>
    <x v="3"/>
  </r>
  <r>
    <m/>
    <s v="Sifón Flexible Doble"/>
    <s v="SC0028270001BO"/>
    <n v="96"/>
    <n v="4.66"/>
    <n v="447.36"/>
    <x v="3"/>
  </r>
  <r>
    <m/>
    <s v="Manguera 12&quot; Lavamanos Conex. Directa ½&quot;"/>
    <s v="SC001659000100"/>
    <n v="480"/>
    <n v="2.54"/>
    <n v="1219.2"/>
    <x v="3"/>
  </r>
  <r>
    <m/>
    <s v="Llave Angular Briggs ½&quot;"/>
    <s v="SC0018233061BL"/>
    <n v="600"/>
    <n v="5.51"/>
    <n v="3306"/>
    <x v="3"/>
  </r>
  <r>
    <m/>
    <s v="Desagüe 1 ¼&quot; Push Button"/>
    <s v="SC0016963061BO"/>
    <n v="36"/>
    <n v="11.12"/>
    <n v="400.32"/>
    <x v="3"/>
  </r>
  <r>
    <m/>
    <s v="Manija Plástica Cromada"/>
    <s v="SP0051270001BO"/>
    <n v="150"/>
    <n v="1.21"/>
    <n v="181.5"/>
    <x v="1"/>
  </r>
  <r>
    <m/>
    <s v="Desagüe 1 ¼&quot; Push Button S/Rebosadero Lg"/>
    <s v="SCD035123061CW"/>
    <n v="90"/>
    <n v="11.32"/>
    <n v="1018.8000000000001"/>
    <x v="3"/>
  </r>
  <r>
    <m/>
    <s v="Botón Impulsor"/>
    <s v="SP004016000100"/>
    <n v="200"/>
    <n v="2.29"/>
    <n v="458"/>
    <x v="1"/>
  </r>
  <r>
    <m/>
    <s v="Válvula de Descarga Universal"/>
    <s v="SP0051030001BO"/>
    <n v="80"/>
    <n v="1.97"/>
    <n v="157.6"/>
    <x v="1"/>
  </r>
  <r>
    <m/>
    <s v="Bisagras Asto. Mont./Fant. Blanco"/>
    <s v="SP0051831301BO"/>
    <n v="500"/>
    <n v="0.61"/>
    <n v="305"/>
    <x v="1"/>
  </r>
  <r>
    <m/>
    <s v="Tapas de Anclaje Bone"/>
    <s v="SP0051117331BO"/>
    <n v="250"/>
    <n v="0.47"/>
    <n v="117.5"/>
    <x v="1"/>
  </r>
  <r>
    <m/>
    <s v="Empaque para Válvula de Descarga Gasket"/>
    <s v="SP0051470001BO"/>
    <n v="200"/>
    <n v="0.76"/>
    <n v="152"/>
    <x v="1"/>
  </r>
  <r>
    <m/>
    <s v="Bisagras Asto. Mont./Fant. Verde Mist"/>
    <s v="SP0051830541BO"/>
    <n v="250"/>
    <n v="0.61"/>
    <n v="152.5"/>
    <x v="1"/>
  </r>
  <r>
    <m/>
    <s v="Flapper con Cadena"/>
    <s v="SP0051450001BO"/>
    <n v="1200"/>
    <n v="0.63"/>
    <n v="756"/>
    <x v="1"/>
  </r>
  <r>
    <m/>
    <s v="Válvula de Admisión Universal"/>
    <s v="SP0051460001BO"/>
    <n v="100"/>
    <n v="3.24"/>
    <n v="324"/>
    <x v="1"/>
  </r>
  <r>
    <m/>
    <s v="Herraje Universal"/>
    <s v="SP0051970001BO"/>
    <n v="150"/>
    <n v="5.04"/>
    <n v="756"/>
    <x v="1"/>
  </r>
  <r>
    <m/>
    <s v="Herraje Universal Regulable"/>
    <s v="SP0062350001BO"/>
    <n v="150"/>
    <n v="5.87"/>
    <n v="880.5"/>
    <x v="1"/>
  </r>
  <r>
    <m/>
    <s v="Uñetas Plásticas con Set de Anclaje"/>
    <s v="SC0051500001BO"/>
    <n v="100"/>
    <n v="1.1200000000000001"/>
    <n v="112.00000000000001"/>
    <x v="3"/>
  </r>
  <r>
    <m/>
    <s v="Alargue Desagüe S/Rebosadero 19.40 cm"/>
    <s v="SCD035133061CW"/>
    <n v="12"/>
    <n v="1.41"/>
    <n v="16.919999999999998"/>
    <x v="3"/>
  </r>
  <r>
    <m/>
    <s v="Briggs Reg. Red. Slim Inox Cr 40 cm"/>
    <s v="SG0080033061CW"/>
    <n v="6"/>
    <n v="101.47"/>
    <n v="608.81999999999994"/>
    <x v="4"/>
  </r>
  <r>
    <m/>
    <s v="Dubái Monomando Bajo para Lavamanos Crom"/>
    <s v="SG0050213061CW"/>
    <n v="6"/>
    <n v="104.42"/>
    <n v="626.52"/>
    <x v="4"/>
  </r>
  <r>
    <m/>
    <s v="Cira Monomando Cocina Pull Out Cromo"/>
    <s v="SG0080803061CW"/>
    <n v="12"/>
    <n v="138.74"/>
    <n v="1664.88"/>
    <x v="4"/>
  </r>
  <r>
    <m/>
    <s v="Scarlet Monomando para Cocina Cromo"/>
    <s v="SG0080573061CW"/>
    <n v="12"/>
    <n v="79.709999999999994"/>
    <n v="956.52"/>
    <x v="4"/>
  </r>
  <r>
    <m/>
    <s v="Canberra Mezclador de Ducha con Divertor"/>
    <s v="SG0090153061CW"/>
    <n v="6"/>
    <n v="93.66"/>
    <n v="561.96"/>
    <x v="4"/>
  </r>
  <r>
    <m/>
    <s v="Berlín Mezcladora Redonda Ducha 1F"/>
    <s v="SG0089030161CW"/>
    <n v="12"/>
    <n v="46.78"/>
    <n v="561.36"/>
    <x v="4"/>
  </r>
  <r>
    <m/>
    <s v="Berlín Mezcladora Cuadrada Ducha 1F"/>
    <s v="SG0089040161CW"/>
    <n v="24"/>
    <n v="50.8"/>
    <n v="1219.1999999999998"/>
    <x v="4"/>
  </r>
  <r>
    <m/>
    <s v="Berlín Mezcladora Cuadrada Ducha 2F"/>
    <s v="SG0089050161CW"/>
    <n v="12"/>
    <n v="66.59"/>
    <n v="799.08"/>
    <x v="4"/>
  </r>
  <r>
    <m/>
    <s v="Berlín Ducha Teléfono Cuadrada"/>
    <s v="SG0089000161CW"/>
    <n v="30"/>
    <n v="35.71"/>
    <n v="1071.3"/>
    <x v="4"/>
  </r>
  <r>
    <m/>
    <s v="Berlín Ducha Teléfono Redonda"/>
    <s v="SG0089010161CW"/>
    <n v="30"/>
    <n v="34.5"/>
    <n v="1035"/>
    <x v="4"/>
  </r>
  <r>
    <m/>
    <s v="Econovo Bimando 8&quot; de Mesa para Cocina"/>
    <s v="SG0080053061CE"/>
    <n v="12"/>
    <n v="23.82"/>
    <n v="285.84000000000003"/>
    <x v="4"/>
  </r>
  <r>
    <m/>
    <s v="Econovo Llave Campanola sin Ducha Cromo"/>
    <s v="SG0079963061BO"/>
    <n v="96"/>
    <n v="10.06"/>
    <n v="965.76"/>
    <x v="4"/>
  </r>
  <r>
    <m/>
    <s v="Doccia Centerset 4&quot; para Lavamanos Cromo"/>
    <s v="SG0063373061CE"/>
    <n v="36"/>
    <n v="12.89"/>
    <n v="464.04"/>
    <x v="4"/>
  </r>
  <r>
    <m/>
    <s v="Briggs Reg. Red. Slim ABS Cromo 30 cm"/>
    <s v="SG0072673061CW"/>
    <n v="10"/>
    <n v="30.11"/>
    <n v="301.10000000000002"/>
    <x v="4"/>
  </r>
  <r>
    <m/>
    <s v="Herraje Campeón"/>
    <s v="SP0037610001BO"/>
    <n v="30"/>
    <n v="5.9"/>
    <n v="177"/>
    <x v="1"/>
  </r>
  <r>
    <m/>
    <s v="Fregadero Washito Marmo"/>
    <s v="CS0020300801CB"/>
    <n v="10"/>
    <n v="63.98"/>
    <n v="639.79999999999995"/>
    <x v="0"/>
  </r>
  <r>
    <m/>
    <s v="Herraje Ego Dual Flush"/>
    <s v="SP0037730001BO"/>
    <n v="45"/>
    <n v="10.32"/>
    <n v="464.40000000000003"/>
    <x v="1"/>
  </r>
  <r>
    <m/>
    <s v="Conjunto de ducha con divertor"/>
    <s v="CG0050000001CE"/>
    <n v="24"/>
    <n v="40.5"/>
    <n v="972"/>
    <x v="4"/>
  </r>
  <r>
    <m/>
    <s v="Corvus Bimando 8&quot; Mesa Cocina Cromo"/>
    <s v="SG0059153061BO"/>
    <n v="12"/>
    <n v="32.979999999999997"/>
    <n v="395.76"/>
    <x v="4"/>
  </r>
  <r>
    <m/>
    <s v="Corvus Bimando 8&quot; para Lav. Kit Cromo"/>
    <s v="SG0059063061BO"/>
    <n v="24"/>
    <n v="54.51"/>
    <n v="1308.24"/>
    <x v="4"/>
  </r>
  <r>
    <m/>
    <s v="Corvus Llave Campanola Cromo"/>
    <s v="SG0059093061BO"/>
    <n v="48"/>
    <n v="13.06"/>
    <n v="626.88"/>
    <x v="4"/>
  </r>
  <r>
    <m/>
    <s v="Belfort Monomando Alto para Cocina Cromo"/>
    <s v="SG0081553061CW"/>
    <n v="12"/>
    <n v="45.17"/>
    <n v="542.04"/>
    <x v="4"/>
  </r>
  <r>
    <m/>
    <s v="Kit de Instalación para Inodoro"/>
    <s v="SC0024640001CE"/>
    <n v="150"/>
    <n v="9.31"/>
    <n v="1396.5"/>
    <x v="3"/>
  </r>
  <r>
    <m/>
    <s v="Kit de Instalación Inodoro/Lavamanos"/>
    <s v="SC0024660001CE"/>
    <n v="60"/>
    <n v="15.65"/>
    <n v="939"/>
    <x v="3"/>
  </r>
  <r>
    <m/>
    <s v="Edesa Reg. Red. Autolimp. ABS Cr 6.5 cm"/>
    <s v="SG0049863061BO"/>
    <n v="96"/>
    <n v="6.99"/>
    <n v="671.04"/>
    <x v="4"/>
  </r>
  <r>
    <m/>
    <s v="Livorno Monomando Alto Lavamanos Cromo"/>
    <s v="SG0063583061CW"/>
    <n v="8"/>
    <n v="108.12"/>
    <n v="864.96"/>
    <x v="4"/>
  </r>
  <r>
    <m/>
    <s v="Livorno Monomando Cocina Pull Out Cromo"/>
    <s v="SG0063563061CW"/>
    <n v="12"/>
    <n v="184.93"/>
    <n v="2219.16"/>
    <x v="4"/>
  </r>
  <r>
    <m/>
    <s v="Niza Monomando para Lavamanos Cromo"/>
    <s v="SG0063803061CW"/>
    <n v="12"/>
    <n v="53.64"/>
    <n v="643.68000000000006"/>
    <x v="4"/>
  </r>
  <r>
    <m/>
    <s v="Niza Monomando Externa Ducha Tina Cromo"/>
    <s v="SG0063783061CW"/>
    <n v="12"/>
    <n v="62.79"/>
    <n v="753.48"/>
    <x v="4"/>
  </r>
  <r>
    <m/>
    <s v="Niza Monomando Externa para Ducha Cromo"/>
    <s v="SG0063813061CW"/>
    <n v="24"/>
    <n v="54"/>
    <n v="1296"/>
    <x v="4"/>
  </r>
  <r>
    <m/>
    <s v="Set de Anclaje Taza Piso"/>
    <s v="SP003011000100"/>
    <n v="200"/>
    <n v="0.76"/>
    <n v="152"/>
    <x v="1"/>
  </r>
  <r>
    <m/>
    <s v="Pernos de Anclaje Taza Tanque Plastico"/>
    <s v="SP0151080001BO"/>
    <n v="400"/>
    <n v="0.37"/>
    <n v="148"/>
    <x v="1"/>
  </r>
  <r>
    <m/>
    <s v="Livorno Monomando Lavaman Sencilla Alta"/>
    <s v="SG0086983061CW"/>
    <n v="36"/>
    <n v="50.49"/>
    <n v="1817.64"/>
    <x v="4"/>
  </r>
  <r>
    <m/>
    <s v="Livorno Monomando Lavaman Sencilla Baja"/>
    <s v="SG0086973061CW"/>
    <n v="12"/>
    <n v="38.03"/>
    <n v="456.36"/>
    <x v="4"/>
  </r>
  <r>
    <m/>
    <s v="Berlín Portarrollo"/>
    <s v="SG0016650161CW"/>
    <n v="20"/>
    <n v="13.94"/>
    <n v="278.8"/>
    <x v="4"/>
  </r>
  <r>
    <m/>
    <s v="Berlín Portavaso"/>
    <s v="SG0016610161CW"/>
    <n v="20"/>
    <n v="11.53"/>
    <n v="230.6"/>
    <x v="4"/>
  </r>
  <r>
    <m/>
    <s v="Doccia Llave Sencilla Lavamanos Cromo"/>
    <s v="SG0074073061BO"/>
    <n v="192"/>
    <n v="4.66"/>
    <n v="894.72"/>
    <x v="4"/>
  </r>
  <r>
    <m/>
    <s v="Válvula de Descarga Conserver"/>
    <s v="SP0037790001BO"/>
    <n v="50"/>
    <n v="5.3"/>
    <n v="265"/>
    <x v="1"/>
  </r>
  <r>
    <m/>
    <s v="Rejilla Inoxidable Diseño 10 × 10 - Tram"/>
    <s v="SZ0020615151CW"/>
    <n v="50"/>
    <n v="13.74"/>
    <n v="687"/>
    <x v="3"/>
  </r>
  <r>
    <m/>
    <s v="Rejilla de Piso Plástica 2&quot; con Acople"/>
    <s v="SZR020100001BO"/>
    <n v="30"/>
    <n v="1.41"/>
    <n v="42.3"/>
    <x v="3"/>
  </r>
  <r>
    <m/>
    <s v="Rejilla de Diseño Lisa 60×8 cm C/Trampa"/>
    <s v="SZ0025495151CW"/>
    <n v="20"/>
    <n v="50.69"/>
    <n v="1013.8"/>
    <x v="3"/>
  </r>
  <r>
    <m/>
    <s v="Rejilla de Diseño 80 × 8 cm con Trampa"/>
    <s v="SZ0026115151CW"/>
    <n v="10"/>
    <n v="67.63"/>
    <n v="676.3"/>
    <x v="3"/>
  </r>
  <r>
    <m/>
    <s v="Rejilla de Diseño Lisa 80×8 cm C/Trampa"/>
    <s v="SZ0026075151CW"/>
    <n v="10"/>
    <n v="67.63"/>
    <n v="676.3"/>
    <x v="3"/>
  </r>
  <r>
    <m/>
    <s v="Llave de Manguera ½&quot; Liviana Bronce"/>
    <s v="SZ0020034021BO"/>
    <n v="96"/>
    <n v="5.04"/>
    <n v="483.84000000000003"/>
    <x v="3"/>
  </r>
  <r>
    <m/>
    <s v="Llave de Paso (H-H) ½&quot; Liviana Bronce"/>
    <s v="SZ0020054021BO"/>
    <n v="96"/>
    <n v="4.53"/>
    <n v="434.88"/>
    <x v="3"/>
  </r>
  <r>
    <m/>
    <s v="Llave de Manguera ½&quot; Pesada Bronce"/>
    <s v="SZ0020004021BO"/>
    <n v="576"/>
    <n v="7.46"/>
    <n v="4296.96"/>
    <x v="3"/>
  </r>
  <r>
    <m/>
    <s v="Llave Esférica ¾&quot; Paso Total Cromo"/>
    <s v="SZ0020133061BO"/>
    <n v="100"/>
    <n v="4.2699999999999996"/>
    <n v="426.99999999999994"/>
    <x v="3"/>
  </r>
  <r>
    <m/>
    <s v="Llave Esférica ½&quot; para Manguera Cromo"/>
    <s v="SZ0020283061BO"/>
    <n v="400"/>
    <n v="5.55"/>
    <n v="2220"/>
    <x v="3"/>
  </r>
  <r>
    <m/>
    <s v="Llave Esférica ½&quot; Estándar Paso Total Cr"/>
    <s v="SZ0079353061BO"/>
    <n v="480"/>
    <n v="2.48"/>
    <n v="1190.4000000000001"/>
    <x v="3"/>
  </r>
  <r>
    <m/>
    <s v="Llave de Manguera ½&quot; Ultraliviana Bronce"/>
    <s v="SZ0079384021BO"/>
    <n v="672"/>
    <n v="3.62"/>
    <n v="2432.64"/>
    <x v="3"/>
  </r>
  <r>
    <m/>
    <s v="Llave de Manguera ½&quot; Manilla Red Pes. Br"/>
    <s v="SZ0020064021BO"/>
    <n v="48"/>
    <n v="6.97"/>
    <n v="334.56"/>
    <x v="3"/>
  </r>
  <r>
    <m/>
    <s v="Llave para Urinario Cromo"/>
    <s v="SG0050003061BO"/>
    <n v="24"/>
    <n v="16.57"/>
    <n v="397.68"/>
    <x v="4"/>
  </r>
  <r>
    <m/>
    <s v="Sifón 1 ¼&quot; ABS Cromado con Acople"/>
    <s v="SC0040193061BL"/>
    <n v="36"/>
    <n v="5.35"/>
    <n v="192.6"/>
    <x v="3"/>
  </r>
  <r>
    <m/>
    <s v="Mossini Kit Manilla"/>
    <s v="SG0058610001BO"/>
    <n v="60"/>
    <n v="2.09"/>
    <n v="125.39999999999999"/>
    <x v="4"/>
  </r>
  <r>
    <m/>
    <s v="Cartucho Cerámico Estándar (agua fría)"/>
    <s v="SGF059310001BO"/>
    <n v="24"/>
    <n v="4.42"/>
    <n v="106.08"/>
    <x v="4"/>
  </r>
  <r>
    <m/>
    <s v="Cartucho Cerámico Económico (agua cal)"/>
    <s v="SGC049800001BO"/>
    <n v="24"/>
    <n v="4.53"/>
    <n v="108.72"/>
    <x v="4"/>
  </r>
  <r>
    <m/>
    <s v="Cartucho Cer. Econ. Centerset (agua cal)"/>
    <s v="SGC049900001BO"/>
    <n v="24"/>
    <n v="4.63"/>
    <n v="111.12"/>
    <x v="4"/>
  </r>
  <r>
    <m/>
    <s v="Cartucho Cer. Econ. Duchas-Cam (agua fr)"/>
    <s v="SGF049660001BO"/>
    <n v="48"/>
    <n v="6.45"/>
    <n v="309.60000000000002"/>
    <x v="4"/>
  </r>
  <r>
    <m/>
    <s v="Cartucho Cer. Econ-Duch y Cam. (ag-cal)"/>
    <s v="SGC049660001BO"/>
    <n v="144"/>
    <n v="6.47"/>
    <n v="931.68"/>
    <x v="4"/>
  </r>
  <r>
    <m/>
    <s v="Manguera para Monomando 12&quot; M10-½&quot;"/>
    <s v="SG0055560001BO"/>
    <n v="60"/>
    <n v="2.64"/>
    <n v="158.4"/>
    <x v="4"/>
  </r>
  <r>
    <m/>
    <s v="Lavamanos New Sibila C/P Largo Blanco"/>
    <s v="JSP057261301CB"/>
    <n v="24"/>
    <n v="43.84"/>
    <n v="1052.1600000000001"/>
    <x v="0"/>
  </r>
  <r>
    <m/>
    <s v="Aries Kit Manilla Cromo"/>
    <s v="SG0049743061BO"/>
    <n v="12"/>
    <n v="3.11"/>
    <n v="37.32"/>
    <x v="4"/>
  </r>
  <r>
    <m/>
    <s v="Niza Mezcladora Ducha 2 Funciones  Cromo"/>
    <s v="SG0077353061CW"/>
    <n v="12"/>
    <n v="69.97"/>
    <n v="839.64"/>
    <x v="4"/>
  </r>
  <r>
    <m/>
    <s v="Rejilla de Diseño 60 × 8 cm con Trampa"/>
    <s v="SZ0020120001CW"/>
    <n v="20"/>
    <n v="50.82"/>
    <n v="1016.4"/>
    <x v="3"/>
  </r>
  <r>
    <m/>
    <s v="Vittoria Monomando para Lavamanos Cromo"/>
    <s v="SG0070423061CE"/>
    <n v="12"/>
    <n v="27.21"/>
    <n v="326.52"/>
    <x v="4"/>
  </r>
  <r>
    <m/>
    <s v="Kit Aireadores Centerset 4&quot; Cromo"/>
    <s v="SG0059363061BO"/>
    <n v="12"/>
    <n v="1.52"/>
    <n v="18.240000000000002"/>
    <x v="4"/>
  </r>
  <r>
    <m/>
    <s v="Llave Angular Lavamanos- Manguera 16&quot;"/>
    <s v="SC0075783061BO"/>
    <n v="240"/>
    <n v="6.48"/>
    <n v="1555.2"/>
    <x v="3"/>
  </r>
  <r>
    <m/>
    <s v="Herraje Universal con Manija Coronet"/>
    <s v="SPMD51971301BO"/>
    <n v="750"/>
    <n v="5.41"/>
    <n v="4057.5"/>
    <x v="1"/>
  </r>
  <r>
    <m/>
    <s v="Herraje Universal Manija Plástica Cromo"/>
    <s v="SPMD51970001BO"/>
    <n v="150"/>
    <n v="6.01"/>
    <n v="901.5"/>
    <x v="1"/>
  </r>
  <r>
    <m/>
    <s v="Asiento Crown RF Slow Down Blanco"/>
    <s v="SP0096871301CG"/>
    <n v="60"/>
    <n v="17.399999999999999"/>
    <n v="1044"/>
    <x v="1"/>
  </r>
  <r>
    <m/>
    <s v="New Princess Llave de Pared Cocina Cromo"/>
    <s v="SG0075083061CE"/>
    <n v="24"/>
    <n v="24.51"/>
    <n v="588.24"/>
    <x v="4"/>
  </r>
  <r>
    <m/>
    <s v="New Princess Bim. 8&quot; Mesa Cocina Cromo"/>
    <s v="SG0075113061CE"/>
    <n v="24"/>
    <n v="32.159999999999997"/>
    <n v="771.83999999999992"/>
    <x v="4"/>
  </r>
  <r>
    <m/>
    <s v="Kit Anillo Reten. y Emp. Pico Coc. Cromo"/>
    <s v="SG0076043061BO"/>
    <n v="24"/>
    <n v="1.33"/>
    <n v="31.92"/>
    <x v="4"/>
  </r>
  <r>
    <m/>
    <s v="Válvula de Admisión Pilotada Plus"/>
    <s v="SP0063450001BO"/>
    <n v="210"/>
    <n v="4.67"/>
    <n v="980.69999999999993"/>
    <x v="1"/>
  </r>
  <r>
    <m/>
    <s v="Flapper Kingsley Turbo 3"/>
    <s v="SP0060870001BO"/>
    <n v="100"/>
    <n v="4.32"/>
    <n v="432"/>
    <x v="1"/>
  </r>
  <r>
    <m/>
    <s v="Briggs Matic Estándar Lavamanos Cromo"/>
    <s v="SG0065463061CW"/>
    <n v="20"/>
    <n v="37.33"/>
    <n v="746.59999999999991"/>
    <x v="4"/>
  </r>
  <r>
    <m/>
    <s v="Ind. Andes RF Blanco-Asto. Universal"/>
    <s v="JS0022641301CE"/>
    <n v="24"/>
    <n v="39.75"/>
    <n v="954"/>
    <x v="0"/>
  </r>
  <r>
    <m/>
    <s v="Scarlet Monomando Cocina Pull Out"/>
    <s v="SG0072603061CW"/>
    <n v="8"/>
    <n v="97.03"/>
    <n v="776.24"/>
    <x v="4"/>
  </r>
  <r>
    <m/>
    <s v="Berlín Gancho Doble"/>
    <s v="SG0016580161CW"/>
    <n v="50"/>
    <n v="7.6"/>
    <n v="380"/>
    <x v="4"/>
  </r>
  <r>
    <m/>
    <s v="Berlín Toallero Redondo"/>
    <s v="SG0016600161CW"/>
    <n v="20"/>
    <n v="12.75"/>
    <n v="255"/>
    <x v="4"/>
  </r>
  <r>
    <m/>
    <s v="Berlín Toallero"/>
    <s v="SG0016640161CW"/>
    <n v="20"/>
    <n v="16.84"/>
    <n v="336.8"/>
    <x v="4"/>
  </r>
  <r>
    <m/>
    <s v="Briggs Scarlet Toallero Cromo"/>
    <s v="SC0088523061CW"/>
    <n v="16"/>
    <n v="28.72"/>
    <n v="459.52"/>
    <x v="3"/>
  </r>
  <r>
    <m/>
    <s v="Rubi Toallero Largo Cromo"/>
    <s v="SG0026533061CW"/>
    <n v="2"/>
    <n v="35.46"/>
    <n v="70.92"/>
    <x v="4"/>
  </r>
  <r>
    <m/>
    <s v="Scarlet Bimando 8&quot; de Pared Lavamanos Cr"/>
    <s v="SG0072473061CW"/>
    <n v="4"/>
    <n v="73.040000000000006"/>
    <n v="292.16000000000003"/>
    <x v="4"/>
  </r>
  <r>
    <m/>
    <s v="Desagüe Automático con Sifón para Bañera"/>
    <s v="SBS035280001BO"/>
    <n v="15"/>
    <n v="29.36"/>
    <n v="440.4"/>
    <x v="2"/>
  </r>
  <r>
    <m/>
    <s v="Aries Ducha Teléfono una Llave Cromo"/>
    <s v="SG0059263061BO"/>
    <n v="24"/>
    <n v="17.98"/>
    <n v="431.52"/>
    <x v="4"/>
  </r>
  <r>
    <m/>
    <s v="Shelby Llave de Mesa para Cocina Cromo"/>
    <s v="SG0057753061BO"/>
    <n v="24"/>
    <n v="22.92"/>
    <n v="550.08000000000004"/>
    <x v="4"/>
  </r>
  <r>
    <m/>
    <s v="Accesorios Mini Línea Design Cromo"/>
    <s v="SC0016573061BO"/>
    <n v="12"/>
    <n v="13.29"/>
    <n v="159.47999999999999"/>
    <x v="3"/>
  </r>
  <r>
    <m/>
    <s v="Manguera 16&quot; Lavamanos Conex. Directa ½&quot;"/>
    <s v="SC001660000100"/>
    <n v="480"/>
    <n v="2.54"/>
    <n v="1219.2"/>
    <x v="3"/>
  </r>
  <r>
    <m/>
    <s v="Tempo Premium para Urinario"/>
    <s v="SG0057833061CE"/>
    <n v="36"/>
    <n v="38.03"/>
    <n v="1369.08"/>
    <x v="4"/>
  </r>
  <r>
    <m/>
    <s v="Berlin Monomando Bajo Lav Agua Fría"/>
    <s v="SG0088260161CW"/>
    <n v="12"/>
    <n v="48.94"/>
    <n v="587.28"/>
    <x v="4"/>
  </r>
  <r>
    <m/>
    <s v="Berlin Monomando Alto Lav Agua Fría"/>
    <s v="SG0088250161CW"/>
    <n v="10"/>
    <n v="71.23"/>
    <n v="712.30000000000007"/>
    <x v="4"/>
  </r>
  <r>
    <m/>
    <s v="Berlin Monomando Alto Lav Mezclador"/>
    <s v="SG0088220161CW"/>
    <n v="10"/>
    <n v="93.62"/>
    <n v="936.2"/>
    <x v="4"/>
  </r>
  <r>
    <m/>
    <s v="Brazo de Ducha Vertical Cuadrado 30 cm"/>
    <s v="SG0089773061CW"/>
    <n v="5"/>
    <n v="28.71"/>
    <n v="143.55000000000001"/>
    <x v="4"/>
  </r>
  <r>
    <m/>
    <s v="Berlin Monomando Cocina"/>
    <s v="SG0088240161CW"/>
    <n v="10"/>
    <n v="68.3"/>
    <n v="683"/>
    <x v="4"/>
  </r>
  <r>
    <m/>
    <s v="Berlin Monomando Ducha Barra"/>
    <s v="SG0088290161CW"/>
    <n v="6"/>
    <n v="243.85"/>
    <n v="1463.1"/>
    <x v="4"/>
  </r>
  <r>
    <m/>
    <s v="One Piece Vittoria EF Blanco Ast. Forli"/>
    <s v="JS0066171301CE"/>
    <n v="150"/>
    <n v="86.27"/>
    <n v="12940.5"/>
    <x v="0"/>
  </r>
  <r>
    <m/>
    <s v="Fuente Stylo Cuadrato Blanco Slim"/>
    <s v="SS0050351301CB"/>
    <n v="100"/>
    <n v="35.700000000000003"/>
    <n v="3570.0000000000005"/>
    <x v="0"/>
  </r>
  <r>
    <m/>
    <s v="Fuente Stylo Rotondo Blanco Slim"/>
    <s v="SS0050331301CB"/>
    <n v="20"/>
    <n v="37.25"/>
    <n v="745"/>
    <x v="0"/>
  </r>
  <r>
    <m/>
    <s v="Acople de Sifón 1 ½&quot;"/>
    <s v="SC0040200001BO"/>
    <n v="36"/>
    <n v="0.82"/>
    <n v="29.52"/>
    <x v="3"/>
  </r>
  <r>
    <m/>
    <s v="Sello de Cera Briggs"/>
    <s v="SC001318000100"/>
    <n v="80"/>
    <n v="1.55"/>
    <n v="124"/>
    <x v="3"/>
  </r>
  <r>
    <m/>
    <s v="Fonte Monomando Bajo Lavamanos Cromo"/>
    <s v="SG0079313061CW"/>
    <n v="12"/>
    <n v="74.88"/>
    <n v="898.56"/>
    <x v="4"/>
  </r>
  <r>
    <m/>
    <s v="Rubi Monomando de Pared Lavamanos Cromo"/>
    <s v="SG0079013061CW"/>
    <n v="8"/>
    <n v="137.99"/>
    <n v="1103.92"/>
    <x v="4"/>
  </r>
  <r>
    <m/>
    <s v="Scarlet Monomando Pared Lavamanos Cromo"/>
    <s v="SG0079023061CW"/>
    <n v="4"/>
    <n v="99.3"/>
    <n v="397.2"/>
    <x v="4"/>
  </r>
  <r>
    <m/>
    <s v="Fuente Lugano Blanco"/>
    <s v="SS0057311301CW"/>
    <n v="10"/>
    <n v="34.729999999999997"/>
    <n v="347.29999999999995"/>
    <x v="0"/>
  </r>
  <r>
    <m/>
    <s v="Desagüe Roscado 1 ½&quot; Acero. Inx. Rej-Tap"/>
    <s v="SC0029230001BO"/>
    <n v="36"/>
    <n v="2.5"/>
    <n v="90"/>
    <x v="3"/>
  </r>
  <r>
    <m/>
    <s v="Briggs Ducha Barra Reg Cr 10.6×16×70 cm"/>
    <s v="SG0081563061CW"/>
    <n v="6"/>
    <n v="35.67"/>
    <n v="214.02"/>
    <x v="4"/>
  </r>
  <r>
    <m/>
    <s v="Briggs Angular - Manguera 16&quot; Lavamanos"/>
    <s v="SC0018283061BO"/>
    <n v="100"/>
    <n v="7.04"/>
    <n v="704"/>
    <x v="3"/>
  </r>
  <r>
    <m/>
    <s v="Lavamanos Shelby C/P Blanco"/>
    <s v="JS0057101301CE"/>
    <n v="24"/>
    <n v="16.600000000000001"/>
    <n v="398.40000000000003"/>
    <x v="0"/>
  </r>
  <r>
    <m/>
    <s v="Combo Master Andes s/p Cross Sencilla"/>
    <s v="JSP321801301CE"/>
    <n v="90"/>
    <n v="38.07"/>
    <n v="3426.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8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3">
    <format dxfId="21">
      <pivotArea dataOnly="0" labelOnly="1" fieldPosition="0">
        <references count="1">
          <reference field="6" count="1">
            <x v="5"/>
          </reference>
        </references>
      </pivotArea>
    </format>
    <format dxfId="20">
      <pivotArea collapsedLevelsAreSubtotals="1" fieldPosition="0">
        <references count="1">
          <reference field="6" count="0"/>
        </references>
      </pivotArea>
    </format>
    <format dxfId="1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33" totalsRowCount="1" dataDxfId="17">
  <autoFilter ref="A1:G232"/>
  <tableColumns count="7">
    <tableColumn id="1" name="SKU" dataDxfId="16" totalsRowDxfId="9"/>
    <tableColumn id="2" name="DESCRIPCIÓN" dataDxfId="15" totalsRowDxfId="8">
      <calculatedColumnFormula>VLOOKUP(Tabla1[[#This Row],[SKU]],'[1]Maestro Material Kywi Dep'!$A:$C,2,0)</calculatedColumnFormula>
    </tableColumn>
    <tableColumn id="3" name="REFERENCIA" dataDxfId="12"/>
    <tableColumn id="4" name="CANTIDAD" dataDxfId="11" totalsRowDxfId="7"/>
    <tableColumn id="5" name="COSTO UNITARIO" dataDxfId="10" totalsRowDxfId="6"/>
    <tableColumn id="6" name="SUBTOTAL" totalsRowFunction="sum" dataDxfId="14" totalsRowDxfId="5">
      <calculatedColumnFormula>Tabla1[[#This Row],[CANTIDAD]]*Tabla1[[#This Row],[COSTO UNITARIO]]</calculatedColumnFormula>
    </tableColumn>
    <tableColumn id="8" name="SECT" dataDxfId="13" totalsRowDxfId="4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7" sqref="B7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10">
        <v>81051.21000000005</v>
      </c>
      <c r="D4" s="4" t="s">
        <v>10</v>
      </c>
      <c r="E4" s="6">
        <v>0.35411191412173748</v>
      </c>
    </row>
    <row r="5" spans="1:5" x14ac:dyDescent="0.25">
      <c r="A5" s="7" t="s">
        <v>6</v>
      </c>
      <c r="B5" s="10">
        <v>76370.320000000007</v>
      </c>
      <c r="D5" s="7" t="s">
        <v>6</v>
      </c>
      <c r="E5" s="6">
        <v>0.33366115320535744</v>
      </c>
    </row>
    <row r="6" spans="1:5" x14ac:dyDescent="0.25">
      <c r="A6" s="4" t="s">
        <v>9</v>
      </c>
      <c r="B6" s="10">
        <v>42884.549999999988</v>
      </c>
      <c r="D6" s="4" t="s">
        <v>9</v>
      </c>
      <c r="E6" s="6">
        <v>0.18736216383135237</v>
      </c>
    </row>
    <row r="7" spans="1:5" x14ac:dyDescent="0.25">
      <c r="A7" s="4" t="s">
        <v>14</v>
      </c>
      <c r="B7" s="10">
        <v>22841.77</v>
      </c>
      <c r="D7" s="4" t="s">
        <v>14</v>
      </c>
      <c r="E7" s="6">
        <v>9.9795461371008226E-2</v>
      </c>
    </row>
    <row r="8" spans="1:5" x14ac:dyDescent="0.25">
      <c r="A8" s="4" t="s">
        <v>8</v>
      </c>
      <c r="B8" s="10">
        <v>5738.01</v>
      </c>
      <c r="D8" s="4" t="s">
        <v>8</v>
      </c>
      <c r="E8" s="6">
        <v>2.5069307470544484E-2</v>
      </c>
    </row>
    <row r="9" spans="1:5" x14ac:dyDescent="0.25">
      <c r="A9" s="4" t="s">
        <v>11</v>
      </c>
      <c r="B9" s="10">
        <v>228885.86000000004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F1" sqref="F1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/>
      <c r="B2" s="11" t="s">
        <v>15</v>
      </c>
      <c r="C2" s="11" t="s">
        <v>245</v>
      </c>
      <c r="D2" s="12">
        <v>90</v>
      </c>
      <c r="E2" s="13">
        <v>42.3</v>
      </c>
      <c r="F2">
        <f>Tabla1[[#This Row],[CANTIDAD]]*Tabla1[[#This Row],[COSTO UNITARIO]]</f>
        <v>3806.9999999999995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/>
      <c r="B3" s="11" t="s">
        <v>16</v>
      </c>
      <c r="C3" s="11" t="s">
        <v>246</v>
      </c>
      <c r="D3" s="12">
        <v>30</v>
      </c>
      <c r="E3" s="13">
        <v>147.77000000000001</v>
      </c>
      <c r="F3">
        <f>Tabla1[[#This Row],[CANTIDAD]]*Tabla1[[#This Row],[COSTO UNITARIO]]</f>
        <v>4433.1000000000004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/>
      <c r="B4" s="11" t="s">
        <v>17</v>
      </c>
      <c r="C4" s="11" t="s">
        <v>247</v>
      </c>
      <c r="D4" s="12">
        <v>30</v>
      </c>
      <c r="E4" s="13">
        <v>49.79</v>
      </c>
      <c r="F4">
        <f>Tabla1[[#This Row],[CANTIDAD]]*Tabla1[[#This Row],[COSTO UNITARIO]]</f>
        <v>1493.7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/>
      <c r="B5" s="11" t="s">
        <v>18</v>
      </c>
      <c r="C5" s="11" t="s">
        <v>248</v>
      </c>
      <c r="D5" s="12">
        <v>30</v>
      </c>
      <c r="E5" s="13">
        <v>143.47999999999999</v>
      </c>
      <c r="F5">
        <f>Tabla1[[#This Row],[CANTIDAD]]*Tabla1[[#This Row],[COSTO UNITARIO]]</f>
        <v>4304.3999999999996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/>
      <c r="B6" s="11" t="s">
        <v>19</v>
      </c>
      <c r="C6" s="11" t="s">
        <v>249</v>
      </c>
      <c r="D6" s="12">
        <v>40</v>
      </c>
      <c r="E6" s="13">
        <v>126.62</v>
      </c>
      <c r="F6">
        <f>Tabla1[[#This Row],[CANTIDAD]]*Tabla1[[#This Row],[COSTO UNITARIO]]</f>
        <v>5064.8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/>
      <c r="B7" s="11" t="s">
        <v>20</v>
      </c>
      <c r="C7" s="11" t="s">
        <v>250</v>
      </c>
      <c r="D7" s="12">
        <v>10</v>
      </c>
      <c r="E7" s="13">
        <v>104.77</v>
      </c>
      <c r="F7">
        <f>Tabla1[[#This Row],[CANTIDAD]]*Tabla1[[#This Row],[COSTO UNITARIO]]</f>
        <v>1047.7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/>
      <c r="B8" s="11" t="s">
        <v>21</v>
      </c>
      <c r="C8" s="11" t="s">
        <v>251</v>
      </c>
      <c r="D8" s="12">
        <v>100</v>
      </c>
      <c r="E8" s="13">
        <v>61.38</v>
      </c>
      <c r="F8">
        <f>Tabla1[[#This Row],[CANTIDAD]]*Tabla1[[#This Row],[COSTO UNITARIO]]</f>
        <v>6138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/>
      <c r="B9" s="11" t="s">
        <v>22</v>
      </c>
      <c r="C9" s="11" t="s">
        <v>252</v>
      </c>
      <c r="D9" s="12">
        <v>10</v>
      </c>
      <c r="E9" s="13">
        <v>196.6</v>
      </c>
      <c r="F9">
        <f>Tabla1[[#This Row],[CANTIDAD]]*Tabla1[[#This Row],[COSTO UNITARIO]]</f>
        <v>1966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/>
      <c r="B10" s="11" t="s">
        <v>23</v>
      </c>
      <c r="C10" s="11" t="s">
        <v>253</v>
      </c>
      <c r="D10" s="12">
        <v>150</v>
      </c>
      <c r="E10" s="13">
        <v>64.099999999999994</v>
      </c>
      <c r="F10">
        <f>Tabla1[[#This Row],[CANTIDAD]]*Tabla1[[#This Row],[COSTO UNITARIO]]</f>
        <v>9615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/>
      <c r="B11" s="11" t="s">
        <v>24</v>
      </c>
      <c r="C11" s="11" t="s">
        <v>254</v>
      </c>
      <c r="D11" s="12">
        <v>8</v>
      </c>
      <c r="E11" s="13">
        <v>112.97</v>
      </c>
      <c r="F11">
        <f>Tabla1[[#This Row],[CANTIDAD]]*Tabla1[[#This Row],[COSTO UNITARIO]]</f>
        <v>903.76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/>
      <c r="B12" s="11" t="s">
        <v>25</v>
      </c>
      <c r="C12" s="11" t="s">
        <v>255</v>
      </c>
      <c r="D12" s="12">
        <v>8</v>
      </c>
      <c r="E12" s="13">
        <v>142.88999999999999</v>
      </c>
      <c r="F12">
        <f>Tabla1[[#This Row],[CANTIDAD]]*Tabla1[[#This Row],[COSTO UNITARIO]]</f>
        <v>1143.1199999999999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/>
      <c r="B13" s="11" t="s">
        <v>26</v>
      </c>
      <c r="C13" s="11" t="s">
        <v>256</v>
      </c>
      <c r="D13" s="12">
        <v>20</v>
      </c>
      <c r="E13" s="13">
        <v>130.82</v>
      </c>
      <c r="F13">
        <f>Tabla1[[#This Row],[CANTIDAD]]*Tabla1[[#This Row],[COSTO UNITARIO]]</f>
        <v>2616.3999999999996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/>
      <c r="B14" s="11" t="s">
        <v>27</v>
      </c>
      <c r="C14" s="11" t="s">
        <v>257</v>
      </c>
      <c r="D14" s="12">
        <v>32</v>
      </c>
      <c r="E14" s="13">
        <v>74.5</v>
      </c>
      <c r="F14">
        <f>Tabla1[[#This Row],[CANTIDAD]]*Tabla1[[#This Row],[COSTO UNITARIO]]</f>
        <v>2384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/>
      <c r="B15" s="11" t="s">
        <v>28</v>
      </c>
      <c r="C15" s="11" t="s">
        <v>258</v>
      </c>
      <c r="D15" s="12">
        <v>10</v>
      </c>
      <c r="E15" s="13">
        <v>107.74</v>
      </c>
      <c r="F15">
        <f>Tabla1[[#This Row],[CANTIDAD]]*Tabla1[[#This Row],[COSTO UNITARIO]]</f>
        <v>1077.3999999999999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/>
      <c r="B16" s="11" t="s">
        <v>29</v>
      </c>
      <c r="C16" s="11" t="s">
        <v>259</v>
      </c>
      <c r="D16" s="12">
        <v>10</v>
      </c>
      <c r="E16" s="13">
        <v>76.48</v>
      </c>
      <c r="F16">
        <f>Tabla1[[#This Row],[CANTIDAD]]*Tabla1[[#This Row],[COSTO UNITARIO]]</f>
        <v>764.80000000000007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/>
      <c r="B17" s="11" t="s">
        <v>30</v>
      </c>
      <c r="C17" s="11" t="s">
        <v>260</v>
      </c>
      <c r="D17" s="12">
        <v>600</v>
      </c>
      <c r="E17" s="13">
        <v>3.5</v>
      </c>
      <c r="F17">
        <f>Tabla1[[#This Row],[CANTIDAD]]*Tabla1[[#This Row],[COSTO UNITARIO]]</f>
        <v>2100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" spans="1:7" x14ac:dyDescent="0.25">
      <c r="A18" s="1"/>
      <c r="B18" s="11" t="s">
        <v>31</v>
      </c>
      <c r="C18" s="11" t="s">
        <v>261</v>
      </c>
      <c r="D18" s="12">
        <v>120</v>
      </c>
      <c r="E18" s="13">
        <v>3.5</v>
      </c>
      <c r="F18">
        <f>Tabla1[[#This Row],[CANTIDAD]]*Tabla1[[#This Row],[COSTO UNITARIO]]</f>
        <v>420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" spans="1:7" x14ac:dyDescent="0.25">
      <c r="A19" s="1"/>
      <c r="B19" s="11" t="s">
        <v>32</v>
      </c>
      <c r="C19" s="11" t="s">
        <v>262</v>
      </c>
      <c r="D19" s="12">
        <v>30</v>
      </c>
      <c r="E19" s="13">
        <v>3.5</v>
      </c>
      <c r="F19" s="2">
        <f>Tabla1[[#This Row],[CANTIDAD]]*Tabla1[[#This Row],[COSTO UNITARIO]]</f>
        <v>105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" spans="1:7" x14ac:dyDescent="0.25">
      <c r="A20" s="1"/>
      <c r="B20" s="11" t="s">
        <v>33</v>
      </c>
      <c r="C20" s="11" t="s">
        <v>263</v>
      </c>
      <c r="D20" s="12">
        <v>60</v>
      </c>
      <c r="E20" s="13">
        <v>3.5</v>
      </c>
      <c r="F20" s="2">
        <f>Tabla1[[#This Row],[CANTIDAD]]*Tabla1[[#This Row],[COSTO UNITARIO]]</f>
        <v>210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" spans="1:7" x14ac:dyDescent="0.25">
      <c r="A21" s="1"/>
      <c r="B21" s="11" t="s">
        <v>34</v>
      </c>
      <c r="C21" s="11" t="s">
        <v>264</v>
      </c>
      <c r="D21" s="12">
        <v>30</v>
      </c>
      <c r="E21" s="13">
        <v>111.67</v>
      </c>
      <c r="F21" s="2">
        <f>Tabla1[[#This Row],[CANTIDAD]]*Tabla1[[#This Row],[COSTO UNITARIO]]</f>
        <v>3350.1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2" spans="1:7" x14ac:dyDescent="0.25">
      <c r="A22" s="1"/>
      <c r="B22" s="11" t="s">
        <v>35</v>
      </c>
      <c r="C22" s="11" t="s">
        <v>265</v>
      </c>
      <c r="D22" s="12">
        <v>2</v>
      </c>
      <c r="E22" s="13">
        <v>389.22</v>
      </c>
      <c r="F22" s="2">
        <f>Tabla1[[#This Row],[CANTIDAD]]*Tabla1[[#This Row],[COSTO UNITARIO]]</f>
        <v>778.44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3" spans="1:7" x14ac:dyDescent="0.25">
      <c r="A23" s="1"/>
      <c r="B23" s="11" t="s">
        <v>36</v>
      </c>
      <c r="C23" s="11" t="s">
        <v>266</v>
      </c>
      <c r="D23" s="12">
        <v>300</v>
      </c>
      <c r="E23" s="13">
        <v>0.75</v>
      </c>
      <c r="F23" s="2">
        <f>Tabla1[[#This Row],[CANTIDAD]]*Tabla1[[#This Row],[COSTO UNITARIO]]</f>
        <v>225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" spans="1:7" x14ac:dyDescent="0.25">
      <c r="A24" s="1"/>
      <c r="B24" s="11" t="s">
        <v>37</v>
      </c>
      <c r="C24" s="11" t="s">
        <v>267</v>
      </c>
      <c r="D24" s="12">
        <v>120</v>
      </c>
      <c r="E24" s="13">
        <v>5.35</v>
      </c>
      <c r="F24" s="2">
        <f>Tabla1[[#This Row],[CANTIDAD]]*Tabla1[[#This Row],[COSTO UNITARIO]]</f>
        <v>642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" spans="1:7" x14ac:dyDescent="0.25">
      <c r="A25" s="1"/>
      <c r="B25" s="11" t="s">
        <v>38</v>
      </c>
      <c r="C25" s="11" t="s">
        <v>268</v>
      </c>
      <c r="D25" s="12">
        <v>240</v>
      </c>
      <c r="E25" s="13">
        <v>5.98</v>
      </c>
      <c r="F25" s="2">
        <f>Tabla1[[#This Row],[CANTIDAD]]*Tabla1[[#This Row],[COSTO UNITARIO]]</f>
        <v>1435.2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" spans="1:7" x14ac:dyDescent="0.25">
      <c r="A26" s="1"/>
      <c r="B26" s="11" t="s">
        <v>39</v>
      </c>
      <c r="C26" s="11" t="s">
        <v>269</v>
      </c>
      <c r="D26" s="12">
        <v>400</v>
      </c>
      <c r="E26" s="13">
        <v>1.55</v>
      </c>
      <c r="F26" s="2">
        <f>Tabla1[[#This Row],[CANTIDAD]]*Tabla1[[#This Row],[COSTO UNITARIO]]</f>
        <v>620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" spans="1:7" x14ac:dyDescent="0.25">
      <c r="A27" s="1"/>
      <c r="B27" s="11" t="s">
        <v>40</v>
      </c>
      <c r="C27" s="11" t="s">
        <v>270</v>
      </c>
      <c r="D27" s="12">
        <v>10</v>
      </c>
      <c r="E27" s="13">
        <v>150.72999999999999</v>
      </c>
      <c r="F27" s="2">
        <f>Tabla1[[#This Row],[CANTIDAD]]*Tabla1[[#This Row],[COSTO UNITARIO]]</f>
        <v>1507.3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" spans="1:7" x14ac:dyDescent="0.25">
      <c r="A28" s="1"/>
      <c r="B28" s="11" t="s">
        <v>41</v>
      </c>
      <c r="C28" s="11" t="s">
        <v>271</v>
      </c>
      <c r="D28" s="12">
        <v>48</v>
      </c>
      <c r="E28" s="13">
        <v>2.3199999999999998</v>
      </c>
      <c r="F28" s="2">
        <f>Tabla1[[#This Row],[CANTIDAD]]*Tabla1[[#This Row],[COSTO UNITARIO]]</f>
        <v>111.35999999999999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9" spans="1:7" x14ac:dyDescent="0.25">
      <c r="A29" s="1"/>
      <c r="B29" s="11" t="s">
        <v>42</v>
      </c>
      <c r="C29" s="11" t="s">
        <v>272</v>
      </c>
      <c r="D29" s="12">
        <v>240</v>
      </c>
      <c r="E29" s="13">
        <v>3.5</v>
      </c>
      <c r="F29" s="2">
        <f>Tabla1[[#This Row],[CANTIDAD]]*Tabla1[[#This Row],[COSTO UNITARIO]]</f>
        <v>840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0" spans="1:7" x14ac:dyDescent="0.25">
      <c r="A30" s="1"/>
      <c r="B30" s="11" t="s">
        <v>43</v>
      </c>
      <c r="C30" s="11" t="s">
        <v>273</v>
      </c>
      <c r="D30" s="12">
        <v>48</v>
      </c>
      <c r="E30" s="13">
        <v>4.34</v>
      </c>
      <c r="F30" s="2">
        <f>Tabla1[[#This Row],[CANTIDAD]]*Tabla1[[#This Row],[COSTO UNITARIO]]</f>
        <v>208.32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/>
      <c r="B31" s="11" t="s">
        <v>44</v>
      </c>
      <c r="C31" s="11" t="s">
        <v>274</v>
      </c>
      <c r="D31" s="12">
        <v>48</v>
      </c>
      <c r="E31" s="13">
        <v>5.4</v>
      </c>
      <c r="F31" s="2">
        <f>Tabla1[[#This Row],[CANTIDAD]]*Tabla1[[#This Row],[COSTO UNITARIO]]</f>
        <v>259.20000000000005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/>
      <c r="B32" s="11" t="s">
        <v>45</v>
      </c>
      <c r="C32" s="11" t="s">
        <v>275</v>
      </c>
      <c r="D32" s="12">
        <v>6</v>
      </c>
      <c r="E32" s="13">
        <v>83.68</v>
      </c>
      <c r="F32" s="2">
        <f>Tabla1[[#This Row],[CANTIDAD]]*Tabla1[[#This Row],[COSTO UNITARIO]]</f>
        <v>502.08000000000004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" spans="1:7" x14ac:dyDescent="0.25">
      <c r="A33" s="1"/>
      <c r="B33" s="11" t="s">
        <v>46</v>
      </c>
      <c r="C33" s="11" t="s">
        <v>276</v>
      </c>
      <c r="D33" s="12">
        <v>60</v>
      </c>
      <c r="E33" s="13">
        <v>42.59</v>
      </c>
      <c r="F33" s="2">
        <f>Tabla1[[#This Row],[CANTIDAD]]*Tabla1[[#This Row],[COSTO UNITARIO]]</f>
        <v>2555.4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" spans="1:7" x14ac:dyDescent="0.25">
      <c r="A34" s="1"/>
      <c r="B34" s="11" t="s">
        <v>47</v>
      </c>
      <c r="C34" s="11" t="s">
        <v>277</v>
      </c>
      <c r="D34" s="12">
        <v>24</v>
      </c>
      <c r="E34" s="13">
        <v>13.48</v>
      </c>
      <c r="F34" s="2">
        <f>Tabla1[[#This Row],[CANTIDAD]]*Tabla1[[#This Row],[COSTO UNITARIO]]</f>
        <v>323.52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" spans="1:7" x14ac:dyDescent="0.25">
      <c r="A35" s="1"/>
      <c r="B35" s="11" t="s">
        <v>48</v>
      </c>
      <c r="C35" s="11" t="s">
        <v>278</v>
      </c>
      <c r="D35" s="12">
        <v>3</v>
      </c>
      <c r="E35" s="13">
        <v>214.25</v>
      </c>
      <c r="F35" s="2">
        <f>Tabla1[[#This Row],[CANTIDAD]]*Tabla1[[#This Row],[COSTO UNITARIO]]</f>
        <v>642.75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6" spans="1:7" x14ac:dyDescent="0.25">
      <c r="A36" s="1"/>
      <c r="B36" s="11" t="s">
        <v>49</v>
      </c>
      <c r="C36" s="11" t="s">
        <v>279</v>
      </c>
      <c r="D36" s="12">
        <v>1</v>
      </c>
      <c r="E36" s="13">
        <v>120.51</v>
      </c>
      <c r="F36" s="2">
        <f>Tabla1[[#This Row],[CANTIDAD]]*Tabla1[[#This Row],[COSTO UNITARIO]]</f>
        <v>120.51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7" spans="1:7" x14ac:dyDescent="0.25">
      <c r="A37" s="1"/>
      <c r="B37" s="11" t="s">
        <v>50</v>
      </c>
      <c r="C37" s="11" t="s">
        <v>280</v>
      </c>
      <c r="D37" s="12">
        <v>3</v>
      </c>
      <c r="E37" s="13">
        <v>135.27000000000001</v>
      </c>
      <c r="F37" s="2">
        <f>Tabla1[[#This Row],[CANTIDAD]]*Tabla1[[#This Row],[COSTO UNITARIO]]</f>
        <v>405.81000000000006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8" spans="1:7" x14ac:dyDescent="0.25">
      <c r="A38" s="1"/>
      <c r="B38" s="11" t="s">
        <v>51</v>
      </c>
      <c r="C38" s="11" t="s">
        <v>281</v>
      </c>
      <c r="D38" s="12">
        <v>24</v>
      </c>
      <c r="E38" s="13">
        <v>18.100000000000001</v>
      </c>
      <c r="F38" s="2">
        <f>Tabla1[[#This Row],[CANTIDAD]]*Tabla1[[#This Row],[COSTO UNITARIO]]</f>
        <v>434.40000000000003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9" spans="1:7" x14ac:dyDescent="0.25">
      <c r="A39" s="1"/>
      <c r="B39" s="11" t="s">
        <v>52</v>
      </c>
      <c r="C39" s="11" t="s">
        <v>282</v>
      </c>
      <c r="D39" s="12">
        <v>6</v>
      </c>
      <c r="E39" s="13">
        <v>64.52</v>
      </c>
      <c r="F39" s="2">
        <f>Tabla1[[#This Row],[CANTIDAD]]*Tabla1[[#This Row],[COSTO UNITARIO]]</f>
        <v>387.12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/>
      <c r="B40" s="11" t="s">
        <v>53</v>
      </c>
      <c r="C40" s="11" t="s">
        <v>283</v>
      </c>
      <c r="D40" s="12">
        <v>48</v>
      </c>
      <c r="E40" s="13">
        <v>77.180000000000007</v>
      </c>
      <c r="F40" s="2">
        <f>Tabla1[[#This Row],[CANTIDAD]]*Tabla1[[#This Row],[COSTO UNITARIO]]</f>
        <v>3704.6400000000003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1" spans="1:7" x14ac:dyDescent="0.25">
      <c r="A41" s="1"/>
      <c r="B41" s="11" t="s">
        <v>54</v>
      </c>
      <c r="C41" s="11" t="s">
        <v>284</v>
      </c>
      <c r="D41" s="12">
        <v>12</v>
      </c>
      <c r="E41" s="13">
        <v>67.819999999999993</v>
      </c>
      <c r="F41" s="2">
        <f>Tabla1[[#This Row],[CANTIDAD]]*Tabla1[[#This Row],[COSTO UNITARIO]]</f>
        <v>813.83999999999992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/>
      <c r="B42" s="11" t="s">
        <v>55</v>
      </c>
      <c r="C42" s="11" t="s">
        <v>285</v>
      </c>
      <c r="D42" s="12">
        <v>180</v>
      </c>
      <c r="E42" s="13">
        <v>9.75</v>
      </c>
      <c r="F42" s="2">
        <f>Tabla1[[#This Row],[CANTIDAD]]*Tabla1[[#This Row],[COSTO UNITARIO]]</f>
        <v>1755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3" spans="1:7" x14ac:dyDescent="0.25">
      <c r="A43" s="1"/>
      <c r="B43" s="11" t="s">
        <v>56</v>
      </c>
      <c r="C43" s="11" t="s">
        <v>286</v>
      </c>
      <c r="D43" s="12">
        <v>30</v>
      </c>
      <c r="E43" s="13">
        <v>12.03</v>
      </c>
      <c r="F43" s="2">
        <f>Tabla1[[#This Row],[CANTIDAD]]*Tabla1[[#This Row],[COSTO UNITARIO]]</f>
        <v>360.9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4" spans="1:7" x14ac:dyDescent="0.25">
      <c r="A44" s="1"/>
      <c r="B44" s="11" t="s">
        <v>57</v>
      </c>
      <c r="C44" s="11" t="s">
        <v>287</v>
      </c>
      <c r="D44" s="12">
        <v>10</v>
      </c>
      <c r="E44" s="13">
        <v>12.03</v>
      </c>
      <c r="F44" s="2">
        <f>Tabla1[[#This Row],[CANTIDAD]]*Tabla1[[#This Row],[COSTO UNITARIO]]</f>
        <v>120.3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5" spans="1:7" x14ac:dyDescent="0.25">
      <c r="A45" s="1"/>
      <c r="B45" s="11" t="s">
        <v>58</v>
      </c>
      <c r="C45" s="11" t="s">
        <v>288</v>
      </c>
      <c r="D45" s="12">
        <v>10</v>
      </c>
      <c r="E45" s="13">
        <v>14.15</v>
      </c>
      <c r="F45" s="2">
        <f>Tabla1[[#This Row],[CANTIDAD]]*Tabla1[[#This Row],[COSTO UNITARIO]]</f>
        <v>141.5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6" spans="1:7" x14ac:dyDescent="0.25">
      <c r="A46" s="1"/>
      <c r="B46" s="11" t="s">
        <v>59</v>
      </c>
      <c r="C46" s="11" t="s">
        <v>289</v>
      </c>
      <c r="D46" s="12">
        <v>10</v>
      </c>
      <c r="E46" s="13">
        <v>14.15</v>
      </c>
      <c r="F46" s="2">
        <f>Tabla1[[#This Row],[CANTIDAD]]*Tabla1[[#This Row],[COSTO UNITARIO]]</f>
        <v>141.5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7" spans="1:7" x14ac:dyDescent="0.25">
      <c r="A47" s="1"/>
      <c r="B47" s="11" t="s">
        <v>60</v>
      </c>
      <c r="C47" s="11" t="s">
        <v>290</v>
      </c>
      <c r="D47" s="12">
        <v>50</v>
      </c>
      <c r="E47" s="13">
        <v>4.4400000000000004</v>
      </c>
      <c r="F47" s="2">
        <f>Tabla1[[#This Row],[CANTIDAD]]*Tabla1[[#This Row],[COSTO UNITARIO]]</f>
        <v>222.00000000000003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8" spans="1:7" x14ac:dyDescent="0.25">
      <c r="A48" s="1"/>
      <c r="B48" s="11" t="s">
        <v>61</v>
      </c>
      <c r="C48" s="11" t="s">
        <v>291</v>
      </c>
      <c r="D48" s="12">
        <v>140</v>
      </c>
      <c r="E48" s="13">
        <v>5.43</v>
      </c>
      <c r="F48" s="2">
        <f>Tabla1[[#This Row],[CANTIDAD]]*Tabla1[[#This Row],[COSTO UNITARIO]]</f>
        <v>760.19999999999993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9" spans="1:7" x14ac:dyDescent="0.25">
      <c r="A49" s="1"/>
      <c r="B49" s="11" t="s">
        <v>62</v>
      </c>
      <c r="C49" s="11" t="s">
        <v>292</v>
      </c>
      <c r="D49" s="12">
        <v>35</v>
      </c>
      <c r="E49" s="13">
        <v>5.43</v>
      </c>
      <c r="F49" s="2">
        <f>Tabla1[[#This Row],[CANTIDAD]]*Tabla1[[#This Row],[COSTO UNITARIO]]</f>
        <v>190.04999999999998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0" spans="1:7" x14ac:dyDescent="0.25">
      <c r="A50" s="1"/>
      <c r="B50" s="11" t="s">
        <v>63</v>
      </c>
      <c r="C50" s="11" t="s">
        <v>293</v>
      </c>
      <c r="D50" s="12">
        <v>35</v>
      </c>
      <c r="E50" s="13">
        <v>5.43</v>
      </c>
      <c r="F50" s="2">
        <f>Tabla1[[#This Row],[CANTIDAD]]*Tabla1[[#This Row],[COSTO UNITARIO]]</f>
        <v>190.04999999999998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/>
      <c r="B51" s="11" t="s">
        <v>64</v>
      </c>
      <c r="C51" s="11" t="s">
        <v>294</v>
      </c>
      <c r="D51" s="12">
        <v>35</v>
      </c>
      <c r="E51" s="13">
        <v>5.43</v>
      </c>
      <c r="F51" s="2">
        <f>Tabla1[[#This Row],[CANTIDAD]]*Tabla1[[#This Row],[COSTO UNITARIO]]</f>
        <v>190.04999999999998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/>
      <c r="B52" s="11" t="s">
        <v>65</v>
      </c>
      <c r="C52" s="11" t="s">
        <v>295</v>
      </c>
      <c r="D52" s="12">
        <v>21</v>
      </c>
      <c r="E52" s="13">
        <v>5.43</v>
      </c>
      <c r="F52" s="2">
        <f>Tabla1[[#This Row],[CANTIDAD]]*Tabla1[[#This Row],[COSTO UNITARIO]]</f>
        <v>114.03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/>
      <c r="B53" s="11" t="s">
        <v>66</v>
      </c>
      <c r="C53" s="11" t="s">
        <v>296</v>
      </c>
      <c r="D53" s="12">
        <v>21</v>
      </c>
      <c r="E53" s="13">
        <v>5.43</v>
      </c>
      <c r="F53" s="2">
        <f>Tabla1[[#This Row],[CANTIDAD]]*Tabla1[[#This Row],[COSTO UNITARIO]]</f>
        <v>114.03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/>
      <c r="B54" s="11" t="s">
        <v>67</v>
      </c>
      <c r="C54" s="11" t="s">
        <v>297</v>
      </c>
      <c r="D54" s="12">
        <v>21</v>
      </c>
      <c r="E54" s="13">
        <v>5.43</v>
      </c>
      <c r="F54" s="2">
        <f>Tabla1[[#This Row],[CANTIDAD]]*Tabla1[[#This Row],[COSTO UNITARIO]]</f>
        <v>114.03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5" spans="1:7" x14ac:dyDescent="0.25">
      <c r="A55" s="1"/>
      <c r="B55" s="11" t="s">
        <v>68</v>
      </c>
      <c r="C55" s="11" t="s">
        <v>298</v>
      </c>
      <c r="D55" s="12">
        <v>21</v>
      </c>
      <c r="E55" s="13">
        <v>5.43</v>
      </c>
      <c r="F55" s="2">
        <f>Tabla1[[#This Row],[CANTIDAD]]*Tabla1[[#This Row],[COSTO UNITARIO]]</f>
        <v>114.03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6" spans="1:7" x14ac:dyDescent="0.25">
      <c r="A56" s="1"/>
      <c r="B56" s="11" t="s">
        <v>69</v>
      </c>
      <c r="C56" s="11" t="s">
        <v>299</v>
      </c>
      <c r="D56" s="12">
        <v>120</v>
      </c>
      <c r="E56" s="13">
        <v>6.97</v>
      </c>
      <c r="F56" s="2">
        <f>Tabla1[[#This Row],[CANTIDAD]]*Tabla1[[#This Row],[COSTO UNITARIO]]</f>
        <v>836.4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7" spans="1:7" x14ac:dyDescent="0.25">
      <c r="A57" s="1"/>
      <c r="B57" s="11" t="s">
        <v>70</v>
      </c>
      <c r="C57" s="11" t="s">
        <v>300</v>
      </c>
      <c r="D57" s="12">
        <v>24</v>
      </c>
      <c r="E57" s="13">
        <v>37.01</v>
      </c>
      <c r="F57" s="2">
        <f>Tabla1[[#This Row],[CANTIDAD]]*Tabla1[[#This Row],[COSTO UNITARIO]]</f>
        <v>888.24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8" spans="1:7" x14ac:dyDescent="0.25">
      <c r="A58" s="1"/>
      <c r="B58" s="11" t="s">
        <v>71</v>
      </c>
      <c r="C58" s="11" t="s">
        <v>301</v>
      </c>
      <c r="D58" s="12">
        <v>24</v>
      </c>
      <c r="E58" s="13">
        <v>8.9499999999999993</v>
      </c>
      <c r="F58" s="2">
        <f>Tabla1[[#This Row],[CANTIDAD]]*Tabla1[[#This Row],[COSTO UNITARIO]]</f>
        <v>214.79999999999998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9" spans="1:7" x14ac:dyDescent="0.25">
      <c r="A59" s="1"/>
      <c r="B59" s="11" t="s">
        <v>72</v>
      </c>
      <c r="C59" s="11" t="s">
        <v>302</v>
      </c>
      <c r="D59" s="12">
        <v>24</v>
      </c>
      <c r="E59" s="13">
        <v>32.53</v>
      </c>
      <c r="F59" s="2">
        <f>Tabla1[[#This Row],[CANTIDAD]]*Tabla1[[#This Row],[COSTO UNITARIO]]</f>
        <v>780.72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0" spans="1:7" x14ac:dyDescent="0.25">
      <c r="A60" s="1"/>
      <c r="B60" s="11" t="s">
        <v>73</v>
      </c>
      <c r="C60" s="11" t="s">
        <v>303</v>
      </c>
      <c r="D60" s="12">
        <v>10</v>
      </c>
      <c r="E60" s="13">
        <v>53.16</v>
      </c>
      <c r="F60" s="2">
        <f>Tabla1[[#This Row],[CANTIDAD]]*Tabla1[[#This Row],[COSTO UNITARIO]]</f>
        <v>531.59999999999991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1" spans="1:7" x14ac:dyDescent="0.25">
      <c r="A61" s="1"/>
      <c r="B61" s="11" t="s">
        <v>74</v>
      </c>
      <c r="C61" s="11" t="s">
        <v>304</v>
      </c>
      <c r="D61" s="12">
        <v>10</v>
      </c>
      <c r="E61" s="13">
        <v>88.71</v>
      </c>
      <c r="F61" s="2">
        <f>Tabla1[[#This Row],[CANTIDAD]]*Tabla1[[#This Row],[COSTO UNITARIO]]</f>
        <v>887.09999999999991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2" spans="1:7" x14ac:dyDescent="0.25">
      <c r="A62" s="1"/>
      <c r="B62" s="11" t="s">
        <v>75</v>
      </c>
      <c r="C62" s="11" t="s">
        <v>305</v>
      </c>
      <c r="D62" s="12">
        <v>10</v>
      </c>
      <c r="E62" s="13">
        <v>38.409999999999997</v>
      </c>
      <c r="F62" s="2">
        <f>Tabla1[[#This Row],[CANTIDAD]]*Tabla1[[#This Row],[COSTO UNITARIO]]</f>
        <v>384.09999999999997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3" spans="1:7" x14ac:dyDescent="0.25">
      <c r="A63" s="1"/>
      <c r="B63" s="11" t="s">
        <v>76</v>
      </c>
      <c r="C63" s="11" t="s">
        <v>306</v>
      </c>
      <c r="D63" s="12">
        <v>24</v>
      </c>
      <c r="E63" s="13">
        <v>17.809999999999999</v>
      </c>
      <c r="F63" s="2">
        <f>Tabla1[[#This Row],[CANTIDAD]]*Tabla1[[#This Row],[COSTO UNITARIO]]</f>
        <v>427.43999999999994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4" spans="1:7" x14ac:dyDescent="0.25">
      <c r="A64" s="1"/>
      <c r="B64" s="11" t="s">
        <v>77</v>
      </c>
      <c r="C64" s="11" t="s">
        <v>307</v>
      </c>
      <c r="D64" s="12">
        <v>24</v>
      </c>
      <c r="E64" s="13">
        <v>9.1199999999999992</v>
      </c>
      <c r="F64" s="2">
        <f>Tabla1[[#This Row],[CANTIDAD]]*Tabla1[[#This Row],[COSTO UNITARIO]]</f>
        <v>218.88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5" spans="1:7" x14ac:dyDescent="0.25">
      <c r="A65" s="1"/>
      <c r="B65" s="11" t="s">
        <v>78</v>
      </c>
      <c r="C65" s="11" t="s">
        <v>308</v>
      </c>
      <c r="D65" s="12">
        <v>10</v>
      </c>
      <c r="E65" s="13">
        <v>32.1</v>
      </c>
      <c r="F65" s="2">
        <f>Tabla1[[#This Row],[CANTIDAD]]*Tabla1[[#This Row],[COSTO UNITARIO]]</f>
        <v>321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6" spans="1:7" x14ac:dyDescent="0.25">
      <c r="A66" s="1"/>
      <c r="B66" s="11" t="s">
        <v>79</v>
      </c>
      <c r="C66" s="11" t="s">
        <v>309</v>
      </c>
      <c r="D66" s="12">
        <v>10</v>
      </c>
      <c r="E66" s="13">
        <v>48.05</v>
      </c>
      <c r="F66" s="2">
        <f>Tabla1[[#This Row],[CANTIDAD]]*Tabla1[[#This Row],[COSTO UNITARIO]]</f>
        <v>480.5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7" spans="1:7" x14ac:dyDescent="0.25">
      <c r="A67" s="1"/>
      <c r="B67" s="11" t="s">
        <v>80</v>
      </c>
      <c r="C67" s="11" t="s">
        <v>310</v>
      </c>
      <c r="D67" s="12">
        <v>5</v>
      </c>
      <c r="E67" s="13">
        <v>10.01</v>
      </c>
      <c r="F67" s="2">
        <f>Tabla1[[#This Row],[CANTIDAD]]*Tabla1[[#This Row],[COSTO UNITARIO]]</f>
        <v>50.05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68" spans="1:7" x14ac:dyDescent="0.25">
      <c r="A68" s="1"/>
      <c r="B68" s="11" t="s">
        <v>81</v>
      </c>
      <c r="C68" s="11" t="s">
        <v>311</v>
      </c>
      <c r="D68" s="12">
        <v>50</v>
      </c>
      <c r="E68" s="13">
        <v>20.21</v>
      </c>
      <c r="F68" s="2">
        <f>Tabla1[[#This Row],[CANTIDAD]]*Tabla1[[#This Row],[COSTO UNITARIO]]</f>
        <v>1010.5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9" spans="1:7" x14ac:dyDescent="0.25">
      <c r="A69" s="1"/>
      <c r="B69" s="11" t="s">
        <v>82</v>
      </c>
      <c r="C69" s="11" t="s">
        <v>312</v>
      </c>
      <c r="D69" s="12">
        <v>24</v>
      </c>
      <c r="E69" s="13">
        <v>34.68</v>
      </c>
      <c r="F69" s="2">
        <f>Tabla1[[#This Row],[CANTIDAD]]*Tabla1[[#This Row],[COSTO UNITARIO]]</f>
        <v>832.31999999999994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0" spans="1:7" x14ac:dyDescent="0.25">
      <c r="A70" s="1"/>
      <c r="B70" s="11" t="s">
        <v>83</v>
      </c>
      <c r="C70" s="11" t="s">
        <v>313</v>
      </c>
      <c r="D70" s="12">
        <v>12</v>
      </c>
      <c r="E70" s="13">
        <v>36.450000000000003</v>
      </c>
      <c r="F70" s="2">
        <f>Tabla1[[#This Row],[CANTIDAD]]*Tabla1[[#This Row],[COSTO UNITARIO]]</f>
        <v>437.40000000000003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1" spans="1:7" x14ac:dyDescent="0.25">
      <c r="A71" s="1"/>
      <c r="B71" s="11" t="s">
        <v>84</v>
      </c>
      <c r="C71" s="11" t="s">
        <v>314</v>
      </c>
      <c r="D71" s="12">
        <v>20</v>
      </c>
      <c r="E71" s="13">
        <v>23.96</v>
      </c>
      <c r="F71" s="2">
        <f>Tabla1[[#This Row],[CANTIDAD]]*Tabla1[[#This Row],[COSTO UNITARIO]]</f>
        <v>479.20000000000005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2" spans="1:7" x14ac:dyDescent="0.25">
      <c r="A72" s="1"/>
      <c r="B72" s="11" t="s">
        <v>85</v>
      </c>
      <c r="C72" s="11" t="s">
        <v>315</v>
      </c>
      <c r="D72" s="12">
        <v>90</v>
      </c>
      <c r="E72" s="13">
        <v>16.2</v>
      </c>
      <c r="F72" s="2">
        <f>Tabla1[[#This Row],[CANTIDAD]]*Tabla1[[#This Row],[COSTO UNITARIO]]</f>
        <v>1458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3" spans="1:7" x14ac:dyDescent="0.25">
      <c r="A73" s="1"/>
      <c r="B73" s="11" t="s">
        <v>86</v>
      </c>
      <c r="C73" s="11" t="s">
        <v>316</v>
      </c>
      <c r="D73" s="12">
        <v>12</v>
      </c>
      <c r="E73" s="13">
        <v>71.25</v>
      </c>
      <c r="F73" s="2">
        <f>Tabla1[[#This Row],[CANTIDAD]]*Tabla1[[#This Row],[COSTO UNITARIO]]</f>
        <v>855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4" spans="1:7" x14ac:dyDescent="0.25">
      <c r="A74" s="1"/>
      <c r="B74" s="11" t="s">
        <v>87</v>
      </c>
      <c r="C74" s="11" t="s">
        <v>317</v>
      </c>
      <c r="D74" s="12">
        <v>12</v>
      </c>
      <c r="E74" s="13">
        <v>50.39</v>
      </c>
      <c r="F74" s="2">
        <f>Tabla1[[#This Row],[CANTIDAD]]*Tabla1[[#This Row],[COSTO UNITARIO]]</f>
        <v>604.68000000000006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5" spans="1:7" x14ac:dyDescent="0.25">
      <c r="A75" s="1"/>
      <c r="B75" s="11" t="s">
        <v>88</v>
      </c>
      <c r="C75" s="11" t="s">
        <v>318</v>
      </c>
      <c r="D75" s="12">
        <v>60</v>
      </c>
      <c r="E75" s="13">
        <v>25.09</v>
      </c>
      <c r="F75" s="2">
        <f>Tabla1[[#This Row],[CANTIDAD]]*Tabla1[[#This Row],[COSTO UNITARIO]]</f>
        <v>1505.4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6" spans="1:7" x14ac:dyDescent="0.25">
      <c r="A76" s="1"/>
      <c r="B76" s="11" t="s">
        <v>89</v>
      </c>
      <c r="C76" s="11" t="s">
        <v>319</v>
      </c>
      <c r="D76" s="12">
        <v>24</v>
      </c>
      <c r="E76" s="13">
        <v>60.77</v>
      </c>
      <c r="F76" s="2">
        <f>Tabla1[[#This Row],[CANTIDAD]]*Tabla1[[#This Row],[COSTO UNITARIO]]</f>
        <v>1458.48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7" spans="1:7" x14ac:dyDescent="0.25">
      <c r="A77" s="1"/>
      <c r="B77" s="11" t="s">
        <v>90</v>
      </c>
      <c r="C77" s="11" t="s">
        <v>320</v>
      </c>
      <c r="D77" s="12">
        <v>12</v>
      </c>
      <c r="E77" s="13">
        <v>131.38</v>
      </c>
      <c r="F77" s="2">
        <f>Tabla1[[#This Row],[CANTIDAD]]*Tabla1[[#This Row],[COSTO UNITARIO]]</f>
        <v>1576.56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8" spans="1:7" x14ac:dyDescent="0.25">
      <c r="A78" s="1"/>
      <c r="B78" s="11" t="s">
        <v>91</v>
      </c>
      <c r="C78" s="11" t="s">
        <v>321</v>
      </c>
      <c r="D78" s="12">
        <v>360</v>
      </c>
      <c r="E78" s="13">
        <v>9.81</v>
      </c>
      <c r="F78" s="2">
        <f>Tabla1[[#This Row],[CANTIDAD]]*Tabla1[[#This Row],[COSTO UNITARIO]]</f>
        <v>3531.6000000000004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9" spans="1:7" x14ac:dyDescent="0.25">
      <c r="A79" s="1"/>
      <c r="B79" s="11" t="s">
        <v>92</v>
      </c>
      <c r="C79" s="11" t="s">
        <v>322</v>
      </c>
      <c r="D79" s="12">
        <v>120</v>
      </c>
      <c r="E79" s="13">
        <v>13.98</v>
      </c>
      <c r="F79" s="2">
        <f>Tabla1[[#This Row],[CANTIDAD]]*Tabla1[[#This Row],[COSTO UNITARIO]]</f>
        <v>1677.6000000000001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0" spans="1:7" x14ac:dyDescent="0.25">
      <c r="A80" s="1"/>
      <c r="B80" s="11" t="s">
        <v>93</v>
      </c>
      <c r="C80" s="11" t="s">
        <v>323</v>
      </c>
      <c r="D80" s="12">
        <v>300</v>
      </c>
      <c r="E80" s="13">
        <v>10.67</v>
      </c>
      <c r="F80" s="2">
        <f>Tabla1[[#This Row],[CANTIDAD]]*Tabla1[[#This Row],[COSTO UNITARIO]]</f>
        <v>3201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1" spans="1:7" x14ac:dyDescent="0.25">
      <c r="A81" s="1"/>
      <c r="B81" s="11" t="s">
        <v>94</v>
      </c>
      <c r="C81" s="11" t="s">
        <v>324</v>
      </c>
      <c r="D81" s="12">
        <v>120</v>
      </c>
      <c r="E81" s="13">
        <v>10.78</v>
      </c>
      <c r="F81" s="2">
        <f>Tabla1[[#This Row],[CANTIDAD]]*Tabla1[[#This Row],[COSTO UNITARIO]]</f>
        <v>1293.5999999999999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2" spans="1:7" x14ac:dyDescent="0.25">
      <c r="A82" s="1"/>
      <c r="B82" s="11" t="s">
        <v>95</v>
      </c>
      <c r="C82" s="11" t="s">
        <v>325</v>
      </c>
      <c r="D82" s="12">
        <v>20</v>
      </c>
      <c r="E82" s="13">
        <v>23.32</v>
      </c>
      <c r="F82" s="2">
        <f>Tabla1[[#This Row],[CANTIDAD]]*Tabla1[[#This Row],[COSTO UNITARIO]]</f>
        <v>466.4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3" spans="1:7" x14ac:dyDescent="0.25">
      <c r="A83" s="1"/>
      <c r="B83" s="11" t="s">
        <v>96</v>
      </c>
      <c r="C83" s="11" t="s">
        <v>326</v>
      </c>
      <c r="D83" s="12">
        <v>8</v>
      </c>
      <c r="E83" s="13">
        <v>88.18</v>
      </c>
      <c r="F83" s="2">
        <f>Tabla1[[#This Row],[CANTIDAD]]*Tabla1[[#This Row],[COSTO UNITARIO]]</f>
        <v>705.44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4" spans="1:7" x14ac:dyDescent="0.25">
      <c r="A84" s="1"/>
      <c r="B84" s="11" t="s">
        <v>97</v>
      </c>
      <c r="C84" s="11" t="s">
        <v>327</v>
      </c>
      <c r="D84" s="12">
        <v>12</v>
      </c>
      <c r="E84" s="13">
        <v>91.46</v>
      </c>
      <c r="F84" s="2">
        <f>Tabla1[[#This Row],[CANTIDAD]]*Tabla1[[#This Row],[COSTO UNITARIO]]</f>
        <v>1097.52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/>
      <c r="B85" s="11" t="s">
        <v>98</v>
      </c>
      <c r="C85" s="11" t="s">
        <v>328</v>
      </c>
      <c r="D85" s="12">
        <v>120</v>
      </c>
      <c r="E85" s="13">
        <v>22.51</v>
      </c>
      <c r="F85" s="2">
        <f>Tabla1[[#This Row],[CANTIDAD]]*Tabla1[[#This Row],[COSTO UNITARIO]]</f>
        <v>2701.2000000000003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/>
      <c r="B86" s="11" t="s">
        <v>99</v>
      </c>
      <c r="C86" s="11" t="s">
        <v>329</v>
      </c>
      <c r="D86" s="12">
        <v>400</v>
      </c>
      <c r="E86" s="13">
        <v>4.03</v>
      </c>
      <c r="F86" s="2">
        <f>Tabla1[[#This Row],[CANTIDAD]]*Tabla1[[#This Row],[COSTO UNITARIO]]</f>
        <v>1612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7" spans="1:7" x14ac:dyDescent="0.25">
      <c r="A87" s="1"/>
      <c r="B87" s="11" t="s">
        <v>100</v>
      </c>
      <c r="C87" s="11" t="s">
        <v>330</v>
      </c>
      <c r="D87" s="12">
        <v>120</v>
      </c>
      <c r="E87" s="13">
        <v>5.21</v>
      </c>
      <c r="F87" s="2">
        <f>Tabla1[[#This Row],[CANTIDAD]]*Tabla1[[#This Row],[COSTO UNITARIO]]</f>
        <v>625.20000000000005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/>
      <c r="B88" s="11" t="s">
        <v>101</v>
      </c>
      <c r="C88" s="11" t="s">
        <v>331</v>
      </c>
      <c r="D88" s="12">
        <v>24</v>
      </c>
      <c r="E88" s="13">
        <v>0.34</v>
      </c>
      <c r="F88" s="2">
        <f>Tabla1[[#This Row],[CANTIDAD]]*Tabla1[[#This Row],[COSTO UNITARIO]]</f>
        <v>8.16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9" spans="1:7" x14ac:dyDescent="0.25">
      <c r="A89" s="1"/>
      <c r="B89" s="11" t="s">
        <v>102</v>
      </c>
      <c r="C89" s="11" t="s">
        <v>332</v>
      </c>
      <c r="D89" s="12">
        <v>168</v>
      </c>
      <c r="E89" s="13">
        <v>6.88</v>
      </c>
      <c r="F89" s="2">
        <f>Tabla1[[#This Row],[CANTIDAD]]*Tabla1[[#This Row],[COSTO UNITARIO]]</f>
        <v>1155.8399999999999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0" spans="1:7" x14ac:dyDescent="0.25">
      <c r="A90" s="1"/>
      <c r="B90" s="11" t="s">
        <v>103</v>
      </c>
      <c r="C90" s="11" t="s">
        <v>333</v>
      </c>
      <c r="D90" s="12">
        <v>20</v>
      </c>
      <c r="E90" s="13">
        <v>183.65</v>
      </c>
      <c r="F90" s="2">
        <f>Tabla1[[#This Row],[CANTIDAD]]*Tabla1[[#This Row],[COSTO UNITARIO]]</f>
        <v>3673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/>
      <c r="B91" s="11" t="s">
        <v>104</v>
      </c>
      <c r="C91" s="11" t="s">
        <v>334</v>
      </c>
      <c r="D91" s="12">
        <v>600</v>
      </c>
      <c r="E91" s="13">
        <v>1.95</v>
      </c>
      <c r="F91" s="2">
        <f>Tabla1[[#This Row],[CANTIDAD]]*Tabla1[[#This Row],[COSTO UNITARIO]]</f>
        <v>1170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2" spans="1:7" x14ac:dyDescent="0.25">
      <c r="A92" s="1"/>
      <c r="B92" s="11" t="s">
        <v>105</v>
      </c>
      <c r="C92" s="11" t="s">
        <v>335</v>
      </c>
      <c r="D92" s="12">
        <v>24</v>
      </c>
      <c r="E92" s="13">
        <v>0.86</v>
      </c>
      <c r="F92" s="2">
        <f>Tabla1[[#This Row],[CANTIDAD]]*Tabla1[[#This Row],[COSTO UNITARIO]]</f>
        <v>20.64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3" spans="1:7" x14ac:dyDescent="0.25">
      <c r="A93" s="1"/>
      <c r="B93" s="11" t="s">
        <v>106</v>
      </c>
      <c r="C93" s="11" t="s">
        <v>336</v>
      </c>
      <c r="D93" s="12">
        <v>240</v>
      </c>
      <c r="E93" s="13">
        <v>0.81</v>
      </c>
      <c r="F93" s="2">
        <f>Tabla1[[#This Row],[CANTIDAD]]*Tabla1[[#This Row],[COSTO UNITARIO]]</f>
        <v>194.4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4" spans="1:7" x14ac:dyDescent="0.25">
      <c r="A94" s="1"/>
      <c r="B94" s="11" t="s">
        <v>107</v>
      </c>
      <c r="C94" s="11" t="s">
        <v>337</v>
      </c>
      <c r="D94" s="12">
        <v>20</v>
      </c>
      <c r="E94" s="13">
        <v>2.2400000000000002</v>
      </c>
      <c r="F94" s="2">
        <f>Tabla1[[#This Row],[CANTIDAD]]*Tabla1[[#This Row],[COSTO UNITARIO]]</f>
        <v>44.800000000000004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5" spans="1:7" x14ac:dyDescent="0.25">
      <c r="A95" s="1"/>
      <c r="B95" s="11" t="s">
        <v>108</v>
      </c>
      <c r="C95" s="11" t="s">
        <v>338</v>
      </c>
      <c r="D95" s="12">
        <v>100</v>
      </c>
      <c r="E95" s="13">
        <v>0.97</v>
      </c>
      <c r="F95" s="2">
        <f>Tabla1[[#This Row],[CANTIDAD]]*Tabla1[[#This Row],[COSTO UNITARIO]]</f>
        <v>97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6" spans="1:7" x14ac:dyDescent="0.25">
      <c r="A96" s="1"/>
      <c r="B96" s="11" t="s">
        <v>109</v>
      </c>
      <c r="C96" s="11" t="s">
        <v>339</v>
      </c>
      <c r="D96" s="12">
        <v>24</v>
      </c>
      <c r="E96" s="13">
        <v>27.97</v>
      </c>
      <c r="F96" s="2">
        <f>Tabla1[[#This Row],[CANTIDAD]]*Tabla1[[#This Row],[COSTO UNITARIO]]</f>
        <v>671.28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7" spans="1:7" x14ac:dyDescent="0.25">
      <c r="A97" s="1"/>
      <c r="B97" s="11" t="s">
        <v>110</v>
      </c>
      <c r="C97" s="11" t="s">
        <v>340</v>
      </c>
      <c r="D97" s="12">
        <v>30</v>
      </c>
      <c r="E97" s="13">
        <v>40.159999999999997</v>
      </c>
      <c r="F97" s="2">
        <f>Tabla1[[#This Row],[CANTIDAD]]*Tabla1[[#This Row],[COSTO UNITARIO]]</f>
        <v>1204.8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8" spans="1:7" x14ac:dyDescent="0.25">
      <c r="A98" s="1"/>
      <c r="B98" s="11" t="s">
        <v>111</v>
      </c>
      <c r="C98" s="11" t="s">
        <v>341</v>
      </c>
      <c r="D98" s="12">
        <v>252</v>
      </c>
      <c r="E98" s="13">
        <v>3.7</v>
      </c>
      <c r="F98" s="2">
        <f>Tabla1[[#This Row],[CANTIDAD]]*Tabla1[[#This Row],[COSTO UNITARIO]]</f>
        <v>932.40000000000009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9" spans="1:7" x14ac:dyDescent="0.25">
      <c r="A99" s="1"/>
      <c r="B99" s="11" t="s">
        <v>112</v>
      </c>
      <c r="C99" s="11" t="s">
        <v>342</v>
      </c>
      <c r="D99" s="12">
        <v>48</v>
      </c>
      <c r="E99" s="13">
        <v>11.02</v>
      </c>
      <c r="F99" s="2">
        <f>Tabla1[[#This Row],[CANTIDAD]]*Tabla1[[#This Row],[COSTO UNITARIO]]</f>
        <v>528.96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/>
      <c r="B100" s="11" t="s">
        <v>113</v>
      </c>
      <c r="C100" s="11" t="s">
        <v>343</v>
      </c>
      <c r="D100" s="12">
        <v>12</v>
      </c>
      <c r="E100" s="13">
        <v>32.04</v>
      </c>
      <c r="F100" s="2">
        <f>Tabla1[[#This Row],[CANTIDAD]]*Tabla1[[#This Row],[COSTO UNITARIO]]</f>
        <v>384.48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/>
      <c r="B101" s="11" t="s">
        <v>114</v>
      </c>
      <c r="C101" s="11" t="s">
        <v>344</v>
      </c>
      <c r="D101" s="12">
        <v>350</v>
      </c>
      <c r="E101" s="13">
        <v>5.76</v>
      </c>
      <c r="F101" s="2">
        <f>Tabla1[[#This Row],[CANTIDAD]]*Tabla1[[#This Row],[COSTO UNITARIO]]</f>
        <v>2016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2" spans="1:7" x14ac:dyDescent="0.25">
      <c r="A102" s="1"/>
      <c r="B102" s="11" t="s">
        <v>115</v>
      </c>
      <c r="C102" s="11" t="s">
        <v>345</v>
      </c>
      <c r="D102" s="12">
        <v>30</v>
      </c>
      <c r="E102" s="13">
        <v>2.33</v>
      </c>
      <c r="F102" s="2">
        <f>Tabla1[[#This Row],[CANTIDAD]]*Tabla1[[#This Row],[COSTO UNITARIO]]</f>
        <v>69.900000000000006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3" spans="1:7" x14ac:dyDescent="0.25">
      <c r="A103" s="1"/>
      <c r="B103" s="11" t="s">
        <v>116</v>
      </c>
      <c r="C103" s="11" t="s">
        <v>346</v>
      </c>
      <c r="D103" s="12">
        <v>120</v>
      </c>
      <c r="E103" s="13">
        <v>3.49</v>
      </c>
      <c r="F103" s="2">
        <f>Tabla1[[#This Row],[CANTIDAD]]*Tabla1[[#This Row],[COSTO UNITARIO]]</f>
        <v>418.8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4" spans="1:7" x14ac:dyDescent="0.25">
      <c r="A104" s="1"/>
      <c r="B104" s="11" t="s">
        <v>117</v>
      </c>
      <c r="C104" s="11" t="s">
        <v>347</v>
      </c>
      <c r="D104" s="12">
        <v>60</v>
      </c>
      <c r="E104" s="13">
        <v>2.59</v>
      </c>
      <c r="F104" s="2">
        <f>Tabla1[[#This Row],[CANTIDAD]]*Tabla1[[#This Row],[COSTO UNITARIO]]</f>
        <v>155.39999999999998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5" spans="1:7" x14ac:dyDescent="0.25">
      <c r="A105" s="1"/>
      <c r="B105" s="11" t="s">
        <v>118</v>
      </c>
      <c r="C105" s="11" t="s">
        <v>348</v>
      </c>
      <c r="D105" s="12">
        <v>96</v>
      </c>
      <c r="E105" s="13">
        <v>4.66</v>
      </c>
      <c r="F105" s="2">
        <f>Tabla1[[#This Row],[CANTIDAD]]*Tabla1[[#This Row],[COSTO UNITARIO]]</f>
        <v>447.36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6" spans="1:7" x14ac:dyDescent="0.25">
      <c r="A106" s="1"/>
      <c r="B106" s="11" t="s">
        <v>119</v>
      </c>
      <c r="C106" s="11" t="s">
        <v>349</v>
      </c>
      <c r="D106" s="12">
        <v>480</v>
      </c>
      <c r="E106" s="13">
        <v>2.54</v>
      </c>
      <c r="F106" s="2">
        <f>Tabla1[[#This Row],[CANTIDAD]]*Tabla1[[#This Row],[COSTO UNITARIO]]</f>
        <v>1219.2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7" spans="1:7" x14ac:dyDescent="0.25">
      <c r="A107" s="1"/>
      <c r="B107" s="11" t="s">
        <v>120</v>
      </c>
      <c r="C107" s="11" t="s">
        <v>350</v>
      </c>
      <c r="D107" s="12">
        <v>600</v>
      </c>
      <c r="E107" s="13">
        <v>5.51</v>
      </c>
      <c r="F107" s="2">
        <f>Tabla1[[#This Row],[CANTIDAD]]*Tabla1[[#This Row],[COSTO UNITARIO]]</f>
        <v>3306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8" spans="1:7" x14ac:dyDescent="0.25">
      <c r="A108" s="1"/>
      <c r="B108" s="11" t="s">
        <v>121</v>
      </c>
      <c r="C108" s="11" t="s">
        <v>351</v>
      </c>
      <c r="D108" s="12">
        <v>36</v>
      </c>
      <c r="E108" s="13">
        <v>11.12</v>
      </c>
      <c r="F108" s="2">
        <f>Tabla1[[#This Row],[CANTIDAD]]*Tabla1[[#This Row],[COSTO UNITARIO]]</f>
        <v>400.32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9" spans="1:7" x14ac:dyDescent="0.25">
      <c r="A109" s="1"/>
      <c r="B109" s="11" t="s">
        <v>122</v>
      </c>
      <c r="C109" s="11" t="s">
        <v>352</v>
      </c>
      <c r="D109" s="12">
        <v>150</v>
      </c>
      <c r="E109" s="13">
        <v>1.21</v>
      </c>
      <c r="F109" s="2">
        <f>Tabla1[[#This Row],[CANTIDAD]]*Tabla1[[#This Row],[COSTO UNITARIO]]</f>
        <v>181.5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0" spans="1:7" x14ac:dyDescent="0.25">
      <c r="A110" s="1"/>
      <c r="B110" s="11" t="s">
        <v>123</v>
      </c>
      <c r="C110" s="11" t="s">
        <v>353</v>
      </c>
      <c r="D110" s="12">
        <v>90</v>
      </c>
      <c r="E110" s="13">
        <v>11.32</v>
      </c>
      <c r="F110" s="2">
        <f>Tabla1[[#This Row],[CANTIDAD]]*Tabla1[[#This Row],[COSTO UNITARIO]]</f>
        <v>1018.8000000000001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1" spans="1:7" x14ac:dyDescent="0.25">
      <c r="A111" s="1"/>
      <c r="B111" s="11" t="s">
        <v>124</v>
      </c>
      <c r="C111" s="11" t="s">
        <v>354</v>
      </c>
      <c r="D111" s="12">
        <v>200</v>
      </c>
      <c r="E111" s="13">
        <v>2.29</v>
      </c>
      <c r="F111" s="2">
        <f>Tabla1[[#This Row],[CANTIDAD]]*Tabla1[[#This Row],[COSTO UNITARIO]]</f>
        <v>458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2" spans="1:7" x14ac:dyDescent="0.25">
      <c r="A112" s="1"/>
      <c r="B112" s="11" t="s">
        <v>125</v>
      </c>
      <c r="C112" s="11" t="s">
        <v>355</v>
      </c>
      <c r="D112" s="12">
        <v>80</v>
      </c>
      <c r="E112" s="13">
        <v>1.97</v>
      </c>
      <c r="F112" s="2">
        <f>Tabla1[[#This Row],[CANTIDAD]]*Tabla1[[#This Row],[COSTO UNITARIO]]</f>
        <v>157.6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3" spans="1:7" x14ac:dyDescent="0.25">
      <c r="A113" s="1"/>
      <c r="B113" s="11" t="s">
        <v>126</v>
      </c>
      <c r="C113" s="11" t="s">
        <v>356</v>
      </c>
      <c r="D113" s="12">
        <v>500</v>
      </c>
      <c r="E113" s="13">
        <v>0.61</v>
      </c>
      <c r="F113" s="2">
        <f>Tabla1[[#This Row],[CANTIDAD]]*Tabla1[[#This Row],[COSTO UNITARIO]]</f>
        <v>305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4" spans="1:7" x14ac:dyDescent="0.25">
      <c r="A114" s="1"/>
      <c r="B114" s="11" t="s">
        <v>127</v>
      </c>
      <c r="C114" s="11" t="s">
        <v>357</v>
      </c>
      <c r="D114" s="12">
        <v>250</v>
      </c>
      <c r="E114" s="13">
        <v>0.47</v>
      </c>
      <c r="F114" s="2">
        <f>Tabla1[[#This Row],[CANTIDAD]]*Tabla1[[#This Row],[COSTO UNITARIO]]</f>
        <v>117.5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5" spans="1:7" x14ac:dyDescent="0.25">
      <c r="A115" s="1"/>
      <c r="B115" s="11" t="s">
        <v>128</v>
      </c>
      <c r="C115" s="11" t="s">
        <v>358</v>
      </c>
      <c r="D115" s="12">
        <v>200</v>
      </c>
      <c r="E115" s="13">
        <v>0.76</v>
      </c>
      <c r="F115" s="2">
        <f>Tabla1[[#This Row],[CANTIDAD]]*Tabla1[[#This Row],[COSTO UNITARIO]]</f>
        <v>152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6" spans="1:7" x14ac:dyDescent="0.25">
      <c r="A116" s="1"/>
      <c r="B116" s="11" t="s">
        <v>129</v>
      </c>
      <c r="C116" s="11" t="s">
        <v>359</v>
      </c>
      <c r="D116" s="12">
        <v>250</v>
      </c>
      <c r="E116" s="13">
        <v>0.61</v>
      </c>
      <c r="F116" s="2">
        <f>Tabla1[[#This Row],[CANTIDAD]]*Tabla1[[#This Row],[COSTO UNITARIO]]</f>
        <v>152.5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7" spans="1:7" x14ac:dyDescent="0.25">
      <c r="A117" s="1"/>
      <c r="B117" s="11" t="s">
        <v>130</v>
      </c>
      <c r="C117" s="11" t="s">
        <v>360</v>
      </c>
      <c r="D117" s="12">
        <v>1200</v>
      </c>
      <c r="E117" s="13">
        <v>0.63</v>
      </c>
      <c r="F117" s="2">
        <f>Tabla1[[#This Row],[CANTIDAD]]*Tabla1[[#This Row],[COSTO UNITARIO]]</f>
        <v>756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8" spans="1:7" x14ac:dyDescent="0.25">
      <c r="A118" s="1"/>
      <c r="B118" s="11" t="s">
        <v>131</v>
      </c>
      <c r="C118" s="11" t="s">
        <v>361</v>
      </c>
      <c r="D118" s="12">
        <v>100</v>
      </c>
      <c r="E118" s="13">
        <v>3.24</v>
      </c>
      <c r="F118" s="2">
        <f>Tabla1[[#This Row],[CANTIDAD]]*Tabla1[[#This Row],[COSTO UNITARIO]]</f>
        <v>324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9" spans="1:7" x14ac:dyDescent="0.25">
      <c r="A119" s="1"/>
      <c r="B119" s="11" t="s">
        <v>132</v>
      </c>
      <c r="C119" s="11" t="s">
        <v>362</v>
      </c>
      <c r="D119" s="12">
        <v>150</v>
      </c>
      <c r="E119" s="13">
        <v>5.04</v>
      </c>
      <c r="F119" s="2">
        <f>Tabla1[[#This Row],[CANTIDAD]]*Tabla1[[#This Row],[COSTO UNITARIO]]</f>
        <v>756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0" spans="1:7" x14ac:dyDescent="0.25">
      <c r="A120" s="1"/>
      <c r="B120" s="11" t="s">
        <v>133</v>
      </c>
      <c r="C120" s="11" t="s">
        <v>363</v>
      </c>
      <c r="D120" s="12">
        <v>150</v>
      </c>
      <c r="E120" s="13">
        <v>5.87</v>
      </c>
      <c r="F120" s="2">
        <f>Tabla1[[#This Row],[CANTIDAD]]*Tabla1[[#This Row],[COSTO UNITARIO]]</f>
        <v>880.5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1" spans="1:7" x14ac:dyDescent="0.25">
      <c r="A121" s="1"/>
      <c r="B121" s="11" t="s">
        <v>134</v>
      </c>
      <c r="C121" s="11" t="s">
        <v>364</v>
      </c>
      <c r="D121" s="12">
        <v>100</v>
      </c>
      <c r="E121" s="13">
        <v>1.1200000000000001</v>
      </c>
      <c r="F121" s="2">
        <f>Tabla1[[#This Row],[CANTIDAD]]*Tabla1[[#This Row],[COSTO UNITARIO]]</f>
        <v>112.00000000000001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2" spans="1:7" x14ac:dyDescent="0.25">
      <c r="A122" s="1"/>
      <c r="B122" s="11" t="s">
        <v>135</v>
      </c>
      <c r="C122" s="11" t="s">
        <v>365</v>
      </c>
      <c r="D122" s="12">
        <v>12</v>
      </c>
      <c r="E122" s="13">
        <v>1.41</v>
      </c>
      <c r="F122" s="2">
        <f>Tabla1[[#This Row],[CANTIDAD]]*Tabla1[[#This Row],[COSTO UNITARIO]]</f>
        <v>16.919999999999998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3" spans="1:7" x14ac:dyDescent="0.25">
      <c r="A123" s="1"/>
      <c r="B123" s="11" t="s">
        <v>136</v>
      </c>
      <c r="C123" s="11" t="s">
        <v>366</v>
      </c>
      <c r="D123" s="12">
        <v>6</v>
      </c>
      <c r="E123" s="13">
        <v>101.47</v>
      </c>
      <c r="F123" s="2">
        <f>Tabla1[[#This Row],[CANTIDAD]]*Tabla1[[#This Row],[COSTO UNITARIO]]</f>
        <v>608.81999999999994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/>
      <c r="B124" s="11" t="s">
        <v>137</v>
      </c>
      <c r="C124" s="11" t="s">
        <v>367</v>
      </c>
      <c r="D124" s="12">
        <v>6</v>
      </c>
      <c r="E124" s="13">
        <v>104.42</v>
      </c>
      <c r="F124" s="2">
        <f>Tabla1[[#This Row],[CANTIDAD]]*Tabla1[[#This Row],[COSTO UNITARIO]]</f>
        <v>626.52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/>
      <c r="B125" s="11" t="s">
        <v>138</v>
      </c>
      <c r="C125" s="11" t="s">
        <v>368</v>
      </c>
      <c r="D125" s="12">
        <v>12</v>
      </c>
      <c r="E125" s="13">
        <v>138.74</v>
      </c>
      <c r="F125" s="2">
        <f>Tabla1[[#This Row],[CANTIDAD]]*Tabla1[[#This Row],[COSTO UNITARIO]]</f>
        <v>1664.88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/>
      <c r="B126" s="11" t="s">
        <v>139</v>
      </c>
      <c r="C126" s="11" t="s">
        <v>369</v>
      </c>
      <c r="D126" s="12">
        <v>12</v>
      </c>
      <c r="E126" s="13">
        <v>79.709999999999994</v>
      </c>
      <c r="F126" s="2">
        <f>Tabla1[[#This Row],[CANTIDAD]]*Tabla1[[#This Row],[COSTO UNITARIO]]</f>
        <v>956.52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7" spans="1:7" x14ac:dyDescent="0.25">
      <c r="A127" s="1"/>
      <c r="B127" s="11" t="s">
        <v>140</v>
      </c>
      <c r="C127" s="11" t="s">
        <v>370</v>
      </c>
      <c r="D127" s="12">
        <v>6</v>
      </c>
      <c r="E127" s="13">
        <v>93.66</v>
      </c>
      <c r="F127" s="2">
        <f>Tabla1[[#This Row],[CANTIDAD]]*Tabla1[[#This Row],[COSTO UNITARIO]]</f>
        <v>561.96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/>
      <c r="B128" s="11" t="s">
        <v>141</v>
      </c>
      <c r="C128" s="11" t="s">
        <v>371</v>
      </c>
      <c r="D128" s="12">
        <v>12</v>
      </c>
      <c r="E128" s="13">
        <v>46.78</v>
      </c>
      <c r="F128" s="2">
        <f>Tabla1[[#This Row],[CANTIDAD]]*Tabla1[[#This Row],[COSTO UNITARIO]]</f>
        <v>561.36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/>
      <c r="B129" s="11" t="s">
        <v>142</v>
      </c>
      <c r="C129" s="11" t="s">
        <v>372</v>
      </c>
      <c r="D129" s="12">
        <v>24</v>
      </c>
      <c r="E129" s="13">
        <v>50.8</v>
      </c>
      <c r="F129" s="2">
        <f>Tabla1[[#This Row],[CANTIDAD]]*Tabla1[[#This Row],[COSTO UNITARIO]]</f>
        <v>1219.1999999999998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/>
      <c r="B130" s="11" t="s">
        <v>143</v>
      </c>
      <c r="C130" s="11" t="s">
        <v>373</v>
      </c>
      <c r="D130" s="12">
        <v>12</v>
      </c>
      <c r="E130" s="13">
        <v>66.59</v>
      </c>
      <c r="F130" s="2">
        <f>Tabla1[[#This Row],[CANTIDAD]]*Tabla1[[#This Row],[COSTO UNITARIO]]</f>
        <v>799.08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1" spans="1:7" x14ac:dyDescent="0.25">
      <c r="A131" s="1"/>
      <c r="B131" s="11" t="s">
        <v>144</v>
      </c>
      <c r="C131" s="11" t="s">
        <v>374</v>
      </c>
      <c r="D131" s="12">
        <v>30</v>
      </c>
      <c r="E131" s="13">
        <v>35.71</v>
      </c>
      <c r="F131" s="2">
        <f>Tabla1[[#This Row],[CANTIDAD]]*Tabla1[[#This Row],[COSTO UNITARIO]]</f>
        <v>1071.3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2" spans="1:7" x14ac:dyDescent="0.25">
      <c r="A132" s="1"/>
      <c r="B132" s="11" t="s">
        <v>145</v>
      </c>
      <c r="C132" s="11" t="s">
        <v>375</v>
      </c>
      <c r="D132" s="12">
        <v>30</v>
      </c>
      <c r="E132" s="13">
        <v>34.5</v>
      </c>
      <c r="F132" s="2">
        <f>Tabla1[[#This Row],[CANTIDAD]]*Tabla1[[#This Row],[COSTO UNITARIO]]</f>
        <v>1035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/>
      <c r="B133" s="11" t="s">
        <v>146</v>
      </c>
      <c r="C133" s="11" t="s">
        <v>376</v>
      </c>
      <c r="D133" s="12">
        <v>12</v>
      </c>
      <c r="E133" s="13">
        <v>23.82</v>
      </c>
      <c r="F133" s="2">
        <f>Tabla1[[#This Row],[CANTIDAD]]*Tabla1[[#This Row],[COSTO UNITARIO]]</f>
        <v>285.84000000000003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/>
      <c r="B134" s="11" t="s">
        <v>147</v>
      </c>
      <c r="C134" s="11" t="s">
        <v>377</v>
      </c>
      <c r="D134" s="12">
        <v>96</v>
      </c>
      <c r="E134" s="13">
        <v>10.06</v>
      </c>
      <c r="F134" s="2">
        <f>Tabla1[[#This Row],[CANTIDAD]]*Tabla1[[#This Row],[COSTO UNITARIO]]</f>
        <v>965.76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/>
      <c r="B135" s="11" t="s">
        <v>148</v>
      </c>
      <c r="C135" s="11" t="s">
        <v>378</v>
      </c>
      <c r="D135" s="12">
        <v>36</v>
      </c>
      <c r="E135" s="13">
        <v>12.89</v>
      </c>
      <c r="F135" s="2">
        <f>Tabla1[[#This Row],[CANTIDAD]]*Tabla1[[#This Row],[COSTO UNITARIO]]</f>
        <v>464.04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/>
      <c r="B136" s="11" t="s">
        <v>149</v>
      </c>
      <c r="C136" s="11" t="s">
        <v>379</v>
      </c>
      <c r="D136" s="12">
        <v>10</v>
      </c>
      <c r="E136" s="13">
        <v>30.11</v>
      </c>
      <c r="F136" s="2">
        <f>Tabla1[[#This Row],[CANTIDAD]]*Tabla1[[#This Row],[COSTO UNITARIO]]</f>
        <v>301.10000000000002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/>
      <c r="B137" s="11" t="s">
        <v>150</v>
      </c>
      <c r="C137" s="11" t="s">
        <v>380</v>
      </c>
      <c r="D137" s="12">
        <v>30</v>
      </c>
      <c r="E137" s="13">
        <v>5.9</v>
      </c>
      <c r="F137" s="2">
        <f>Tabla1[[#This Row],[CANTIDAD]]*Tabla1[[#This Row],[COSTO UNITARIO]]</f>
        <v>177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8" spans="1:7" x14ac:dyDescent="0.25">
      <c r="A138" s="1"/>
      <c r="B138" s="11" t="s">
        <v>151</v>
      </c>
      <c r="C138" s="11" t="s">
        <v>381</v>
      </c>
      <c r="D138" s="12">
        <v>10</v>
      </c>
      <c r="E138" s="13">
        <v>63.98</v>
      </c>
      <c r="F138" s="2">
        <f>Tabla1[[#This Row],[CANTIDAD]]*Tabla1[[#This Row],[COSTO UNITARIO]]</f>
        <v>639.79999999999995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39" spans="1:7" x14ac:dyDescent="0.25">
      <c r="A139" s="1"/>
      <c r="B139" s="11" t="s">
        <v>152</v>
      </c>
      <c r="C139" s="11" t="s">
        <v>382</v>
      </c>
      <c r="D139" s="12">
        <v>45</v>
      </c>
      <c r="E139" s="13">
        <v>10.32</v>
      </c>
      <c r="F139" s="2">
        <f>Tabla1[[#This Row],[CANTIDAD]]*Tabla1[[#This Row],[COSTO UNITARIO]]</f>
        <v>464.40000000000003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0" spans="1:7" x14ac:dyDescent="0.25">
      <c r="A140" s="1"/>
      <c r="B140" s="11" t="s">
        <v>153</v>
      </c>
      <c r="C140" s="11" t="s">
        <v>383</v>
      </c>
      <c r="D140" s="12">
        <v>24</v>
      </c>
      <c r="E140" s="13">
        <v>40.5</v>
      </c>
      <c r="F140" s="2">
        <f>Tabla1[[#This Row],[CANTIDAD]]*Tabla1[[#This Row],[COSTO UNITARIO]]</f>
        <v>972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1" spans="1:7" x14ac:dyDescent="0.25">
      <c r="A141" s="1"/>
      <c r="B141" s="11" t="s">
        <v>154</v>
      </c>
      <c r="C141" s="11" t="s">
        <v>384</v>
      </c>
      <c r="D141" s="12">
        <v>12</v>
      </c>
      <c r="E141" s="13">
        <v>32.979999999999997</v>
      </c>
      <c r="F141" s="2">
        <f>Tabla1[[#This Row],[CANTIDAD]]*Tabla1[[#This Row],[COSTO UNITARIO]]</f>
        <v>395.76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2" spans="1:7" x14ac:dyDescent="0.25">
      <c r="A142" s="1"/>
      <c r="B142" s="11" t="s">
        <v>155</v>
      </c>
      <c r="C142" s="11" t="s">
        <v>385</v>
      </c>
      <c r="D142" s="12">
        <v>24</v>
      </c>
      <c r="E142" s="13">
        <v>54.51</v>
      </c>
      <c r="F142" s="2">
        <f>Tabla1[[#This Row],[CANTIDAD]]*Tabla1[[#This Row],[COSTO UNITARIO]]</f>
        <v>1308.24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3" spans="1:7" x14ac:dyDescent="0.25">
      <c r="A143" s="1"/>
      <c r="B143" s="11" t="s">
        <v>156</v>
      </c>
      <c r="C143" s="11" t="s">
        <v>386</v>
      </c>
      <c r="D143" s="12">
        <v>48</v>
      </c>
      <c r="E143" s="13">
        <v>13.06</v>
      </c>
      <c r="F143" s="2">
        <f>Tabla1[[#This Row],[CANTIDAD]]*Tabla1[[#This Row],[COSTO UNITARIO]]</f>
        <v>626.88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4" spans="1:7" x14ac:dyDescent="0.25">
      <c r="A144" s="1"/>
      <c r="B144" s="11" t="s">
        <v>157</v>
      </c>
      <c r="C144" s="11" t="s">
        <v>387</v>
      </c>
      <c r="D144" s="12">
        <v>12</v>
      </c>
      <c r="E144" s="13">
        <v>45.17</v>
      </c>
      <c r="F144" s="2">
        <f>Tabla1[[#This Row],[CANTIDAD]]*Tabla1[[#This Row],[COSTO UNITARIO]]</f>
        <v>542.04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5" spans="1:7" x14ac:dyDescent="0.25">
      <c r="A145" s="1"/>
      <c r="B145" s="11" t="s">
        <v>158</v>
      </c>
      <c r="C145" s="11" t="s">
        <v>388</v>
      </c>
      <c r="D145" s="12">
        <v>150</v>
      </c>
      <c r="E145" s="13">
        <v>9.31</v>
      </c>
      <c r="F145" s="2">
        <f>Tabla1[[#This Row],[CANTIDAD]]*Tabla1[[#This Row],[COSTO UNITARIO]]</f>
        <v>1396.5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6" spans="1:7" x14ac:dyDescent="0.25">
      <c r="A146" s="1"/>
      <c r="B146" s="11" t="s">
        <v>159</v>
      </c>
      <c r="C146" s="11" t="s">
        <v>389</v>
      </c>
      <c r="D146" s="12">
        <v>60</v>
      </c>
      <c r="E146" s="13">
        <v>15.65</v>
      </c>
      <c r="F146" s="2">
        <f>Tabla1[[#This Row],[CANTIDAD]]*Tabla1[[#This Row],[COSTO UNITARIO]]</f>
        <v>939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7" spans="1:7" x14ac:dyDescent="0.25">
      <c r="A147" s="1"/>
      <c r="B147" s="11" t="s">
        <v>160</v>
      </c>
      <c r="C147" s="11" t="s">
        <v>390</v>
      </c>
      <c r="D147" s="12">
        <v>96</v>
      </c>
      <c r="E147" s="13">
        <v>6.99</v>
      </c>
      <c r="F147" s="2">
        <f>Tabla1[[#This Row],[CANTIDAD]]*Tabla1[[#This Row],[COSTO UNITARIO]]</f>
        <v>671.04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8" spans="1:7" x14ac:dyDescent="0.25">
      <c r="A148" s="1"/>
      <c r="B148" s="11" t="s">
        <v>161</v>
      </c>
      <c r="C148" s="11" t="s">
        <v>391</v>
      </c>
      <c r="D148" s="12">
        <v>8</v>
      </c>
      <c r="E148" s="13">
        <v>108.12</v>
      </c>
      <c r="F148" s="2">
        <f>Tabla1[[#This Row],[CANTIDAD]]*Tabla1[[#This Row],[COSTO UNITARIO]]</f>
        <v>864.96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9" spans="1:7" x14ac:dyDescent="0.25">
      <c r="A149" s="1"/>
      <c r="B149" s="11" t="s">
        <v>162</v>
      </c>
      <c r="C149" s="11" t="s">
        <v>392</v>
      </c>
      <c r="D149" s="12">
        <v>12</v>
      </c>
      <c r="E149" s="13">
        <v>184.93</v>
      </c>
      <c r="F149" s="2">
        <f>Tabla1[[#This Row],[CANTIDAD]]*Tabla1[[#This Row],[COSTO UNITARIO]]</f>
        <v>2219.16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/>
      <c r="B150" s="11" t="s">
        <v>163</v>
      </c>
      <c r="C150" s="11" t="s">
        <v>393</v>
      </c>
      <c r="D150" s="12">
        <v>12</v>
      </c>
      <c r="E150" s="13">
        <v>53.64</v>
      </c>
      <c r="F150" s="2">
        <f>Tabla1[[#This Row],[CANTIDAD]]*Tabla1[[#This Row],[COSTO UNITARIO]]</f>
        <v>643.68000000000006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1" spans="1:7" x14ac:dyDescent="0.25">
      <c r="A151" s="1"/>
      <c r="B151" s="11" t="s">
        <v>164</v>
      </c>
      <c r="C151" s="11" t="s">
        <v>394</v>
      </c>
      <c r="D151" s="12">
        <v>12</v>
      </c>
      <c r="E151" s="13">
        <v>62.79</v>
      </c>
      <c r="F151" s="2">
        <f>Tabla1[[#This Row],[CANTIDAD]]*Tabla1[[#This Row],[COSTO UNITARIO]]</f>
        <v>753.48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2" spans="1:7" x14ac:dyDescent="0.25">
      <c r="A152" s="1"/>
      <c r="B152" s="11" t="s">
        <v>165</v>
      </c>
      <c r="C152" s="11" t="s">
        <v>395</v>
      </c>
      <c r="D152" s="12">
        <v>24</v>
      </c>
      <c r="E152" s="13">
        <v>54</v>
      </c>
      <c r="F152" s="2">
        <f>Tabla1[[#This Row],[CANTIDAD]]*Tabla1[[#This Row],[COSTO UNITARIO]]</f>
        <v>1296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3" spans="1:7" x14ac:dyDescent="0.25">
      <c r="A153" s="1"/>
      <c r="B153" s="11" t="s">
        <v>166</v>
      </c>
      <c r="C153" s="11" t="s">
        <v>396</v>
      </c>
      <c r="D153" s="12">
        <v>200</v>
      </c>
      <c r="E153" s="13">
        <v>0.76</v>
      </c>
      <c r="F153" s="2">
        <f>Tabla1[[#This Row],[CANTIDAD]]*Tabla1[[#This Row],[COSTO UNITARIO]]</f>
        <v>152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4" spans="1:7" x14ac:dyDescent="0.25">
      <c r="A154" s="1"/>
      <c r="B154" s="11" t="s">
        <v>167</v>
      </c>
      <c r="C154" s="11" t="s">
        <v>397</v>
      </c>
      <c r="D154" s="12">
        <v>400</v>
      </c>
      <c r="E154" s="13">
        <v>0.37</v>
      </c>
      <c r="F154" s="2">
        <f>Tabla1[[#This Row],[CANTIDAD]]*Tabla1[[#This Row],[COSTO UNITARIO]]</f>
        <v>148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5" spans="1:7" x14ac:dyDescent="0.25">
      <c r="A155" s="1"/>
      <c r="B155" s="11" t="s">
        <v>168</v>
      </c>
      <c r="C155" s="11" t="s">
        <v>398</v>
      </c>
      <c r="D155" s="12">
        <v>36</v>
      </c>
      <c r="E155" s="13">
        <v>50.49</v>
      </c>
      <c r="F155" s="2">
        <f>Tabla1[[#This Row],[CANTIDAD]]*Tabla1[[#This Row],[COSTO UNITARIO]]</f>
        <v>1817.64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/>
      <c r="B156" s="11" t="s">
        <v>169</v>
      </c>
      <c r="C156" s="11" t="s">
        <v>399</v>
      </c>
      <c r="D156" s="12">
        <v>12</v>
      </c>
      <c r="E156" s="13">
        <v>38.03</v>
      </c>
      <c r="F156" s="2">
        <f>Tabla1[[#This Row],[CANTIDAD]]*Tabla1[[#This Row],[COSTO UNITARIO]]</f>
        <v>456.36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/>
      <c r="B157" s="11" t="s">
        <v>170</v>
      </c>
      <c r="C157" s="11" t="s">
        <v>400</v>
      </c>
      <c r="D157" s="12">
        <v>20</v>
      </c>
      <c r="E157" s="13">
        <v>13.94</v>
      </c>
      <c r="F157" s="2">
        <f>Tabla1[[#This Row],[CANTIDAD]]*Tabla1[[#This Row],[COSTO UNITARIO]]</f>
        <v>278.8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/>
      <c r="B158" s="11" t="s">
        <v>171</v>
      </c>
      <c r="C158" s="11" t="s">
        <v>401</v>
      </c>
      <c r="D158" s="12">
        <v>20</v>
      </c>
      <c r="E158" s="13">
        <v>11.53</v>
      </c>
      <c r="F158" s="2">
        <f>Tabla1[[#This Row],[CANTIDAD]]*Tabla1[[#This Row],[COSTO UNITARIO]]</f>
        <v>230.6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/>
      <c r="B159" s="11" t="s">
        <v>172</v>
      </c>
      <c r="C159" s="11" t="s">
        <v>402</v>
      </c>
      <c r="D159" s="12">
        <v>192</v>
      </c>
      <c r="E159" s="13">
        <v>4.66</v>
      </c>
      <c r="F159" s="2">
        <f>Tabla1[[#This Row],[CANTIDAD]]*Tabla1[[#This Row],[COSTO UNITARIO]]</f>
        <v>894.72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/>
      <c r="B160" s="11" t="s">
        <v>173</v>
      </c>
      <c r="C160" s="11" t="s">
        <v>403</v>
      </c>
      <c r="D160" s="12">
        <v>50</v>
      </c>
      <c r="E160" s="13">
        <v>5.3</v>
      </c>
      <c r="F160" s="2">
        <f>Tabla1[[#This Row],[CANTIDAD]]*Tabla1[[#This Row],[COSTO UNITARIO]]</f>
        <v>265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1" spans="1:7" x14ac:dyDescent="0.25">
      <c r="A161" s="1"/>
      <c r="B161" s="11" t="s">
        <v>174</v>
      </c>
      <c r="C161" s="11" t="s">
        <v>404</v>
      </c>
      <c r="D161" s="12">
        <v>50</v>
      </c>
      <c r="E161" s="13">
        <v>13.74</v>
      </c>
      <c r="F161" s="2">
        <f>Tabla1[[#This Row],[CANTIDAD]]*Tabla1[[#This Row],[COSTO UNITARIO]]</f>
        <v>687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2" spans="1:7" x14ac:dyDescent="0.25">
      <c r="A162" s="1"/>
      <c r="B162" s="11" t="s">
        <v>175</v>
      </c>
      <c r="C162" s="11" t="s">
        <v>405</v>
      </c>
      <c r="D162" s="12">
        <v>30</v>
      </c>
      <c r="E162" s="13">
        <v>1.41</v>
      </c>
      <c r="F162" s="2">
        <f>Tabla1[[#This Row],[CANTIDAD]]*Tabla1[[#This Row],[COSTO UNITARIO]]</f>
        <v>42.3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3" spans="1:7" x14ac:dyDescent="0.25">
      <c r="A163" s="1"/>
      <c r="B163" s="11" t="s">
        <v>176</v>
      </c>
      <c r="C163" s="11" t="s">
        <v>406</v>
      </c>
      <c r="D163" s="12">
        <v>20</v>
      </c>
      <c r="E163" s="13">
        <v>50.69</v>
      </c>
      <c r="F163" s="2">
        <f>Tabla1[[#This Row],[CANTIDAD]]*Tabla1[[#This Row],[COSTO UNITARIO]]</f>
        <v>1013.8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4" spans="1:7" x14ac:dyDescent="0.25">
      <c r="A164" s="1"/>
      <c r="B164" s="11" t="s">
        <v>177</v>
      </c>
      <c r="C164" s="11" t="s">
        <v>407</v>
      </c>
      <c r="D164" s="12">
        <v>10</v>
      </c>
      <c r="E164" s="13">
        <v>67.63</v>
      </c>
      <c r="F164" s="2">
        <f>Tabla1[[#This Row],[CANTIDAD]]*Tabla1[[#This Row],[COSTO UNITARIO]]</f>
        <v>676.3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5" spans="1:7" x14ac:dyDescent="0.25">
      <c r="A165" s="1"/>
      <c r="B165" s="11" t="s">
        <v>178</v>
      </c>
      <c r="C165" s="11" t="s">
        <v>408</v>
      </c>
      <c r="D165" s="12">
        <v>10</v>
      </c>
      <c r="E165" s="13">
        <v>67.63</v>
      </c>
      <c r="F165" s="2">
        <f>Tabla1[[#This Row],[CANTIDAD]]*Tabla1[[#This Row],[COSTO UNITARIO]]</f>
        <v>676.3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6" spans="1:7" x14ac:dyDescent="0.25">
      <c r="A166" s="1"/>
      <c r="B166" s="11" t="s">
        <v>179</v>
      </c>
      <c r="C166" s="11" t="s">
        <v>409</v>
      </c>
      <c r="D166" s="12">
        <v>96</v>
      </c>
      <c r="E166" s="13">
        <v>5.04</v>
      </c>
      <c r="F166" s="2">
        <f>Tabla1[[#This Row],[CANTIDAD]]*Tabla1[[#This Row],[COSTO UNITARIO]]</f>
        <v>483.84000000000003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7" spans="1:7" x14ac:dyDescent="0.25">
      <c r="A167" s="1"/>
      <c r="B167" s="11" t="s">
        <v>180</v>
      </c>
      <c r="C167" s="11" t="s">
        <v>410</v>
      </c>
      <c r="D167" s="12">
        <v>96</v>
      </c>
      <c r="E167" s="13">
        <v>4.53</v>
      </c>
      <c r="F167" s="2">
        <f>Tabla1[[#This Row],[CANTIDAD]]*Tabla1[[#This Row],[COSTO UNITARIO]]</f>
        <v>434.88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8" spans="1:7" x14ac:dyDescent="0.25">
      <c r="A168" s="1"/>
      <c r="B168" s="11" t="s">
        <v>181</v>
      </c>
      <c r="C168" s="11" t="s">
        <v>411</v>
      </c>
      <c r="D168" s="12">
        <v>576</v>
      </c>
      <c r="E168" s="13">
        <v>7.46</v>
      </c>
      <c r="F168" s="2">
        <f>Tabla1[[#This Row],[CANTIDAD]]*Tabla1[[#This Row],[COSTO UNITARIO]]</f>
        <v>4296.96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9" spans="1:7" x14ac:dyDescent="0.25">
      <c r="A169" s="1"/>
      <c r="B169" s="11" t="s">
        <v>182</v>
      </c>
      <c r="C169" s="11" t="s">
        <v>412</v>
      </c>
      <c r="D169" s="12">
        <v>100</v>
      </c>
      <c r="E169" s="13">
        <v>4.2699999999999996</v>
      </c>
      <c r="F169" s="2">
        <f>Tabla1[[#This Row],[CANTIDAD]]*Tabla1[[#This Row],[COSTO UNITARIO]]</f>
        <v>426.99999999999994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0" spans="1:7" x14ac:dyDescent="0.25">
      <c r="A170" s="1"/>
      <c r="B170" s="11" t="s">
        <v>183</v>
      </c>
      <c r="C170" s="11" t="s">
        <v>413</v>
      </c>
      <c r="D170" s="12">
        <v>400</v>
      </c>
      <c r="E170" s="13">
        <v>5.55</v>
      </c>
      <c r="F170" s="2">
        <f>Tabla1[[#This Row],[CANTIDAD]]*Tabla1[[#This Row],[COSTO UNITARIO]]</f>
        <v>2220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1" spans="1:7" x14ac:dyDescent="0.25">
      <c r="A171" s="1"/>
      <c r="B171" s="11" t="s">
        <v>184</v>
      </c>
      <c r="C171" s="11" t="s">
        <v>414</v>
      </c>
      <c r="D171" s="12">
        <v>480</v>
      </c>
      <c r="E171" s="13">
        <v>2.48</v>
      </c>
      <c r="F171" s="2">
        <f>Tabla1[[#This Row],[CANTIDAD]]*Tabla1[[#This Row],[COSTO UNITARIO]]</f>
        <v>1190.4000000000001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2" spans="1:7" x14ac:dyDescent="0.25">
      <c r="A172" s="1"/>
      <c r="B172" s="11" t="s">
        <v>185</v>
      </c>
      <c r="C172" s="11" t="s">
        <v>415</v>
      </c>
      <c r="D172" s="12">
        <v>672</v>
      </c>
      <c r="E172" s="13">
        <v>3.62</v>
      </c>
      <c r="F172" s="2">
        <f>Tabla1[[#This Row],[CANTIDAD]]*Tabla1[[#This Row],[COSTO UNITARIO]]</f>
        <v>2432.64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3" spans="1:7" x14ac:dyDescent="0.25">
      <c r="A173" s="1"/>
      <c r="B173" s="11" t="s">
        <v>186</v>
      </c>
      <c r="C173" s="11" t="s">
        <v>416</v>
      </c>
      <c r="D173" s="12">
        <v>48</v>
      </c>
      <c r="E173" s="13">
        <v>6.97</v>
      </c>
      <c r="F173" s="2">
        <f>Tabla1[[#This Row],[CANTIDAD]]*Tabla1[[#This Row],[COSTO UNITARIO]]</f>
        <v>334.56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4" spans="1:7" x14ac:dyDescent="0.25">
      <c r="A174" s="1"/>
      <c r="B174" s="11" t="s">
        <v>187</v>
      </c>
      <c r="C174" s="11" t="s">
        <v>417</v>
      </c>
      <c r="D174" s="12">
        <v>24</v>
      </c>
      <c r="E174" s="13">
        <v>16.57</v>
      </c>
      <c r="F174" s="2">
        <f>Tabla1[[#This Row],[CANTIDAD]]*Tabla1[[#This Row],[COSTO UNITARIO]]</f>
        <v>397.68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5" spans="1:7" x14ac:dyDescent="0.25">
      <c r="A175" s="1"/>
      <c r="B175" s="11" t="s">
        <v>188</v>
      </c>
      <c r="C175" s="11" t="s">
        <v>418</v>
      </c>
      <c r="D175" s="12">
        <v>36</v>
      </c>
      <c r="E175" s="13">
        <v>5.35</v>
      </c>
      <c r="F175" s="2">
        <f>Tabla1[[#This Row],[CANTIDAD]]*Tabla1[[#This Row],[COSTO UNITARIO]]</f>
        <v>192.6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6" spans="1:7" x14ac:dyDescent="0.25">
      <c r="A176" s="1"/>
      <c r="B176" s="11" t="s">
        <v>189</v>
      </c>
      <c r="C176" s="11" t="s">
        <v>419</v>
      </c>
      <c r="D176" s="12">
        <v>60</v>
      </c>
      <c r="E176" s="13">
        <v>2.09</v>
      </c>
      <c r="F176" s="2">
        <f>Tabla1[[#This Row],[CANTIDAD]]*Tabla1[[#This Row],[COSTO UNITARIO]]</f>
        <v>125.39999999999999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/>
      <c r="B177" s="11" t="s">
        <v>190</v>
      </c>
      <c r="C177" s="11" t="s">
        <v>420</v>
      </c>
      <c r="D177" s="12">
        <v>24</v>
      </c>
      <c r="E177" s="13">
        <v>4.42</v>
      </c>
      <c r="F177" s="2">
        <f>Tabla1[[#This Row],[CANTIDAD]]*Tabla1[[#This Row],[COSTO UNITARIO]]</f>
        <v>106.08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8" spans="1:7" x14ac:dyDescent="0.25">
      <c r="A178" s="1"/>
      <c r="B178" s="11" t="s">
        <v>191</v>
      </c>
      <c r="C178" s="11" t="s">
        <v>421</v>
      </c>
      <c r="D178" s="12">
        <v>24</v>
      </c>
      <c r="E178" s="13">
        <v>4.53</v>
      </c>
      <c r="F178" s="2">
        <f>Tabla1[[#This Row],[CANTIDAD]]*Tabla1[[#This Row],[COSTO UNITARIO]]</f>
        <v>108.72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/>
      <c r="B179" s="11" t="s">
        <v>192</v>
      </c>
      <c r="C179" s="11" t="s">
        <v>422</v>
      </c>
      <c r="D179" s="12">
        <v>24</v>
      </c>
      <c r="E179" s="13">
        <v>4.63</v>
      </c>
      <c r="F179" s="2">
        <f>Tabla1[[#This Row],[CANTIDAD]]*Tabla1[[#This Row],[COSTO UNITARIO]]</f>
        <v>111.12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0" spans="1:7" x14ac:dyDescent="0.25">
      <c r="A180" s="1"/>
      <c r="B180" s="11" t="s">
        <v>193</v>
      </c>
      <c r="C180" s="11" t="s">
        <v>423</v>
      </c>
      <c r="D180" s="12">
        <v>48</v>
      </c>
      <c r="E180" s="13">
        <v>6.45</v>
      </c>
      <c r="F180" s="2">
        <f>Tabla1[[#This Row],[CANTIDAD]]*Tabla1[[#This Row],[COSTO UNITARIO]]</f>
        <v>309.60000000000002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1" spans="1:7" x14ac:dyDescent="0.25">
      <c r="A181" s="1"/>
      <c r="B181" s="11" t="s">
        <v>194</v>
      </c>
      <c r="C181" s="11" t="s">
        <v>424</v>
      </c>
      <c r="D181" s="12">
        <v>144</v>
      </c>
      <c r="E181" s="13">
        <v>6.47</v>
      </c>
      <c r="F181" s="2">
        <f>Tabla1[[#This Row],[CANTIDAD]]*Tabla1[[#This Row],[COSTO UNITARIO]]</f>
        <v>931.68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2" spans="1:7" x14ac:dyDescent="0.25">
      <c r="A182" s="1"/>
      <c r="B182" s="11" t="s">
        <v>195</v>
      </c>
      <c r="C182" s="11" t="s">
        <v>425</v>
      </c>
      <c r="D182" s="12">
        <v>60</v>
      </c>
      <c r="E182" s="13">
        <v>2.64</v>
      </c>
      <c r="F182" s="2">
        <f>Tabla1[[#This Row],[CANTIDAD]]*Tabla1[[#This Row],[COSTO UNITARIO]]</f>
        <v>158.4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/>
      <c r="B183" s="11" t="s">
        <v>196</v>
      </c>
      <c r="C183" s="11" t="s">
        <v>426</v>
      </c>
      <c r="D183" s="12">
        <v>24</v>
      </c>
      <c r="E183" s="13">
        <v>43.84</v>
      </c>
      <c r="F183" s="2">
        <f>Tabla1[[#This Row],[CANTIDAD]]*Tabla1[[#This Row],[COSTO UNITARIO]]</f>
        <v>1052.1600000000001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4" spans="1:7" x14ac:dyDescent="0.25">
      <c r="A184" s="1"/>
      <c r="B184" s="11" t="s">
        <v>197</v>
      </c>
      <c r="C184" s="11" t="s">
        <v>427</v>
      </c>
      <c r="D184" s="12">
        <v>12</v>
      </c>
      <c r="E184" s="13">
        <v>3.11</v>
      </c>
      <c r="F184" s="2">
        <f>Tabla1[[#This Row],[CANTIDAD]]*Tabla1[[#This Row],[COSTO UNITARIO]]</f>
        <v>37.32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/>
      <c r="B185" s="11" t="s">
        <v>198</v>
      </c>
      <c r="C185" s="11" t="s">
        <v>428</v>
      </c>
      <c r="D185" s="12">
        <v>12</v>
      </c>
      <c r="E185" s="13">
        <v>69.97</v>
      </c>
      <c r="F185" s="2">
        <f>Tabla1[[#This Row],[CANTIDAD]]*Tabla1[[#This Row],[COSTO UNITARIO]]</f>
        <v>839.64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/>
      <c r="B186" s="11" t="s">
        <v>199</v>
      </c>
      <c r="C186" s="11" t="s">
        <v>429</v>
      </c>
      <c r="D186" s="12">
        <v>20</v>
      </c>
      <c r="E186" s="13">
        <v>50.82</v>
      </c>
      <c r="F186" s="2">
        <f>Tabla1[[#This Row],[CANTIDAD]]*Tabla1[[#This Row],[COSTO UNITARIO]]</f>
        <v>1016.4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7" spans="1:7" x14ac:dyDescent="0.25">
      <c r="A187" s="1"/>
      <c r="B187" s="11" t="s">
        <v>200</v>
      </c>
      <c r="C187" s="11" t="s">
        <v>430</v>
      </c>
      <c r="D187" s="12">
        <v>12</v>
      </c>
      <c r="E187" s="13">
        <v>27.21</v>
      </c>
      <c r="F187" s="2">
        <f>Tabla1[[#This Row],[CANTIDAD]]*Tabla1[[#This Row],[COSTO UNITARIO]]</f>
        <v>326.52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/>
      <c r="B188" s="11" t="s">
        <v>201</v>
      </c>
      <c r="C188" s="11" t="s">
        <v>431</v>
      </c>
      <c r="D188" s="12">
        <v>12</v>
      </c>
      <c r="E188" s="13">
        <v>1.52</v>
      </c>
      <c r="F188" s="2">
        <f>Tabla1[[#This Row],[CANTIDAD]]*Tabla1[[#This Row],[COSTO UNITARIO]]</f>
        <v>18.240000000000002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9" spans="1:7" x14ac:dyDescent="0.25">
      <c r="A189" s="1"/>
      <c r="B189" s="11" t="s">
        <v>202</v>
      </c>
      <c r="C189" s="11" t="s">
        <v>432</v>
      </c>
      <c r="D189" s="12">
        <v>240</v>
      </c>
      <c r="E189" s="13">
        <v>6.48</v>
      </c>
      <c r="F189" s="2">
        <f>Tabla1[[#This Row],[CANTIDAD]]*Tabla1[[#This Row],[COSTO UNITARIO]]</f>
        <v>1555.2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0" spans="1:7" x14ac:dyDescent="0.25">
      <c r="A190" s="1"/>
      <c r="B190" s="11" t="s">
        <v>203</v>
      </c>
      <c r="C190" s="11" t="s">
        <v>433</v>
      </c>
      <c r="D190" s="12">
        <v>750</v>
      </c>
      <c r="E190" s="13">
        <v>5.41</v>
      </c>
      <c r="F190" s="2">
        <f>Tabla1[[#This Row],[CANTIDAD]]*Tabla1[[#This Row],[COSTO UNITARIO]]</f>
        <v>4057.5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1" spans="1:7" x14ac:dyDescent="0.25">
      <c r="A191" s="1"/>
      <c r="B191" s="11" t="s">
        <v>204</v>
      </c>
      <c r="C191" s="11" t="s">
        <v>434</v>
      </c>
      <c r="D191" s="12">
        <v>150</v>
      </c>
      <c r="E191" s="13">
        <v>6.01</v>
      </c>
      <c r="F191" s="2">
        <f>Tabla1[[#This Row],[CANTIDAD]]*Tabla1[[#This Row],[COSTO UNITARIO]]</f>
        <v>901.5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2" spans="1:7" x14ac:dyDescent="0.25">
      <c r="A192" s="1"/>
      <c r="B192" s="11" t="s">
        <v>205</v>
      </c>
      <c r="C192" s="11" t="s">
        <v>435</v>
      </c>
      <c r="D192" s="12">
        <v>60</v>
      </c>
      <c r="E192" s="13">
        <v>17.399999999999999</v>
      </c>
      <c r="F192" s="2">
        <f>Tabla1[[#This Row],[CANTIDAD]]*Tabla1[[#This Row],[COSTO UNITARIO]]</f>
        <v>1044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3" spans="1:7" x14ac:dyDescent="0.25">
      <c r="A193" s="1"/>
      <c r="B193" s="11" t="s">
        <v>206</v>
      </c>
      <c r="C193" s="11" t="s">
        <v>436</v>
      </c>
      <c r="D193" s="12">
        <v>24</v>
      </c>
      <c r="E193" s="13">
        <v>24.51</v>
      </c>
      <c r="F193" s="2">
        <f>Tabla1[[#This Row],[CANTIDAD]]*Tabla1[[#This Row],[COSTO UNITARIO]]</f>
        <v>588.24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/>
      <c r="B194" s="11" t="s">
        <v>207</v>
      </c>
      <c r="C194" s="11" t="s">
        <v>437</v>
      </c>
      <c r="D194" s="12">
        <v>24</v>
      </c>
      <c r="E194" s="13">
        <v>32.159999999999997</v>
      </c>
      <c r="F194" s="2">
        <f>Tabla1[[#This Row],[CANTIDAD]]*Tabla1[[#This Row],[COSTO UNITARIO]]</f>
        <v>771.83999999999992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/>
      <c r="B195" s="11" t="s">
        <v>208</v>
      </c>
      <c r="C195" s="11" t="s">
        <v>438</v>
      </c>
      <c r="D195" s="12">
        <v>24</v>
      </c>
      <c r="E195" s="13">
        <v>1.33</v>
      </c>
      <c r="F195" s="2">
        <f>Tabla1[[#This Row],[CANTIDAD]]*Tabla1[[#This Row],[COSTO UNITARIO]]</f>
        <v>31.92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6" spans="1:7" x14ac:dyDescent="0.25">
      <c r="A196" s="1"/>
      <c r="B196" s="11" t="s">
        <v>209</v>
      </c>
      <c r="C196" s="11" t="s">
        <v>439</v>
      </c>
      <c r="D196" s="12">
        <v>210</v>
      </c>
      <c r="E196" s="13">
        <v>4.67</v>
      </c>
      <c r="F196" s="2">
        <f>Tabla1[[#This Row],[CANTIDAD]]*Tabla1[[#This Row],[COSTO UNITARIO]]</f>
        <v>980.69999999999993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7" spans="1:7" x14ac:dyDescent="0.25">
      <c r="A197" s="1"/>
      <c r="B197" s="11" t="s">
        <v>210</v>
      </c>
      <c r="C197" s="11" t="s">
        <v>440</v>
      </c>
      <c r="D197" s="12">
        <v>100</v>
      </c>
      <c r="E197" s="13">
        <v>4.32</v>
      </c>
      <c r="F197" s="2">
        <f>Tabla1[[#This Row],[CANTIDAD]]*Tabla1[[#This Row],[COSTO UNITARIO]]</f>
        <v>432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8" spans="1:7" x14ac:dyDescent="0.25">
      <c r="A198" s="1"/>
      <c r="B198" s="11" t="s">
        <v>211</v>
      </c>
      <c r="C198" s="11" t="s">
        <v>441</v>
      </c>
      <c r="D198" s="12">
        <v>20</v>
      </c>
      <c r="E198" s="13">
        <v>37.33</v>
      </c>
      <c r="F198" s="2">
        <f>Tabla1[[#This Row],[CANTIDAD]]*Tabla1[[#This Row],[COSTO UNITARIO]]</f>
        <v>746.59999999999991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9" spans="1:7" x14ac:dyDescent="0.25">
      <c r="A199" s="1"/>
      <c r="B199" s="11" t="s">
        <v>212</v>
      </c>
      <c r="C199" s="11" t="s">
        <v>442</v>
      </c>
      <c r="D199" s="12">
        <v>24</v>
      </c>
      <c r="E199" s="13">
        <v>39.75</v>
      </c>
      <c r="F199" s="2">
        <f>Tabla1[[#This Row],[CANTIDAD]]*Tabla1[[#This Row],[COSTO UNITARIO]]</f>
        <v>954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0" spans="1:7" x14ac:dyDescent="0.25">
      <c r="A200" s="1"/>
      <c r="B200" s="11" t="s">
        <v>213</v>
      </c>
      <c r="C200" s="11" t="s">
        <v>443</v>
      </c>
      <c r="D200" s="12">
        <v>8</v>
      </c>
      <c r="E200" s="13">
        <v>97.03</v>
      </c>
      <c r="F200" s="2">
        <f>Tabla1[[#This Row],[CANTIDAD]]*Tabla1[[#This Row],[COSTO UNITARIO]]</f>
        <v>776.24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1" spans="1:7" x14ac:dyDescent="0.25">
      <c r="A201" s="1"/>
      <c r="B201" s="11" t="s">
        <v>214</v>
      </c>
      <c r="C201" s="11" t="s">
        <v>444</v>
      </c>
      <c r="D201" s="12">
        <v>50</v>
      </c>
      <c r="E201" s="13">
        <v>7.6</v>
      </c>
      <c r="F201" s="2">
        <f>Tabla1[[#This Row],[CANTIDAD]]*Tabla1[[#This Row],[COSTO UNITARIO]]</f>
        <v>380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2" spans="1:7" x14ac:dyDescent="0.25">
      <c r="A202" s="1"/>
      <c r="B202" s="11" t="s">
        <v>215</v>
      </c>
      <c r="C202" s="11" t="s">
        <v>445</v>
      </c>
      <c r="D202" s="12">
        <v>20</v>
      </c>
      <c r="E202" s="13">
        <v>12.75</v>
      </c>
      <c r="F202" s="2">
        <f>Tabla1[[#This Row],[CANTIDAD]]*Tabla1[[#This Row],[COSTO UNITARIO]]</f>
        <v>255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3" spans="1:7" x14ac:dyDescent="0.25">
      <c r="A203" s="1"/>
      <c r="B203" s="11" t="s">
        <v>216</v>
      </c>
      <c r="C203" s="11" t="s">
        <v>446</v>
      </c>
      <c r="D203" s="12">
        <v>20</v>
      </c>
      <c r="E203" s="13">
        <v>16.84</v>
      </c>
      <c r="F203" s="2">
        <f>Tabla1[[#This Row],[CANTIDAD]]*Tabla1[[#This Row],[COSTO UNITARIO]]</f>
        <v>336.8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4" spans="1:7" x14ac:dyDescent="0.25">
      <c r="A204" s="1"/>
      <c r="B204" s="11" t="s">
        <v>217</v>
      </c>
      <c r="C204" s="11" t="s">
        <v>447</v>
      </c>
      <c r="D204" s="12">
        <v>16</v>
      </c>
      <c r="E204" s="13">
        <v>28.72</v>
      </c>
      <c r="F204" s="2">
        <f>Tabla1[[#This Row],[CANTIDAD]]*Tabla1[[#This Row],[COSTO UNITARIO]]</f>
        <v>459.52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5" spans="1:7" x14ac:dyDescent="0.25">
      <c r="A205" s="1"/>
      <c r="B205" s="11" t="s">
        <v>218</v>
      </c>
      <c r="C205" s="11" t="s">
        <v>448</v>
      </c>
      <c r="D205" s="12">
        <v>2</v>
      </c>
      <c r="E205" s="13">
        <v>35.46</v>
      </c>
      <c r="F205" s="2">
        <f>Tabla1[[#This Row],[CANTIDAD]]*Tabla1[[#This Row],[COSTO UNITARIO]]</f>
        <v>70.92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6" spans="1:7" x14ac:dyDescent="0.25">
      <c r="A206" s="1"/>
      <c r="B206" s="11" t="s">
        <v>219</v>
      </c>
      <c r="C206" s="11" t="s">
        <v>449</v>
      </c>
      <c r="D206" s="12">
        <v>4</v>
      </c>
      <c r="E206" s="13">
        <v>73.040000000000006</v>
      </c>
      <c r="F206" s="2">
        <f>Tabla1[[#This Row],[CANTIDAD]]*Tabla1[[#This Row],[COSTO UNITARIO]]</f>
        <v>292.16000000000003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7" spans="1:7" x14ac:dyDescent="0.25">
      <c r="A207" s="1"/>
      <c r="B207" s="11" t="s">
        <v>220</v>
      </c>
      <c r="C207" s="11" t="s">
        <v>450</v>
      </c>
      <c r="D207" s="12">
        <v>15</v>
      </c>
      <c r="E207" s="13">
        <v>29.36</v>
      </c>
      <c r="F207" s="2">
        <f>Tabla1[[#This Row],[CANTIDAD]]*Tabla1[[#This Row],[COSTO UNITARIO]]</f>
        <v>440.4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08" spans="1:7" x14ac:dyDescent="0.25">
      <c r="A208" s="1"/>
      <c r="B208" s="11" t="s">
        <v>221</v>
      </c>
      <c r="C208" s="11" t="s">
        <v>451</v>
      </c>
      <c r="D208" s="12">
        <v>24</v>
      </c>
      <c r="E208" s="13">
        <v>17.98</v>
      </c>
      <c r="F208" s="2">
        <f>Tabla1[[#This Row],[CANTIDAD]]*Tabla1[[#This Row],[COSTO UNITARIO]]</f>
        <v>431.52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9" spans="1:7" x14ac:dyDescent="0.25">
      <c r="A209" s="1"/>
      <c r="B209" s="11" t="s">
        <v>222</v>
      </c>
      <c r="C209" s="11" t="s">
        <v>452</v>
      </c>
      <c r="D209" s="12">
        <v>24</v>
      </c>
      <c r="E209" s="13">
        <v>22.92</v>
      </c>
      <c r="F209" s="2">
        <f>Tabla1[[#This Row],[CANTIDAD]]*Tabla1[[#This Row],[COSTO UNITARIO]]</f>
        <v>550.08000000000004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0" spans="1:7" x14ac:dyDescent="0.25">
      <c r="A210" s="1"/>
      <c r="B210" s="11" t="s">
        <v>223</v>
      </c>
      <c r="C210" s="11" t="s">
        <v>453</v>
      </c>
      <c r="D210" s="12">
        <v>12</v>
      </c>
      <c r="E210" s="13">
        <v>13.29</v>
      </c>
      <c r="F210" s="2">
        <f>Tabla1[[#This Row],[CANTIDAD]]*Tabla1[[#This Row],[COSTO UNITARIO]]</f>
        <v>159.47999999999999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1" spans="1:7" x14ac:dyDescent="0.25">
      <c r="A211" s="1"/>
      <c r="B211" s="11" t="s">
        <v>224</v>
      </c>
      <c r="C211" s="11" t="s">
        <v>454</v>
      </c>
      <c r="D211" s="12">
        <v>480</v>
      </c>
      <c r="E211" s="13">
        <v>2.54</v>
      </c>
      <c r="F211" s="2">
        <f>Tabla1[[#This Row],[CANTIDAD]]*Tabla1[[#This Row],[COSTO UNITARIO]]</f>
        <v>1219.2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2" spans="1:7" x14ac:dyDescent="0.25">
      <c r="A212" s="1"/>
      <c r="B212" s="11" t="s">
        <v>225</v>
      </c>
      <c r="C212" s="11" t="s">
        <v>455</v>
      </c>
      <c r="D212" s="12">
        <v>36</v>
      </c>
      <c r="E212" s="13">
        <v>38.03</v>
      </c>
      <c r="F212" s="2">
        <f>Tabla1[[#This Row],[CANTIDAD]]*Tabla1[[#This Row],[COSTO UNITARIO]]</f>
        <v>1369.08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3" spans="1:7" x14ac:dyDescent="0.25">
      <c r="A213" s="1"/>
      <c r="B213" s="11" t="s">
        <v>226</v>
      </c>
      <c r="C213" s="11" t="s">
        <v>456</v>
      </c>
      <c r="D213" s="12">
        <v>12</v>
      </c>
      <c r="E213" s="13">
        <v>48.94</v>
      </c>
      <c r="F213" s="2">
        <f>Tabla1[[#This Row],[CANTIDAD]]*Tabla1[[#This Row],[COSTO UNITARIO]]</f>
        <v>587.28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4" spans="1:7" x14ac:dyDescent="0.25">
      <c r="A214" s="1"/>
      <c r="B214" s="11" t="s">
        <v>227</v>
      </c>
      <c r="C214" s="11" t="s">
        <v>457</v>
      </c>
      <c r="D214" s="12">
        <v>10</v>
      </c>
      <c r="E214" s="13">
        <v>71.23</v>
      </c>
      <c r="F214" s="2">
        <f>Tabla1[[#This Row],[CANTIDAD]]*Tabla1[[#This Row],[COSTO UNITARIO]]</f>
        <v>712.30000000000007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5" spans="1:7" x14ac:dyDescent="0.25">
      <c r="A215" s="1"/>
      <c r="B215" s="11" t="s">
        <v>228</v>
      </c>
      <c r="C215" s="11" t="s">
        <v>458</v>
      </c>
      <c r="D215" s="12">
        <v>10</v>
      </c>
      <c r="E215" s="13">
        <v>93.62</v>
      </c>
      <c r="F215" s="2">
        <f>Tabla1[[#This Row],[CANTIDAD]]*Tabla1[[#This Row],[COSTO UNITARIO]]</f>
        <v>936.2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6" spans="1:7" x14ac:dyDescent="0.25">
      <c r="A216" s="1"/>
      <c r="B216" s="11" t="s">
        <v>229</v>
      </c>
      <c r="C216" s="11" t="s">
        <v>459</v>
      </c>
      <c r="D216" s="12">
        <v>5</v>
      </c>
      <c r="E216" s="13">
        <v>28.71</v>
      </c>
      <c r="F216" s="2">
        <f>Tabla1[[#This Row],[CANTIDAD]]*Tabla1[[#This Row],[COSTO UNITARIO]]</f>
        <v>143.55000000000001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7" spans="1:7" x14ac:dyDescent="0.25">
      <c r="A217" s="1"/>
      <c r="B217" s="11" t="s">
        <v>230</v>
      </c>
      <c r="C217" s="11" t="s">
        <v>460</v>
      </c>
      <c r="D217" s="12">
        <v>10</v>
      </c>
      <c r="E217" s="13">
        <v>68.3</v>
      </c>
      <c r="F217" s="2">
        <f>Tabla1[[#This Row],[CANTIDAD]]*Tabla1[[#This Row],[COSTO UNITARIO]]</f>
        <v>683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8" spans="1:7" x14ac:dyDescent="0.25">
      <c r="A218" s="1"/>
      <c r="B218" s="11" t="s">
        <v>231</v>
      </c>
      <c r="C218" s="11" t="s">
        <v>461</v>
      </c>
      <c r="D218" s="12">
        <v>6</v>
      </c>
      <c r="E218" s="13">
        <v>243.85</v>
      </c>
      <c r="F218" s="2">
        <f>Tabla1[[#This Row],[CANTIDAD]]*Tabla1[[#This Row],[COSTO UNITARIO]]</f>
        <v>1463.1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9" spans="1:7" x14ac:dyDescent="0.25">
      <c r="A219" s="1"/>
      <c r="B219" s="11" t="s">
        <v>232</v>
      </c>
      <c r="C219" s="11" t="s">
        <v>462</v>
      </c>
      <c r="D219" s="12">
        <v>150</v>
      </c>
      <c r="E219" s="13">
        <v>86.27</v>
      </c>
      <c r="F219" s="2">
        <f>Tabla1[[#This Row],[CANTIDAD]]*Tabla1[[#This Row],[COSTO UNITARIO]]</f>
        <v>12940.5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0" spans="1:7" x14ac:dyDescent="0.25">
      <c r="A220" s="1"/>
      <c r="B220" s="11" t="s">
        <v>233</v>
      </c>
      <c r="C220" s="11" t="s">
        <v>463</v>
      </c>
      <c r="D220" s="12">
        <v>100</v>
      </c>
      <c r="E220" s="13">
        <v>35.700000000000003</v>
      </c>
      <c r="F220" s="2">
        <f>Tabla1[[#This Row],[CANTIDAD]]*Tabla1[[#This Row],[COSTO UNITARIO]]</f>
        <v>3570.0000000000005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1" spans="1:7" x14ac:dyDescent="0.25">
      <c r="A221" s="1"/>
      <c r="B221" s="11" t="s">
        <v>234</v>
      </c>
      <c r="C221" s="11" t="s">
        <v>464</v>
      </c>
      <c r="D221" s="12">
        <v>20</v>
      </c>
      <c r="E221" s="13">
        <v>37.25</v>
      </c>
      <c r="F221" s="2">
        <f>Tabla1[[#This Row],[CANTIDAD]]*Tabla1[[#This Row],[COSTO UNITARIO]]</f>
        <v>745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2" spans="1:7" x14ac:dyDescent="0.25">
      <c r="A222" s="1"/>
      <c r="B222" s="11" t="s">
        <v>235</v>
      </c>
      <c r="C222" s="11" t="s">
        <v>465</v>
      </c>
      <c r="D222" s="12">
        <v>36</v>
      </c>
      <c r="E222" s="13">
        <v>0.82</v>
      </c>
      <c r="F222" s="2">
        <f>Tabla1[[#This Row],[CANTIDAD]]*Tabla1[[#This Row],[COSTO UNITARIO]]</f>
        <v>29.52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3" spans="1:7" x14ac:dyDescent="0.25">
      <c r="A223" s="1"/>
      <c r="B223" s="11" t="s">
        <v>236</v>
      </c>
      <c r="C223" s="11" t="s">
        <v>466</v>
      </c>
      <c r="D223" s="12">
        <v>80</v>
      </c>
      <c r="E223" s="13">
        <v>1.55</v>
      </c>
      <c r="F223" s="2">
        <f>Tabla1[[#This Row],[CANTIDAD]]*Tabla1[[#This Row],[COSTO UNITARIO]]</f>
        <v>124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4" spans="1:7" x14ac:dyDescent="0.25">
      <c r="A224" s="1"/>
      <c r="B224" s="11" t="s">
        <v>237</v>
      </c>
      <c r="C224" s="11" t="s">
        <v>467</v>
      </c>
      <c r="D224" s="12">
        <v>12</v>
      </c>
      <c r="E224" s="13">
        <v>74.88</v>
      </c>
      <c r="F224" s="2">
        <f>Tabla1[[#This Row],[CANTIDAD]]*Tabla1[[#This Row],[COSTO UNITARIO]]</f>
        <v>898.56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5" spans="1:7" x14ac:dyDescent="0.25">
      <c r="A225" s="1"/>
      <c r="B225" s="11" t="s">
        <v>238</v>
      </c>
      <c r="C225" s="11" t="s">
        <v>468</v>
      </c>
      <c r="D225" s="12">
        <v>8</v>
      </c>
      <c r="E225" s="13">
        <v>137.99</v>
      </c>
      <c r="F225" s="2">
        <f>Tabla1[[#This Row],[CANTIDAD]]*Tabla1[[#This Row],[COSTO UNITARIO]]</f>
        <v>1103.92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6" spans="1:7" x14ac:dyDescent="0.25">
      <c r="A226" s="1"/>
      <c r="B226" s="11" t="s">
        <v>239</v>
      </c>
      <c r="C226" s="11" t="s">
        <v>469</v>
      </c>
      <c r="D226" s="12">
        <v>4</v>
      </c>
      <c r="E226" s="13">
        <v>99.3</v>
      </c>
      <c r="F226" s="2">
        <f>Tabla1[[#This Row],[CANTIDAD]]*Tabla1[[#This Row],[COSTO UNITARIO]]</f>
        <v>397.2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7" spans="1:7" x14ac:dyDescent="0.25">
      <c r="A227" s="1"/>
      <c r="B227" s="11" t="s">
        <v>240</v>
      </c>
      <c r="C227" s="11" t="s">
        <v>470</v>
      </c>
      <c r="D227" s="12">
        <v>10</v>
      </c>
      <c r="E227" s="13">
        <v>34.729999999999997</v>
      </c>
      <c r="F227" s="2">
        <f>Tabla1[[#This Row],[CANTIDAD]]*Tabla1[[#This Row],[COSTO UNITARIO]]</f>
        <v>347.29999999999995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8" spans="1:7" x14ac:dyDescent="0.25">
      <c r="A228" s="1"/>
      <c r="B228" s="11" t="s">
        <v>241</v>
      </c>
      <c r="C228" s="11" t="s">
        <v>471</v>
      </c>
      <c r="D228" s="12">
        <v>36</v>
      </c>
      <c r="E228" s="13">
        <v>2.5</v>
      </c>
      <c r="F228" s="2">
        <f>Tabla1[[#This Row],[CANTIDAD]]*Tabla1[[#This Row],[COSTO UNITARIO]]</f>
        <v>90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9" spans="1:7" x14ac:dyDescent="0.25">
      <c r="A229" s="1"/>
      <c r="B229" s="11" t="s">
        <v>242</v>
      </c>
      <c r="C229" s="11" t="s">
        <v>472</v>
      </c>
      <c r="D229" s="12">
        <v>6</v>
      </c>
      <c r="E229" s="13">
        <v>35.67</v>
      </c>
      <c r="F229" s="2">
        <f>Tabla1[[#This Row],[CANTIDAD]]*Tabla1[[#This Row],[COSTO UNITARIO]]</f>
        <v>214.02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0" spans="1:7" x14ac:dyDescent="0.25">
      <c r="A230" s="1"/>
      <c r="B230" s="11" t="s">
        <v>243</v>
      </c>
      <c r="C230" s="11" t="s">
        <v>473</v>
      </c>
      <c r="D230" s="12">
        <v>100</v>
      </c>
      <c r="E230" s="13">
        <v>7.04</v>
      </c>
      <c r="F230" s="2">
        <f>Tabla1[[#This Row],[CANTIDAD]]*Tabla1[[#This Row],[COSTO UNITARIO]]</f>
        <v>704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1" spans="1:7" x14ac:dyDescent="0.25">
      <c r="A231" s="1"/>
      <c r="B231" s="11" t="s">
        <v>244</v>
      </c>
      <c r="C231" s="11" t="s">
        <v>474</v>
      </c>
      <c r="D231" s="12">
        <v>24</v>
      </c>
      <c r="E231" s="13">
        <v>16.600000000000001</v>
      </c>
      <c r="F231" s="2">
        <f>Tabla1[[#This Row],[CANTIDAD]]*Tabla1[[#This Row],[COSTO UNITARIO]]</f>
        <v>398.40000000000003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2" spans="1:7" x14ac:dyDescent="0.25">
      <c r="A232" s="1"/>
      <c r="B232" s="11" t="s">
        <v>15</v>
      </c>
      <c r="C232" s="11" t="s">
        <v>245</v>
      </c>
      <c r="D232" s="12">
        <v>90</v>
      </c>
      <c r="E232" s="13">
        <v>38.07</v>
      </c>
      <c r="F232" s="2">
        <f>Tabla1[[#This Row],[CANTIDAD]]*Tabla1[[#This Row],[COSTO UNITARIO]]</f>
        <v>3426.3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3" spans="1:7" x14ac:dyDescent="0.25">
      <c r="A233" s="1"/>
      <c r="B233" s="5"/>
      <c r="D233" s="1"/>
      <c r="E233" s="1"/>
      <c r="F233" s="2">
        <f>SUBTOTAL(109,Tabla1[SUBTOTAL])</f>
        <v>228885.85999999987</v>
      </c>
      <c r="G233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2024-03-15T13:20:23Z</dcterms:modified>
</cp:coreProperties>
</file>