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i C\Desktop\qPCR data\"/>
    </mc:Choice>
  </mc:AlternateContent>
  <xr:revisionPtr revIDLastSave="0" documentId="13_ncr:1_{742B0F5D-63E5-40DD-A847-84732343E2B2}" xr6:coauthVersionLast="47" xr6:coauthVersionMax="47" xr10:uidLastSave="{00000000-0000-0000-0000-000000000000}"/>
  <bookViews>
    <workbookView xWindow="-98" yWindow="-98" windowWidth="20715" windowHeight="13425" xr2:uid="{033A42DC-67EC-42AA-8E03-B740D6761746}"/>
  </bookViews>
  <sheets>
    <sheet name="Feuil1" sheetId="1" r:id="rId1"/>
    <sheet name="Feuil2" sheetId="2" r:id="rId2"/>
    <sheet name="Feuil2.1" sheetId="5" r:id="rId3"/>
    <sheet name="198-237" sheetId="3" r:id="rId4"/>
    <sheet name="238-280" sheetId="4" r:id="rId5"/>
    <sheet name="281-290+1-31" sheetId="6" r:id="rId6"/>
    <sheet name="32-75" sheetId="7" r:id="rId7"/>
    <sheet name="76-118" sheetId="10" r:id="rId8"/>
    <sheet name="119-163" sheetId="17" r:id="rId9"/>
    <sheet name="re-run 1" sheetId="9" r:id="rId10"/>
    <sheet name="164-197+291-300" sheetId="18" r:id="rId11"/>
    <sheet name="301-343" sheetId="19" r:id="rId12"/>
    <sheet name="re-run 2" sheetId="20" r:id="rId13"/>
    <sheet name="Primer test 1" sheetId="11" r:id="rId14"/>
    <sheet name="Primer test 2" sheetId="12" r:id="rId15"/>
    <sheet name="Primer test 3" sheetId="13" r:id="rId16"/>
  </sheets>
  <definedNames>
    <definedName name="_xlnm._FilterDatabase" localSheetId="0" hidden="1">Feuil1!$Q$1:$Q$344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20" l="1"/>
  <c r="R6" i="20" s="1"/>
  <c r="S6" i="20" s="1"/>
  <c r="Q7" i="20"/>
  <c r="Q8" i="20"/>
  <c r="Q9" i="20"/>
  <c r="R9" i="20" s="1"/>
  <c r="S9" i="20" s="1"/>
  <c r="Q5" i="20"/>
  <c r="Q9" i="19"/>
  <c r="R9" i="19" s="1"/>
  <c r="S9" i="19" s="1"/>
  <c r="Q8" i="19"/>
  <c r="Q7" i="19"/>
  <c r="Q6" i="19"/>
  <c r="Q5" i="19"/>
  <c r="R9" i="18"/>
  <c r="S9" i="18" s="1"/>
  <c r="Q9" i="18"/>
  <c r="R8" i="18"/>
  <c r="S8" i="18" s="1"/>
  <c r="Q8" i="18"/>
  <c r="Q7" i="18"/>
  <c r="Q6" i="18"/>
  <c r="Q5" i="18"/>
  <c r="R9" i="17"/>
  <c r="S9" i="17" s="1"/>
  <c r="Q9" i="17"/>
  <c r="Q8" i="17"/>
  <c r="Q7" i="17"/>
  <c r="Q6" i="17"/>
  <c r="R6" i="17" s="1"/>
  <c r="S6" i="17" s="1"/>
  <c r="Q5" i="17"/>
  <c r="Q6" i="13"/>
  <c r="Q7" i="13"/>
  <c r="R7" i="13" s="1"/>
  <c r="S7" i="13" s="1"/>
  <c r="Q8" i="13"/>
  <c r="R8" i="13" s="1"/>
  <c r="S8" i="13" s="1"/>
  <c r="Q9" i="13"/>
  <c r="Q5" i="13"/>
  <c r="R5" i="13" s="1"/>
  <c r="S5" i="13" s="1"/>
  <c r="R9" i="13"/>
  <c r="S9" i="13" s="1"/>
  <c r="Q5" i="12"/>
  <c r="R5" i="12" s="1"/>
  <c r="S5" i="12" s="1"/>
  <c r="T5" i="12" s="1"/>
  <c r="Q13" i="12"/>
  <c r="R13" i="12" s="1"/>
  <c r="S13" i="12" s="1"/>
  <c r="Q14" i="12"/>
  <c r="R14" i="12" s="1"/>
  <c r="Q15" i="12"/>
  <c r="Q16" i="12"/>
  <c r="Q12" i="12"/>
  <c r="R12" i="12" s="1"/>
  <c r="Q9" i="12"/>
  <c r="R9" i="12" s="1"/>
  <c r="S9" i="12" s="1"/>
  <c r="T9" i="12" s="1"/>
  <c r="Q8" i="12"/>
  <c r="R8" i="12" s="1"/>
  <c r="R7" i="12"/>
  <c r="S7" i="12" s="1"/>
  <c r="T7" i="12" s="1"/>
  <c r="Q7" i="12"/>
  <c r="Q6" i="12"/>
  <c r="Q9" i="11"/>
  <c r="Q8" i="11"/>
  <c r="Q7" i="11"/>
  <c r="R7" i="11" s="1"/>
  <c r="S7" i="11" s="1"/>
  <c r="Q6" i="11"/>
  <c r="Q5" i="11"/>
  <c r="Q9" i="10"/>
  <c r="R9" i="10" s="1"/>
  <c r="S9" i="10" s="1"/>
  <c r="R8" i="10"/>
  <c r="Q8" i="10"/>
  <c r="Q7" i="10"/>
  <c r="R7" i="10" s="1"/>
  <c r="S7" i="10" s="1"/>
  <c r="Q6" i="10"/>
  <c r="Q5" i="10"/>
  <c r="Q9" i="9"/>
  <c r="Q8" i="9"/>
  <c r="Q7" i="9"/>
  <c r="R6" i="9"/>
  <c r="Q6" i="9"/>
  <c r="Q5" i="9"/>
  <c r="Q9" i="7"/>
  <c r="R9" i="7" s="1"/>
  <c r="S9" i="7" s="1"/>
  <c r="Q8" i="7"/>
  <c r="R8" i="7" s="1"/>
  <c r="S8" i="7" s="1"/>
  <c r="Q7" i="7"/>
  <c r="Q6" i="7"/>
  <c r="R6" i="7" s="1"/>
  <c r="S6" i="7" s="1"/>
  <c r="Q5" i="7"/>
  <c r="Q9" i="6"/>
  <c r="R9" i="6" s="1"/>
  <c r="S9" i="6" s="1"/>
  <c r="Q8" i="6"/>
  <c r="R8" i="6" s="1"/>
  <c r="S8" i="6" s="1"/>
  <c r="Q7" i="6"/>
  <c r="R7" i="6" s="1"/>
  <c r="S7" i="6" s="1"/>
  <c r="Q6" i="6"/>
  <c r="Q5" i="6"/>
  <c r="R5" i="6" s="1"/>
  <c r="S5" i="6" s="1"/>
  <c r="R9" i="4"/>
  <c r="S9" i="4" s="1"/>
  <c r="Q9" i="4"/>
  <c r="R8" i="4"/>
  <c r="S8" i="4" s="1"/>
  <c r="Q8" i="4"/>
  <c r="Q7" i="4"/>
  <c r="Q6" i="4"/>
  <c r="R6" i="4" s="1"/>
  <c r="S6" i="4" s="1"/>
  <c r="Q5" i="4"/>
  <c r="R8" i="3"/>
  <c r="Q9" i="3"/>
  <c r="R9" i="3" s="1"/>
  <c r="Q8" i="3"/>
  <c r="Q7" i="3"/>
  <c r="R7" i="3" s="1"/>
  <c r="Q6" i="3"/>
  <c r="R6" i="3" s="1"/>
  <c r="Q5" i="3"/>
  <c r="R5" i="3" s="1"/>
  <c r="S8" i="3" l="1"/>
  <c r="S6" i="9"/>
  <c r="S8" i="10"/>
  <c r="R8" i="11"/>
  <c r="S8" i="11" s="1"/>
  <c r="R7" i="4"/>
  <c r="S7" i="4" s="1"/>
  <c r="S8" i="20"/>
  <c r="R7" i="20"/>
  <c r="S7" i="20" s="1"/>
  <c r="R5" i="20"/>
  <c r="S5" i="20" s="1"/>
  <c r="R8" i="20"/>
  <c r="S6" i="19"/>
  <c r="R7" i="19"/>
  <c r="S7" i="19" s="1"/>
  <c r="R5" i="19"/>
  <c r="S5" i="19" s="1"/>
  <c r="R8" i="19"/>
  <c r="S8" i="19" s="1"/>
  <c r="R6" i="19"/>
  <c r="R7" i="18"/>
  <c r="S7" i="18" s="1"/>
  <c r="R5" i="18"/>
  <c r="S5" i="18" s="1"/>
  <c r="R6" i="18"/>
  <c r="S6" i="18" s="1"/>
  <c r="R7" i="17"/>
  <c r="S7" i="17" s="1"/>
  <c r="R5" i="17"/>
  <c r="S5" i="17" s="1"/>
  <c r="R8" i="17"/>
  <c r="S8" i="17" s="1"/>
  <c r="R6" i="13"/>
  <c r="S6" i="13" s="1"/>
  <c r="S14" i="12"/>
  <c r="S12" i="12"/>
  <c r="R15" i="12"/>
  <c r="S15" i="12" s="1"/>
  <c r="R16" i="12"/>
  <c r="S16" i="12" s="1"/>
  <c r="S8" i="12"/>
  <c r="T8" i="12" s="1"/>
  <c r="R6" i="12"/>
  <c r="S6" i="12" s="1"/>
  <c r="T6" i="12" s="1"/>
  <c r="R9" i="11"/>
  <c r="S9" i="11" s="1"/>
  <c r="R5" i="11"/>
  <c r="S5" i="11" s="1"/>
  <c r="R6" i="11"/>
  <c r="S6" i="11" s="1"/>
  <c r="S5" i="10"/>
  <c r="S6" i="10"/>
  <c r="R5" i="10"/>
  <c r="R6" i="10"/>
  <c r="R7" i="9"/>
  <c r="S7" i="9" s="1"/>
  <c r="R5" i="9"/>
  <c r="S5" i="9" s="1"/>
  <c r="R8" i="9"/>
  <c r="S8" i="9" s="1"/>
  <c r="R9" i="9"/>
  <c r="S9" i="9" s="1"/>
  <c r="R7" i="7"/>
  <c r="S7" i="7" s="1"/>
  <c r="R5" i="7"/>
  <c r="S5" i="7" s="1"/>
  <c r="R6" i="6"/>
  <c r="S6" i="6" s="1"/>
  <c r="R5" i="4"/>
  <c r="S5" i="4" s="1"/>
  <c r="S9" i="3"/>
  <c r="S7" i="3"/>
  <c r="S6" i="3"/>
  <c r="S5" i="3"/>
</calcChain>
</file>

<file path=xl/sharedStrings.xml><?xml version="1.0" encoding="utf-8"?>
<sst xmlns="http://schemas.openxmlformats.org/spreadsheetml/2006/main" count="3530" uniqueCount="301">
  <si>
    <t>date</t>
  </si>
  <si>
    <t>species</t>
  </si>
  <si>
    <t>swab no</t>
  </si>
  <si>
    <t>plot no</t>
  </si>
  <si>
    <t>latitude</t>
  </si>
  <si>
    <t>longitude</t>
  </si>
  <si>
    <t>altitude</t>
  </si>
  <si>
    <t>death frogs</t>
  </si>
  <si>
    <t>Cardioglossa pulchra</t>
  </si>
  <si>
    <t>no</t>
  </si>
  <si>
    <t>Leptodactylodon cf polyacanthus</t>
  </si>
  <si>
    <t>Hyperolius cf kuligae</t>
  </si>
  <si>
    <t>yes</t>
  </si>
  <si>
    <t>Hyperolius cf sp</t>
  </si>
  <si>
    <t>Astylosternus montanus</t>
  </si>
  <si>
    <t>Arthroleptis perreti</t>
  </si>
  <si>
    <t>Phrynobatrachus cf chukuchuku</t>
  </si>
  <si>
    <t>Astylosternus rheophilus</t>
  </si>
  <si>
    <t>Ptychadena cf sp</t>
  </si>
  <si>
    <t>Hyperolius cf ademetzi</t>
  </si>
  <si>
    <t>Leptodactylodon mertensi</t>
  </si>
  <si>
    <t>Leptopelis aubryi</t>
  </si>
  <si>
    <t>Afrixalus manengubensis</t>
  </si>
  <si>
    <t>Leptodactylodon ornatus</t>
  </si>
  <si>
    <t>Afrixalus laevis</t>
  </si>
  <si>
    <t>Leptopelis sp</t>
  </si>
  <si>
    <t>Leptopelis modestus</t>
  </si>
  <si>
    <t>Leptopelis sp2</t>
  </si>
  <si>
    <t>Astylosternus perreti</t>
  </si>
  <si>
    <t>Conroua robusta</t>
  </si>
  <si>
    <t>Ptychadena perreti</t>
  </si>
  <si>
    <t>24- feb-21</t>
  </si>
  <si>
    <t>Leptodactylodon</t>
  </si>
  <si>
    <t>25-feb-21</t>
  </si>
  <si>
    <t>26-feb-21</t>
  </si>
  <si>
    <t>27-feb-21</t>
  </si>
  <si>
    <t>Ptychadena</t>
  </si>
  <si>
    <t>_</t>
  </si>
  <si>
    <t>Hyperolius</t>
  </si>
  <si>
    <t>Sclerophis</t>
  </si>
  <si>
    <t>Leptodactylodon bicolor</t>
  </si>
  <si>
    <t>Astylosternus</t>
  </si>
  <si>
    <t>Arthroleptis</t>
  </si>
  <si>
    <t xml:space="preserve">     07 -aout -21</t>
  </si>
  <si>
    <t xml:space="preserve">     8 -aout -21</t>
  </si>
  <si>
    <t>Cardioglossa manengouba</t>
  </si>
  <si>
    <t>Hyperolius sp</t>
  </si>
  <si>
    <t xml:space="preserve">     9 -aout -21</t>
  </si>
  <si>
    <t>Ptychadena sp</t>
  </si>
  <si>
    <t xml:space="preserve">     10 -aout -21</t>
  </si>
  <si>
    <t xml:space="preserve">     11 -aout -21</t>
  </si>
  <si>
    <t>Astylosternus diadematus</t>
  </si>
  <si>
    <t>Afrixalus paradorsalis</t>
  </si>
  <si>
    <t>Hyperolius riggenbachi</t>
  </si>
  <si>
    <t>Kassina decorata</t>
  </si>
  <si>
    <t>Astylosternus fallax</t>
  </si>
  <si>
    <t>Afrixalus lacteus</t>
  </si>
  <si>
    <t>Arthroleptis aff. poecilonotus</t>
  </si>
  <si>
    <t>esp2</t>
  </si>
  <si>
    <t>esp3</t>
  </si>
  <si>
    <t>esp5</t>
  </si>
  <si>
    <t>esp9</t>
  </si>
  <si>
    <t>esp11</t>
  </si>
  <si>
    <t>esp12</t>
  </si>
  <si>
    <t>Nectophryne batesii</t>
  </si>
  <si>
    <t>Arthroleptis tuberosus</t>
  </si>
  <si>
    <t>Arthroleptis sylvaticus</t>
  </si>
  <si>
    <t>Arthroleptis variabilis</t>
  </si>
  <si>
    <t>Leptopelis sp (green lips)</t>
  </si>
  <si>
    <t>Nectophryne afra</t>
  </si>
  <si>
    <t>Leptopelis rufus</t>
  </si>
  <si>
    <t>Date</t>
  </si>
  <si>
    <t>Species</t>
  </si>
  <si>
    <t>Latitude</t>
  </si>
  <si>
    <t>Longitude</t>
  </si>
  <si>
    <t>Elevation</t>
  </si>
  <si>
    <t>Death/Alive frogs</t>
  </si>
  <si>
    <t>13.08.2020</t>
  </si>
  <si>
    <t>Leptodactylodon axillaris</t>
  </si>
  <si>
    <t>Alive</t>
  </si>
  <si>
    <t>15.08.2021</t>
  </si>
  <si>
    <t>12.07.2020</t>
  </si>
  <si>
    <t>18.09.2020</t>
  </si>
  <si>
    <t>16.09.2020</t>
  </si>
  <si>
    <t>19.10.2020</t>
  </si>
  <si>
    <t>20.06.2021</t>
  </si>
  <si>
    <t>18.07.2021</t>
  </si>
  <si>
    <t>Leptodactylodon perreti</t>
  </si>
  <si>
    <t>Cardioglossa oreas</t>
  </si>
  <si>
    <t>15.09.2020</t>
  </si>
  <si>
    <t>17.07.2021</t>
  </si>
  <si>
    <t xml:space="preserve">Astylosternus rheophilus </t>
  </si>
  <si>
    <t>14.10.2020</t>
  </si>
  <si>
    <t>18.11.2020</t>
  </si>
  <si>
    <t>15.07.2021</t>
  </si>
  <si>
    <t xml:space="preserve">Astylosternus ranoides </t>
  </si>
  <si>
    <t>08.08.2020</t>
  </si>
  <si>
    <t>Arthrolepis cf. perreti</t>
  </si>
  <si>
    <t>13.06.2021</t>
  </si>
  <si>
    <t>14.11.2020</t>
  </si>
  <si>
    <t>Xenopus cf eysoole</t>
  </si>
  <si>
    <t>///</t>
  </si>
  <si>
    <t>Werneria bambutensis = Cardioglossa oreas</t>
  </si>
  <si>
    <t>12.11.2021</t>
  </si>
  <si>
    <t>14.11.2021</t>
  </si>
  <si>
    <t>Sclerphrys cf. perreti</t>
  </si>
  <si>
    <t>Sclerphrys maculata</t>
  </si>
  <si>
    <t>NA</t>
  </si>
  <si>
    <t>Location</t>
  </si>
  <si>
    <t>Note</t>
  </si>
  <si>
    <t>na - sample contaminated mixed swabs</t>
  </si>
  <si>
    <t>? - Swabs with no ethanol</t>
  </si>
  <si>
    <t>lost swab - dropped it into the gap of the safety cabinet</t>
  </si>
  <si>
    <t>dropped swab to the surface of the cabinet</t>
  </si>
  <si>
    <t>PCR results</t>
  </si>
  <si>
    <t>272+273</t>
  </si>
  <si>
    <t>mixed with sample 273</t>
  </si>
  <si>
    <t>mixed with sample 272</t>
  </si>
  <si>
    <t>dropped swab to the surface of the cabinet + added 200ul buffer AE in one go but centrifuged it twice still</t>
  </si>
  <si>
    <t>GE value</t>
  </si>
  <si>
    <t>Plate no.</t>
  </si>
  <si>
    <t>20220510_Bd</t>
  </si>
  <si>
    <t>Test for</t>
  </si>
  <si>
    <t>Batrachochytridium dendrobatidis</t>
  </si>
  <si>
    <t>Master mix</t>
  </si>
  <si>
    <t>A</t>
  </si>
  <si>
    <t>B</t>
  </si>
  <si>
    <t>H2O</t>
  </si>
  <si>
    <t>C</t>
  </si>
  <si>
    <t>NTC</t>
  </si>
  <si>
    <t>0.1</t>
  </si>
  <si>
    <t>TaqMan</t>
  </si>
  <si>
    <t>D</t>
  </si>
  <si>
    <t>Primer R</t>
  </si>
  <si>
    <t>E</t>
  </si>
  <si>
    <t>Probe</t>
  </si>
  <si>
    <t>F</t>
  </si>
  <si>
    <t>Primer F</t>
  </si>
  <si>
    <t>G</t>
  </si>
  <si>
    <t>H</t>
  </si>
  <si>
    <t>-ve</t>
  </si>
  <si>
    <t>pos3</t>
  </si>
  <si>
    <t>pos4</t>
  </si>
  <si>
    <t>N.06</t>
  </si>
  <si>
    <t>N.07</t>
  </si>
  <si>
    <t>N.08</t>
  </si>
  <si>
    <t>N.05</t>
  </si>
  <si>
    <t>N.02</t>
  </si>
  <si>
    <t>N.04</t>
  </si>
  <si>
    <t>N.01</t>
  </si>
  <si>
    <t>Transect N.</t>
  </si>
  <si>
    <t>20220511_Bd</t>
  </si>
  <si>
    <t>Swab no</t>
  </si>
  <si>
    <t>Mt Bamboutos</t>
  </si>
  <si>
    <t>Transect</t>
  </si>
  <si>
    <t>N03</t>
  </si>
  <si>
    <t>Sclerphrys sp.</t>
  </si>
  <si>
    <t>NEG</t>
  </si>
  <si>
    <t>POS</t>
  </si>
  <si>
    <t>20220517_Bd</t>
  </si>
  <si>
    <t>20220518_Bd</t>
  </si>
  <si>
    <t>20220527_Bd</t>
  </si>
  <si>
    <t>S100</t>
  </si>
  <si>
    <t>S10</t>
  </si>
  <si>
    <t>S1</t>
  </si>
  <si>
    <t>S0.1</t>
  </si>
  <si>
    <t>NTC blue</t>
  </si>
  <si>
    <t>NTC black</t>
  </si>
  <si>
    <t>Phil</t>
  </si>
  <si>
    <t>20220530_Bd</t>
  </si>
  <si>
    <t>Clau</t>
  </si>
  <si>
    <t>RS100</t>
  </si>
  <si>
    <t>RS10</t>
  </si>
  <si>
    <t>RS1</t>
  </si>
  <si>
    <t>RS0.1</t>
  </si>
  <si>
    <t>New</t>
  </si>
  <si>
    <t>Phil2</t>
  </si>
  <si>
    <t>20220530_2_Bd</t>
  </si>
  <si>
    <t>20220531_Bd</t>
  </si>
  <si>
    <t>20220601_Bd</t>
  </si>
  <si>
    <t>20220606_Bd</t>
  </si>
  <si>
    <t>?</t>
  </si>
  <si>
    <t>20220607_Bd01</t>
  </si>
  <si>
    <t>20220607_Bd02</t>
  </si>
  <si>
    <t>20220608_Bd</t>
  </si>
  <si>
    <t>Re-run</t>
  </si>
  <si>
    <t>y</t>
  </si>
  <si>
    <t>Mt Manengouba</t>
  </si>
  <si>
    <t>Month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</si>
  <si>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</si>
  <si>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</si>
  <si>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</si>
  <si>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</si>
  <si>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</si>
  <si>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</si>
  <si>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</si>
  <si>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</si>
  <si>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</si>
  <si>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GPL</t>
  </si>
  <si>
    <t>CAPE</t>
  </si>
  <si>
    <t>GPL GE</t>
  </si>
  <si>
    <t>CAPE GE</t>
  </si>
  <si>
    <t>Arthroleptis adelphus</t>
  </si>
  <si>
    <t>Arthroleptis sp</t>
  </si>
  <si>
    <t>Arthroleptis aff. Poecilonotus</t>
  </si>
  <si>
    <t>re-run</t>
  </si>
  <si>
    <t>Arthroleptis taeniatus</t>
  </si>
  <si>
    <t>Arthroleptis cf. perreti</t>
  </si>
  <si>
    <t>Arthroleptis cf poecilonotus</t>
  </si>
  <si>
    <t>phrynobatrachus auritus</t>
  </si>
  <si>
    <t>Xenopus peretti</t>
  </si>
  <si>
    <t>IUCN</t>
  </si>
  <si>
    <t>LC</t>
  </si>
  <si>
    <t>DD</t>
  </si>
  <si>
    <t>Could not find this species on amphibian web</t>
  </si>
  <si>
    <t>Endemic to Cameroon?</t>
  </si>
  <si>
    <t>N</t>
  </si>
  <si>
    <t>Leptodactylodon erythrogaster</t>
  </si>
  <si>
    <t>CR</t>
  </si>
  <si>
    <t>Hyperolius camerunensis</t>
  </si>
  <si>
    <t>Arthroleptis cf sp2</t>
  </si>
  <si>
    <t>EN</t>
  </si>
  <si>
    <t>Y</t>
  </si>
  <si>
    <t>Y?</t>
  </si>
  <si>
    <t>? - Swabs with no ethanol; could not find this species</t>
  </si>
  <si>
    <t>dropped swab to the surface of the cabinet; could not find this species</t>
  </si>
  <si>
    <t>VU</t>
  </si>
  <si>
    <t>Could not find this species for IUCN status?</t>
  </si>
  <si>
    <t>Trichobatrachus robustus</t>
  </si>
  <si>
    <t>Leptopelis cf calcaratus</t>
  </si>
  <si>
    <t>NT</t>
  </si>
  <si>
    <t>-</t>
  </si>
  <si>
    <t>Temp_min</t>
  </si>
  <si>
    <t>Temp_max</t>
  </si>
  <si>
    <t>Prec</t>
  </si>
  <si>
    <t>Loosed</t>
  </si>
  <si>
    <t>Xenopus cf. eysoole</t>
  </si>
  <si>
    <t>N° 08</t>
  </si>
  <si>
    <t>N° 02</t>
  </si>
  <si>
    <t>N° 07</t>
  </si>
  <si>
    <t>N° 05</t>
  </si>
  <si>
    <t>N° 04</t>
  </si>
  <si>
    <t>N° 01</t>
  </si>
  <si>
    <t>N° 06</t>
  </si>
  <si>
    <t xml:space="preserve"> 5°40'28.013"</t>
  </si>
  <si>
    <t>10° 06' 56.051"</t>
  </si>
  <si>
    <t xml:space="preserve"> 5°40'47.001"</t>
  </si>
  <si>
    <t>10° 06' 50.01"</t>
  </si>
  <si>
    <t xml:space="preserve"> 5°40'18.093"</t>
  </si>
  <si>
    <t>10° 06' 21.028"</t>
  </si>
  <si>
    <t xml:space="preserve"> 5°40'26.02"</t>
  </si>
  <si>
    <t>10° 05' 58.091"</t>
  </si>
  <si>
    <t xml:space="preserve"> 5°40'28.038"</t>
  </si>
  <si>
    <t>10° 06' 05.052"</t>
  </si>
  <si>
    <t xml:space="preserve"> 5°40'34.072"</t>
  </si>
  <si>
    <t>10° 06' 11.037"</t>
  </si>
  <si>
    <t xml:space="preserve"> 5°40'07.077"</t>
  </si>
  <si>
    <t>10° 06' 28.076"</t>
  </si>
  <si>
    <t xml:space="preserve"> 5°40'28.071"</t>
  </si>
  <si>
    <t>10° 05' 57.061"</t>
  </si>
  <si>
    <t xml:space="preserve"> 5°40'01.015"</t>
  </si>
  <si>
    <t>10° 06' 28.095"</t>
  </si>
  <si>
    <t xml:space="preserve"> 5°40'24.098"</t>
  </si>
  <si>
    <t>10° 05' 58.049"</t>
  </si>
  <si>
    <t xml:space="preserve"> 5°40'14.055"</t>
  </si>
  <si>
    <t>10° 06' 19.051"</t>
  </si>
  <si>
    <t xml:space="preserve"> 5°37'18.035"</t>
  </si>
  <si>
    <t>10° 15' 13.043"</t>
  </si>
  <si>
    <t xml:space="preserve"> 5°40'34.013"</t>
  </si>
  <si>
    <t>10° 06' 07.01"</t>
  </si>
  <si>
    <t xml:space="preserve"> 5°40'16.037"</t>
  </si>
  <si>
    <t>10° 06' 21.081"</t>
  </si>
  <si>
    <t xml:space="preserve"> 5°24'60.002"</t>
  </si>
  <si>
    <t>10° 03' 44.01"</t>
  </si>
  <si>
    <t xml:space="preserve"> 5°40'54.053"</t>
  </si>
  <si>
    <t>10° 12' 19.081"</t>
  </si>
  <si>
    <t xml:space="preserve"> 5°40'27.052"</t>
  </si>
  <si>
    <t>10° 06' 02.013"</t>
  </si>
  <si>
    <t xml:space="preserve"> 5°40'28.09"</t>
  </si>
  <si>
    <t>10° 05' 56.096"</t>
  </si>
  <si>
    <t xml:space="preserve"> 5°40'27.082"</t>
  </si>
  <si>
    <t>10° 05' 59.054"</t>
  </si>
  <si>
    <t xml:space="preserve"> 5°40'25.044"</t>
  </si>
  <si>
    <t>10° 06' 01.59"</t>
  </si>
  <si>
    <t xml:space="preserve"> 5°40'28.083"</t>
  </si>
  <si>
    <t>10° 05' 57.03"</t>
  </si>
  <si>
    <t>June</t>
  </si>
  <si>
    <t>Ptychadena mascareniensis</t>
  </si>
  <si>
    <t>Phrynobatrachus africaus</t>
  </si>
  <si>
    <t>Phrynobatrachus</t>
  </si>
  <si>
    <t>Phrynobatrachus sp</t>
  </si>
  <si>
    <t>Ptychadena cf mascareniensis</t>
  </si>
  <si>
    <t>Phrynobatrachus cf natalensis</t>
  </si>
  <si>
    <t>Phrynobatrachus sp3</t>
  </si>
  <si>
    <t>Phrynobatrachus sp4</t>
  </si>
  <si>
    <t>Earth-worm</t>
  </si>
  <si>
    <t>Deforestation</t>
  </si>
  <si>
    <t>Year</t>
  </si>
  <si>
    <t>Seasons</t>
  </si>
  <si>
    <t>Wet</t>
  </si>
  <si>
    <t>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</si>
</sst>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C]General"/>
    <numFmt numFmtId="165" formatCode="[$-40C]d/m/yy"/>
    <numFmt numFmtId="166" formatCode="[$-40C]dd\-mmm\-yy"/>
    <numFmt numFmtId="167" formatCode="[$-40C]dd/mm/yy"/>
    <numFmt numFmtId="168" formatCode="yyyy\.mm\.dd;@"/>
    <numFmt numFmtId="169" formatCode="#,##0.000"/>
  </numFmts>
  <fonts count="1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i/>
      <sz val="11"/>
      <color rgb="FFFF0000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CE6F2"/>
        <bgColor rgb="FFDCE6F2"/>
      </patternFill>
    </fill>
    <fill>
      <patternFill patternType="solid">
        <fgColor rgb="FFB9CDE5"/>
        <bgColor rgb="FFB9CDE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9CDE5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Border="0" applyProtection="0"/>
  </cellStyleXfs>
  <cellXfs count="94">
    <xf numFmtId="0" fontId="0" fillId="0" borderId="0" xfId="0"/>
    <xf numFmtId="164" fontId="1" fillId="0" borderId="0" xfId="1" applyProtection="1"/>
    <xf numFmtId="165" fontId="1" fillId="0" borderId="0" xfId="1" applyNumberFormat="1" applyProtection="1"/>
    <xf numFmtId="166" fontId="1" fillId="0" borderId="0" xfId="1" applyNumberFormat="1" applyProtection="1"/>
    <xf numFmtId="164" fontId="1" fillId="2" borderId="1" xfId="1" applyFill="1" applyBorder="1" applyProtection="1"/>
    <xf numFmtId="164" fontId="1" fillId="2" borderId="2" xfId="1" applyFill="1" applyBorder="1" applyProtection="1"/>
    <xf numFmtId="164" fontId="1" fillId="3" borderId="3" xfId="1" applyFill="1" applyBorder="1" applyProtection="1"/>
    <xf numFmtId="164" fontId="1" fillId="3" borderId="4" xfId="1" applyFill="1" applyBorder="1" applyProtection="1"/>
    <xf numFmtId="164" fontId="1" fillId="3" borderId="1" xfId="1" applyFill="1" applyBorder="1" applyProtection="1"/>
    <xf numFmtId="164" fontId="1" fillId="3" borderId="2" xfId="1" applyFill="1" applyBorder="1" applyProtection="1"/>
    <xf numFmtId="164" fontId="1" fillId="2" borderId="5" xfId="1" applyFill="1" applyBorder="1" applyProtection="1"/>
    <xf numFmtId="164" fontId="1" fillId="2" borderId="6" xfId="1" applyFill="1" applyBorder="1" applyProtection="1"/>
    <xf numFmtId="164" fontId="1" fillId="2" borderId="3" xfId="1" applyFill="1" applyBorder="1" applyProtection="1"/>
    <xf numFmtId="164" fontId="1" fillId="2" borderId="4" xfId="1" applyFill="1" applyBorder="1" applyProtection="1"/>
    <xf numFmtId="164" fontId="1" fillId="3" borderId="5" xfId="1" applyFill="1" applyBorder="1" applyProtection="1"/>
    <xf numFmtId="164" fontId="1" fillId="3" borderId="6" xfId="1" applyFill="1" applyBorder="1" applyProtection="1"/>
    <xf numFmtId="164" fontId="1" fillId="3" borderId="0" xfId="1" applyFill="1" applyProtection="1"/>
    <xf numFmtId="167" fontId="1" fillId="0" borderId="0" xfId="1" applyNumberFormat="1" applyProtection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164" fontId="6" fillId="0" borderId="0" xfId="1" applyFont="1" applyProtection="1"/>
    <xf numFmtId="164" fontId="7" fillId="0" borderId="0" xfId="1" applyFont="1" applyProtection="1"/>
    <xf numFmtId="0" fontId="8" fillId="0" borderId="0" xfId="0" applyFont="1" applyAlignment="1">
      <alignment horizontal="right"/>
    </xf>
    <xf numFmtId="164" fontId="9" fillId="0" borderId="0" xfId="1" applyFont="1" applyProtection="1"/>
    <xf numFmtId="164" fontId="8" fillId="0" borderId="0" xfId="1" applyFont="1" applyProtection="1"/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horizontal="right"/>
    </xf>
    <xf numFmtId="164" fontId="11" fillId="0" borderId="0" xfId="1" applyFont="1" applyProtection="1"/>
    <xf numFmtId="0" fontId="11" fillId="0" borderId="0" xfId="0" applyFont="1"/>
    <xf numFmtId="0" fontId="2" fillId="0" borderId="0" xfId="0" applyFont="1"/>
    <xf numFmtId="0" fontId="12" fillId="0" borderId="0" xfId="0" applyFont="1"/>
    <xf numFmtId="0" fontId="13" fillId="0" borderId="0" xfId="0" applyFont="1"/>
    <xf numFmtId="165" fontId="1" fillId="0" borderId="0" xfId="1" applyNumberFormat="1" applyFill="1" applyProtection="1"/>
    <xf numFmtId="164" fontId="1" fillId="0" borderId="0" xfId="1" applyFill="1" applyProtection="1"/>
    <xf numFmtId="0" fontId="0" fillId="0" borderId="0" xfId="0" applyFill="1"/>
    <xf numFmtId="166" fontId="1" fillId="0" borderId="0" xfId="1" applyNumberFormat="1" applyFill="1" applyProtection="1"/>
    <xf numFmtId="164" fontId="1" fillId="0" borderId="1" xfId="1" applyFill="1" applyBorder="1" applyProtection="1"/>
    <xf numFmtId="164" fontId="1" fillId="0" borderId="2" xfId="1" applyFill="1" applyBorder="1" applyProtection="1"/>
    <xf numFmtId="0" fontId="14" fillId="0" borderId="0" xfId="0" applyFont="1"/>
    <xf numFmtId="168" fontId="5" fillId="0" borderId="0" xfId="0" applyNumberFormat="1" applyFont="1" applyAlignment="1">
      <alignment horizontal="center" vertical="center"/>
    </xf>
    <xf numFmtId="0" fontId="15" fillId="0" borderId="0" xfId="0" applyFont="1"/>
    <xf numFmtId="0" fontId="1" fillId="0" borderId="0" xfId="0" applyFont="1"/>
    <xf numFmtId="0" fontId="16" fillId="0" borderId="0" xfId="0" applyFont="1"/>
    <xf numFmtId="0" fontId="5" fillId="0" borderId="7" xfId="0" applyFont="1" applyBorder="1"/>
    <xf numFmtId="0" fontId="5" fillId="0" borderId="0" xfId="0" applyFont="1" applyAlignment="1">
      <alignment vertical="center"/>
    </xf>
    <xf numFmtId="169" fontId="5" fillId="0" borderId="0" xfId="0" applyNumberFormat="1" applyFont="1"/>
    <xf numFmtId="2" fontId="16" fillId="0" borderId="0" xfId="0" applyNumberFormat="1" applyFont="1"/>
    <xf numFmtId="0" fontId="5" fillId="4" borderId="7" xfId="0" applyFont="1" applyFill="1" applyBorder="1"/>
    <xf numFmtId="0" fontId="5" fillId="5" borderId="7" xfId="0" applyFont="1" applyFill="1" applyBorder="1" applyAlignment="1">
      <alignment horizontal="left"/>
    </xf>
    <xf numFmtId="0" fontId="0" fillId="0" borderId="0" xfId="0" applyBorder="1"/>
    <xf numFmtId="0" fontId="5" fillId="0" borderId="0" xfId="0" applyFont="1" applyFill="1" applyBorder="1"/>
    <xf numFmtId="17" fontId="8" fillId="0" borderId="0" xfId="0" applyNumberFormat="1" applyFont="1" applyAlignment="1">
      <alignment horizontal="right"/>
    </xf>
    <xf numFmtId="169" fontId="0" fillId="0" borderId="0" xfId="0" applyNumberFormat="1"/>
    <xf numFmtId="164" fontId="1" fillId="3" borderId="0" xfId="1" applyFill="1" applyBorder="1" applyProtection="1"/>
    <xf numFmtId="164" fontId="1" fillId="2" borderId="0" xfId="1" applyFill="1" applyBorder="1" applyProtection="1"/>
    <xf numFmtId="165" fontId="8" fillId="0" borderId="0" xfId="1" applyNumberFormat="1" applyFont="1" applyProtection="1"/>
    <xf numFmtId="164" fontId="8" fillId="3" borderId="1" xfId="1" applyFont="1" applyFill="1" applyBorder="1" applyProtection="1"/>
    <xf numFmtId="164" fontId="8" fillId="3" borderId="2" xfId="1" applyFont="1" applyFill="1" applyBorder="1" applyProtection="1"/>
    <xf numFmtId="164" fontId="8" fillId="2" borderId="0" xfId="1" applyFont="1" applyFill="1" applyBorder="1" applyProtection="1"/>
    <xf numFmtId="164" fontId="1" fillId="0" borderId="5" xfId="1" applyFill="1" applyBorder="1" applyProtection="1"/>
    <xf numFmtId="164" fontId="1" fillId="0" borderId="6" xfId="1" applyFill="1" applyBorder="1" applyProtection="1"/>
    <xf numFmtId="164" fontId="1" fillId="0" borderId="0" xfId="1" applyBorder="1" applyProtection="1"/>
    <xf numFmtId="164" fontId="1" fillId="0" borderId="0" xfId="1" applyFill="1" applyBorder="1" applyProtection="1"/>
    <xf numFmtId="167" fontId="1" fillId="6" borderId="0" xfId="1" applyNumberFormat="1" applyFill="1" applyProtection="1"/>
    <xf numFmtId="164" fontId="1" fillId="6" borderId="0" xfId="1" applyFill="1" applyProtection="1"/>
    <xf numFmtId="164" fontId="1" fillId="7" borderId="0" xfId="1" applyFill="1" applyBorder="1" applyProtection="1"/>
    <xf numFmtId="0" fontId="0" fillId="6" borderId="0" xfId="0" applyFill="1"/>
    <xf numFmtId="164" fontId="1" fillId="7" borderId="0" xfId="1" applyFill="1" applyProtection="1"/>
    <xf numFmtId="165" fontId="1" fillId="6" borderId="0" xfId="1" applyNumberFormat="1" applyFill="1" applyProtection="1"/>
    <xf numFmtId="164" fontId="1" fillId="6" borderId="0" xfId="1" applyFill="1" applyBorder="1" applyProtection="1"/>
    <xf numFmtId="166" fontId="1" fillId="6" borderId="0" xfId="1" applyNumberFormat="1" applyFill="1" applyProtection="1"/>
    <xf numFmtId="164" fontId="1" fillId="7" borderId="1" xfId="1" applyFill="1" applyBorder="1" applyProtection="1"/>
    <xf numFmtId="164" fontId="1" fillId="7" borderId="2" xfId="1" applyFill="1" applyBorder="1" applyProtection="1"/>
    <xf numFmtId="169" fontId="0" fillId="0" borderId="0" xfId="0" applyNumberFormat="1" applyFill="1"/>
    <xf numFmtId="164" fontId="8" fillId="0" borderId="0" xfId="1" applyFont="1" applyFill="1" applyBorder="1" applyProtection="1"/>
    <xf numFmtId="1" fontId="1" fillId="0" borderId="0" xfId="1" applyNumberFormat="1" applyProtection="1"/>
    <xf numFmtId="1" fontId="17" fillId="0" borderId="0" xfId="0" applyNumberFormat="1" applyFont="1"/>
    <xf numFmtId="0" fontId="10" fillId="0" borderId="0" xfId="0" applyFont="1" applyFill="1"/>
    <xf numFmtId="164" fontId="1" fillId="0" borderId="0" xfId="1" applyAlignment="1" applyProtection="1">
      <alignment horizontal="left"/>
    </xf>
    <xf numFmtId="165" fontId="1" fillId="0" borderId="0" xfId="1" applyNumberFormat="1" applyAlignment="1" applyProtection="1">
      <alignment horizontal="left"/>
    </xf>
    <xf numFmtId="166" fontId="1" fillId="0" borderId="0" xfId="1" applyNumberFormat="1" applyAlignment="1" applyProtection="1">
      <alignment horizontal="left"/>
    </xf>
    <xf numFmtId="166" fontId="1" fillId="6" borderId="0" xfId="1" applyNumberFormat="1" applyFill="1" applyAlignment="1" applyProtection="1">
      <alignment horizontal="left"/>
    </xf>
    <xf numFmtId="167" fontId="1" fillId="0" borderId="0" xfId="1" applyNumberFormat="1" applyAlignment="1" applyProtection="1">
      <alignment horizontal="left"/>
    </xf>
    <xf numFmtId="0" fontId="8" fillId="0" borderId="0" xfId="0" applyNumberFormat="1" applyFont="1" applyAlignment="1">
      <alignment horizontal="left"/>
    </xf>
    <xf numFmtId="164" fontId="6" fillId="0" borderId="0" xfId="1" applyFont="1" applyFill="1" applyProtection="1"/>
    <xf numFmtId="164" fontId="6" fillId="6" borderId="0" xfId="1" applyFont="1" applyFill="1" applyProtection="1"/>
    <xf numFmtId="164" fontId="1" fillId="0" borderId="0" xfId="1" applyFont="1" applyProtection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NumberFormat="1" applyFont="1" applyAlignment="1">
      <alignment horizontal="right"/>
    </xf>
    <xf numFmtId="0" fontId="1" fillId="0" borderId="0" xfId="1" applyNumberFormat="1" applyProtection="1"/>
    <xf numFmtId="0" fontId="11" fillId="0" borderId="0" xfId="0" applyNumberFormat="1" applyFont="1" applyAlignment="1">
      <alignment horizontal="right"/>
    </xf>
  </cellXfs>
  <cellStyles count="2">
    <cellStyle name="Excel Built-in Normal" xfId="1" xr:uid="{FADD99E8-5BB4-4583-A0C8-FE243DD8932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F91B-8176-46B0-BAF8-7B341235A6BD}">
  <dimension ref="A1:Z344"/>
  <sheetViews>
    <sheetView tabSelected="1" zoomScale="85" zoomScaleNormal="85" workbookViewId="0">
      <pane ySplit="1" topLeftCell="A314" activePane="bottomLeft" state="frozen"/>
      <selection activeCell="D1" sqref="D1"/>
      <selection pane="bottomLeft" activeCell="P162" sqref="P162"/>
    </sheetView>
  </sheetViews>
  <sheetFormatPr defaultColWidth="10.73046875" defaultRowHeight="14.25" x14ac:dyDescent="0.45"/>
  <cols>
    <col min="1" max="1" width="13.3984375" style="1" customWidth="1"/>
    <col min="2" max="2" width="13.3984375" style="92" customWidth="1"/>
    <col min="3" max="4" width="13.53125" style="80" customWidth="1"/>
    <col min="5" max="5" width="26.9296875" style="21" customWidth="1"/>
    <col min="6" max="6" width="8.19921875" style="1" bestFit="1" customWidth="1"/>
    <col min="7" max="7" width="6.73046875" style="1" bestFit="1" customWidth="1"/>
    <col min="8" max="8" width="14.73046875" style="1" bestFit="1" customWidth="1"/>
    <col min="12" max="12" width="9.33203125" style="77" bestFit="1" customWidth="1"/>
    <col min="14" max="14" width="4.19921875" bestFit="1" customWidth="1"/>
    <col min="15" max="15" width="11.6640625" bestFit="1" customWidth="1"/>
    <col min="20" max="23" width="10.73046875" style="36"/>
    <col min="24" max="24" width="9.86328125" style="1" customWidth="1"/>
    <col min="25" max="25" width="19.59765625" style="1" bestFit="1" customWidth="1"/>
  </cols>
  <sheetData>
    <row r="1" spans="1:26" x14ac:dyDescent="0.45">
      <c r="A1" s="1" t="s">
        <v>0</v>
      </c>
      <c r="B1" s="92" t="s">
        <v>297</v>
      </c>
      <c r="C1" s="80" t="s">
        <v>188</v>
      </c>
      <c r="D1" s="80" t="s">
        <v>298</v>
      </c>
      <c r="E1" s="88" t="s">
        <v>1</v>
      </c>
      <c r="F1" s="1" t="s">
        <v>2</v>
      </c>
      <c r="G1" s="1" t="s">
        <v>3</v>
      </c>
      <c r="H1" s="1" t="s">
        <v>108</v>
      </c>
      <c r="I1" s="1" t="s">
        <v>4</v>
      </c>
      <c r="J1" s="1" t="s">
        <v>5</v>
      </c>
      <c r="K1" s="1" t="s">
        <v>6</v>
      </c>
      <c r="L1" s="77" t="s">
        <v>232</v>
      </c>
      <c r="M1" t="s">
        <v>233</v>
      </c>
      <c r="N1" t="s">
        <v>234</v>
      </c>
      <c r="O1" t="s">
        <v>296</v>
      </c>
      <c r="P1" s="1" t="s">
        <v>7</v>
      </c>
      <c r="Q1" s="1" t="s">
        <v>114</v>
      </c>
      <c r="R1" s="1" t="s">
        <v>119</v>
      </c>
      <c r="S1" s="1" t="s">
        <v>185</v>
      </c>
      <c r="T1" s="35" t="s">
        <v>198</v>
      </c>
      <c r="U1" s="35" t="s">
        <v>200</v>
      </c>
      <c r="V1" s="35" t="s">
        <v>199</v>
      </c>
      <c r="W1" s="35" t="s">
        <v>201</v>
      </c>
      <c r="X1" s="1" t="s">
        <v>211</v>
      </c>
      <c r="Y1" s="1" t="s">
        <v>215</v>
      </c>
      <c r="Z1" s="1" t="s">
        <v>109</v>
      </c>
    </row>
    <row r="2" spans="1:26" x14ac:dyDescent="0.45">
      <c r="A2" s="2">
        <v>44017</v>
      </c>
      <c r="B2" s="92">
        <v>2020</v>
      </c>
      <c r="C2" s="81" t="s">
        <v>189</v>
      </c>
      <c r="D2" s="81" t="s">
        <v>299</v>
      </c>
      <c r="E2" s="21" t="s">
        <v>8</v>
      </c>
      <c r="F2" s="1">
        <v>1</v>
      </c>
      <c r="G2" s="1">
        <v>1</v>
      </c>
      <c r="H2" s="1" t="s">
        <v>187</v>
      </c>
      <c r="I2" s="63">
        <v>5.0384000000000002</v>
      </c>
      <c r="J2" s="63">
        <v>9.86144</v>
      </c>
      <c r="K2" s="63">
        <v>1984</v>
      </c>
      <c r="L2">
        <v>13</v>
      </c>
      <c r="M2">
        <v>20</v>
      </c>
      <c r="N2">
        <v>272</v>
      </c>
      <c r="O2">
        <v>0</v>
      </c>
      <c r="P2" t="s">
        <v>9</v>
      </c>
      <c r="Q2" t="s">
        <v>157</v>
      </c>
      <c r="T2"/>
      <c r="U2"/>
      <c r="V2"/>
      <c r="W2"/>
      <c r="X2" s="1" t="s">
        <v>221</v>
      </c>
      <c r="Y2" s="1" t="s">
        <v>223</v>
      </c>
    </row>
    <row r="3" spans="1:26" x14ac:dyDescent="0.45">
      <c r="A3" s="2">
        <v>44017</v>
      </c>
      <c r="B3" s="92">
        <v>2020</v>
      </c>
      <c r="C3" s="81" t="s">
        <v>189</v>
      </c>
      <c r="D3" s="81" t="s">
        <v>299</v>
      </c>
      <c r="E3" s="21" t="s">
        <v>10</v>
      </c>
      <c r="F3" s="1">
        <v>2</v>
      </c>
      <c r="G3" s="1">
        <v>2</v>
      </c>
      <c r="H3" s="1" t="s">
        <v>187</v>
      </c>
      <c r="I3" s="63">
        <v>5.0250399999999997</v>
      </c>
      <c r="J3" s="63">
        <v>9.8757000000000001</v>
      </c>
      <c r="K3" s="63">
        <v>1921</v>
      </c>
      <c r="L3">
        <v>15</v>
      </c>
      <c r="M3">
        <v>23</v>
      </c>
      <c r="N3">
        <v>285</v>
      </c>
      <c r="O3">
        <v>0</v>
      </c>
      <c r="P3" t="s">
        <v>9</v>
      </c>
      <c r="Q3" s="36" t="s">
        <v>157</v>
      </c>
      <c r="R3" s="1">
        <v>5.0000000000000001E-3</v>
      </c>
      <c r="S3" s="1"/>
      <c r="T3" s="35" t="s">
        <v>198</v>
      </c>
      <c r="U3" s="35">
        <v>3.0000000000000001E-3</v>
      </c>
      <c r="V3" s="35"/>
      <c r="W3" s="35"/>
      <c r="X3" s="1" t="s">
        <v>226</v>
      </c>
      <c r="Y3" s="1" t="s">
        <v>223</v>
      </c>
    </row>
    <row r="4" spans="1:26" ht="13.9" customHeight="1" x14ac:dyDescent="0.45">
      <c r="A4" s="2">
        <v>44017</v>
      </c>
      <c r="B4" s="92">
        <v>2020</v>
      </c>
      <c r="C4" s="81" t="s">
        <v>189</v>
      </c>
      <c r="D4" s="81" t="s">
        <v>299</v>
      </c>
      <c r="E4" s="21" t="s">
        <v>10</v>
      </c>
      <c r="F4" s="1">
        <v>3</v>
      </c>
      <c r="G4" s="1">
        <v>2</v>
      </c>
      <c r="H4" s="1" t="s">
        <v>187</v>
      </c>
      <c r="I4" s="63">
        <v>5.0250399999999997</v>
      </c>
      <c r="J4" s="63">
        <v>9.8757000000000001</v>
      </c>
      <c r="K4" s="63">
        <v>1921</v>
      </c>
      <c r="L4">
        <v>15</v>
      </c>
      <c r="M4">
        <v>23</v>
      </c>
      <c r="N4">
        <v>285</v>
      </c>
      <c r="O4">
        <v>0</v>
      </c>
      <c r="P4" t="s">
        <v>9</v>
      </c>
      <c r="Q4" t="s">
        <v>157</v>
      </c>
      <c r="S4" t="s">
        <v>186</v>
      </c>
      <c r="T4"/>
      <c r="U4"/>
      <c r="V4"/>
      <c r="W4"/>
      <c r="X4" s="1" t="s">
        <v>226</v>
      </c>
      <c r="Y4" s="1" t="s">
        <v>223</v>
      </c>
    </row>
    <row r="5" spans="1:26" x14ac:dyDescent="0.45">
      <c r="A5" s="2">
        <v>44017</v>
      </c>
      <c r="B5" s="92">
        <v>2020</v>
      </c>
      <c r="C5" s="81" t="s">
        <v>189</v>
      </c>
      <c r="D5" s="81" t="s">
        <v>299</v>
      </c>
      <c r="E5" s="21" t="s">
        <v>10</v>
      </c>
      <c r="F5" s="1">
        <v>4</v>
      </c>
      <c r="G5" s="1">
        <v>2</v>
      </c>
      <c r="H5" s="1" t="s">
        <v>187</v>
      </c>
      <c r="I5" s="63">
        <v>5.0250399999999997</v>
      </c>
      <c r="J5" s="63">
        <v>9.8757000000000001</v>
      </c>
      <c r="K5" s="63">
        <v>1921</v>
      </c>
      <c r="L5">
        <v>15</v>
      </c>
      <c r="M5">
        <v>23</v>
      </c>
      <c r="N5">
        <v>285</v>
      </c>
      <c r="O5">
        <v>0</v>
      </c>
      <c r="P5" t="s">
        <v>9</v>
      </c>
      <c r="Q5" t="s">
        <v>157</v>
      </c>
      <c r="T5"/>
      <c r="U5"/>
      <c r="V5"/>
      <c r="W5"/>
      <c r="X5" s="1" t="s">
        <v>226</v>
      </c>
      <c r="Y5" s="1" t="s">
        <v>223</v>
      </c>
    </row>
    <row r="6" spans="1:26" x14ac:dyDescent="0.45">
      <c r="A6" s="2">
        <v>44019</v>
      </c>
      <c r="B6" s="92">
        <v>2020</v>
      </c>
      <c r="C6" s="81" t="s">
        <v>189</v>
      </c>
      <c r="D6" s="81" t="s">
        <v>299</v>
      </c>
      <c r="E6" s="21" t="s">
        <v>8</v>
      </c>
      <c r="F6" s="1">
        <v>5</v>
      </c>
      <c r="G6" s="1">
        <v>7</v>
      </c>
      <c r="H6" s="1" t="s">
        <v>187</v>
      </c>
      <c r="I6" s="63">
        <v>5.0374299999999996</v>
      </c>
      <c r="J6" s="63">
        <v>9.8581400000000006</v>
      </c>
      <c r="K6" s="63">
        <v>2025</v>
      </c>
      <c r="L6">
        <v>13</v>
      </c>
      <c r="M6">
        <v>20</v>
      </c>
      <c r="N6">
        <v>272</v>
      </c>
      <c r="O6">
        <v>0</v>
      </c>
      <c r="P6" t="s">
        <v>9</v>
      </c>
      <c r="Q6" s="36" t="s">
        <v>157</v>
      </c>
      <c r="R6" s="1">
        <v>3.0000000000000001E-3</v>
      </c>
      <c r="S6" s="1"/>
      <c r="T6" s="35"/>
      <c r="U6" s="35"/>
      <c r="V6" s="35"/>
      <c r="W6" s="35"/>
      <c r="X6" s="1" t="s">
        <v>221</v>
      </c>
      <c r="Y6" s="1" t="s">
        <v>223</v>
      </c>
    </row>
    <row r="7" spans="1:26" x14ac:dyDescent="0.45">
      <c r="A7" s="2">
        <v>44019</v>
      </c>
      <c r="B7" s="92">
        <v>2020</v>
      </c>
      <c r="C7" s="81" t="s">
        <v>189</v>
      </c>
      <c r="D7" s="81" t="s">
        <v>299</v>
      </c>
      <c r="E7" s="21" t="s">
        <v>8</v>
      </c>
      <c r="F7" s="1">
        <v>6</v>
      </c>
      <c r="G7" s="1">
        <v>7</v>
      </c>
      <c r="H7" s="1" t="s">
        <v>187</v>
      </c>
      <c r="I7" s="63">
        <v>5.0374299999999996</v>
      </c>
      <c r="J7" s="63">
        <v>9.8581400000000006</v>
      </c>
      <c r="K7" s="63">
        <v>2025</v>
      </c>
      <c r="L7">
        <v>13</v>
      </c>
      <c r="M7">
        <v>20</v>
      </c>
      <c r="N7">
        <v>272</v>
      </c>
      <c r="O7">
        <v>0</v>
      </c>
      <c r="P7" t="s">
        <v>9</v>
      </c>
      <c r="Q7" s="36" t="s">
        <v>157</v>
      </c>
      <c r="R7" s="1">
        <v>8.5999999999999993E-2</v>
      </c>
      <c r="S7" s="1"/>
      <c r="T7" s="35"/>
      <c r="U7" s="35"/>
      <c r="V7" s="35" t="s">
        <v>199</v>
      </c>
      <c r="W7" s="35">
        <v>1.2999999999999999E-2</v>
      </c>
      <c r="X7" s="1" t="s">
        <v>221</v>
      </c>
      <c r="Y7" s="1" t="s">
        <v>223</v>
      </c>
    </row>
    <row r="8" spans="1:26" x14ac:dyDescent="0.45">
      <c r="A8" s="2">
        <v>44019</v>
      </c>
      <c r="B8" s="92">
        <v>2020</v>
      </c>
      <c r="C8" s="81" t="s">
        <v>189</v>
      </c>
      <c r="D8" s="81" t="s">
        <v>299</v>
      </c>
      <c r="E8" s="21" t="s">
        <v>8</v>
      </c>
      <c r="F8" s="1">
        <v>7</v>
      </c>
      <c r="G8" s="1">
        <v>7</v>
      </c>
      <c r="H8" s="1" t="s">
        <v>187</v>
      </c>
      <c r="I8" s="63">
        <v>5.0374299999999996</v>
      </c>
      <c r="J8" s="63">
        <v>9.8581400000000006</v>
      </c>
      <c r="K8" s="63">
        <v>2025</v>
      </c>
      <c r="L8">
        <v>13</v>
      </c>
      <c r="M8">
        <v>20</v>
      </c>
      <c r="N8">
        <v>272</v>
      </c>
      <c r="O8">
        <v>0</v>
      </c>
      <c r="P8" t="s">
        <v>9</v>
      </c>
      <c r="Q8" t="s">
        <v>157</v>
      </c>
      <c r="R8" s="1"/>
      <c r="S8" s="1" t="s">
        <v>186</v>
      </c>
      <c r="T8" s="1"/>
      <c r="U8" s="1"/>
      <c r="V8" s="1"/>
      <c r="W8" s="1"/>
      <c r="X8" s="1" t="s">
        <v>221</v>
      </c>
      <c r="Y8" s="1" t="s">
        <v>223</v>
      </c>
    </row>
    <row r="9" spans="1:26" x14ac:dyDescent="0.45">
      <c r="A9" s="2">
        <v>44019</v>
      </c>
      <c r="B9" s="92">
        <v>2020</v>
      </c>
      <c r="C9" s="81" t="s">
        <v>189</v>
      </c>
      <c r="D9" s="81" t="s">
        <v>299</v>
      </c>
      <c r="E9" s="21" t="s">
        <v>8</v>
      </c>
      <c r="F9" s="1">
        <v>8</v>
      </c>
      <c r="G9" s="1">
        <v>7</v>
      </c>
      <c r="H9" s="1" t="s">
        <v>187</v>
      </c>
      <c r="I9" s="63">
        <v>5.0374299999999996</v>
      </c>
      <c r="J9" s="63">
        <v>9.8581400000000006</v>
      </c>
      <c r="K9" s="63">
        <v>2025</v>
      </c>
      <c r="L9">
        <v>13</v>
      </c>
      <c r="M9">
        <v>20</v>
      </c>
      <c r="N9">
        <v>272</v>
      </c>
      <c r="O9">
        <v>0</v>
      </c>
      <c r="P9" t="s">
        <v>9</v>
      </c>
      <c r="Q9" t="s">
        <v>157</v>
      </c>
      <c r="T9"/>
      <c r="U9"/>
      <c r="V9"/>
      <c r="W9"/>
      <c r="X9" s="1" t="s">
        <v>221</v>
      </c>
      <c r="Y9" s="1" t="s">
        <v>223</v>
      </c>
    </row>
    <row r="10" spans="1:26" x14ac:dyDescent="0.45">
      <c r="A10" s="2">
        <v>44019</v>
      </c>
      <c r="B10" s="92">
        <v>2020</v>
      </c>
      <c r="C10" s="81" t="s">
        <v>189</v>
      </c>
      <c r="D10" s="81" t="s">
        <v>299</v>
      </c>
      <c r="E10" s="21" t="s">
        <v>8</v>
      </c>
      <c r="F10" s="1">
        <v>9</v>
      </c>
      <c r="G10" s="1">
        <v>7</v>
      </c>
      <c r="H10" s="1" t="s">
        <v>187</v>
      </c>
      <c r="I10" s="63">
        <v>5.0374299999999996</v>
      </c>
      <c r="J10" s="63">
        <v>9.8581400000000006</v>
      </c>
      <c r="K10" s="63">
        <v>2025</v>
      </c>
      <c r="L10">
        <v>13</v>
      </c>
      <c r="M10">
        <v>20</v>
      </c>
      <c r="N10">
        <v>272</v>
      </c>
      <c r="O10">
        <v>0</v>
      </c>
      <c r="P10" t="s">
        <v>9</v>
      </c>
      <c r="Q10" s="36" t="s">
        <v>157</v>
      </c>
      <c r="R10" s="1">
        <v>4.2000000000000003E-2</v>
      </c>
      <c r="S10" s="1"/>
      <c r="T10" s="35" t="s">
        <v>205</v>
      </c>
      <c r="U10" s="35">
        <v>1E-3</v>
      </c>
      <c r="V10" s="35" t="s">
        <v>199</v>
      </c>
      <c r="W10" s="35">
        <v>7.0000000000000001E-3</v>
      </c>
      <c r="X10" s="1" t="s">
        <v>221</v>
      </c>
      <c r="Y10" s="1" t="s">
        <v>223</v>
      </c>
    </row>
    <row r="11" spans="1:26" s="36" customFormat="1" x14ac:dyDescent="0.45">
      <c r="A11" s="34">
        <v>44019</v>
      </c>
      <c r="B11" s="92">
        <v>2020</v>
      </c>
      <c r="C11" s="81" t="s">
        <v>189</v>
      </c>
      <c r="D11" s="81" t="s">
        <v>299</v>
      </c>
      <c r="E11" s="86" t="s">
        <v>8</v>
      </c>
      <c r="F11" s="35">
        <v>10</v>
      </c>
      <c r="G11" s="35">
        <v>7</v>
      </c>
      <c r="H11" s="1" t="s">
        <v>187</v>
      </c>
      <c r="I11" s="64">
        <v>5.0374299999999996</v>
      </c>
      <c r="J11" s="64">
        <v>9.8581400000000006</v>
      </c>
      <c r="K11" s="64">
        <v>2025</v>
      </c>
      <c r="L11">
        <v>13</v>
      </c>
      <c r="M11">
        <v>20</v>
      </c>
      <c r="N11">
        <v>272</v>
      </c>
      <c r="O11">
        <v>0</v>
      </c>
      <c r="P11" s="36" t="s">
        <v>9</v>
      </c>
      <c r="Q11" s="36" t="s">
        <v>157</v>
      </c>
      <c r="S11" s="36" t="s">
        <v>186</v>
      </c>
      <c r="X11" s="1" t="s">
        <v>221</v>
      </c>
      <c r="Y11" s="1" t="s">
        <v>223</v>
      </c>
    </row>
    <row r="12" spans="1:26" x14ac:dyDescent="0.45">
      <c r="A12" s="2">
        <v>44019</v>
      </c>
      <c r="B12" s="92">
        <v>2020</v>
      </c>
      <c r="C12" s="81" t="s">
        <v>189</v>
      </c>
      <c r="D12" s="81" t="s">
        <v>299</v>
      </c>
      <c r="E12" s="21" t="s">
        <v>8</v>
      </c>
      <c r="F12" s="1">
        <v>11</v>
      </c>
      <c r="G12" s="1">
        <v>7</v>
      </c>
      <c r="H12" s="1" t="s">
        <v>187</v>
      </c>
      <c r="I12" s="63">
        <v>5.0374299999999996</v>
      </c>
      <c r="J12" s="63">
        <v>9.8581400000000006</v>
      </c>
      <c r="K12" s="63">
        <v>2025</v>
      </c>
      <c r="L12">
        <v>13</v>
      </c>
      <c r="M12">
        <v>20</v>
      </c>
      <c r="N12">
        <v>272</v>
      </c>
      <c r="O12">
        <v>0</v>
      </c>
      <c r="P12" t="s">
        <v>9</v>
      </c>
      <c r="Q12" s="36" t="s">
        <v>157</v>
      </c>
      <c r="T12"/>
      <c r="U12"/>
      <c r="V12"/>
      <c r="W12"/>
      <c r="X12" s="1" t="s">
        <v>221</v>
      </c>
      <c r="Y12" s="1" t="s">
        <v>223</v>
      </c>
    </row>
    <row r="13" spans="1:26" s="36" customFormat="1" x14ac:dyDescent="0.45">
      <c r="A13" s="34">
        <v>44019</v>
      </c>
      <c r="B13" s="92">
        <v>2020</v>
      </c>
      <c r="C13" s="81" t="s">
        <v>189</v>
      </c>
      <c r="D13" s="81" t="s">
        <v>299</v>
      </c>
      <c r="E13" s="86" t="s">
        <v>11</v>
      </c>
      <c r="F13" s="35">
        <v>12</v>
      </c>
      <c r="G13" s="35">
        <v>8</v>
      </c>
      <c r="H13" s="1" t="s">
        <v>187</v>
      </c>
      <c r="I13" s="64">
        <v>5.0193599999999998</v>
      </c>
      <c r="J13" s="64">
        <v>9.85473</v>
      </c>
      <c r="K13" s="64">
        <v>2237</v>
      </c>
      <c r="L13">
        <v>13</v>
      </c>
      <c r="M13">
        <v>20</v>
      </c>
      <c r="N13">
        <v>272</v>
      </c>
      <c r="O13">
        <v>0</v>
      </c>
      <c r="P13" s="36" t="s">
        <v>12</v>
      </c>
      <c r="Q13" s="36" t="s">
        <v>157</v>
      </c>
      <c r="X13" s="35" t="s">
        <v>212</v>
      </c>
      <c r="Y13" s="35"/>
    </row>
    <row r="14" spans="1:26" x14ac:dyDescent="0.45">
      <c r="A14" s="2">
        <v>44019</v>
      </c>
      <c r="B14" s="92">
        <v>2020</v>
      </c>
      <c r="C14" s="81" t="s">
        <v>189</v>
      </c>
      <c r="D14" s="81" t="s">
        <v>299</v>
      </c>
      <c r="E14" s="21" t="s">
        <v>13</v>
      </c>
      <c r="F14" s="1">
        <v>13</v>
      </c>
      <c r="G14" s="1">
        <v>8</v>
      </c>
      <c r="H14" s="1" t="s">
        <v>187</v>
      </c>
      <c r="I14" s="63">
        <v>5.0193599999999998</v>
      </c>
      <c r="J14" s="63">
        <v>9.85473</v>
      </c>
      <c r="K14" s="63">
        <v>2237</v>
      </c>
      <c r="L14">
        <v>13</v>
      </c>
      <c r="M14">
        <v>20</v>
      </c>
      <c r="N14">
        <v>272</v>
      </c>
      <c r="O14">
        <v>0</v>
      </c>
      <c r="P14" t="s">
        <v>12</v>
      </c>
      <c r="Q14" s="36" t="s">
        <v>157</v>
      </c>
      <c r="R14" s="1">
        <v>4.0000000000000001E-3</v>
      </c>
      <c r="S14" s="1"/>
      <c r="T14" s="35"/>
      <c r="U14" s="35"/>
      <c r="V14" s="35"/>
      <c r="W14" s="35"/>
      <c r="X14" s="1" t="s">
        <v>107</v>
      </c>
      <c r="Y14" s="1" t="s">
        <v>107</v>
      </c>
    </row>
    <row r="15" spans="1:26" x14ac:dyDescent="0.45">
      <c r="A15" s="2">
        <v>44019</v>
      </c>
      <c r="B15" s="92">
        <v>2020</v>
      </c>
      <c r="C15" s="81" t="s">
        <v>189</v>
      </c>
      <c r="D15" s="81" t="s">
        <v>299</v>
      </c>
      <c r="E15" s="21" t="s">
        <v>11</v>
      </c>
      <c r="F15" s="1">
        <v>14</v>
      </c>
      <c r="G15" s="1">
        <v>8</v>
      </c>
      <c r="H15" s="1" t="s">
        <v>187</v>
      </c>
      <c r="I15" s="63">
        <v>5.0193599999999998</v>
      </c>
      <c r="J15" s="63">
        <v>9.85473</v>
      </c>
      <c r="K15" s="63">
        <v>2237</v>
      </c>
      <c r="L15">
        <v>13</v>
      </c>
      <c r="M15">
        <v>20</v>
      </c>
      <c r="N15">
        <v>272</v>
      </c>
      <c r="O15">
        <v>0</v>
      </c>
      <c r="P15" t="s">
        <v>12</v>
      </c>
      <c r="Q15" s="36" t="s">
        <v>157</v>
      </c>
      <c r="R15" s="64">
        <v>6.0000000000000001E-3</v>
      </c>
      <c r="S15" s="64" t="s">
        <v>186</v>
      </c>
      <c r="T15" s="64" t="s">
        <v>205</v>
      </c>
      <c r="U15" s="64">
        <v>3.0000000000000001E-3</v>
      </c>
      <c r="V15" s="64"/>
      <c r="W15" s="64"/>
      <c r="X15" s="35" t="s">
        <v>212</v>
      </c>
      <c r="Y15" s="35"/>
    </row>
    <row r="16" spans="1:26" x14ac:dyDescent="0.45">
      <c r="A16" s="2">
        <v>44019</v>
      </c>
      <c r="B16" s="92">
        <v>2020</v>
      </c>
      <c r="C16" s="81" t="s">
        <v>189</v>
      </c>
      <c r="D16" s="81" t="s">
        <v>299</v>
      </c>
      <c r="E16" s="21" t="s">
        <v>11</v>
      </c>
      <c r="F16" s="1">
        <v>15</v>
      </c>
      <c r="G16" s="1">
        <v>8</v>
      </c>
      <c r="H16" s="1" t="s">
        <v>187</v>
      </c>
      <c r="I16" s="63">
        <v>5.0193599999999998</v>
      </c>
      <c r="J16" s="63">
        <v>9.85473</v>
      </c>
      <c r="K16" s="63">
        <v>2237</v>
      </c>
      <c r="L16">
        <v>13</v>
      </c>
      <c r="M16">
        <v>20</v>
      </c>
      <c r="N16">
        <v>272</v>
      </c>
      <c r="O16">
        <v>0</v>
      </c>
      <c r="P16" t="s">
        <v>12</v>
      </c>
      <c r="Q16" s="36" t="s">
        <v>158</v>
      </c>
      <c r="R16" s="1">
        <v>0.28199999999999997</v>
      </c>
      <c r="S16" s="1"/>
      <c r="T16" s="35"/>
      <c r="U16" s="35"/>
      <c r="V16" s="35" t="s">
        <v>199</v>
      </c>
      <c r="W16" s="35">
        <v>2.8000000000000001E-2</v>
      </c>
      <c r="X16" s="35" t="s">
        <v>212</v>
      </c>
      <c r="Y16" s="35"/>
    </row>
    <row r="17" spans="1:26" x14ac:dyDescent="0.45">
      <c r="A17" s="2">
        <v>44019</v>
      </c>
      <c r="B17" s="92">
        <v>2020</v>
      </c>
      <c r="C17" s="81" t="s">
        <v>189</v>
      </c>
      <c r="D17" s="81" t="s">
        <v>299</v>
      </c>
      <c r="E17" s="21" t="s">
        <v>11</v>
      </c>
      <c r="F17" s="1">
        <v>16</v>
      </c>
      <c r="G17" s="1">
        <v>8</v>
      </c>
      <c r="H17" s="1" t="s">
        <v>187</v>
      </c>
      <c r="I17" s="63">
        <v>5.0193599999999998</v>
      </c>
      <c r="J17" s="63">
        <v>9.85473</v>
      </c>
      <c r="K17" s="63">
        <v>2237</v>
      </c>
      <c r="L17">
        <v>13</v>
      </c>
      <c r="M17">
        <v>20</v>
      </c>
      <c r="N17">
        <v>272</v>
      </c>
      <c r="O17">
        <v>0</v>
      </c>
      <c r="P17" t="s">
        <v>12</v>
      </c>
      <c r="Q17" s="36" t="s">
        <v>157</v>
      </c>
      <c r="R17" s="1">
        <v>8.9999999999999993E-3</v>
      </c>
      <c r="S17" s="1"/>
      <c r="T17" s="35" t="s">
        <v>205</v>
      </c>
      <c r="U17" s="35">
        <v>5.0000000000000001E-3</v>
      </c>
      <c r="V17" s="35"/>
      <c r="W17" s="35"/>
      <c r="X17" s="35" t="s">
        <v>212</v>
      </c>
      <c r="Y17" s="35"/>
    </row>
    <row r="18" spans="1:26" x14ac:dyDescent="0.45">
      <c r="A18" s="2">
        <v>44020</v>
      </c>
      <c r="B18" s="92">
        <v>2020</v>
      </c>
      <c r="C18" s="81" t="s">
        <v>189</v>
      </c>
      <c r="D18" s="81" t="s">
        <v>299</v>
      </c>
      <c r="E18" s="21" t="s">
        <v>11</v>
      </c>
      <c r="F18" s="1">
        <v>17</v>
      </c>
      <c r="G18" s="1">
        <v>8</v>
      </c>
      <c r="H18" s="1" t="s">
        <v>187</v>
      </c>
      <c r="I18" s="1">
        <v>5.0193599999999998</v>
      </c>
      <c r="J18" s="1">
        <v>9.85473</v>
      </c>
      <c r="K18" s="1">
        <v>2237</v>
      </c>
      <c r="L18">
        <v>13</v>
      </c>
      <c r="M18">
        <v>20</v>
      </c>
      <c r="N18">
        <v>272</v>
      </c>
      <c r="O18">
        <v>0</v>
      </c>
      <c r="P18" t="s">
        <v>12</v>
      </c>
      <c r="Q18" s="36" t="s">
        <v>157</v>
      </c>
      <c r="R18" s="1">
        <v>1E-3</v>
      </c>
      <c r="S18" s="1" t="s">
        <v>186</v>
      </c>
      <c r="T18" s="35"/>
      <c r="U18" s="35"/>
      <c r="V18" s="35"/>
      <c r="W18" s="35"/>
      <c r="X18" s="35" t="s">
        <v>212</v>
      </c>
      <c r="Y18" s="35"/>
    </row>
    <row r="19" spans="1:26" x14ac:dyDescent="0.45">
      <c r="A19" s="2">
        <v>44020</v>
      </c>
      <c r="B19" s="92">
        <v>2020</v>
      </c>
      <c r="C19" s="81" t="s">
        <v>189</v>
      </c>
      <c r="D19" s="81" t="s">
        <v>299</v>
      </c>
      <c r="E19" s="21" t="s">
        <v>13</v>
      </c>
      <c r="F19" s="1">
        <v>18</v>
      </c>
      <c r="G19" s="1">
        <v>8</v>
      </c>
      <c r="H19" s="1" t="s">
        <v>187</v>
      </c>
      <c r="I19" s="63">
        <v>5.0193599999999998</v>
      </c>
      <c r="J19" s="63">
        <v>9.85473</v>
      </c>
      <c r="K19" s="63">
        <v>2237</v>
      </c>
      <c r="L19">
        <v>13</v>
      </c>
      <c r="M19">
        <v>20</v>
      </c>
      <c r="N19">
        <v>272</v>
      </c>
      <c r="O19">
        <v>0</v>
      </c>
      <c r="P19" t="s">
        <v>12</v>
      </c>
      <c r="Q19" s="36" t="s">
        <v>157</v>
      </c>
      <c r="R19" s="1">
        <v>3.0000000000000001E-3</v>
      </c>
      <c r="S19" s="1"/>
      <c r="T19" s="35"/>
      <c r="U19" s="35"/>
      <c r="V19" s="35" t="s">
        <v>205</v>
      </c>
      <c r="W19" s="35">
        <v>2E-3</v>
      </c>
      <c r="X19" s="1" t="s">
        <v>107</v>
      </c>
      <c r="Y19" s="1" t="s">
        <v>107</v>
      </c>
    </row>
    <row r="20" spans="1:26" x14ac:dyDescent="0.45">
      <c r="A20" s="2">
        <v>44020</v>
      </c>
      <c r="B20" s="92">
        <v>2020</v>
      </c>
      <c r="C20" s="81" t="s">
        <v>189</v>
      </c>
      <c r="D20" s="81" t="s">
        <v>299</v>
      </c>
      <c r="E20" s="21" t="s">
        <v>13</v>
      </c>
      <c r="F20" s="1">
        <v>19</v>
      </c>
      <c r="G20" s="1">
        <v>8</v>
      </c>
      <c r="H20" s="1" t="s">
        <v>187</v>
      </c>
      <c r="I20" s="63">
        <v>5.0193599999999998</v>
      </c>
      <c r="J20" s="63">
        <v>9.85473</v>
      </c>
      <c r="K20" s="63">
        <v>2237</v>
      </c>
      <c r="L20">
        <v>13</v>
      </c>
      <c r="M20">
        <v>20</v>
      </c>
      <c r="N20">
        <v>272</v>
      </c>
      <c r="O20">
        <v>0</v>
      </c>
      <c r="P20" t="s">
        <v>12</v>
      </c>
      <c r="Q20" s="36" t="s">
        <v>157</v>
      </c>
      <c r="T20"/>
      <c r="U20"/>
      <c r="V20"/>
      <c r="W20"/>
      <c r="X20" s="1" t="s">
        <v>107</v>
      </c>
      <c r="Y20" s="1" t="s">
        <v>107</v>
      </c>
    </row>
    <row r="21" spans="1:26" x14ac:dyDescent="0.45">
      <c r="A21" s="2">
        <v>44020</v>
      </c>
      <c r="B21" s="92">
        <v>2020</v>
      </c>
      <c r="C21" s="81" t="s">
        <v>189</v>
      </c>
      <c r="D21" s="81" t="s">
        <v>299</v>
      </c>
      <c r="E21" s="21" t="s">
        <v>13</v>
      </c>
      <c r="F21" s="1">
        <v>20</v>
      </c>
      <c r="G21" s="1">
        <v>8</v>
      </c>
      <c r="H21" s="1" t="s">
        <v>187</v>
      </c>
      <c r="I21" s="63">
        <v>5.0193599999999998</v>
      </c>
      <c r="J21" s="63">
        <v>9.85473</v>
      </c>
      <c r="K21" s="63">
        <v>2237</v>
      </c>
      <c r="L21">
        <v>13</v>
      </c>
      <c r="M21">
        <v>20</v>
      </c>
      <c r="N21">
        <v>272</v>
      </c>
      <c r="O21">
        <v>0</v>
      </c>
      <c r="P21" t="s">
        <v>12</v>
      </c>
      <c r="Q21" s="36" t="s">
        <v>157</v>
      </c>
      <c r="R21" s="1">
        <v>4.0000000000000001E-3</v>
      </c>
      <c r="S21" s="1"/>
      <c r="T21" s="35"/>
      <c r="U21" s="35"/>
      <c r="V21" s="35" t="s">
        <v>205</v>
      </c>
      <c r="W21" s="35">
        <v>1E-3</v>
      </c>
      <c r="X21" s="1" t="s">
        <v>107</v>
      </c>
      <c r="Y21" s="1" t="s">
        <v>107</v>
      </c>
    </row>
    <row r="22" spans="1:26" x14ac:dyDescent="0.45">
      <c r="A22" s="2">
        <v>44020</v>
      </c>
      <c r="B22" s="92">
        <v>2020</v>
      </c>
      <c r="C22" s="81" t="s">
        <v>189</v>
      </c>
      <c r="D22" s="81" t="s">
        <v>299</v>
      </c>
      <c r="E22" s="21" t="s">
        <v>14</v>
      </c>
      <c r="F22" s="1">
        <v>21</v>
      </c>
      <c r="G22" s="1">
        <v>9</v>
      </c>
      <c r="H22" s="1" t="s">
        <v>187</v>
      </c>
      <c r="I22" s="63">
        <v>5.0092299999999996</v>
      </c>
      <c r="J22" s="63">
        <v>9.8550299999999993</v>
      </c>
      <c r="K22" s="63">
        <v>2161</v>
      </c>
      <c r="L22">
        <v>13</v>
      </c>
      <c r="M22">
        <v>20</v>
      </c>
      <c r="N22">
        <v>272</v>
      </c>
      <c r="O22">
        <v>0</v>
      </c>
      <c r="P22" t="s">
        <v>9</v>
      </c>
      <c r="Q22" s="36" t="s">
        <v>157</v>
      </c>
      <c r="S22" t="s">
        <v>186</v>
      </c>
      <c r="T22"/>
      <c r="U22"/>
      <c r="V22"/>
      <c r="W22"/>
      <c r="X22" s="1" t="s">
        <v>212</v>
      </c>
    </row>
    <row r="23" spans="1:26" x14ac:dyDescent="0.45">
      <c r="A23" s="2">
        <v>44020</v>
      </c>
      <c r="B23" s="92">
        <v>2020</v>
      </c>
      <c r="C23" s="81" t="s">
        <v>189</v>
      </c>
      <c r="D23" s="81" t="s">
        <v>299</v>
      </c>
      <c r="E23" s="21" t="s">
        <v>14</v>
      </c>
      <c r="F23" s="1">
        <v>22</v>
      </c>
      <c r="G23" s="1">
        <v>9</v>
      </c>
      <c r="H23" s="1" t="s">
        <v>187</v>
      </c>
      <c r="I23" s="63">
        <v>5.0092299999999996</v>
      </c>
      <c r="J23" s="63">
        <v>9.8550299999999993</v>
      </c>
      <c r="K23" s="63">
        <v>2161</v>
      </c>
      <c r="L23">
        <v>13</v>
      </c>
      <c r="M23">
        <v>20</v>
      </c>
      <c r="N23">
        <v>272</v>
      </c>
      <c r="O23">
        <v>0</v>
      </c>
      <c r="P23" t="s">
        <v>9</v>
      </c>
      <c r="Q23" s="36" t="s">
        <v>157</v>
      </c>
      <c r="T23"/>
      <c r="U23"/>
      <c r="V23"/>
      <c r="W23"/>
      <c r="X23" s="1" t="s">
        <v>212</v>
      </c>
    </row>
    <row r="24" spans="1:26" x14ac:dyDescent="0.45">
      <c r="A24" s="2">
        <v>44021</v>
      </c>
      <c r="B24" s="92">
        <v>2020</v>
      </c>
      <c r="C24" s="81" t="s">
        <v>189</v>
      </c>
      <c r="D24" s="81" t="s">
        <v>299</v>
      </c>
      <c r="E24" s="21" t="s">
        <v>14</v>
      </c>
      <c r="F24" s="1">
        <v>23</v>
      </c>
      <c r="G24" s="1">
        <v>9</v>
      </c>
      <c r="H24" s="1" t="s">
        <v>187</v>
      </c>
      <c r="I24" s="63">
        <v>5.0092299999999996</v>
      </c>
      <c r="J24" s="63">
        <v>9.8550299999999993</v>
      </c>
      <c r="K24" s="63">
        <v>2161</v>
      </c>
      <c r="L24">
        <v>13</v>
      </c>
      <c r="M24">
        <v>20</v>
      </c>
      <c r="N24">
        <v>272</v>
      </c>
      <c r="O24">
        <v>0</v>
      </c>
      <c r="P24" t="s">
        <v>9</v>
      </c>
      <c r="Q24" s="36" t="s">
        <v>157</v>
      </c>
      <c r="R24" s="1">
        <v>4.0000000000000001E-3</v>
      </c>
      <c r="S24" s="1"/>
      <c r="T24" s="35"/>
      <c r="U24" s="35"/>
      <c r="V24" s="35"/>
      <c r="W24" s="35"/>
      <c r="X24" s="1" t="s">
        <v>212</v>
      </c>
    </row>
    <row r="25" spans="1:26" x14ac:dyDescent="0.45">
      <c r="A25" s="2">
        <v>44021</v>
      </c>
      <c r="B25" s="92">
        <v>2020</v>
      </c>
      <c r="C25" s="81" t="s">
        <v>189</v>
      </c>
      <c r="D25" s="81" t="s">
        <v>299</v>
      </c>
      <c r="E25" s="21" t="s">
        <v>15</v>
      </c>
      <c r="F25" s="1">
        <v>24</v>
      </c>
      <c r="G25" s="1">
        <v>11</v>
      </c>
      <c r="H25" s="1" t="s">
        <v>187</v>
      </c>
      <c r="I25" s="63">
        <v>5.0404200000000001</v>
      </c>
      <c r="J25" s="63">
        <v>9.8598599999999994</v>
      </c>
      <c r="K25" s="63">
        <v>2021</v>
      </c>
      <c r="L25">
        <v>13</v>
      </c>
      <c r="M25">
        <v>20</v>
      </c>
      <c r="N25">
        <v>272</v>
      </c>
      <c r="O25">
        <v>0</v>
      </c>
      <c r="P25" t="s">
        <v>9</v>
      </c>
      <c r="Q25" s="36" t="s">
        <v>157</v>
      </c>
      <c r="S25" t="s">
        <v>186</v>
      </c>
      <c r="T25"/>
      <c r="U25"/>
      <c r="V25"/>
      <c r="W25"/>
      <c r="X25" s="1" t="s">
        <v>221</v>
      </c>
      <c r="Y25" s="1" t="s">
        <v>222</v>
      </c>
    </row>
    <row r="26" spans="1:26" x14ac:dyDescent="0.45">
      <c r="A26" s="2">
        <v>44021</v>
      </c>
      <c r="B26" s="92">
        <v>2020</v>
      </c>
      <c r="C26" s="81" t="s">
        <v>189</v>
      </c>
      <c r="D26" s="81" t="s">
        <v>299</v>
      </c>
      <c r="E26" s="21" t="s">
        <v>16</v>
      </c>
      <c r="F26" s="1">
        <v>25</v>
      </c>
      <c r="G26" s="1">
        <v>11</v>
      </c>
      <c r="H26" s="1" t="s">
        <v>187</v>
      </c>
      <c r="I26" s="63">
        <v>5.0404200000000001</v>
      </c>
      <c r="J26" s="63">
        <v>9.8598599999999994</v>
      </c>
      <c r="K26" s="63">
        <v>2021</v>
      </c>
      <c r="L26">
        <v>13</v>
      </c>
      <c r="M26">
        <v>20</v>
      </c>
      <c r="N26">
        <v>272</v>
      </c>
      <c r="O26">
        <v>0</v>
      </c>
      <c r="P26" t="s">
        <v>9</v>
      </c>
      <c r="Q26" s="36" t="s">
        <v>157</v>
      </c>
      <c r="S26" t="s">
        <v>186</v>
      </c>
      <c r="T26"/>
      <c r="U26"/>
      <c r="V26"/>
      <c r="W26"/>
      <c r="X26" s="1" t="s">
        <v>218</v>
      </c>
      <c r="Y26" s="1" t="s">
        <v>222</v>
      </c>
    </row>
    <row r="27" spans="1:26" x14ac:dyDescent="0.45">
      <c r="A27" s="2">
        <v>44021</v>
      </c>
      <c r="B27" s="92">
        <v>2020</v>
      </c>
      <c r="C27" s="81" t="s">
        <v>189</v>
      </c>
      <c r="D27" s="81" t="s">
        <v>299</v>
      </c>
      <c r="E27" s="21" t="s">
        <v>17</v>
      </c>
      <c r="F27" s="1">
        <v>26</v>
      </c>
      <c r="G27" s="1">
        <v>11</v>
      </c>
      <c r="H27" s="1" t="s">
        <v>187</v>
      </c>
      <c r="I27" s="63">
        <v>5.0404200000000001</v>
      </c>
      <c r="J27" s="63">
        <v>9.8598599999999994</v>
      </c>
      <c r="K27" s="63">
        <v>2021</v>
      </c>
      <c r="L27">
        <v>13</v>
      </c>
      <c r="M27">
        <v>20</v>
      </c>
      <c r="N27">
        <v>272</v>
      </c>
      <c r="O27">
        <v>0</v>
      </c>
      <c r="P27" t="s">
        <v>9</v>
      </c>
      <c r="Q27" s="36" t="s">
        <v>157</v>
      </c>
      <c r="T27"/>
      <c r="U27"/>
      <c r="V27"/>
      <c r="W27"/>
      <c r="X27" s="1" t="s">
        <v>230</v>
      </c>
      <c r="Y27" s="1" t="s">
        <v>222</v>
      </c>
    </row>
    <row r="28" spans="1:26" x14ac:dyDescent="0.45">
      <c r="A28" s="2">
        <v>44022</v>
      </c>
      <c r="B28" s="92">
        <v>2020</v>
      </c>
      <c r="C28" s="81" t="s">
        <v>189</v>
      </c>
      <c r="D28" s="81" t="s">
        <v>299</v>
      </c>
      <c r="E28" s="21" t="s">
        <v>217</v>
      </c>
      <c r="F28" s="1">
        <v>27</v>
      </c>
      <c r="G28" s="1">
        <v>11</v>
      </c>
      <c r="H28" s="1" t="s">
        <v>187</v>
      </c>
      <c r="I28" s="63">
        <v>5.0404200000000001</v>
      </c>
      <c r="J28" s="63">
        <v>9.8598599999999994</v>
      </c>
      <c r="K28" s="63">
        <v>2021</v>
      </c>
      <c r="L28">
        <v>13</v>
      </c>
      <c r="M28">
        <v>20</v>
      </c>
      <c r="N28">
        <v>272</v>
      </c>
      <c r="O28">
        <v>0</v>
      </c>
      <c r="P28" t="s">
        <v>9</v>
      </c>
      <c r="Q28" s="36" t="s">
        <v>157</v>
      </c>
      <c r="T28"/>
      <c r="U28"/>
      <c r="V28"/>
      <c r="W28"/>
      <c r="X28" s="1" t="s">
        <v>218</v>
      </c>
      <c r="Y28" s="1" t="s">
        <v>222</v>
      </c>
    </row>
    <row r="29" spans="1:26" x14ac:dyDescent="0.45">
      <c r="A29" s="2">
        <v>44022</v>
      </c>
      <c r="B29" s="92">
        <v>2020</v>
      </c>
      <c r="C29" s="81" t="s">
        <v>189</v>
      </c>
      <c r="D29" s="81" t="s">
        <v>299</v>
      </c>
      <c r="E29" s="21" t="s">
        <v>217</v>
      </c>
      <c r="F29" s="1">
        <v>28</v>
      </c>
      <c r="G29" s="1">
        <v>13</v>
      </c>
      <c r="H29" s="1" t="s">
        <v>187</v>
      </c>
      <c r="I29" s="63">
        <v>5.0327999999999999</v>
      </c>
      <c r="J29" s="63">
        <v>9.8444970000000005</v>
      </c>
      <c r="K29" s="63">
        <v>2145</v>
      </c>
      <c r="L29">
        <v>13</v>
      </c>
      <c r="M29">
        <v>20</v>
      </c>
      <c r="N29">
        <v>272</v>
      </c>
      <c r="O29">
        <v>0</v>
      </c>
      <c r="P29" t="s">
        <v>9</v>
      </c>
      <c r="Q29" s="36" t="s">
        <v>157</v>
      </c>
      <c r="S29" t="s">
        <v>186</v>
      </c>
      <c r="T29"/>
      <c r="U29"/>
      <c r="V29"/>
      <c r="W29"/>
      <c r="X29" s="1" t="s">
        <v>218</v>
      </c>
      <c r="Y29" s="1" t="s">
        <v>222</v>
      </c>
    </row>
    <row r="30" spans="1:26" x14ac:dyDescent="0.45">
      <c r="A30" s="2">
        <v>44022</v>
      </c>
      <c r="B30" s="92">
        <v>2020</v>
      </c>
      <c r="C30" s="81" t="s">
        <v>189</v>
      </c>
      <c r="D30" s="81" t="s">
        <v>299</v>
      </c>
      <c r="E30" s="21" t="s">
        <v>217</v>
      </c>
      <c r="F30" s="1">
        <v>29</v>
      </c>
      <c r="G30" s="1">
        <v>13</v>
      </c>
      <c r="H30" s="1" t="s">
        <v>187</v>
      </c>
      <c r="I30" s="63">
        <v>5.0327999999999999</v>
      </c>
      <c r="J30" s="63">
        <v>9.8444970000000005</v>
      </c>
      <c r="K30" s="63">
        <v>2145</v>
      </c>
      <c r="L30">
        <v>13</v>
      </c>
      <c r="M30">
        <v>20</v>
      </c>
      <c r="N30">
        <v>272</v>
      </c>
      <c r="O30">
        <v>0</v>
      </c>
      <c r="P30" t="s">
        <v>9</v>
      </c>
      <c r="Q30" s="36" t="s">
        <v>157</v>
      </c>
      <c r="R30" s="1">
        <v>5.0000000000000001E-3</v>
      </c>
      <c r="S30" s="1"/>
      <c r="T30" s="35" t="s">
        <v>205</v>
      </c>
      <c r="U30" s="35">
        <v>1E-3</v>
      </c>
      <c r="V30" s="35"/>
      <c r="W30" s="35"/>
      <c r="X30" s="1" t="s">
        <v>218</v>
      </c>
      <c r="Y30" s="1" t="s">
        <v>222</v>
      </c>
    </row>
    <row r="31" spans="1:26" x14ac:dyDescent="0.45">
      <c r="A31" s="2">
        <v>44022</v>
      </c>
      <c r="B31" s="92">
        <v>2020</v>
      </c>
      <c r="C31" s="81" t="s">
        <v>189</v>
      </c>
      <c r="D31" s="81" t="s">
        <v>299</v>
      </c>
      <c r="E31" s="21" t="s">
        <v>18</v>
      </c>
      <c r="F31" s="1">
        <v>30</v>
      </c>
      <c r="G31" s="1">
        <v>14</v>
      </c>
      <c r="H31" s="1" t="s">
        <v>187</v>
      </c>
      <c r="I31" s="63">
        <v>5.0362799999999996</v>
      </c>
      <c r="J31" s="63">
        <v>9.8366699999999998</v>
      </c>
      <c r="K31" s="63">
        <v>1977</v>
      </c>
      <c r="L31">
        <v>13</v>
      </c>
      <c r="M31">
        <v>20</v>
      </c>
      <c r="N31">
        <v>272</v>
      </c>
      <c r="O31">
        <v>0</v>
      </c>
      <c r="P31" t="s">
        <v>9</v>
      </c>
      <c r="Q31" s="36" t="s">
        <v>157</v>
      </c>
      <c r="R31" s="1">
        <v>3.5999999999999997E-2</v>
      </c>
      <c r="S31" s="1"/>
      <c r="T31" s="35"/>
      <c r="U31" s="35"/>
      <c r="V31" s="35"/>
      <c r="W31" s="35"/>
      <c r="X31" s="1" t="s">
        <v>107</v>
      </c>
      <c r="Y31" s="1" t="s">
        <v>107</v>
      </c>
    </row>
    <row r="32" spans="1:26" x14ac:dyDescent="0.45">
      <c r="A32" s="2">
        <v>44022</v>
      </c>
      <c r="B32" s="92">
        <v>2020</v>
      </c>
      <c r="C32" s="81" t="s">
        <v>189</v>
      </c>
      <c r="D32" s="81" t="s">
        <v>299</v>
      </c>
      <c r="E32" s="21" t="s">
        <v>18</v>
      </c>
      <c r="F32" s="1">
        <v>31</v>
      </c>
      <c r="G32" s="1">
        <v>14</v>
      </c>
      <c r="H32" s="1" t="s">
        <v>187</v>
      </c>
      <c r="I32" s="63">
        <v>5.0362799999999996</v>
      </c>
      <c r="J32" s="63">
        <v>9.8366699999999998</v>
      </c>
      <c r="K32" s="63">
        <v>1977</v>
      </c>
      <c r="L32">
        <v>13</v>
      </c>
      <c r="M32">
        <v>20</v>
      </c>
      <c r="N32">
        <v>272</v>
      </c>
      <c r="O32">
        <v>0</v>
      </c>
      <c r="P32" t="s">
        <v>9</v>
      </c>
      <c r="Q32" s="36" t="s">
        <v>157</v>
      </c>
      <c r="T32"/>
      <c r="U32"/>
      <c r="V32"/>
      <c r="W32"/>
      <c r="X32" s="1" t="s">
        <v>107</v>
      </c>
      <c r="Y32" s="1" t="s">
        <v>107</v>
      </c>
      <c r="Z32" t="s">
        <v>111</v>
      </c>
    </row>
    <row r="33" spans="1:26" x14ac:dyDescent="0.45">
      <c r="A33" s="2">
        <v>44022</v>
      </c>
      <c r="B33" s="92">
        <v>2020</v>
      </c>
      <c r="C33" s="81" t="s">
        <v>189</v>
      </c>
      <c r="D33" s="81" t="s">
        <v>299</v>
      </c>
      <c r="E33" s="21" t="s">
        <v>18</v>
      </c>
      <c r="F33" s="1">
        <v>32</v>
      </c>
      <c r="G33" s="1">
        <v>14</v>
      </c>
      <c r="H33" s="1" t="s">
        <v>187</v>
      </c>
      <c r="I33" s="63">
        <v>5.0362799999999996</v>
      </c>
      <c r="J33" s="63">
        <v>9.8366699999999998</v>
      </c>
      <c r="K33" s="63">
        <v>1977</v>
      </c>
      <c r="L33">
        <v>13</v>
      </c>
      <c r="M33">
        <v>20</v>
      </c>
      <c r="N33">
        <v>272</v>
      </c>
      <c r="O33">
        <v>0</v>
      </c>
      <c r="P33" t="s">
        <v>9</v>
      </c>
      <c r="Q33" s="36" t="s">
        <v>157</v>
      </c>
      <c r="R33" s="64">
        <v>2E-3</v>
      </c>
      <c r="S33" s="64" t="s">
        <v>186</v>
      </c>
      <c r="T33" s="35"/>
      <c r="U33" s="64"/>
      <c r="V33" s="64"/>
      <c r="W33" s="64"/>
      <c r="X33" s="1" t="s">
        <v>107</v>
      </c>
      <c r="Y33" s="1" t="s">
        <v>107</v>
      </c>
    </row>
    <row r="34" spans="1:26" s="68" customFormat="1" x14ac:dyDescent="0.45">
      <c r="A34" s="70">
        <v>44022</v>
      </c>
      <c r="B34" s="92">
        <v>2020</v>
      </c>
      <c r="C34" s="81" t="s">
        <v>189</v>
      </c>
      <c r="D34" s="81" t="s">
        <v>299</v>
      </c>
      <c r="E34" s="87" t="s">
        <v>19</v>
      </c>
      <c r="F34" s="66">
        <v>33</v>
      </c>
      <c r="G34" s="66">
        <v>15</v>
      </c>
      <c r="H34" s="1" t="s">
        <v>187</v>
      </c>
      <c r="I34" s="71">
        <v>5.0305400000000002</v>
      </c>
      <c r="J34" s="71">
        <v>9.8241200000000006</v>
      </c>
      <c r="K34" s="71">
        <v>1940</v>
      </c>
      <c r="L34">
        <v>14</v>
      </c>
      <c r="M34">
        <v>21</v>
      </c>
      <c r="N34">
        <v>279</v>
      </c>
      <c r="O34">
        <v>0</v>
      </c>
      <c r="P34" s="68" t="s">
        <v>9</v>
      </c>
      <c r="Q34" s="36" t="s">
        <v>157</v>
      </c>
      <c r="R34" s="71">
        <v>0</v>
      </c>
      <c r="S34" s="71" t="s">
        <v>186</v>
      </c>
      <c r="T34" s="71"/>
      <c r="U34" s="71"/>
      <c r="V34" s="71"/>
      <c r="W34" s="71"/>
      <c r="X34" s="66" t="s">
        <v>212</v>
      </c>
      <c r="Y34" s="66" t="s">
        <v>222</v>
      </c>
    </row>
    <row r="35" spans="1:26" x14ac:dyDescent="0.45">
      <c r="A35" s="2">
        <v>44022</v>
      </c>
      <c r="B35" s="92">
        <v>2020</v>
      </c>
      <c r="C35" s="81" t="s">
        <v>189</v>
      </c>
      <c r="D35" s="81" t="s">
        <v>299</v>
      </c>
      <c r="E35" s="21" t="s">
        <v>13</v>
      </c>
      <c r="F35" s="1">
        <v>34</v>
      </c>
      <c r="G35" s="1">
        <v>15</v>
      </c>
      <c r="H35" s="1" t="s">
        <v>187</v>
      </c>
      <c r="I35" s="63">
        <v>5.0305400000000002</v>
      </c>
      <c r="J35" s="63">
        <v>9.8241200000000006</v>
      </c>
      <c r="K35" s="63">
        <v>1940</v>
      </c>
      <c r="L35">
        <v>14</v>
      </c>
      <c r="M35">
        <v>21</v>
      </c>
      <c r="N35">
        <v>279</v>
      </c>
      <c r="O35">
        <v>0</v>
      </c>
      <c r="P35" t="s">
        <v>9</v>
      </c>
      <c r="Q35" s="36" t="s">
        <v>157</v>
      </c>
      <c r="S35" t="s">
        <v>186</v>
      </c>
      <c r="T35"/>
      <c r="U35"/>
      <c r="V35"/>
      <c r="W35"/>
      <c r="X35" s="1" t="s">
        <v>107</v>
      </c>
      <c r="Y35" s="1" t="s">
        <v>107</v>
      </c>
    </row>
    <row r="36" spans="1:26" x14ac:dyDescent="0.45">
      <c r="A36" s="2">
        <v>44022</v>
      </c>
      <c r="B36" s="92">
        <v>2020</v>
      </c>
      <c r="C36" s="81" t="s">
        <v>189</v>
      </c>
      <c r="D36" s="81" t="s">
        <v>299</v>
      </c>
      <c r="E36" s="21" t="s">
        <v>217</v>
      </c>
      <c r="F36" s="1">
        <v>35</v>
      </c>
      <c r="G36" s="1">
        <v>16</v>
      </c>
      <c r="H36" s="1" t="s">
        <v>187</v>
      </c>
      <c r="I36" s="63">
        <v>5.0430900000000003</v>
      </c>
      <c r="J36" s="63">
        <v>9.8557699999999997</v>
      </c>
      <c r="K36" s="63">
        <v>1981</v>
      </c>
      <c r="L36">
        <v>15</v>
      </c>
      <c r="M36">
        <v>23</v>
      </c>
      <c r="N36">
        <v>282</v>
      </c>
      <c r="O36">
        <v>0</v>
      </c>
      <c r="P36" t="s">
        <v>9</v>
      </c>
      <c r="Q36" s="36" t="s">
        <v>157</v>
      </c>
      <c r="R36" s="1">
        <v>1E-3</v>
      </c>
      <c r="S36" s="1" t="s">
        <v>186</v>
      </c>
      <c r="T36" s="35"/>
      <c r="U36" s="35"/>
      <c r="V36" s="35"/>
      <c r="W36" s="35"/>
      <c r="X36" s="1" t="s">
        <v>218</v>
      </c>
      <c r="Y36" s="1" t="s">
        <v>222</v>
      </c>
    </row>
    <row r="37" spans="1:26" x14ac:dyDescent="0.45">
      <c r="A37" s="2">
        <v>44022</v>
      </c>
      <c r="B37" s="92">
        <v>2020</v>
      </c>
      <c r="C37" s="81" t="s">
        <v>189</v>
      </c>
      <c r="D37" s="81" t="s">
        <v>299</v>
      </c>
      <c r="E37" s="21" t="s">
        <v>8</v>
      </c>
      <c r="F37" s="1">
        <v>36</v>
      </c>
      <c r="G37" s="1">
        <v>17</v>
      </c>
      <c r="H37" s="1" t="s">
        <v>187</v>
      </c>
      <c r="I37" s="63">
        <v>5.0507999999999997</v>
      </c>
      <c r="J37" s="63">
        <v>9.8526299999999996</v>
      </c>
      <c r="K37" s="63">
        <v>1911</v>
      </c>
      <c r="L37">
        <v>15</v>
      </c>
      <c r="M37">
        <v>23</v>
      </c>
      <c r="N37">
        <v>282</v>
      </c>
      <c r="O37">
        <v>0</v>
      </c>
      <c r="P37" t="s">
        <v>9</v>
      </c>
      <c r="Q37" s="36" t="s">
        <v>157</v>
      </c>
      <c r="R37" s="64">
        <v>1E-3</v>
      </c>
      <c r="S37" s="64" t="s">
        <v>186</v>
      </c>
      <c r="T37" s="35"/>
      <c r="U37" s="64"/>
      <c r="V37" s="64"/>
      <c r="W37" s="64"/>
      <c r="X37" s="1" t="s">
        <v>221</v>
      </c>
      <c r="Y37" s="1" t="s">
        <v>223</v>
      </c>
    </row>
    <row r="38" spans="1:26" x14ac:dyDescent="0.45">
      <c r="A38" s="3">
        <v>44057</v>
      </c>
      <c r="B38" s="92">
        <v>2020</v>
      </c>
      <c r="C38" s="82" t="s">
        <v>190</v>
      </c>
      <c r="D38" s="81" t="s">
        <v>299</v>
      </c>
      <c r="E38" s="21" t="s">
        <v>20</v>
      </c>
      <c r="F38" s="1">
        <v>37</v>
      </c>
      <c r="G38" s="1">
        <v>18</v>
      </c>
      <c r="H38" s="1" t="s">
        <v>187</v>
      </c>
      <c r="I38" s="4">
        <v>4.9985650000000001</v>
      </c>
      <c r="J38" s="5">
        <v>9.828087</v>
      </c>
      <c r="K38" s="5">
        <v>1573.654663</v>
      </c>
      <c r="L38">
        <v>16</v>
      </c>
      <c r="M38">
        <v>23</v>
      </c>
      <c r="N38">
        <v>401</v>
      </c>
      <c r="O38">
        <v>0</v>
      </c>
      <c r="P38" t="s">
        <v>9</v>
      </c>
      <c r="Q38" s="36" t="s">
        <v>157</v>
      </c>
      <c r="T38"/>
      <c r="U38"/>
      <c r="V38"/>
      <c r="W38"/>
      <c r="X38" s="1" t="s">
        <v>221</v>
      </c>
      <c r="Y38" s="1" t="s">
        <v>222</v>
      </c>
    </row>
    <row r="39" spans="1:26" x14ac:dyDescent="0.45">
      <c r="A39" s="3">
        <v>44057</v>
      </c>
      <c r="B39" s="92">
        <v>2020</v>
      </c>
      <c r="C39" s="82" t="s">
        <v>190</v>
      </c>
      <c r="D39" s="81" t="s">
        <v>299</v>
      </c>
      <c r="E39" s="21" t="s">
        <v>20</v>
      </c>
      <c r="F39" s="1">
        <v>38</v>
      </c>
      <c r="G39" s="1">
        <v>18</v>
      </c>
      <c r="H39" s="1" t="s">
        <v>187</v>
      </c>
      <c r="I39" s="4">
        <v>4.9985650000000001</v>
      </c>
      <c r="J39" s="5">
        <v>9.828087</v>
      </c>
      <c r="K39" s="5">
        <v>1573.654663</v>
      </c>
      <c r="L39">
        <v>16</v>
      </c>
      <c r="M39">
        <v>23</v>
      </c>
      <c r="N39">
        <v>401</v>
      </c>
      <c r="O39">
        <v>0</v>
      </c>
      <c r="P39" t="s">
        <v>9</v>
      </c>
      <c r="Q39" s="36" t="s">
        <v>157</v>
      </c>
      <c r="S39" t="s">
        <v>186</v>
      </c>
      <c r="T39"/>
      <c r="U39"/>
      <c r="V39"/>
      <c r="W39"/>
      <c r="X39" s="1" t="s">
        <v>221</v>
      </c>
      <c r="Y39" s="1" t="s">
        <v>222</v>
      </c>
    </row>
    <row r="40" spans="1:26" x14ac:dyDescent="0.45">
      <c r="A40" s="3">
        <v>44057</v>
      </c>
      <c r="B40" s="92">
        <v>2020</v>
      </c>
      <c r="C40" s="82" t="s">
        <v>190</v>
      </c>
      <c r="D40" s="81" t="s">
        <v>299</v>
      </c>
      <c r="E40" s="21" t="s">
        <v>14</v>
      </c>
      <c r="F40" s="1">
        <v>39</v>
      </c>
      <c r="G40" s="1">
        <v>19</v>
      </c>
      <c r="H40" s="1" t="s">
        <v>187</v>
      </c>
      <c r="I40" s="6">
        <v>4.9984609999999998</v>
      </c>
      <c r="J40" s="7">
        <v>9.8274260000000009</v>
      </c>
      <c r="K40" s="7">
        <v>1576.9019780000001</v>
      </c>
      <c r="L40">
        <v>16</v>
      </c>
      <c r="M40">
        <v>23</v>
      </c>
      <c r="N40">
        <v>401</v>
      </c>
      <c r="O40">
        <v>0</v>
      </c>
      <c r="P40" t="s">
        <v>9</v>
      </c>
      <c r="Q40" s="36" t="s">
        <v>157</v>
      </c>
      <c r="S40" t="s">
        <v>186</v>
      </c>
      <c r="T40"/>
      <c r="U40"/>
      <c r="V40"/>
      <c r="W40"/>
      <c r="X40" s="1" t="s">
        <v>212</v>
      </c>
    </row>
    <row r="41" spans="1:26" x14ac:dyDescent="0.45">
      <c r="A41" s="3">
        <v>44060</v>
      </c>
      <c r="B41" s="92">
        <v>2020</v>
      </c>
      <c r="C41" s="82" t="s">
        <v>190</v>
      </c>
      <c r="D41" s="81" t="s">
        <v>299</v>
      </c>
      <c r="E41" s="21" t="s">
        <v>20</v>
      </c>
      <c r="F41" s="1">
        <v>40</v>
      </c>
      <c r="G41" s="1">
        <v>21</v>
      </c>
      <c r="H41" s="1" t="s">
        <v>187</v>
      </c>
      <c r="I41" s="8">
        <v>4.9855749999999999</v>
      </c>
      <c r="J41" s="9">
        <v>9.8105659999999997</v>
      </c>
      <c r="K41" s="9">
        <v>1371.3426509999999</v>
      </c>
      <c r="L41">
        <v>16</v>
      </c>
      <c r="M41">
        <v>23</v>
      </c>
      <c r="N41">
        <v>401</v>
      </c>
      <c r="O41">
        <v>0</v>
      </c>
      <c r="P41" t="s">
        <v>9</v>
      </c>
      <c r="Q41" s="36" t="s">
        <v>157</v>
      </c>
      <c r="S41" t="s">
        <v>186</v>
      </c>
      <c r="T41"/>
      <c r="U41"/>
      <c r="V41"/>
      <c r="W41"/>
      <c r="X41" s="1" t="s">
        <v>221</v>
      </c>
      <c r="Y41" s="1" t="s">
        <v>222</v>
      </c>
    </row>
    <row r="42" spans="1:26" x14ac:dyDescent="0.45">
      <c r="A42" s="3">
        <v>44060</v>
      </c>
      <c r="B42" s="92">
        <v>2020</v>
      </c>
      <c r="C42" s="82" t="s">
        <v>190</v>
      </c>
      <c r="D42" s="81" t="s">
        <v>299</v>
      </c>
      <c r="E42" s="21" t="s">
        <v>20</v>
      </c>
      <c r="F42" s="1">
        <v>41</v>
      </c>
      <c r="G42" s="1">
        <v>21</v>
      </c>
      <c r="H42" s="1" t="s">
        <v>187</v>
      </c>
      <c r="I42" s="8">
        <v>4.9855749999999999</v>
      </c>
      <c r="J42" s="9">
        <v>9.8105659999999997</v>
      </c>
      <c r="K42" s="9">
        <v>1371.3426509999999</v>
      </c>
      <c r="L42">
        <v>16</v>
      </c>
      <c r="M42">
        <v>23</v>
      </c>
      <c r="N42">
        <v>401</v>
      </c>
      <c r="O42">
        <v>0</v>
      </c>
      <c r="P42" t="s">
        <v>9</v>
      </c>
      <c r="Q42" s="36" t="s">
        <v>157</v>
      </c>
      <c r="T42"/>
      <c r="U42"/>
      <c r="V42"/>
      <c r="W42"/>
      <c r="X42" s="1" t="s">
        <v>221</v>
      </c>
      <c r="Y42" s="1" t="s">
        <v>222</v>
      </c>
    </row>
    <row r="43" spans="1:26" x14ac:dyDescent="0.45">
      <c r="A43" s="3">
        <v>44060</v>
      </c>
      <c r="B43" s="92">
        <v>2020</v>
      </c>
      <c r="C43" s="82" t="s">
        <v>190</v>
      </c>
      <c r="D43" s="81" t="s">
        <v>299</v>
      </c>
      <c r="E43" s="21" t="s">
        <v>8</v>
      </c>
      <c r="F43" s="1">
        <v>42</v>
      </c>
      <c r="G43" s="1">
        <v>21</v>
      </c>
      <c r="H43" s="1" t="s">
        <v>187</v>
      </c>
      <c r="I43" s="8">
        <v>4.9855749999999999</v>
      </c>
      <c r="J43" s="9">
        <v>9.8105659999999997</v>
      </c>
      <c r="K43" s="9">
        <v>1371.3426509999999</v>
      </c>
      <c r="L43">
        <v>16</v>
      </c>
      <c r="M43">
        <v>23</v>
      </c>
      <c r="N43">
        <v>401</v>
      </c>
      <c r="O43">
        <v>0</v>
      </c>
      <c r="P43" t="s">
        <v>9</v>
      </c>
      <c r="Q43" s="36" t="s">
        <v>157</v>
      </c>
      <c r="S43" t="s">
        <v>186</v>
      </c>
      <c r="T43"/>
      <c r="U43"/>
      <c r="V43"/>
      <c r="W43"/>
      <c r="X43" s="1" t="s">
        <v>221</v>
      </c>
      <c r="Y43" s="1" t="s">
        <v>223</v>
      </c>
    </row>
    <row r="44" spans="1:26" x14ac:dyDescent="0.45">
      <c r="A44" s="3">
        <v>44060</v>
      </c>
      <c r="B44" s="92">
        <v>2020</v>
      </c>
      <c r="C44" s="82" t="s">
        <v>190</v>
      </c>
      <c r="D44" s="81" t="s">
        <v>299</v>
      </c>
      <c r="E44" s="21" t="s">
        <v>21</v>
      </c>
      <c r="F44" s="1">
        <v>43</v>
      </c>
      <c r="G44" s="1">
        <v>21</v>
      </c>
      <c r="H44" s="1" t="s">
        <v>187</v>
      </c>
      <c r="I44" s="8">
        <v>4.9855749999999999</v>
      </c>
      <c r="J44" s="9">
        <v>9.8105659999999997</v>
      </c>
      <c r="K44" s="9">
        <v>1371.3426509999999</v>
      </c>
      <c r="L44">
        <v>16</v>
      </c>
      <c r="M44">
        <v>23</v>
      </c>
      <c r="N44">
        <v>401</v>
      </c>
      <c r="O44">
        <v>0</v>
      </c>
      <c r="P44" t="s">
        <v>9</v>
      </c>
      <c r="Q44" s="36" t="s">
        <v>157</v>
      </c>
      <c r="R44" s="55"/>
      <c r="S44" s="55" t="s">
        <v>186</v>
      </c>
      <c r="T44" s="55"/>
      <c r="U44" s="55"/>
      <c r="V44" s="55"/>
      <c r="W44" s="55"/>
      <c r="X44" s="1" t="s">
        <v>212</v>
      </c>
      <c r="Y44" s="1" t="s">
        <v>216</v>
      </c>
    </row>
    <row r="45" spans="1:26" x14ac:dyDescent="0.45">
      <c r="A45" s="3">
        <v>44060</v>
      </c>
      <c r="B45" s="92">
        <v>2020</v>
      </c>
      <c r="C45" s="82" t="s">
        <v>190</v>
      </c>
      <c r="D45" s="81" t="s">
        <v>299</v>
      </c>
      <c r="E45" s="21" t="s">
        <v>21</v>
      </c>
      <c r="F45" s="1">
        <v>44</v>
      </c>
      <c r="G45" s="1">
        <v>21</v>
      </c>
      <c r="H45" s="1" t="s">
        <v>187</v>
      </c>
      <c r="I45" s="8">
        <v>4.9855749999999999</v>
      </c>
      <c r="J45" s="9">
        <v>9.8105659999999997</v>
      </c>
      <c r="K45" s="9">
        <v>1371.3426509999999</v>
      </c>
      <c r="L45">
        <v>16</v>
      </c>
      <c r="M45">
        <v>23</v>
      </c>
      <c r="N45">
        <v>401</v>
      </c>
      <c r="O45">
        <v>0</v>
      </c>
      <c r="P45" t="s">
        <v>9</v>
      </c>
      <c r="Q45" s="36" t="s">
        <v>107</v>
      </c>
      <c r="T45"/>
      <c r="U45"/>
      <c r="V45"/>
      <c r="W45"/>
      <c r="X45" s="1" t="s">
        <v>212</v>
      </c>
      <c r="Y45" s="1" t="s">
        <v>216</v>
      </c>
      <c r="Z45" t="s">
        <v>110</v>
      </c>
    </row>
    <row r="46" spans="1:26" x14ac:dyDescent="0.45">
      <c r="A46" s="3">
        <v>44060</v>
      </c>
      <c r="B46" s="92">
        <v>2020</v>
      </c>
      <c r="C46" s="82" t="s">
        <v>190</v>
      </c>
      <c r="D46" s="81" t="s">
        <v>299</v>
      </c>
      <c r="E46" s="21" t="s">
        <v>219</v>
      </c>
      <c r="F46" s="1">
        <v>45</v>
      </c>
      <c r="G46" s="1">
        <v>22</v>
      </c>
      <c r="H46" s="1" t="s">
        <v>187</v>
      </c>
      <c r="I46" s="10">
        <v>4.9861529999999998</v>
      </c>
      <c r="J46" s="11">
        <v>9.8123780000000007</v>
      </c>
      <c r="K46" s="11">
        <v>1396.2561040000001</v>
      </c>
      <c r="L46">
        <v>16</v>
      </c>
      <c r="M46">
        <v>23</v>
      </c>
      <c r="N46">
        <v>401</v>
      </c>
      <c r="O46">
        <v>0</v>
      </c>
      <c r="P46" t="s">
        <v>9</v>
      </c>
      <c r="Q46" s="36" t="s">
        <v>157</v>
      </c>
      <c r="R46" s="56">
        <v>2E-3</v>
      </c>
      <c r="S46" s="56" t="s">
        <v>186</v>
      </c>
      <c r="T46" s="64"/>
      <c r="U46" s="64"/>
      <c r="V46" s="64"/>
      <c r="W46" s="64"/>
      <c r="X46" s="1" t="s">
        <v>212</v>
      </c>
      <c r="Y46" s="1" t="s">
        <v>222</v>
      </c>
    </row>
    <row r="47" spans="1:26" x14ac:dyDescent="0.45">
      <c r="A47" s="3">
        <v>44060</v>
      </c>
      <c r="B47" s="92">
        <v>2020</v>
      </c>
      <c r="C47" s="82" t="s">
        <v>190</v>
      </c>
      <c r="D47" s="81" t="s">
        <v>299</v>
      </c>
      <c r="E47" s="21" t="s">
        <v>219</v>
      </c>
      <c r="F47" s="1">
        <v>46</v>
      </c>
      <c r="G47" s="1">
        <v>22</v>
      </c>
      <c r="H47" s="1" t="s">
        <v>187</v>
      </c>
      <c r="I47" s="10">
        <v>4.9861529999999998</v>
      </c>
      <c r="J47" s="11">
        <v>9.8123780000000007</v>
      </c>
      <c r="K47" s="11">
        <v>1396.2561040000001</v>
      </c>
      <c r="L47">
        <v>16</v>
      </c>
      <c r="M47">
        <v>23</v>
      </c>
      <c r="N47">
        <v>401</v>
      </c>
      <c r="O47">
        <v>0</v>
      </c>
      <c r="P47" t="s">
        <v>9</v>
      </c>
      <c r="Q47" s="36" t="s">
        <v>157</v>
      </c>
      <c r="R47" s="56"/>
      <c r="S47" s="56" t="s">
        <v>186</v>
      </c>
      <c r="T47" s="56"/>
      <c r="U47" s="56"/>
      <c r="V47" s="56"/>
      <c r="W47" s="56"/>
      <c r="X47" s="1" t="s">
        <v>212</v>
      </c>
      <c r="Y47" s="1" t="s">
        <v>222</v>
      </c>
    </row>
    <row r="48" spans="1:26" x14ac:dyDescent="0.45">
      <c r="A48" s="3">
        <v>44060</v>
      </c>
      <c r="B48" s="92">
        <v>2020</v>
      </c>
      <c r="C48" s="82" t="s">
        <v>190</v>
      </c>
      <c r="D48" s="81" t="s">
        <v>299</v>
      </c>
      <c r="E48" s="21" t="s">
        <v>219</v>
      </c>
      <c r="F48" s="1">
        <v>47</v>
      </c>
      <c r="G48" s="1">
        <v>22</v>
      </c>
      <c r="H48" s="1" t="s">
        <v>187</v>
      </c>
      <c r="I48" s="10">
        <v>4.9861529999999998</v>
      </c>
      <c r="J48" s="11">
        <v>9.8123780000000007</v>
      </c>
      <c r="K48" s="11">
        <v>1396.2561040000001</v>
      </c>
      <c r="L48">
        <v>16</v>
      </c>
      <c r="M48">
        <v>23</v>
      </c>
      <c r="N48">
        <v>401</v>
      </c>
      <c r="O48">
        <v>0</v>
      </c>
      <c r="P48" t="s">
        <v>9</v>
      </c>
      <c r="Q48" s="36" t="s">
        <v>157</v>
      </c>
      <c r="T48"/>
      <c r="U48"/>
      <c r="V48"/>
      <c r="W48"/>
      <c r="X48" s="1" t="s">
        <v>212</v>
      </c>
      <c r="Y48" s="1" t="s">
        <v>222</v>
      </c>
    </row>
    <row r="49" spans="1:26" x14ac:dyDescent="0.45">
      <c r="A49" s="3">
        <v>44060</v>
      </c>
      <c r="B49" s="92">
        <v>2020</v>
      </c>
      <c r="C49" s="82" t="s">
        <v>190</v>
      </c>
      <c r="D49" s="81" t="s">
        <v>299</v>
      </c>
      <c r="E49" s="21" t="s">
        <v>219</v>
      </c>
      <c r="F49" s="1">
        <v>48</v>
      </c>
      <c r="G49" s="1">
        <v>22</v>
      </c>
      <c r="H49" s="1" t="s">
        <v>187</v>
      </c>
      <c r="I49" s="10">
        <v>4.9861529999999998</v>
      </c>
      <c r="J49" s="11">
        <v>9.8123780000000007</v>
      </c>
      <c r="K49" s="11">
        <v>1396.2561040000001</v>
      </c>
      <c r="L49">
        <v>16</v>
      </c>
      <c r="M49">
        <v>23</v>
      </c>
      <c r="N49">
        <v>401</v>
      </c>
      <c r="O49">
        <v>0</v>
      </c>
      <c r="P49" t="s">
        <v>9</v>
      </c>
      <c r="Q49" s="36" t="s">
        <v>157</v>
      </c>
      <c r="R49" s="56">
        <v>5.0000000000000001E-3</v>
      </c>
      <c r="S49" s="56"/>
      <c r="T49" s="35"/>
      <c r="U49" s="64"/>
      <c r="V49" s="64" t="s">
        <v>199</v>
      </c>
      <c r="W49" s="64">
        <v>8.9999999999999993E-3</v>
      </c>
      <c r="X49" s="1" t="s">
        <v>212</v>
      </c>
      <c r="Y49" s="1" t="s">
        <v>222</v>
      </c>
      <c r="Z49" t="s">
        <v>111</v>
      </c>
    </row>
    <row r="50" spans="1:26" x14ac:dyDescent="0.45">
      <c r="A50" s="3">
        <v>44060</v>
      </c>
      <c r="B50" s="92">
        <v>2020</v>
      </c>
      <c r="C50" s="82" t="s">
        <v>190</v>
      </c>
      <c r="D50" s="81" t="s">
        <v>299</v>
      </c>
      <c r="E50" s="21" t="s">
        <v>22</v>
      </c>
      <c r="F50" s="1">
        <v>49</v>
      </c>
      <c r="G50" s="1">
        <v>22</v>
      </c>
      <c r="H50" s="1" t="s">
        <v>187</v>
      </c>
      <c r="I50" s="10">
        <v>4.9861529999999998</v>
      </c>
      <c r="J50" s="11">
        <v>9.8123780000000007</v>
      </c>
      <c r="K50" s="11">
        <v>1396.2561040000001</v>
      </c>
      <c r="L50">
        <v>16</v>
      </c>
      <c r="M50">
        <v>23</v>
      </c>
      <c r="N50">
        <v>401</v>
      </c>
      <c r="O50">
        <v>0</v>
      </c>
      <c r="P50" t="s">
        <v>9</v>
      </c>
      <c r="Q50" s="36" t="s">
        <v>157</v>
      </c>
      <c r="R50" s="56">
        <v>3.0000000000000001E-3</v>
      </c>
      <c r="S50" s="56" t="s">
        <v>186</v>
      </c>
      <c r="T50" s="35"/>
      <c r="U50" s="64"/>
      <c r="V50" s="64" t="s">
        <v>205</v>
      </c>
      <c r="W50" s="64">
        <v>3.0000000000000001E-3</v>
      </c>
      <c r="X50" s="1" t="s">
        <v>107</v>
      </c>
      <c r="Z50" t="s">
        <v>227</v>
      </c>
    </row>
    <row r="51" spans="1:26" x14ac:dyDescent="0.45">
      <c r="A51" s="3">
        <v>44060</v>
      </c>
      <c r="B51" s="92">
        <v>2020</v>
      </c>
      <c r="C51" s="82" t="s">
        <v>190</v>
      </c>
      <c r="D51" s="81" t="s">
        <v>299</v>
      </c>
      <c r="E51" s="21" t="s">
        <v>22</v>
      </c>
      <c r="F51" s="1">
        <v>50</v>
      </c>
      <c r="G51" s="1">
        <v>22</v>
      </c>
      <c r="H51" s="1" t="s">
        <v>187</v>
      </c>
      <c r="I51" s="10">
        <v>4.9861529999999998</v>
      </c>
      <c r="J51" s="11">
        <v>9.8123780000000007</v>
      </c>
      <c r="K51" s="11">
        <v>1396.2561040000001</v>
      </c>
      <c r="L51">
        <v>16</v>
      </c>
      <c r="M51">
        <v>23</v>
      </c>
      <c r="N51">
        <v>401</v>
      </c>
      <c r="O51">
        <v>0</v>
      </c>
      <c r="P51" t="s">
        <v>9</v>
      </c>
      <c r="Q51" s="36" t="s">
        <v>157</v>
      </c>
      <c r="S51" t="s">
        <v>186</v>
      </c>
      <c r="T51"/>
      <c r="U51"/>
      <c r="V51"/>
      <c r="W51"/>
      <c r="X51" s="1" t="s">
        <v>107</v>
      </c>
      <c r="Z51" t="s">
        <v>227</v>
      </c>
    </row>
    <row r="52" spans="1:26" x14ac:dyDescent="0.45">
      <c r="A52" s="3">
        <v>44060</v>
      </c>
      <c r="B52" s="92">
        <v>2020</v>
      </c>
      <c r="C52" s="82" t="s">
        <v>190</v>
      </c>
      <c r="D52" s="81" t="s">
        <v>299</v>
      </c>
      <c r="E52" s="21" t="s">
        <v>22</v>
      </c>
      <c r="F52" s="1">
        <v>51</v>
      </c>
      <c r="G52" s="1">
        <v>22</v>
      </c>
      <c r="H52" s="1" t="s">
        <v>187</v>
      </c>
      <c r="I52" s="10">
        <v>4.9861529999999998</v>
      </c>
      <c r="J52" s="11">
        <v>9.8123780000000007</v>
      </c>
      <c r="K52" s="11">
        <v>1396.2561040000001</v>
      </c>
      <c r="L52">
        <v>16</v>
      </c>
      <c r="M52">
        <v>23</v>
      </c>
      <c r="N52">
        <v>401</v>
      </c>
      <c r="O52">
        <v>0</v>
      </c>
      <c r="P52" t="s">
        <v>9</v>
      </c>
      <c r="Q52" s="36" t="s">
        <v>157</v>
      </c>
      <c r="R52" s="56">
        <v>4.0000000000000001E-3</v>
      </c>
      <c r="S52" s="56"/>
      <c r="T52" s="35"/>
      <c r="U52" s="64"/>
      <c r="V52" s="64" t="s">
        <v>199</v>
      </c>
      <c r="W52" s="64">
        <v>4.0000000000000001E-3</v>
      </c>
      <c r="X52" s="1" t="s">
        <v>107</v>
      </c>
      <c r="Z52" t="s">
        <v>227</v>
      </c>
    </row>
    <row r="53" spans="1:26" x14ac:dyDescent="0.45">
      <c r="A53" s="3">
        <v>44060</v>
      </c>
      <c r="B53" s="92">
        <v>2020</v>
      </c>
      <c r="C53" s="82" t="s">
        <v>190</v>
      </c>
      <c r="D53" s="81" t="s">
        <v>299</v>
      </c>
      <c r="E53" s="21" t="s">
        <v>22</v>
      </c>
      <c r="F53" s="1">
        <v>52</v>
      </c>
      <c r="G53" s="1">
        <v>22</v>
      </c>
      <c r="H53" s="1" t="s">
        <v>187</v>
      </c>
      <c r="I53" s="10">
        <v>4.9861529999999998</v>
      </c>
      <c r="J53" s="11">
        <v>9.8123780000000007</v>
      </c>
      <c r="K53" s="11">
        <v>1396.2561040000001</v>
      </c>
      <c r="L53">
        <v>16</v>
      </c>
      <c r="M53">
        <v>23</v>
      </c>
      <c r="N53">
        <v>401</v>
      </c>
      <c r="O53">
        <v>0</v>
      </c>
      <c r="P53" t="s">
        <v>9</v>
      </c>
      <c r="Q53" s="36" t="s">
        <v>157</v>
      </c>
      <c r="R53" s="56"/>
      <c r="S53" s="56" t="s">
        <v>186</v>
      </c>
      <c r="T53" s="56"/>
      <c r="U53" s="56"/>
      <c r="V53" s="56"/>
      <c r="W53" s="56"/>
      <c r="X53" s="1" t="s">
        <v>107</v>
      </c>
      <c r="Z53" t="s">
        <v>227</v>
      </c>
    </row>
    <row r="54" spans="1:26" x14ac:dyDescent="0.45">
      <c r="A54" s="3">
        <v>44060</v>
      </c>
      <c r="B54" s="92">
        <v>2020</v>
      </c>
      <c r="C54" s="82" t="s">
        <v>190</v>
      </c>
      <c r="D54" s="81" t="s">
        <v>299</v>
      </c>
      <c r="E54" s="21" t="s">
        <v>22</v>
      </c>
      <c r="F54" s="1">
        <v>53</v>
      </c>
      <c r="G54" s="1">
        <v>22</v>
      </c>
      <c r="H54" s="1" t="s">
        <v>187</v>
      </c>
      <c r="I54" s="10">
        <v>4.9861529999999998</v>
      </c>
      <c r="J54" s="11">
        <v>9.8123780000000007</v>
      </c>
      <c r="K54" s="11">
        <v>1396.2561040000001</v>
      </c>
      <c r="L54">
        <v>16</v>
      </c>
      <c r="M54">
        <v>23</v>
      </c>
      <c r="N54">
        <v>401</v>
      </c>
      <c r="O54">
        <v>0</v>
      </c>
      <c r="P54" t="s">
        <v>9</v>
      </c>
      <c r="Q54" s="36" t="s">
        <v>157</v>
      </c>
      <c r="R54" s="56"/>
      <c r="S54" s="56" t="s">
        <v>186</v>
      </c>
      <c r="T54" s="56"/>
      <c r="U54" s="56"/>
      <c r="V54" s="56"/>
      <c r="W54" s="56"/>
      <c r="X54" s="1" t="s">
        <v>107</v>
      </c>
      <c r="Z54" t="s">
        <v>227</v>
      </c>
    </row>
    <row r="55" spans="1:26" x14ac:dyDescent="0.45">
      <c r="A55" s="3">
        <v>44060</v>
      </c>
      <c r="B55" s="92">
        <v>2020</v>
      </c>
      <c r="C55" s="82" t="s">
        <v>190</v>
      </c>
      <c r="D55" s="81" t="s">
        <v>299</v>
      </c>
      <c r="E55" s="21" t="s">
        <v>22</v>
      </c>
      <c r="F55" s="1">
        <v>54</v>
      </c>
      <c r="G55" s="1">
        <v>22</v>
      </c>
      <c r="H55" s="1" t="s">
        <v>187</v>
      </c>
      <c r="I55" s="10">
        <v>4.9861529999999998</v>
      </c>
      <c r="J55" s="11">
        <v>9.8123780000000007</v>
      </c>
      <c r="K55" s="11">
        <v>1396.2561040000001</v>
      </c>
      <c r="L55">
        <v>16</v>
      </c>
      <c r="M55">
        <v>23</v>
      </c>
      <c r="N55">
        <v>401</v>
      </c>
      <c r="O55">
        <v>0</v>
      </c>
      <c r="P55" t="s">
        <v>9</v>
      </c>
      <c r="Q55" s="36" t="s">
        <v>157</v>
      </c>
      <c r="R55" s="56">
        <v>4.0000000000000001E-3</v>
      </c>
      <c r="S55" s="56" t="s">
        <v>186</v>
      </c>
      <c r="T55" s="64" t="s">
        <v>205</v>
      </c>
      <c r="U55" s="64">
        <v>1E-3</v>
      </c>
      <c r="V55" s="64"/>
      <c r="W55" s="64"/>
      <c r="X55" s="1" t="s">
        <v>107</v>
      </c>
      <c r="Z55" t="s">
        <v>227</v>
      </c>
    </row>
    <row r="56" spans="1:26" x14ac:dyDescent="0.45">
      <c r="A56" s="3">
        <v>44060</v>
      </c>
      <c r="B56" s="92">
        <v>2020</v>
      </c>
      <c r="C56" s="82" t="s">
        <v>190</v>
      </c>
      <c r="D56" s="81" t="s">
        <v>299</v>
      </c>
      <c r="E56" s="21" t="s">
        <v>22</v>
      </c>
      <c r="F56" s="1">
        <v>55</v>
      </c>
      <c r="G56" s="1">
        <v>22</v>
      </c>
      <c r="H56" s="1" t="s">
        <v>187</v>
      </c>
      <c r="I56" s="10">
        <v>4.9861529999999998</v>
      </c>
      <c r="J56" s="11">
        <v>9.8123780000000007</v>
      </c>
      <c r="K56" s="11">
        <v>1396.2561040000001</v>
      </c>
      <c r="L56">
        <v>16</v>
      </c>
      <c r="M56">
        <v>23</v>
      </c>
      <c r="N56">
        <v>401</v>
      </c>
      <c r="O56">
        <v>0</v>
      </c>
      <c r="P56" t="s">
        <v>9</v>
      </c>
      <c r="Q56" s="36" t="s">
        <v>157</v>
      </c>
      <c r="T56"/>
      <c r="U56"/>
      <c r="V56"/>
      <c r="W56"/>
      <c r="X56" s="1" t="s">
        <v>107</v>
      </c>
      <c r="Z56" t="s">
        <v>227</v>
      </c>
    </row>
    <row r="57" spans="1:26" x14ac:dyDescent="0.45">
      <c r="A57" s="3">
        <v>44060</v>
      </c>
      <c r="B57" s="92">
        <v>2020</v>
      </c>
      <c r="C57" s="82" t="s">
        <v>190</v>
      </c>
      <c r="D57" s="81" t="s">
        <v>299</v>
      </c>
      <c r="E57" s="21" t="s">
        <v>22</v>
      </c>
      <c r="F57" s="1">
        <v>56</v>
      </c>
      <c r="G57" s="1">
        <v>22</v>
      </c>
      <c r="H57" s="1" t="s">
        <v>187</v>
      </c>
      <c r="I57" s="10">
        <v>4.9861529999999998</v>
      </c>
      <c r="J57" s="11">
        <v>9.8123780000000007</v>
      </c>
      <c r="K57" s="11">
        <v>1396.2561040000001</v>
      </c>
      <c r="L57">
        <v>16</v>
      </c>
      <c r="M57">
        <v>23</v>
      </c>
      <c r="N57">
        <v>401</v>
      </c>
      <c r="O57">
        <v>0</v>
      </c>
      <c r="P57" t="s">
        <v>9</v>
      </c>
      <c r="Q57" s="36" t="s">
        <v>157</v>
      </c>
      <c r="S57" t="s">
        <v>186</v>
      </c>
      <c r="T57"/>
      <c r="U57"/>
      <c r="V57"/>
      <c r="W57"/>
      <c r="X57" s="1" t="s">
        <v>107</v>
      </c>
      <c r="Z57" t="s">
        <v>227</v>
      </c>
    </row>
    <row r="58" spans="1:26" x14ac:dyDescent="0.45">
      <c r="A58" s="3">
        <v>44060</v>
      </c>
      <c r="B58" s="92">
        <v>2020</v>
      </c>
      <c r="C58" s="82" t="s">
        <v>190</v>
      </c>
      <c r="D58" s="81" t="s">
        <v>299</v>
      </c>
      <c r="E58" s="21" t="s">
        <v>22</v>
      </c>
      <c r="F58" s="1">
        <v>57</v>
      </c>
      <c r="G58" s="1">
        <v>22</v>
      </c>
      <c r="H58" s="1" t="s">
        <v>187</v>
      </c>
      <c r="I58" s="10">
        <v>4.9861529999999998</v>
      </c>
      <c r="J58" s="11">
        <v>9.8123780000000007</v>
      </c>
      <c r="K58" s="11">
        <v>1396.2561040000001</v>
      </c>
      <c r="L58">
        <v>16</v>
      </c>
      <c r="M58">
        <v>23</v>
      </c>
      <c r="N58">
        <v>401</v>
      </c>
      <c r="O58">
        <v>0</v>
      </c>
      <c r="P58" t="s">
        <v>9</v>
      </c>
      <c r="Q58" s="36" t="s">
        <v>157</v>
      </c>
      <c r="R58" s="56"/>
      <c r="S58" s="56" t="s">
        <v>186</v>
      </c>
      <c r="T58" s="56"/>
      <c r="U58" s="56"/>
      <c r="V58" s="56"/>
      <c r="W58" s="56"/>
      <c r="X58" s="1" t="s">
        <v>107</v>
      </c>
      <c r="Z58" t="s">
        <v>227</v>
      </c>
    </row>
    <row r="59" spans="1:26" x14ac:dyDescent="0.45">
      <c r="A59" s="3">
        <v>44060</v>
      </c>
      <c r="B59" s="92">
        <v>2020</v>
      </c>
      <c r="C59" s="82" t="s">
        <v>190</v>
      </c>
      <c r="D59" s="81" t="s">
        <v>299</v>
      </c>
      <c r="E59" s="21" t="s">
        <v>22</v>
      </c>
      <c r="F59" s="1">
        <v>58</v>
      </c>
      <c r="G59" s="1">
        <v>22</v>
      </c>
      <c r="H59" s="1" t="s">
        <v>187</v>
      </c>
      <c r="I59" s="10">
        <v>4.9861529999999998</v>
      </c>
      <c r="J59" s="11">
        <v>9.8123780000000007</v>
      </c>
      <c r="K59" s="11">
        <v>1396.2561040000001</v>
      </c>
      <c r="L59">
        <v>16</v>
      </c>
      <c r="M59">
        <v>23</v>
      </c>
      <c r="N59">
        <v>401</v>
      </c>
      <c r="O59">
        <v>0</v>
      </c>
      <c r="P59" t="s">
        <v>9</v>
      </c>
      <c r="Q59" s="36" t="s">
        <v>157</v>
      </c>
      <c r="R59" s="56">
        <v>1E-3</v>
      </c>
      <c r="S59" s="56"/>
      <c r="T59" s="35"/>
      <c r="U59" s="64"/>
      <c r="V59" s="64" t="s">
        <v>199</v>
      </c>
      <c r="W59" s="64">
        <v>2E-3</v>
      </c>
      <c r="X59" s="1" t="s">
        <v>107</v>
      </c>
      <c r="Z59" t="s">
        <v>227</v>
      </c>
    </row>
    <row r="60" spans="1:26" x14ac:dyDescent="0.45">
      <c r="A60" s="3">
        <v>44060</v>
      </c>
      <c r="B60" s="92">
        <v>2020</v>
      </c>
      <c r="C60" s="82" t="s">
        <v>190</v>
      </c>
      <c r="D60" s="81" t="s">
        <v>299</v>
      </c>
      <c r="E60" s="21" t="s">
        <v>22</v>
      </c>
      <c r="F60" s="1">
        <v>59</v>
      </c>
      <c r="G60" s="1">
        <v>22</v>
      </c>
      <c r="H60" s="1" t="s">
        <v>187</v>
      </c>
      <c r="I60" s="10">
        <v>4.9861529999999998</v>
      </c>
      <c r="J60" s="11">
        <v>9.8123780000000007</v>
      </c>
      <c r="K60" s="11">
        <v>1396.2561040000001</v>
      </c>
      <c r="L60">
        <v>16</v>
      </c>
      <c r="M60">
        <v>23</v>
      </c>
      <c r="N60">
        <v>401</v>
      </c>
      <c r="O60">
        <v>0</v>
      </c>
      <c r="P60" t="s">
        <v>9</v>
      </c>
      <c r="Q60" s="36" t="s">
        <v>157</v>
      </c>
      <c r="T60"/>
      <c r="U60"/>
      <c r="V60"/>
      <c r="W60"/>
      <c r="X60" s="1" t="s">
        <v>107</v>
      </c>
      <c r="Z60" t="s">
        <v>227</v>
      </c>
    </row>
    <row r="61" spans="1:26" x14ac:dyDescent="0.45">
      <c r="A61" s="3">
        <v>44060</v>
      </c>
      <c r="B61" s="92">
        <v>2020</v>
      </c>
      <c r="C61" s="82" t="s">
        <v>190</v>
      </c>
      <c r="D61" s="81" t="s">
        <v>299</v>
      </c>
      <c r="E61" s="21" t="s">
        <v>22</v>
      </c>
      <c r="F61" s="1">
        <v>60</v>
      </c>
      <c r="G61" s="1">
        <v>22</v>
      </c>
      <c r="H61" s="1" t="s">
        <v>187</v>
      </c>
      <c r="I61" s="10">
        <v>4.9861529999999998</v>
      </c>
      <c r="J61" s="11">
        <v>9.8123780000000007</v>
      </c>
      <c r="K61" s="11">
        <v>1396.2561040000001</v>
      </c>
      <c r="L61">
        <v>16</v>
      </c>
      <c r="M61">
        <v>23</v>
      </c>
      <c r="N61">
        <v>401</v>
      </c>
      <c r="O61">
        <v>0</v>
      </c>
      <c r="P61" t="s">
        <v>9</v>
      </c>
      <c r="Q61" s="36" t="s">
        <v>157</v>
      </c>
      <c r="T61"/>
      <c r="U61"/>
      <c r="V61"/>
      <c r="W61"/>
      <c r="X61" s="1" t="s">
        <v>107</v>
      </c>
      <c r="Z61" t="s">
        <v>227</v>
      </c>
    </row>
    <row r="62" spans="1:26" x14ac:dyDescent="0.45">
      <c r="A62" s="3">
        <v>44060</v>
      </c>
      <c r="B62" s="92">
        <v>2020</v>
      </c>
      <c r="C62" s="82" t="s">
        <v>190</v>
      </c>
      <c r="D62" s="81" t="s">
        <v>299</v>
      </c>
      <c r="E62" s="21" t="s">
        <v>22</v>
      </c>
      <c r="F62" s="1">
        <v>61</v>
      </c>
      <c r="G62" s="1">
        <v>22</v>
      </c>
      <c r="H62" s="1" t="s">
        <v>187</v>
      </c>
      <c r="I62" s="10">
        <v>4.9861529999999998</v>
      </c>
      <c r="J62" s="11">
        <v>9.8123780000000007</v>
      </c>
      <c r="K62" s="11">
        <v>1396.2561040000001</v>
      </c>
      <c r="L62">
        <v>16</v>
      </c>
      <c r="M62">
        <v>23</v>
      </c>
      <c r="N62">
        <v>401</v>
      </c>
      <c r="O62">
        <v>0</v>
      </c>
      <c r="P62" t="s">
        <v>9</v>
      </c>
      <c r="Q62" s="36" t="s">
        <v>157</v>
      </c>
      <c r="R62" s="56"/>
      <c r="S62" s="56" t="s">
        <v>186</v>
      </c>
      <c r="T62" s="56"/>
      <c r="U62" s="56"/>
      <c r="V62" s="56"/>
      <c r="W62" s="56"/>
      <c r="X62" s="1" t="s">
        <v>107</v>
      </c>
      <c r="Z62" t="s">
        <v>227</v>
      </c>
    </row>
    <row r="63" spans="1:26" x14ac:dyDescent="0.45">
      <c r="A63" s="3">
        <v>44061</v>
      </c>
      <c r="B63" s="92">
        <v>2020</v>
      </c>
      <c r="C63" s="82" t="s">
        <v>190</v>
      </c>
      <c r="D63" s="81" t="s">
        <v>299</v>
      </c>
      <c r="E63" s="21" t="s">
        <v>22</v>
      </c>
      <c r="F63" s="1">
        <v>62</v>
      </c>
      <c r="G63" s="1">
        <v>22</v>
      </c>
      <c r="H63" s="1" t="s">
        <v>187</v>
      </c>
      <c r="I63" s="10">
        <v>4.9861529999999998</v>
      </c>
      <c r="J63" s="11">
        <v>9.8123780000000007</v>
      </c>
      <c r="K63" s="11">
        <v>1396.2561040000001</v>
      </c>
      <c r="L63">
        <v>16</v>
      </c>
      <c r="M63">
        <v>23</v>
      </c>
      <c r="N63">
        <v>401</v>
      </c>
      <c r="O63">
        <v>0</v>
      </c>
      <c r="P63" t="s">
        <v>9</v>
      </c>
      <c r="Q63" s="36" t="s">
        <v>157</v>
      </c>
      <c r="R63" s="56"/>
      <c r="S63" s="56" t="s">
        <v>186</v>
      </c>
      <c r="T63" s="56"/>
      <c r="U63" s="56"/>
      <c r="V63" s="56"/>
      <c r="W63" s="56"/>
      <c r="X63" s="1" t="s">
        <v>107</v>
      </c>
      <c r="Z63" t="s">
        <v>227</v>
      </c>
    </row>
    <row r="64" spans="1:26" x14ac:dyDescent="0.45">
      <c r="A64" s="3">
        <v>44061</v>
      </c>
      <c r="B64" s="92">
        <v>2020</v>
      </c>
      <c r="C64" s="82" t="s">
        <v>190</v>
      </c>
      <c r="D64" s="81" t="s">
        <v>299</v>
      </c>
      <c r="E64" s="21" t="s">
        <v>20</v>
      </c>
      <c r="F64" s="1">
        <v>63</v>
      </c>
      <c r="G64" s="1">
        <v>23</v>
      </c>
      <c r="H64" s="1" t="s">
        <v>187</v>
      </c>
      <c r="I64" s="8">
        <v>4.9647880000000004</v>
      </c>
      <c r="J64" s="9">
        <v>9.8094809999999999</v>
      </c>
      <c r="K64" s="9">
        <v>1100.982178</v>
      </c>
      <c r="L64">
        <v>16</v>
      </c>
      <c r="M64">
        <v>23</v>
      </c>
      <c r="N64">
        <v>401</v>
      </c>
      <c r="O64">
        <v>0</v>
      </c>
      <c r="P64" t="s">
        <v>9</v>
      </c>
      <c r="Q64" s="36" t="s">
        <v>157</v>
      </c>
      <c r="T64"/>
      <c r="U64"/>
      <c r="V64"/>
      <c r="W64"/>
      <c r="X64" s="1" t="s">
        <v>221</v>
      </c>
      <c r="Y64" s="1" t="s">
        <v>222</v>
      </c>
    </row>
    <row r="65" spans="1:25" x14ac:dyDescent="0.45">
      <c r="A65" s="3">
        <v>44062</v>
      </c>
      <c r="B65" s="92">
        <v>2020</v>
      </c>
      <c r="C65" s="82" t="s">
        <v>190</v>
      </c>
      <c r="D65" s="81" t="s">
        <v>299</v>
      </c>
      <c r="E65" s="21" t="s">
        <v>23</v>
      </c>
      <c r="F65" s="1">
        <v>64</v>
      </c>
      <c r="G65" s="1">
        <v>23</v>
      </c>
      <c r="H65" s="1" t="s">
        <v>187</v>
      </c>
      <c r="I65" s="8">
        <v>4.9647880000000004</v>
      </c>
      <c r="J65" s="9">
        <v>9.8094809999999999</v>
      </c>
      <c r="K65" s="9">
        <v>1100.982178</v>
      </c>
      <c r="L65">
        <v>16</v>
      </c>
      <c r="M65">
        <v>23</v>
      </c>
      <c r="N65">
        <v>401</v>
      </c>
      <c r="O65">
        <v>0</v>
      </c>
      <c r="P65" t="s">
        <v>9</v>
      </c>
      <c r="Q65" s="36" t="s">
        <v>157</v>
      </c>
      <c r="R65" s="55">
        <v>1E-3</v>
      </c>
      <c r="S65" s="55"/>
      <c r="T65" s="64"/>
      <c r="U65" s="64"/>
      <c r="V65" s="64" t="s">
        <v>199</v>
      </c>
      <c r="W65" s="64">
        <v>4.0000000000000001E-3</v>
      </c>
      <c r="X65" s="1" t="s">
        <v>221</v>
      </c>
      <c r="Y65" s="1" t="s">
        <v>222</v>
      </c>
    </row>
    <row r="66" spans="1:25" x14ac:dyDescent="0.45">
      <c r="A66" s="3">
        <v>44062</v>
      </c>
      <c r="B66" s="92">
        <v>2020</v>
      </c>
      <c r="C66" s="82" t="s">
        <v>190</v>
      </c>
      <c r="D66" s="81" t="s">
        <v>299</v>
      </c>
      <c r="E66" s="21" t="s">
        <v>208</v>
      </c>
      <c r="F66" s="1">
        <v>65</v>
      </c>
      <c r="G66" s="1">
        <v>25</v>
      </c>
      <c r="H66" s="1" t="s">
        <v>187</v>
      </c>
      <c r="I66" s="12">
        <v>4.9476279999999999</v>
      </c>
      <c r="J66" s="13">
        <v>9.8342209999999994</v>
      </c>
      <c r="K66" s="13">
        <v>1015.225586</v>
      </c>
      <c r="L66">
        <v>18</v>
      </c>
      <c r="M66">
        <v>24</v>
      </c>
      <c r="N66">
        <v>473</v>
      </c>
      <c r="O66">
        <v>0</v>
      </c>
      <c r="P66" t="s">
        <v>9</v>
      </c>
      <c r="Q66" s="36" t="s">
        <v>157</v>
      </c>
      <c r="T66"/>
      <c r="U66"/>
      <c r="V66"/>
      <c r="W66"/>
      <c r="X66" s="1" t="s">
        <v>212</v>
      </c>
      <c r="Y66" s="1" t="s">
        <v>216</v>
      </c>
    </row>
    <row r="67" spans="1:25" x14ac:dyDescent="0.45">
      <c r="A67" s="3">
        <v>44062</v>
      </c>
      <c r="B67" s="92">
        <v>2020</v>
      </c>
      <c r="C67" s="82" t="s">
        <v>190</v>
      </c>
      <c r="D67" s="81" t="s">
        <v>299</v>
      </c>
      <c r="E67" s="21" t="s">
        <v>24</v>
      </c>
      <c r="F67" s="1">
        <v>66</v>
      </c>
      <c r="G67" s="1">
        <v>25</v>
      </c>
      <c r="H67" s="1" t="s">
        <v>187</v>
      </c>
      <c r="I67" s="12">
        <v>4.9476279999999999</v>
      </c>
      <c r="J67" s="13">
        <v>9.8342209999999994</v>
      </c>
      <c r="K67" s="13">
        <v>1015.225586</v>
      </c>
      <c r="L67">
        <v>18</v>
      </c>
      <c r="M67">
        <v>24</v>
      </c>
      <c r="N67">
        <v>473</v>
      </c>
      <c r="O67">
        <v>0</v>
      </c>
      <c r="P67" t="s">
        <v>9</v>
      </c>
      <c r="Q67" s="36" t="s">
        <v>158</v>
      </c>
      <c r="R67" s="56">
        <v>0.52700000000000002</v>
      </c>
      <c r="S67" s="56"/>
      <c r="T67" s="64"/>
      <c r="U67" s="64"/>
      <c r="V67" s="64" t="s">
        <v>199</v>
      </c>
      <c r="W67" s="64">
        <v>0.14899999999999999</v>
      </c>
      <c r="X67" s="1" t="s">
        <v>212</v>
      </c>
    </row>
    <row r="68" spans="1:25" x14ac:dyDescent="0.45">
      <c r="A68" s="3">
        <v>44062</v>
      </c>
      <c r="B68" s="92">
        <v>2020</v>
      </c>
      <c r="C68" s="82" t="s">
        <v>190</v>
      </c>
      <c r="D68" s="81" t="s">
        <v>299</v>
      </c>
      <c r="E68" s="21" t="s">
        <v>24</v>
      </c>
      <c r="F68" s="1">
        <v>67</v>
      </c>
      <c r="G68" s="1">
        <v>25</v>
      </c>
      <c r="H68" s="1" t="s">
        <v>187</v>
      </c>
      <c r="I68" s="12">
        <v>4.9476279999999999</v>
      </c>
      <c r="J68" s="13">
        <v>9.8342209999999994</v>
      </c>
      <c r="K68" s="13">
        <v>1015.225586</v>
      </c>
      <c r="L68">
        <v>18</v>
      </c>
      <c r="M68">
        <v>24</v>
      </c>
      <c r="N68">
        <v>473</v>
      </c>
      <c r="O68">
        <v>0</v>
      </c>
      <c r="P68" t="s">
        <v>9</v>
      </c>
      <c r="Q68" s="36" t="s">
        <v>157</v>
      </c>
      <c r="T68"/>
      <c r="U68"/>
      <c r="V68"/>
      <c r="W68"/>
      <c r="X68" s="1" t="s">
        <v>212</v>
      </c>
    </row>
    <row r="69" spans="1:25" x14ac:dyDescent="0.45">
      <c r="A69" s="3">
        <v>44062</v>
      </c>
      <c r="B69" s="92">
        <v>2020</v>
      </c>
      <c r="C69" s="82" t="s">
        <v>190</v>
      </c>
      <c r="D69" s="81" t="s">
        <v>299</v>
      </c>
      <c r="E69" s="21" t="s">
        <v>20</v>
      </c>
      <c r="F69" s="1">
        <v>68</v>
      </c>
      <c r="G69" s="1">
        <v>25</v>
      </c>
      <c r="H69" s="1" t="s">
        <v>187</v>
      </c>
      <c r="I69" s="12">
        <v>4.9476279999999999</v>
      </c>
      <c r="J69" s="13">
        <v>9.8342209999999994</v>
      </c>
      <c r="K69" s="13">
        <v>1015.225586</v>
      </c>
      <c r="L69">
        <v>18</v>
      </c>
      <c r="M69">
        <v>24</v>
      </c>
      <c r="N69">
        <v>473</v>
      </c>
      <c r="O69">
        <v>0</v>
      </c>
      <c r="P69" t="s">
        <v>9</v>
      </c>
      <c r="Q69" s="36" t="s">
        <v>157</v>
      </c>
      <c r="S69" t="s">
        <v>186</v>
      </c>
      <c r="T69"/>
      <c r="U69"/>
      <c r="V69"/>
      <c r="W69"/>
      <c r="X69" s="1" t="s">
        <v>221</v>
      </c>
      <c r="Y69" s="1" t="s">
        <v>222</v>
      </c>
    </row>
    <row r="70" spans="1:25" x14ac:dyDescent="0.45">
      <c r="A70" s="3">
        <v>44062</v>
      </c>
      <c r="B70" s="92">
        <v>2020</v>
      </c>
      <c r="C70" s="82" t="s">
        <v>190</v>
      </c>
      <c r="D70" s="81" t="s">
        <v>299</v>
      </c>
      <c r="E70" s="21" t="s">
        <v>20</v>
      </c>
      <c r="F70" s="1">
        <v>69</v>
      </c>
      <c r="G70" s="1">
        <v>25</v>
      </c>
      <c r="H70" s="1" t="s">
        <v>187</v>
      </c>
      <c r="I70" s="12">
        <v>4.9476279999999999</v>
      </c>
      <c r="J70" s="13">
        <v>9.8342209999999994</v>
      </c>
      <c r="K70" s="13">
        <v>1015.225586</v>
      </c>
      <c r="L70">
        <v>18</v>
      </c>
      <c r="M70">
        <v>24</v>
      </c>
      <c r="N70">
        <v>473</v>
      </c>
      <c r="O70">
        <v>0</v>
      </c>
      <c r="P70" t="s">
        <v>9</v>
      </c>
      <c r="Q70" s="36" t="s">
        <v>157</v>
      </c>
      <c r="R70" s="56">
        <v>7.0000000000000001E-3</v>
      </c>
      <c r="S70" s="56"/>
      <c r="T70" s="64"/>
      <c r="U70" s="64"/>
      <c r="V70" s="64" t="s">
        <v>205</v>
      </c>
      <c r="W70" s="64">
        <v>1E-3</v>
      </c>
      <c r="X70" s="1" t="s">
        <v>221</v>
      </c>
      <c r="Y70" s="1" t="s">
        <v>222</v>
      </c>
    </row>
    <row r="71" spans="1:25" x14ac:dyDescent="0.45">
      <c r="A71" s="3">
        <v>44062</v>
      </c>
      <c r="B71" s="92">
        <v>2020</v>
      </c>
      <c r="C71" s="82" t="s">
        <v>190</v>
      </c>
      <c r="D71" s="81" t="s">
        <v>299</v>
      </c>
      <c r="E71" s="21" t="s">
        <v>293</v>
      </c>
      <c r="F71" s="1">
        <v>70</v>
      </c>
      <c r="G71" s="1">
        <v>25</v>
      </c>
      <c r="H71" s="1" t="s">
        <v>187</v>
      </c>
      <c r="I71" s="12">
        <v>4.9476279999999999</v>
      </c>
      <c r="J71" s="13">
        <v>9.8342209999999994</v>
      </c>
      <c r="K71" s="13">
        <v>1015.225586</v>
      </c>
      <c r="L71">
        <v>18</v>
      </c>
      <c r="M71">
        <v>24</v>
      </c>
      <c r="N71">
        <v>473</v>
      </c>
      <c r="O71">
        <v>0</v>
      </c>
      <c r="P71" t="s">
        <v>9</v>
      </c>
      <c r="Q71" s="36" t="s">
        <v>157</v>
      </c>
      <c r="R71" s="56">
        <v>4.0000000000000001E-3</v>
      </c>
      <c r="S71" s="56" t="s">
        <v>186</v>
      </c>
      <c r="T71" s="64"/>
      <c r="U71" s="64"/>
      <c r="V71" s="64"/>
      <c r="W71" s="64"/>
      <c r="X71" s="1" t="s">
        <v>107</v>
      </c>
    </row>
    <row r="72" spans="1:25" x14ac:dyDescent="0.45">
      <c r="A72" s="3">
        <v>44062</v>
      </c>
      <c r="B72" s="92">
        <v>2020</v>
      </c>
      <c r="C72" s="82" t="s">
        <v>190</v>
      </c>
      <c r="D72" s="81" t="s">
        <v>299</v>
      </c>
      <c r="E72" s="21" t="s">
        <v>294</v>
      </c>
      <c r="F72" s="1">
        <v>71</v>
      </c>
      <c r="G72" s="1">
        <v>25</v>
      </c>
      <c r="H72" s="1" t="s">
        <v>187</v>
      </c>
      <c r="I72" s="12">
        <v>4.9476279999999999</v>
      </c>
      <c r="J72" s="13">
        <v>9.8342209999999994</v>
      </c>
      <c r="K72" s="13">
        <v>1015.225586</v>
      </c>
      <c r="L72">
        <v>18</v>
      </c>
      <c r="M72">
        <v>24</v>
      </c>
      <c r="N72">
        <v>473</v>
      </c>
      <c r="O72">
        <v>0</v>
      </c>
      <c r="P72" t="s">
        <v>9</v>
      </c>
      <c r="Q72" s="36" t="s">
        <v>157</v>
      </c>
      <c r="S72" t="s">
        <v>186</v>
      </c>
      <c r="T72"/>
      <c r="U72"/>
      <c r="V72"/>
      <c r="W72"/>
      <c r="X72" s="1" t="s">
        <v>107</v>
      </c>
    </row>
    <row r="73" spans="1:25" x14ac:dyDescent="0.45">
      <c r="A73" s="3">
        <v>44062</v>
      </c>
      <c r="B73" s="92">
        <v>2020</v>
      </c>
      <c r="C73" s="82" t="s">
        <v>190</v>
      </c>
      <c r="D73" s="81" t="s">
        <v>299</v>
      </c>
      <c r="E73" s="21" t="s">
        <v>25</v>
      </c>
      <c r="F73" s="1">
        <v>72</v>
      </c>
      <c r="G73" s="1">
        <v>25</v>
      </c>
      <c r="H73" s="1" t="s">
        <v>187</v>
      </c>
      <c r="I73" s="12">
        <v>4.9476279999999999</v>
      </c>
      <c r="J73" s="13">
        <v>9.8342209999999994</v>
      </c>
      <c r="K73" s="13">
        <v>1015.225586</v>
      </c>
      <c r="L73">
        <v>18</v>
      </c>
      <c r="M73">
        <v>24</v>
      </c>
      <c r="N73">
        <v>473</v>
      </c>
      <c r="O73">
        <v>0</v>
      </c>
      <c r="P73" t="s">
        <v>9</v>
      </c>
      <c r="Q73" s="36" t="s">
        <v>158</v>
      </c>
      <c r="R73" s="56">
        <v>10.122</v>
      </c>
      <c r="S73" s="56"/>
      <c r="T73" s="64"/>
      <c r="U73" s="64"/>
      <c r="V73" s="64" t="s">
        <v>199</v>
      </c>
      <c r="W73" s="64">
        <v>0.94199999999999995</v>
      </c>
      <c r="X73" s="1" t="s">
        <v>107</v>
      </c>
    </row>
    <row r="74" spans="1:25" x14ac:dyDescent="0.45">
      <c r="A74" s="3">
        <v>44062</v>
      </c>
      <c r="B74" s="92">
        <v>2020</v>
      </c>
      <c r="C74" s="82" t="s">
        <v>190</v>
      </c>
      <c r="D74" s="81" t="s">
        <v>299</v>
      </c>
      <c r="E74" s="21" t="s">
        <v>26</v>
      </c>
      <c r="F74" s="1">
        <v>73</v>
      </c>
      <c r="G74" s="1">
        <v>25</v>
      </c>
      <c r="H74" s="1" t="s">
        <v>187</v>
      </c>
      <c r="I74" s="12">
        <v>4.9476279999999999</v>
      </c>
      <c r="J74" s="13">
        <v>9.8342209999999994</v>
      </c>
      <c r="K74" s="13">
        <v>1015.225586</v>
      </c>
      <c r="L74">
        <v>18</v>
      </c>
      <c r="M74">
        <v>24</v>
      </c>
      <c r="N74">
        <v>473</v>
      </c>
      <c r="O74">
        <v>0</v>
      </c>
      <c r="P74" t="s">
        <v>9</v>
      </c>
      <c r="Q74" s="36" t="s">
        <v>157</v>
      </c>
      <c r="R74" s="56">
        <v>6.0000000000000001E-3</v>
      </c>
      <c r="S74" s="56"/>
      <c r="T74" s="64"/>
      <c r="U74" s="64"/>
      <c r="V74" s="64" t="s">
        <v>205</v>
      </c>
      <c r="W74" s="64">
        <v>6.0000000000000001E-3</v>
      </c>
      <c r="X74" s="1" t="s">
        <v>212</v>
      </c>
    </row>
    <row r="75" spans="1:25" x14ac:dyDescent="0.45">
      <c r="A75" s="3">
        <v>44062</v>
      </c>
      <c r="B75" s="92">
        <v>2020</v>
      </c>
      <c r="C75" s="82" t="s">
        <v>190</v>
      </c>
      <c r="D75" s="81" t="s">
        <v>299</v>
      </c>
      <c r="E75" s="21" t="s">
        <v>26</v>
      </c>
      <c r="F75" s="1">
        <v>74</v>
      </c>
      <c r="G75" s="1">
        <v>25</v>
      </c>
      <c r="H75" s="1" t="s">
        <v>187</v>
      </c>
      <c r="I75" s="12">
        <v>4.9476279999999999</v>
      </c>
      <c r="J75" s="13">
        <v>9.8342209999999994</v>
      </c>
      <c r="K75" s="13">
        <v>1015.225586</v>
      </c>
      <c r="L75">
        <v>18</v>
      </c>
      <c r="M75">
        <v>24</v>
      </c>
      <c r="N75">
        <v>473</v>
      </c>
      <c r="O75">
        <v>0</v>
      </c>
      <c r="P75" t="s">
        <v>9</v>
      </c>
      <c r="Q75" s="36" t="s">
        <v>157</v>
      </c>
      <c r="R75" s="56">
        <v>1.2999999999999999E-2</v>
      </c>
      <c r="S75" s="56"/>
      <c r="T75" s="64"/>
      <c r="U75" s="64"/>
      <c r="V75" s="64" t="s">
        <v>199</v>
      </c>
      <c r="W75" s="64">
        <v>1.4E-2</v>
      </c>
      <c r="X75" s="1" t="s">
        <v>212</v>
      </c>
    </row>
    <row r="76" spans="1:25" x14ac:dyDescent="0.45">
      <c r="A76" s="3">
        <v>44062</v>
      </c>
      <c r="B76" s="92">
        <v>2020</v>
      </c>
      <c r="C76" s="82" t="s">
        <v>190</v>
      </c>
      <c r="D76" s="81" t="s">
        <v>299</v>
      </c>
      <c r="E76" s="21" t="s">
        <v>292</v>
      </c>
      <c r="F76" s="1">
        <v>75</v>
      </c>
      <c r="G76" s="1">
        <v>26</v>
      </c>
      <c r="H76" s="1" t="s">
        <v>187</v>
      </c>
      <c r="I76" s="14">
        <v>4.9428900000000002</v>
      </c>
      <c r="J76" s="15">
        <v>9.8309610000000003</v>
      </c>
      <c r="K76" s="15">
        <v>972.04418899999996</v>
      </c>
      <c r="L76">
        <v>18</v>
      </c>
      <c r="M76">
        <v>24</v>
      </c>
      <c r="N76">
        <v>478</v>
      </c>
      <c r="O76">
        <v>0</v>
      </c>
      <c r="P76" t="s">
        <v>9</v>
      </c>
      <c r="Q76" s="36" t="s">
        <v>157</v>
      </c>
      <c r="R76" s="56">
        <v>1.2E-2</v>
      </c>
      <c r="S76" s="56" t="s">
        <v>186</v>
      </c>
      <c r="T76" s="64"/>
      <c r="U76" s="64"/>
      <c r="V76" s="64" t="s">
        <v>205</v>
      </c>
      <c r="W76" s="64">
        <v>2E-3</v>
      </c>
      <c r="X76" s="1" t="s">
        <v>212</v>
      </c>
    </row>
    <row r="77" spans="1:25" x14ac:dyDescent="0.45">
      <c r="A77" s="3">
        <v>44062</v>
      </c>
      <c r="B77" s="92">
        <v>2020</v>
      </c>
      <c r="C77" s="82" t="s">
        <v>190</v>
      </c>
      <c r="D77" s="81" t="s">
        <v>299</v>
      </c>
      <c r="E77" s="21" t="s">
        <v>292</v>
      </c>
      <c r="F77" s="1">
        <v>76</v>
      </c>
      <c r="G77" s="1">
        <v>26</v>
      </c>
      <c r="H77" s="1" t="s">
        <v>187</v>
      </c>
      <c r="I77" s="14">
        <v>4.9428900000000002</v>
      </c>
      <c r="J77" s="15">
        <v>9.8309610000000003</v>
      </c>
      <c r="K77" s="15">
        <v>972.04418899999996</v>
      </c>
      <c r="L77">
        <v>18</v>
      </c>
      <c r="M77">
        <v>24</v>
      </c>
      <c r="N77">
        <v>478</v>
      </c>
      <c r="O77">
        <v>0</v>
      </c>
      <c r="P77" t="s">
        <v>9</v>
      </c>
      <c r="Q77" s="36" t="s">
        <v>157</v>
      </c>
      <c r="R77" s="56">
        <v>1E-3</v>
      </c>
      <c r="S77" s="56" t="s">
        <v>186</v>
      </c>
      <c r="T77" s="64"/>
      <c r="U77" s="64"/>
      <c r="V77" s="64"/>
      <c r="W77" s="64"/>
      <c r="X77" s="1" t="s">
        <v>212</v>
      </c>
    </row>
    <row r="78" spans="1:25" x14ac:dyDescent="0.45">
      <c r="A78" s="3">
        <v>44062</v>
      </c>
      <c r="B78" s="92">
        <v>2020</v>
      </c>
      <c r="C78" s="82" t="s">
        <v>190</v>
      </c>
      <c r="D78" s="81" t="s">
        <v>299</v>
      </c>
      <c r="E78" s="21" t="s">
        <v>203</v>
      </c>
      <c r="F78" s="1">
        <v>77</v>
      </c>
      <c r="G78" s="1">
        <v>26</v>
      </c>
      <c r="H78" s="1" t="s">
        <v>187</v>
      </c>
      <c r="I78" s="14">
        <v>4.9428900000000002</v>
      </c>
      <c r="J78" s="15">
        <v>9.8309610000000003</v>
      </c>
      <c r="K78" s="15">
        <v>972.04418899999996</v>
      </c>
      <c r="L78">
        <v>18</v>
      </c>
      <c r="M78">
        <v>24</v>
      </c>
      <c r="N78">
        <v>478</v>
      </c>
      <c r="O78">
        <v>0</v>
      </c>
      <c r="P78" t="s">
        <v>9</v>
      </c>
      <c r="Q78" s="36" t="s">
        <v>157</v>
      </c>
      <c r="R78" s="56">
        <v>3.9E-2</v>
      </c>
      <c r="S78" s="56"/>
      <c r="T78" s="64"/>
      <c r="U78" s="64"/>
      <c r="V78" s="64" t="s">
        <v>199</v>
      </c>
      <c r="W78" s="64">
        <v>1.4999999999999999E-2</v>
      </c>
      <c r="X78" s="1" t="s">
        <v>107</v>
      </c>
      <c r="Y78" s="1" t="s">
        <v>107</v>
      </c>
    </row>
    <row r="79" spans="1:25" x14ac:dyDescent="0.45">
      <c r="A79" s="3">
        <v>44064</v>
      </c>
      <c r="B79" s="92">
        <v>2020</v>
      </c>
      <c r="C79" s="82" t="s">
        <v>190</v>
      </c>
      <c r="D79" s="81" t="s">
        <v>299</v>
      </c>
      <c r="E79" s="21" t="s">
        <v>220</v>
      </c>
      <c r="F79" s="1">
        <v>78</v>
      </c>
      <c r="G79" s="1">
        <v>28</v>
      </c>
      <c r="H79" s="1" t="s">
        <v>187</v>
      </c>
      <c r="I79" s="12">
        <v>4.9463080000000001</v>
      </c>
      <c r="J79" s="13">
        <v>9.8530949999999997</v>
      </c>
      <c r="K79" s="13">
        <v>1061.731689</v>
      </c>
      <c r="L79">
        <v>18</v>
      </c>
      <c r="M79">
        <v>24</v>
      </c>
      <c r="N79">
        <v>473</v>
      </c>
      <c r="O79">
        <v>0</v>
      </c>
      <c r="P79" t="s">
        <v>9</v>
      </c>
      <c r="Q79" s="36" t="s">
        <v>157</v>
      </c>
      <c r="T79"/>
      <c r="U79"/>
      <c r="V79"/>
      <c r="W79"/>
      <c r="X79" s="1" t="s">
        <v>107</v>
      </c>
      <c r="Y79" s="1" t="s">
        <v>107</v>
      </c>
    </row>
    <row r="80" spans="1:25" x14ac:dyDescent="0.45">
      <c r="A80" s="3">
        <v>44064</v>
      </c>
      <c r="B80" s="92">
        <v>2020</v>
      </c>
      <c r="C80" s="82" t="s">
        <v>190</v>
      </c>
      <c r="D80" s="81" t="s">
        <v>299</v>
      </c>
      <c r="E80" s="21" t="s">
        <v>20</v>
      </c>
      <c r="F80" s="1">
        <v>79</v>
      </c>
      <c r="G80" s="1">
        <v>29</v>
      </c>
      <c r="H80" s="1" t="s">
        <v>187</v>
      </c>
      <c r="I80" s="6">
        <v>4.9476849999999999</v>
      </c>
      <c r="J80" s="7">
        <v>9.8619210000000006</v>
      </c>
      <c r="K80" s="7">
        <v>1047.2998050000001</v>
      </c>
      <c r="L80">
        <v>18</v>
      </c>
      <c r="M80">
        <v>24</v>
      </c>
      <c r="N80">
        <v>473</v>
      </c>
      <c r="O80">
        <v>0</v>
      </c>
      <c r="P80" t="s">
        <v>9</v>
      </c>
      <c r="Q80" s="36" t="s">
        <v>157</v>
      </c>
      <c r="T80"/>
      <c r="U80"/>
      <c r="V80"/>
      <c r="W80"/>
      <c r="X80" s="1" t="s">
        <v>221</v>
      </c>
      <c r="Y80" s="1" t="s">
        <v>222</v>
      </c>
    </row>
    <row r="81" spans="1:26" x14ac:dyDescent="0.45">
      <c r="A81" s="3">
        <v>44064</v>
      </c>
      <c r="B81" s="92">
        <v>2020</v>
      </c>
      <c r="C81" s="82" t="s">
        <v>190</v>
      </c>
      <c r="D81" s="81" t="s">
        <v>299</v>
      </c>
      <c r="E81" s="21" t="s">
        <v>27</v>
      </c>
      <c r="F81" s="1">
        <v>80</v>
      </c>
      <c r="G81" s="1">
        <v>29</v>
      </c>
      <c r="H81" s="1" t="s">
        <v>187</v>
      </c>
      <c r="I81" s="6">
        <v>4.9476849999999999</v>
      </c>
      <c r="J81" s="7">
        <v>9.8619210000000006</v>
      </c>
      <c r="K81" s="7">
        <v>1047.2998050000001</v>
      </c>
      <c r="L81">
        <v>18</v>
      </c>
      <c r="M81">
        <v>24</v>
      </c>
      <c r="N81">
        <v>473</v>
      </c>
      <c r="O81">
        <v>0</v>
      </c>
      <c r="P81" t="s">
        <v>9</v>
      </c>
      <c r="Q81" s="36" t="s">
        <v>157</v>
      </c>
      <c r="T81"/>
      <c r="U81"/>
      <c r="V81"/>
      <c r="W81"/>
      <c r="X81" s="1" t="s">
        <v>107</v>
      </c>
    </row>
    <row r="82" spans="1:26" x14ac:dyDescent="0.45">
      <c r="A82" s="3">
        <v>44064</v>
      </c>
      <c r="B82" s="92">
        <v>2020</v>
      </c>
      <c r="C82" s="82" t="s">
        <v>190</v>
      </c>
      <c r="D82" s="81" t="s">
        <v>299</v>
      </c>
      <c r="E82" s="21" t="s">
        <v>20</v>
      </c>
      <c r="F82" s="1">
        <v>81</v>
      </c>
      <c r="G82" s="1">
        <v>29</v>
      </c>
      <c r="H82" s="1" t="s">
        <v>187</v>
      </c>
      <c r="I82" s="6">
        <v>4.9476849999999999</v>
      </c>
      <c r="J82" s="7">
        <v>9.8619210000000006</v>
      </c>
      <c r="K82" s="7">
        <v>1047.2998050000001</v>
      </c>
      <c r="L82">
        <v>18</v>
      </c>
      <c r="M82">
        <v>24</v>
      </c>
      <c r="N82">
        <v>473</v>
      </c>
      <c r="O82">
        <v>0</v>
      </c>
      <c r="P82" t="s">
        <v>9</v>
      </c>
      <c r="Q82" s="36" t="s">
        <v>157</v>
      </c>
      <c r="S82" t="s">
        <v>186</v>
      </c>
      <c r="T82"/>
      <c r="U82"/>
      <c r="V82"/>
      <c r="W82"/>
      <c r="X82" s="1" t="s">
        <v>221</v>
      </c>
      <c r="Y82" s="1" t="s">
        <v>222</v>
      </c>
    </row>
    <row r="83" spans="1:26" x14ac:dyDescent="0.45">
      <c r="A83" s="3">
        <v>44064</v>
      </c>
      <c r="B83" s="92">
        <v>2020</v>
      </c>
      <c r="C83" s="82" t="s">
        <v>190</v>
      </c>
      <c r="D83" s="81" t="s">
        <v>299</v>
      </c>
      <c r="E83" s="21" t="s">
        <v>28</v>
      </c>
      <c r="F83" s="1">
        <v>82</v>
      </c>
      <c r="G83" s="1">
        <v>30</v>
      </c>
      <c r="H83" s="1" t="s">
        <v>187</v>
      </c>
      <c r="I83" s="12">
        <v>4.9479850000000001</v>
      </c>
      <c r="J83" s="13">
        <v>9.8567970000000003</v>
      </c>
      <c r="K83" s="13">
        <v>1058.002563</v>
      </c>
      <c r="L83">
        <v>18</v>
      </c>
      <c r="M83">
        <v>24</v>
      </c>
      <c r="N83">
        <v>473</v>
      </c>
      <c r="O83">
        <v>6</v>
      </c>
      <c r="P83" t="s">
        <v>9</v>
      </c>
      <c r="Q83" s="36" t="s">
        <v>157</v>
      </c>
      <c r="T83"/>
      <c r="U83"/>
      <c r="V83"/>
      <c r="W83"/>
      <c r="X83" s="1" t="s">
        <v>221</v>
      </c>
      <c r="Y83" s="1" t="s">
        <v>222</v>
      </c>
    </row>
    <row r="84" spans="1:26" x14ac:dyDescent="0.45">
      <c r="A84" s="3">
        <v>44064</v>
      </c>
      <c r="B84" s="92">
        <v>2020</v>
      </c>
      <c r="C84" s="82" t="s">
        <v>190</v>
      </c>
      <c r="D84" s="81" t="s">
        <v>299</v>
      </c>
      <c r="E84" s="21" t="s">
        <v>295</v>
      </c>
      <c r="F84" s="1">
        <v>83</v>
      </c>
      <c r="G84" s="1">
        <v>30</v>
      </c>
      <c r="H84" s="1" t="s">
        <v>187</v>
      </c>
      <c r="I84" s="12">
        <v>4.9479850000000001</v>
      </c>
      <c r="J84" s="13">
        <v>9.8567970000000003</v>
      </c>
      <c r="K84" s="13">
        <v>1058.002563</v>
      </c>
      <c r="L84">
        <v>18</v>
      </c>
      <c r="M84">
        <v>24</v>
      </c>
      <c r="N84">
        <v>473</v>
      </c>
      <c r="O84">
        <v>6</v>
      </c>
      <c r="P84" t="s">
        <v>9</v>
      </c>
      <c r="Q84" s="36" t="s">
        <v>107</v>
      </c>
      <c r="T84"/>
      <c r="U84"/>
      <c r="V84"/>
      <c r="W84"/>
      <c r="X84" s="1" t="s">
        <v>107</v>
      </c>
      <c r="Y84" s="1" t="s">
        <v>107</v>
      </c>
    </row>
    <row r="85" spans="1:26" x14ac:dyDescent="0.45">
      <c r="A85" s="3">
        <v>44098</v>
      </c>
      <c r="B85" s="92">
        <v>2020</v>
      </c>
      <c r="C85" s="82" t="s">
        <v>191</v>
      </c>
      <c r="D85" s="81" t="s">
        <v>299</v>
      </c>
      <c r="E85" s="21" t="s">
        <v>20</v>
      </c>
      <c r="F85" s="1">
        <v>84</v>
      </c>
      <c r="G85" s="1">
        <v>31</v>
      </c>
      <c r="H85" s="1" t="s">
        <v>187</v>
      </c>
      <c r="I85" s="8">
        <v>4.9753990000000003</v>
      </c>
      <c r="J85" s="9">
        <v>9.9151919999999993</v>
      </c>
      <c r="K85" s="9">
        <v>996.90826400000003</v>
      </c>
      <c r="L85">
        <v>17</v>
      </c>
      <c r="M85">
        <v>25</v>
      </c>
      <c r="N85">
        <v>232</v>
      </c>
      <c r="O85">
        <v>0</v>
      </c>
      <c r="P85" t="s">
        <v>9</v>
      </c>
      <c r="Q85" s="36" t="s">
        <v>157</v>
      </c>
      <c r="R85" s="55">
        <v>1E-3</v>
      </c>
      <c r="S85" s="55"/>
      <c r="T85" s="64"/>
      <c r="U85" s="64"/>
      <c r="V85" s="64" t="s">
        <v>199</v>
      </c>
      <c r="W85" s="64">
        <v>1E-3</v>
      </c>
      <c r="X85" s="1" t="s">
        <v>221</v>
      </c>
      <c r="Y85" s="1" t="s">
        <v>222</v>
      </c>
    </row>
    <row r="86" spans="1:26" x14ac:dyDescent="0.45">
      <c r="A86" s="3">
        <v>44098</v>
      </c>
      <c r="B86" s="92">
        <v>2020</v>
      </c>
      <c r="C86" s="82" t="s">
        <v>191</v>
      </c>
      <c r="D86" s="81" t="s">
        <v>299</v>
      </c>
      <c r="E86" s="21" t="s">
        <v>20</v>
      </c>
      <c r="F86" s="1">
        <v>85</v>
      </c>
      <c r="G86" s="1">
        <v>32</v>
      </c>
      <c r="H86" s="1" t="s">
        <v>187</v>
      </c>
      <c r="I86" s="12">
        <v>4.9784800000000002</v>
      </c>
      <c r="J86" s="13">
        <v>9.9134130000000003</v>
      </c>
      <c r="K86" s="13">
        <v>1079.3979489999999</v>
      </c>
      <c r="L86">
        <v>17</v>
      </c>
      <c r="M86">
        <v>25</v>
      </c>
      <c r="N86">
        <v>232</v>
      </c>
      <c r="O86">
        <v>0</v>
      </c>
      <c r="P86" t="s">
        <v>9</v>
      </c>
      <c r="Q86" s="36" t="s">
        <v>157</v>
      </c>
      <c r="T86"/>
      <c r="U86"/>
      <c r="V86"/>
      <c r="W86"/>
      <c r="X86" s="1" t="s">
        <v>221</v>
      </c>
      <c r="Y86" s="1" t="s">
        <v>222</v>
      </c>
    </row>
    <row r="87" spans="1:26" x14ac:dyDescent="0.45">
      <c r="A87" s="3">
        <v>44098</v>
      </c>
      <c r="B87" s="92">
        <v>2020</v>
      </c>
      <c r="C87" s="82" t="s">
        <v>191</v>
      </c>
      <c r="D87" s="81" t="s">
        <v>299</v>
      </c>
      <c r="E87" s="21" t="s">
        <v>24</v>
      </c>
      <c r="F87" s="1">
        <v>86</v>
      </c>
      <c r="G87" s="1">
        <v>33</v>
      </c>
      <c r="H87" s="1" t="s">
        <v>187</v>
      </c>
      <c r="I87" s="14">
        <v>4.9611900000000002</v>
      </c>
      <c r="J87" s="15">
        <v>9.9166930000000004</v>
      </c>
      <c r="K87" s="15">
        <v>959.08813499999997</v>
      </c>
      <c r="L87">
        <v>18</v>
      </c>
      <c r="M87">
        <v>26</v>
      </c>
      <c r="N87">
        <v>251</v>
      </c>
      <c r="O87">
        <v>0</v>
      </c>
      <c r="P87" t="s">
        <v>9</v>
      </c>
      <c r="Q87" s="36" t="s">
        <v>157</v>
      </c>
      <c r="R87" s="55">
        <v>4.0000000000000001E-3</v>
      </c>
      <c r="S87" s="55"/>
      <c r="T87" s="64"/>
      <c r="U87" s="64"/>
      <c r="V87" s="64"/>
      <c r="W87" s="64"/>
      <c r="X87" s="1" t="s">
        <v>212</v>
      </c>
    </row>
    <row r="88" spans="1:26" x14ac:dyDescent="0.45">
      <c r="A88" s="3">
        <v>44098</v>
      </c>
      <c r="B88" s="92">
        <v>2020</v>
      </c>
      <c r="C88" s="82" t="s">
        <v>191</v>
      </c>
      <c r="D88" s="81" t="s">
        <v>299</v>
      </c>
      <c r="E88" s="21" t="s">
        <v>24</v>
      </c>
      <c r="F88" s="1">
        <v>87</v>
      </c>
      <c r="G88" s="1">
        <v>33</v>
      </c>
      <c r="H88" s="1" t="s">
        <v>187</v>
      </c>
      <c r="I88" s="14">
        <v>4.9611900000000002</v>
      </c>
      <c r="J88" s="15">
        <v>9.9166930000000004</v>
      </c>
      <c r="K88" s="15">
        <v>959.08813499999997</v>
      </c>
      <c r="L88">
        <v>18</v>
      </c>
      <c r="M88">
        <v>26</v>
      </c>
      <c r="N88">
        <v>251</v>
      </c>
      <c r="O88">
        <v>0</v>
      </c>
      <c r="P88" t="s">
        <v>9</v>
      </c>
      <c r="Q88" s="36" t="s">
        <v>157</v>
      </c>
      <c r="T88"/>
      <c r="U88"/>
      <c r="V88"/>
      <c r="W88"/>
      <c r="X88" s="1" t="s">
        <v>212</v>
      </c>
    </row>
    <row r="89" spans="1:26" x14ac:dyDescent="0.45">
      <c r="A89" s="3">
        <v>44098</v>
      </c>
      <c r="B89" s="92">
        <v>2020</v>
      </c>
      <c r="C89" s="82" t="s">
        <v>191</v>
      </c>
      <c r="D89" s="81" t="s">
        <v>299</v>
      </c>
      <c r="E89" s="21" t="s">
        <v>29</v>
      </c>
      <c r="F89" s="1">
        <v>88</v>
      </c>
      <c r="G89" s="1">
        <v>33</v>
      </c>
      <c r="H89" s="1" t="s">
        <v>187</v>
      </c>
      <c r="I89" s="14">
        <v>4.9611900000000002</v>
      </c>
      <c r="J89" s="15">
        <v>9.9166930000000004</v>
      </c>
      <c r="K89" s="15">
        <v>959.08813499999997</v>
      </c>
      <c r="L89">
        <v>18</v>
      </c>
      <c r="M89">
        <v>26</v>
      </c>
      <c r="N89">
        <v>251</v>
      </c>
      <c r="O89">
        <v>0</v>
      </c>
      <c r="P89" t="s">
        <v>9</v>
      </c>
      <c r="Q89" s="36" t="s">
        <v>157</v>
      </c>
      <c r="T89"/>
      <c r="U89"/>
      <c r="V89"/>
      <c r="W89"/>
      <c r="X89" s="1" t="s">
        <v>181</v>
      </c>
      <c r="Z89" t="s">
        <v>224</v>
      </c>
    </row>
    <row r="90" spans="1:26" x14ac:dyDescent="0.45">
      <c r="A90" s="3">
        <v>44098</v>
      </c>
      <c r="B90" s="92">
        <v>2020</v>
      </c>
      <c r="C90" s="82" t="s">
        <v>191</v>
      </c>
      <c r="D90" s="81" t="s">
        <v>299</v>
      </c>
      <c r="E90" s="21" t="s">
        <v>208</v>
      </c>
      <c r="F90" s="1">
        <v>89</v>
      </c>
      <c r="G90" s="1">
        <v>33</v>
      </c>
      <c r="H90" s="1" t="s">
        <v>187</v>
      </c>
      <c r="I90" s="14">
        <v>4.9611900000000002</v>
      </c>
      <c r="J90" s="15">
        <v>9.9166930000000004</v>
      </c>
      <c r="K90" s="15">
        <v>959.08813499999997</v>
      </c>
      <c r="L90">
        <v>18</v>
      </c>
      <c r="M90">
        <v>26</v>
      </c>
      <c r="N90">
        <v>251</v>
      </c>
      <c r="O90">
        <v>0</v>
      </c>
      <c r="P90" t="s">
        <v>9</v>
      </c>
      <c r="Q90" s="36" t="s">
        <v>157</v>
      </c>
      <c r="T90"/>
      <c r="U90"/>
      <c r="V90"/>
      <c r="W90"/>
      <c r="X90" s="1" t="s">
        <v>212</v>
      </c>
      <c r="Y90" s="1" t="s">
        <v>216</v>
      </c>
    </row>
    <row r="91" spans="1:26" x14ac:dyDescent="0.45">
      <c r="A91" s="3">
        <v>44099</v>
      </c>
      <c r="B91" s="92">
        <v>2020</v>
      </c>
      <c r="C91" s="82" t="s">
        <v>191</v>
      </c>
      <c r="D91" s="81" t="s">
        <v>299</v>
      </c>
      <c r="E91" s="21" t="s">
        <v>20</v>
      </c>
      <c r="F91" s="1">
        <v>90</v>
      </c>
      <c r="G91" s="1">
        <v>34</v>
      </c>
      <c r="H91" s="1" t="s">
        <v>187</v>
      </c>
      <c r="I91" s="55">
        <v>4.9654999999999996</v>
      </c>
      <c r="J91" s="55">
        <v>9.9003899999999998</v>
      </c>
      <c r="K91" s="55">
        <v>1092</v>
      </c>
      <c r="L91">
        <v>17</v>
      </c>
      <c r="M91">
        <v>25</v>
      </c>
      <c r="N91">
        <v>232</v>
      </c>
      <c r="O91">
        <v>0</v>
      </c>
      <c r="P91" t="s">
        <v>9</v>
      </c>
      <c r="Q91" s="36" t="s">
        <v>157</v>
      </c>
      <c r="R91" s="55">
        <v>4.0000000000000001E-3</v>
      </c>
      <c r="S91" s="55" t="s">
        <v>186</v>
      </c>
      <c r="T91" s="64"/>
      <c r="U91" s="64"/>
      <c r="V91" s="64"/>
      <c r="W91" s="64"/>
      <c r="X91" s="1" t="s">
        <v>221</v>
      </c>
      <c r="Y91" s="1" t="s">
        <v>222</v>
      </c>
    </row>
    <row r="92" spans="1:26" x14ac:dyDescent="0.45">
      <c r="A92" s="3">
        <v>44099</v>
      </c>
      <c r="B92" s="92">
        <v>2020</v>
      </c>
      <c r="C92" s="82" t="s">
        <v>191</v>
      </c>
      <c r="D92" s="81" t="s">
        <v>299</v>
      </c>
      <c r="E92" s="21" t="s">
        <v>219</v>
      </c>
      <c r="F92" s="1">
        <v>91</v>
      </c>
      <c r="G92" s="1">
        <v>36</v>
      </c>
      <c r="H92" s="1" t="s">
        <v>187</v>
      </c>
      <c r="I92" s="8">
        <v>4.9894360000000004</v>
      </c>
      <c r="J92" s="9">
        <v>9.917427</v>
      </c>
      <c r="K92" s="9">
        <v>1087.7910159999999</v>
      </c>
      <c r="L92">
        <v>18</v>
      </c>
      <c r="M92">
        <v>26</v>
      </c>
      <c r="N92">
        <v>251</v>
      </c>
      <c r="O92">
        <v>0</v>
      </c>
      <c r="P92" t="s">
        <v>9</v>
      </c>
      <c r="Q92" s="36" t="s">
        <v>157</v>
      </c>
      <c r="S92" t="s">
        <v>186</v>
      </c>
      <c r="T92"/>
      <c r="U92"/>
      <c r="V92"/>
      <c r="W92"/>
      <c r="X92" s="1" t="s">
        <v>212</v>
      </c>
      <c r="Y92" s="1" t="s">
        <v>222</v>
      </c>
    </row>
    <row r="93" spans="1:26" x14ac:dyDescent="0.45">
      <c r="A93" s="3">
        <v>44099</v>
      </c>
      <c r="B93" s="92">
        <v>2020</v>
      </c>
      <c r="C93" s="82" t="s">
        <v>191</v>
      </c>
      <c r="D93" s="81" t="s">
        <v>299</v>
      </c>
      <c r="E93" s="21" t="s">
        <v>20</v>
      </c>
      <c r="F93" s="1">
        <v>92</v>
      </c>
      <c r="G93" s="1">
        <v>36</v>
      </c>
      <c r="H93" s="1" t="s">
        <v>187</v>
      </c>
      <c r="I93" s="8">
        <v>4.9894360000000004</v>
      </c>
      <c r="J93" s="9">
        <v>9.917427</v>
      </c>
      <c r="K93" s="9">
        <v>1087.7910159999999</v>
      </c>
      <c r="L93">
        <v>18</v>
      </c>
      <c r="M93">
        <v>26</v>
      </c>
      <c r="N93">
        <v>251</v>
      </c>
      <c r="O93">
        <v>0</v>
      </c>
      <c r="P93" t="s">
        <v>9</v>
      </c>
      <c r="Q93" s="36" t="s">
        <v>157</v>
      </c>
      <c r="R93" s="55">
        <v>5.0000000000000001E-3</v>
      </c>
      <c r="S93" s="55" t="s">
        <v>186</v>
      </c>
      <c r="T93" s="64"/>
      <c r="U93" s="64"/>
      <c r="V93" s="64"/>
      <c r="W93" s="64"/>
      <c r="X93" s="1" t="s">
        <v>221</v>
      </c>
      <c r="Y93" s="1" t="s">
        <v>222</v>
      </c>
      <c r="Z93" t="s">
        <v>111</v>
      </c>
    </row>
    <row r="94" spans="1:26" x14ac:dyDescent="0.45">
      <c r="A94" s="3">
        <v>44099</v>
      </c>
      <c r="B94" s="92">
        <v>2020</v>
      </c>
      <c r="C94" s="82" t="s">
        <v>191</v>
      </c>
      <c r="D94" s="81" t="s">
        <v>299</v>
      </c>
      <c r="E94" s="21" t="s">
        <v>208</v>
      </c>
      <c r="F94" s="1">
        <v>93</v>
      </c>
      <c r="G94" s="1">
        <v>36</v>
      </c>
      <c r="H94" s="1" t="s">
        <v>187</v>
      </c>
      <c r="I94" s="8">
        <v>4.9894360000000004</v>
      </c>
      <c r="J94" s="9">
        <v>9.917427</v>
      </c>
      <c r="K94" s="9">
        <v>1087.7910159999999</v>
      </c>
      <c r="L94">
        <v>18</v>
      </c>
      <c r="M94">
        <v>26</v>
      </c>
      <c r="N94">
        <v>251</v>
      </c>
      <c r="O94">
        <v>0</v>
      </c>
      <c r="P94" t="s">
        <v>9</v>
      </c>
      <c r="Q94" s="36" t="s">
        <v>157</v>
      </c>
      <c r="T94"/>
      <c r="U94"/>
      <c r="V94"/>
      <c r="W94"/>
      <c r="X94" s="1" t="s">
        <v>212</v>
      </c>
      <c r="Y94" s="1" t="s">
        <v>216</v>
      </c>
    </row>
    <row r="95" spans="1:26" x14ac:dyDescent="0.45">
      <c r="A95" s="3">
        <v>44099</v>
      </c>
      <c r="B95" s="92">
        <v>2020</v>
      </c>
      <c r="C95" s="82" t="s">
        <v>191</v>
      </c>
      <c r="D95" s="81" t="s">
        <v>299</v>
      </c>
      <c r="E95" s="21" t="s">
        <v>208</v>
      </c>
      <c r="F95" s="1">
        <v>94</v>
      </c>
      <c r="G95" s="1">
        <v>36</v>
      </c>
      <c r="H95" s="1" t="s">
        <v>187</v>
      </c>
      <c r="I95" s="8">
        <v>4.9894360000000004</v>
      </c>
      <c r="J95" s="9">
        <v>9.917427</v>
      </c>
      <c r="K95" s="9">
        <v>1087.7910159999999</v>
      </c>
      <c r="L95">
        <v>18</v>
      </c>
      <c r="M95">
        <v>26</v>
      </c>
      <c r="N95">
        <v>251</v>
      </c>
      <c r="O95">
        <v>0</v>
      </c>
      <c r="P95" t="s">
        <v>9</v>
      </c>
      <c r="Q95" s="36" t="s">
        <v>158</v>
      </c>
      <c r="R95" s="55">
        <v>0.13200000000000001</v>
      </c>
      <c r="S95" s="55"/>
      <c r="T95" s="64"/>
      <c r="U95" s="64"/>
      <c r="V95" s="64" t="s">
        <v>199</v>
      </c>
      <c r="W95" s="64">
        <v>2.1000000000000001E-2</v>
      </c>
      <c r="X95" s="1" t="s">
        <v>212</v>
      </c>
      <c r="Y95" s="1" t="s">
        <v>216</v>
      </c>
    </row>
    <row r="96" spans="1:26" x14ac:dyDescent="0.45">
      <c r="A96" s="3">
        <v>44099</v>
      </c>
      <c r="B96" s="92">
        <v>2020</v>
      </c>
      <c r="C96" s="82" t="s">
        <v>191</v>
      </c>
      <c r="D96" s="81" t="s">
        <v>299</v>
      </c>
      <c r="E96" s="21" t="s">
        <v>30</v>
      </c>
      <c r="F96" s="1">
        <v>95</v>
      </c>
      <c r="G96" s="1">
        <v>36</v>
      </c>
      <c r="H96" s="1" t="s">
        <v>187</v>
      </c>
      <c r="I96" s="8">
        <v>4.9894360000000004</v>
      </c>
      <c r="J96" s="9">
        <v>9.917427</v>
      </c>
      <c r="K96" s="9">
        <v>1087.7910159999999</v>
      </c>
      <c r="L96">
        <v>18</v>
      </c>
      <c r="M96">
        <v>26</v>
      </c>
      <c r="N96">
        <v>251</v>
      </c>
      <c r="O96">
        <v>0</v>
      </c>
      <c r="P96" t="s">
        <v>9</v>
      </c>
      <c r="Q96" s="36" t="s">
        <v>157</v>
      </c>
      <c r="T96"/>
      <c r="U96"/>
      <c r="V96"/>
      <c r="W96"/>
      <c r="X96" s="1" t="s">
        <v>212</v>
      </c>
      <c r="Y96" s="1" t="s">
        <v>216</v>
      </c>
    </row>
    <row r="97" spans="1:26" x14ac:dyDescent="0.45">
      <c r="A97" s="3">
        <v>44099</v>
      </c>
      <c r="B97" s="92">
        <v>2020</v>
      </c>
      <c r="C97" s="82" t="s">
        <v>191</v>
      </c>
      <c r="D97" s="81" t="s">
        <v>299</v>
      </c>
      <c r="E97" s="21" t="s">
        <v>30</v>
      </c>
      <c r="F97" s="1">
        <v>96</v>
      </c>
      <c r="G97" s="1">
        <v>36</v>
      </c>
      <c r="H97" s="1" t="s">
        <v>187</v>
      </c>
      <c r="I97" s="8">
        <v>4.9894360000000004</v>
      </c>
      <c r="J97" s="9">
        <v>9.917427</v>
      </c>
      <c r="K97" s="9">
        <v>1087.7910159999999</v>
      </c>
      <c r="L97">
        <v>18</v>
      </c>
      <c r="M97">
        <v>26</v>
      </c>
      <c r="N97">
        <v>251</v>
      </c>
      <c r="O97">
        <v>0</v>
      </c>
      <c r="P97" t="s">
        <v>9</v>
      </c>
      <c r="Q97" s="36" t="s">
        <v>157</v>
      </c>
      <c r="T97"/>
      <c r="U97"/>
      <c r="V97"/>
      <c r="W97"/>
      <c r="X97" s="1" t="s">
        <v>212</v>
      </c>
      <c r="Y97" s="1" t="s">
        <v>216</v>
      </c>
    </row>
    <row r="98" spans="1:26" x14ac:dyDescent="0.45">
      <c r="A98" s="3">
        <v>44099</v>
      </c>
      <c r="B98" s="92">
        <v>2020</v>
      </c>
      <c r="C98" s="82" t="s">
        <v>191</v>
      </c>
      <c r="D98" s="81" t="s">
        <v>299</v>
      </c>
      <c r="E98" s="21" t="s">
        <v>30</v>
      </c>
      <c r="F98" s="1">
        <v>97</v>
      </c>
      <c r="G98" s="1">
        <v>36</v>
      </c>
      <c r="H98" s="1" t="s">
        <v>187</v>
      </c>
      <c r="I98" s="8">
        <v>4.9894360000000004</v>
      </c>
      <c r="J98" s="9">
        <v>9.917427</v>
      </c>
      <c r="K98" s="9">
        <v>1087.7910159999999</v>
      </c>
      <c r="L98">
        <v>18</v>
      </c>
      <c r="M98">
        <v>26</v>
      </c>
      <c r="N98">
        <v>251</v>
      </c>
      <c r="O98">
        <v>0</v>
      </c>
      <c r="P98" t="s">
        <v>9</v>
      </c>
      <c r="Q98" s="36" t="s">
        <v>157</v>
      </c>
      <c r="R98" s="55">
        <v>1E-3</v>
      </c>
      <c r="S98" s="55"/>
      <c r="T98" s="64"/>
      <c r="U98" s="64"/>
      <c r="V98" s="64" t="s">
        <v>205</v>
      </c>
      <c r="W98" s="64">
        <v>2E-3</v>
      </c>
      <c r="X98" s="1" t="s">
        <v>212</v>
      </c>
      <c r="Y98" s="1" t="s">
        <v>216</v>
      </c>
    </row>
    <row r="99" spans="1:26" x14ac:dyDescent="0.45">
      <c r="A99" s="3">
        <v>44099</v>
      </c>
      <c r="B99" s="92">
        <v>2020</v>
      </c>
      <c r="C99" s="82" t="s">
        <v>191</v>
      </c>
      <c r="D99" s="81" t="s">
        <v>299</v>
      </c>
      <c r="E99" s="21" t="s">
        <v>30</v>
      </c>
      <c r="F99" s="1">
        <v>98</v>
      </c>
      <c r="G99" s="1">
        <v>36</v>
      </c>
      <c r="H99" s="1" t="s">
        <v>187</v>
      </c>
      <c r="I99" s="8">
        <v>4.9894360000000004</v>
      </c>
      <c r="J99" s="9">
        <v>9.917427</v>
      </c>
      <c r="K99" s="9">
        <v>1087.7910159999999</v>
      </c>
      <c r="L99">
        <v>18</v>
      </c>
      <c r="M99">
        <v>26</v>
      </c>
      <c r="N99">
        <v>251</v>
      </c>
      <c r="O99">
        <v>0</v>
      </c>
      <c r="P99" t="s">
        <v>9</v>
      </c>
      <c r="Q99" s="36" t="s">
        <v>157</v>
      </c>
      <c r="T99"/>
      <c r="U99"/>
      <c r="V99"/>
      <c r="W99"/>
      <c r="X99" s="1" t="s">
        <v>212</v>
      </c>
      <c r="Y99" s="1" t="s">
        <v>216</v>
      </c>
    </row>
    <row r="100" spans="1:26" x14ac:dyDescent="0.45">
      <c r="A100" s="3">
        <v>44099</v>
      </c>
      <c r="B100" s="92">
        <v>2020</v>
      </c>
      <c r="C100" s="82" t="s">
        <v>191</v>
      </c>
      <c r="D100" s="81" t="s">
        <v>299</v>
      </c>
      <c r="E100" s="21" t="s">
        <v>20</v>
      </c>
      <c r="F100" s="1">
        <v>99</v>
      </c>
      <c r="G100" s="1">
        <v>37</v>
      </c>
      <c r="H100" s="1" t="s">
        <v>187</v>
      </c>
      <c r="I100" s="10">
        <v>4.9938130000000003</v>
      </c>
      <c r="J100" s="11">
        <v>9.9285630000000005</v>
      </c>
      <c r="K100" s="11">
        <v>1069.918091</v>
      </c>
      <c r="L100">
        <v>18</v>
      </c>
      <c r="M100">
        <v>26</v>
      </c>
      <c r="N100">
        <v>251</v>
      </c>
      <c r="O100">
        <v>0</v>
      </c>
      <c r="P100" t="s">
        <v>9</v>
      </c>
      <c r="Q100" s="36" t="s">
        <v>157</v>
      </c>
      <c r="R100" s="56">
        <v>2E-3</v>
      </c>
      <c r="S100" s="56"/>
      <c r="T100" s="64"/>
      <c r="U100" s="64"/>
      <c r="V100" s="64" t="s">
        <v>205</v>
      </c>
      <c r="W100" s="64">
        <v>1E-3</v>
      </c>
      <c r="X100" s="1" t="s">
        <v>221</v>
      </c>
      <c r="Y100" s="1" t="s">
        <v>222</v>
      </c>
    </row>
    <row r="101" spans="1:26" x14ac:dyDescent="0.45">
      <c r="A101" s="3">
        <v>44099</v>
      </c>
      <c r="B101" s="92">
        <v>2020</v>
      </c>
      <c r="C101" s="82" t="s">
        <v>191</v>
      </c>
      <c r="D101" s="81" t="s">
        <v>299</v>
      </c>
      <c r="E101" s="21" t="s">
        <v>290</v>
      </c>
      <c r="F101" s="1">
        <v>100</v>
      </c>
      <c r="G101" s="1">
        <v>37</v>
      </c>
      <c r="H101" s="1" t="s">
        <v>187</v>
      </c>
      <c r="I101" s="10">
        <v>4.9938130000000003</v>
      </c>
      <c r="J101" s="11">
        <v>9.9285630000000005</v>
      </c>
      <c r="K101" s="11">
        <v>1069.918091</v>
      </c>
      <c r="L101">
        <v>18</v>
      </c>
      <c r="M101">
        <v>26</v>
      </c>
      <c r="N101">
        <v>251</v>
      </c>
      <c r="O101">
        <v>0</v>
      </c>
      <c r="P101" t="s">
        <v>9</v>
      </c>
      <c r="Q101" s="36" t="s">
        <v>157</v>
      </c>
      <c r="S101" t="s">
        <v>186</v>
      </c>
      <c r="T101"/>
      <c r="U101"/>
      <c r="V101"/>
      <c r="W101"/>
      <c r="X101" s="1" t="s">
        <v>107</v>
      </c>
    </row>
    <row r="102" spans="1:26" x14ac:dyDescent="0.45">
      <c r="A102" s="3">
        <v>44099</v>
      </c>
      <c r="B102" s="92">
        <v>2020</v>
      </c>
      <c r="C102" s="82" t="s">
        <v>191</v>
      </c>
      <c r="D102" s="81" t="s">
        <v>299</v>
      </c>
      <c r="E102" s="21" t="s">
        <v>290</v>
      </c>
      <c r="F102" s="1">
        <v>101</v>
      </c>
      <c r="G102" s="1">
        <v>37</v>
      </c>
      <c r="H102" s="1" t="s">
        <v>187</v>
      </c>
      <c r="I102" s="10">
        <v>4.9938130000000003</v>
      </c>
      <c r="J102" s="11">
        <v>9.9285630000000005</v>
      </c>
      <c r="K102" s="11">
        <v>1069.918091</v>
      </c>
      <c r="L102">
        <v>18</v>
      </c>
      <c r="M102">
        <v>26</v>
      </c>
      <c r="N102">
        <v>251</v>
      </c>
      <c r="O102">
        <v>0</v>
      </c>
      <c r="P102" t="s">
        <v>9</v>
      </c>
      <c r="Q102" s="36" t="s">
        <v>157</v>
      </c>
      <c r="R102" s="56">
        <v>1E-3</v>
      </c>
      <c r="S102" s="56"/>
      <c r="T102" s="64"/>
      <c r="U102" s="64"/>
      <c r="V102" s="64"/>
      <c r="W102" s="64"/>
      <c r="X102" s="1" t="s">
        <v>107</v>
      </c>
    </row>
    <row r="103" spans="1:26" x14ac:dyDescent="0.45">
      <c r="A103" s="1" t="s">
        <v>31</v>
      </c>
      <c r="B103" s="92">
        <v>2021</v>
      </c>
      <c r="C103" s="80" t="s">
        <v>196</v>
      </c>
      <c r="D103" s="80" t="s">
        <v>300</v>
      </c>
      <c r="E103" s="21" t="s">
        <v>32</v>
      </c>
      <c r="F103" s="1">
        <v>102</v>
      </c>
      <c r="G103" s="1">
        <v>17</v>
      </c>
      <c r="H103" s="1" t="s">
        <v>187</v>
      </c>
      <c r="I103" s="63">
        <v>5.0507999999999997</v>
      </c>
      <c r="J103" s="63">
        <v>9.8526299999999996</v>
      </c>
      <c r="K103" s="63">
        <v>1911</v>
      </c>
      <c r="L103">
        <v>18</v>
      </c>
      <c r="M103">
        <v>27</v>
      </c>
      <c r="N103">
        <v>54</v>
      </c>
      <c r="O103">
        <v>0</v>
      </c>
      <c r="P103" t="s">
        <v>9</v>
      </c>
      <c r="Q103" s="36" t="s">
        <v>157</v>
      </c>
      <c r="T103"/>
      <c r="U103"/>
      <c r="V103"/>
      <c r="W103"/>
      <c r="X103" s="1" t="s">
        <v>107</v>
      </c>
      <c r="Y103" s="1" t="s">
        <v>107</v>
      </c>
    </row>
    <row r="104" spans="1:26" x14ac:dyDescent="0.45">
      <c r="A104" s="1" t="s">
        <v>31</v>
      </c>
      <c r="B104" s="92">
        <v>2021</v>
      </c>
      <c r="C104" s="80" t="s">
        <v>196</v>
      </c>
      <c r="D104" s="80" t="s">
        <v>300</v>
      </c>
      <c r="E104" s="21" t="s">
        <v>289</v>
      </c>
      <c r="F104" s="1">
        <v>103</v>
      </c>
      <c r="G104" s="1">
        <v>17</v>
      </c>
      <c r="H104" s="1" t="s">
        <v>187</v>
      </c>
      <c r="I104" s="63">
        <v>5.0507999999999997</v>
      </c>
      <c r="J104" s="63">
        <v>9.8526299999999996</v>
      </c>
      <c r="K104" s="63">
        <v>1911</v>
      </c>
      <c r="L104">
        <v>18</v>
      </c>
      <c r="M104">
        <v>27</v>
      </c>
      <c r="N104">
        <v>54</v>
      </c>
      <c r="O104">
        <v>0</v>
      </c>
      <c r="P104" t="s">
        <v>9</v>
      </c>
      <c r="Q104" s="36" t="s">
        <v>157</v>
      </c>
      <c r="T104"/>
      <c r="U104"/>
      <c r="V104"/>
      <c r="W104"/>
      <c r="X104" s="1" t="s">
        <v>107</v>
      </c>
      <c r="Y104" s="1" t="s">
        <v>107</v>
      </c>
      <c r="Z104" t="s">
        <v>113</v>
      </c>
    </row>
    <row r="105" spans="1:26" x14ac:dyDescent="0.45">
      <c r="A105" s="1" t="s">
        <v>31</v>
      </c>
      <c r="B105" s="92">
        <v>2021</v>
      </c>
      <c r="C105" s="80" t="s">
        <v>196</v>
      </c>
      <c r="D105" s="80" t="s">
        <v>300</v>
      </c>
      <c r="E105" s="21" t="s">
        <v>217</v>
      </c>
      <c r="F105" s="1">
        <v>104</v>
      </c>
      <c r="G105" s="1">
        <v>17</v>
      </c>
      <c r="H105" s="1" t="s">
        <v>187</v>
      </c>
      <c r="I105" s="63">
        <v>5.0507999999999997</v>
      </c>
      <c r="J105" s="63">
        <v>9.8526299999999996</v>
      </c>
      <c r="K105" s="63">
        <v>1911</v>
      </c>
      <c r="L105">
        <v>18</v>
      </c>
      <c r="M105">
        <v>27</v>
      </c>
      <c r="N105">
        <v>54</v>
      </c>
      <c r="O105">
        <v>0</v>
      </c>
      <c r="P105" t="s">
        <v>9</v>
      </c>
      <c r="Q105" s="36" t="s">
        <v>157</v>
      </c>
      <c r="T105"/>
      <c r="U105"/>
      <c r="V105"/>
      <c r="W105"/>
      <c r="X105" s="1" t="s">
        <v>218</v>
      </c>
      <c r="Y105" s="1" t="s">
        <v>222</v>
      </c>
    </row>
    <row r="106" spans="1:26" x14ac:dyDescent="0.45">
      <c r="A106" s="1" t="s">
        <v>31</v>
      </c>
      <c r="B106" s="92">
        <v>2021</v>
      </c>
      <c r="C106" s="80" t="s">
        <v>196</v>
      </c>
      <c r="D106" s="80" t="s">
        <v>300</v>
      </c>
      <c r="E106" s="21" t="s">
        <v>217</v>
      </c>
      <c r="F106" s="1">
        <v>105</v>
      </c>
      <c r="G106" s="1">
        <v>17</v>
      </c>
      <c r="H106" s="1" t="s">
        <v>187</v>
      </c>
      <c r="I106" s="63">
        <v>5.0507999999999997</v>
      </c>
      <c r="J106" s="63">
        <v>9.8526299999999996</v>
      </c>
      <c r="K106" s="63">
        <v>1911</v>
      </c>
      <c r="L106">
        <v>18</v>
      </c>
      <c r="M106">
        <v>27</v>
      </c>
      <c r="N106">
        <v>54</v>
      </c>
      <c r="O106">
        <v>0</v>
      </c>
      <c r="P106" t="s">
        <v>9</v>
      </c>
      <c r="Q106" s="36" t="s">
        <v>157</v>
      </c>
      <c r="S106" t="s">
        <v>186</v>
      </c>
      <c r="T106"/>
      <c r="U106"/>
      <c r="V106"/>
      <c r="W106"/>
      <c r="X106" s="1" t="s">
        <v>218</v>
      </c>
      <c r="Y106" s="1" t="s">
        <v>222</v>
      </c>
    </row>
    <row r="107" spans="1:26" x14ac:dyDescent="0.45">
      <c r="A107" s="1" t="s">
        <v>33</v>
      </c>
      <c r="B107" s="92">
        <v>2021</v>
      </c>
      <c r="C107" s="80" t="s">
        <v>196</v>
      </c>
      <c r="D107" s="80" t="s">
        <v>300</v>
      </c>
      <c r="E107" s="21" t="s">
        <v>42</v>
      </c>
      <c r="F107" s="1">
        <v>106</v>
      </c>
      <c r="G107" s="1">
        <v>2</v>
      </c>
      <c r="H107" s="1" t="s">
        <v>187</v>
      </c>
      <c r="I107" s="63">
        <v>5.0250399999999997</v>
      </c>
      <c r="J107" s="63">
        <v>9.8757000000000001</v>
      </c>
      <c r="K107" s="63">
        <v>1921</v>
      </c>
      <c r="L107">
        <v>18</v>
      </c>
      <c r="M107">
        <v>28</v>
      </c>
      <c r="N107">
        <v>53</v>
      </c>
      <c r="O107">
        <v>0</v>
      </c>
      <c r="P107" t="s">
        <v>9</v>
      </c>
      <c r="Q107" s="36" t="s">
        <v>157</v>
      </c>
      <c r="T107"/>
      <c r="U107"/>
      <c r="V107"/>
      <c r="W107"/>
      <c r="X107" s="1" t="s">
        <v>107</v>
      </c>
    </row>
    <row r="108" spans="1:26" x14ac:dyDescent="0.45">
      <c r="A108" s="1" t="s">
        <v>33</v>
      </c>
      <c r="B108" s="92">
        <v>2021</v>
      </c>
      <c r="C108" s="80" t="s">
        <v>196</v>
      </c>
      <c r="D108" s="80" t="s">
        <v>300</v>
      </c>
      <c r="E108" s="21" t="s">
        <v>32</v>
      </c>
      <c r="F108" s="1">
        <v>107</v>
      </c>
      <c r="G108" s="1">
        <v>4</v>
      </c>
      <c r="H108" s="1" t="s">
        <v>187</v>
      </c>
      <c r="I108" s="63">
        <v>5.0311300000000001</v>
      </c>
      <c r="J108" s="63">
        <v>9.8743499999999997</v>
      </c>
      <c r="K108" s="63">
        <v>1825</v>
      </c>
      <c r="L108">
        <v>15</v>
      </c>
      <c r="M108">
        <v>25</v>
      </c>
      <c r="N108">
        <v>63</v>
      </c>
      <c r="O108">
        <v>0</v>
      </c>
      <c r="P108" t="s">
        <v>9</v>
      </c>
      <c r="Q108" s="36" t="s">
        <v>157</v>
      </c>
      <c r="T108"/>
      <c r="U108"/>
      <c r="V108"/>
      <c r="W108"/>
      <c r="X108" s="1" t="s">
        <v>107</v>
      </c>
      <c r="Y108" s="1" t="s">
        <v>107</v>
      </c>
    </row>
    <row r="109" spans="1:26" x14ac:dyDescent="0.45">
      <c r="A109" s="1" t="s">
        <v>33</v>
      </c>
      <c r="B109" s="92">
        <v>2021</v>
      </c>
      <c r="C109" s="80" t="s">
        <v>196</v>
      </c>
      <c r="D109" s="80" t="s">
        <v>300</v>
      </c>
      <c r="E109" s="21" t="s">
        <v>20</v>
      </c>
      <c r="F109" s="1">
        <v>108</v>
      </c>
      <c r="G109" s="1">
        <v>4</v>
      </c>
      <c r="H109" s="1" t="s">
        <v>187</v>
      </c>
      <c r="I109" s="63">
        <v>5.0311300000000001</v>
      </c>
      <c r="J109" s="63">
        <v>9.8743499999999997</v>
      </c>
      <c r="K109" s="63">
        <v>1825</v>
      </c>
      <c r="L109">
        <v>15</v>
      </c>
      <c r="M109">
        <v>25</v>
      </c>
      <c r="N109">
        <v>63</v>
      </c>
      <c r="O109">
        <v>0</v>
      </c>
      <c r="P109" t="s">
        <v>9</v>
      </c>
      <c r="Q109" s="36" t="s">
        <v>157</v>
      </c>
      <c r="S109" t="s">
        <v>186</v>
      </c>
      <c r="T109"/>
      <c r="U109"/>
      <c r="V109"/>
      <c r="W109"/>
      <c r="X109" s="1" t="s">
        <v>221</v>
      </c>
      <c r="Y109" s="1" t="s">
        <v>222</v>
      </c>
    </row>
    <row r="110" spans="1:26" x14ac:dyDescent="0.45">
      <c r="A110" s="1" t="s">
        <v>34</v>
      </c>
      <c r="B110" s="92">
        <v>2021</v>
      </c>
      <c r="C110" s="80" t="s">
        <v>196</v>
      </c>
      <c r="D110" s="80" t="s">
        <v>300</v>
      </c>
      <c r="E110" s="21" t="s">
        <v>217</v>
      </c>
      <c r="F110" s="1">
        <v>109</v>
      </c>
      <c r="G110" s="1">
        <v>7</v>
      </c>
      <c r="H110" s="1" t="s">
        <v>187</v>
      </c>
      <c r="I110" s="63">
        <v>5.0374299999999996</v>
      </c>
      <c r="J110" s="63">
        <v>9.8581400000000006</v>
      </c>
      <c r="K110" s="63">
        <v>2025</v>
      </c>
      <c r="L110">
        <v>15</v>
      </c>
      <c r="M110">
        <v>25</v>
      </c>
      <c r="N110">
        <v>63</v>
      </c>
      <c r="O110">
        <v>0</v>
      </c>
      <c r="P110" t="s">
        <v>9</v>
      </c>
      <c r="Q110" s="36" t="s">
        <v>157</v>
      </c>
      <c r="T110"/>
      <c r="U110"/>
      <c r="V110"/>
      <c r="W110"/>
      <c r="X110" s="1" t="s">
        <v>218</v>
      </c>
      <c r="Y110" s="1" t="s">
        <v>222</v>
      </c>
      <c r="Z110" t="s">
        <v>113</v>
      </c>
    </row>
    <row r="111" spans="1:26" x14ac:dyDescent="0.45">
      <c r="A111" s="1" t="s">
        <v>34</v>
      </c>
      <c r="B111" s="92">
        <v>2021</v>
      </c>
      <c r="C111" s="80" t="s">
        <v>196</v>
      </c>
      <c r="D111" s="80" t="s">
        <v>300</v>
      </c>
      <c r="E111" s="21" t="s">
        <v>42</v>
      </c>
      <c r="F111" s="1">
        <v>110</v>
      </c>
      <c r="G111" s="1">
        <v>7</v>
      </c>
      <c r="H111" s="1" t="s">
        <v>187</v>
      </c>
      <c r="I111" s="63">
        <v>5.0374299999999996</v>
      </c>
      <c r="J111" s="63">
        <v>9.8581400000000006</v>
      </c>
      <c r="K111" s="63">
        <v>2025</v>
      </c>
      <c r="L111">
        <v>15</v>
      </c>
      <c r="M111">
        <v>25</v>
      </c>
      <c r="N111">
        <v>63</v>
      </c>
      <c r="O111">
        <v>0</v>
      </c>
      <c r="P111" t="s">
        <v>9</v>
      </c>
      <c r="Q111" s="36" t="s">
        <v>157</v>
      </c>
      <c r="S111" t="s">
        <v>186</v>
      </c>
      <c r="T111"/>
      <c r="U111"/>
      <c r="V111"/>
      <c r="W111"/>
      <c r="X111" s="1" t="s">
        <v>107</v>
      </c>
      <c r="Z111" t="s">
        <v>113</v>
      </c>
    </row>
    <row r="112" spans="1:26" x14ac:dyDescent="0.45">
      <c r="A112" s="1" t="s">
        <v>34</v>
      </c>
      <c r="B112" s="92">
        <v>2021</v>
      </c>
      <c r="C112" s="80" t="s">
        <v>196</v>
      </c>
      <c r="D112" s="80" t="s">
        <v>300</v>
      </c>
      <c r="E112" s="21" t="s">
        <v>42</v>
      </c>
      <c r="F112" s="1">
        <v>111</v>
      </c>
      <c r="G112" s="1">
        <v>7</v>
      </c>
      <c r="H112" s="1" t="s">
        <v>187</v>
      </c>
      <c r="I112" s="63">
        <v>5.0374299999999996</v>
      </c>
      <c r="J112" s="63">
        <v>9.8581400000000006</v>
      </c>
      <c r="K112" s="63">
        <v>2025</v>
      </c>
      <c r="L112">
        <v>15</v>
      </c>
      <c r="M112">
        <v>25</v>
      </c>
      <c r="N112">
        <v>63</v>
      </c>
      <c r="O112">
        <v>0</v>
      </c>
      <c r="P112" t="s">
        <v>9</v>
      </c>
      <c r="Q112" s="36" t="s">
        <v>157</v>
      </c>
      <c r="T112"/>
      <c r="U112"/>
      <c r="V112"/>
      <c r="W112"/>
      <c r="X112" s="1" t="s">
        <v>107</v>
      </c>
    </row>
    <row r="113" spans="1:26" x14ac:dyDescent="0.45">
      <c r="A113" s="1" t="s">
        <v>34</v>
      </c>
      <c r="B113" s="92">
        <v>2021</v>
      </c>
      <c r="C113" s="80" t="s">
        <v>196</v>
      </c>
      <c r="D113" s="80" t="s">
        <v>300</v>
      </c>
      <c r="E113" s="21" t="s">
        <v>217</v>
      </c>
      <c r="F113" s="1">
        <v>112</v>
      </c>
      <c r="G113" s="1">
        <v>6</v>
      </c>
      <c r="H113" s="1" t="s">
        <v>187</v>
      </c>
      <c r="I113" s="63">
        <v>5.0325800000000003</v>
      </c>
      <c r="J113" s="63">
        <v>9.8554999999999993</v>
      </c>
      <c r="K113" s="63">
        <v>2048</v>
      </c>
      <c r="L113">
        <v>15</v>
      </c>
      <c r="M113">
        <v>25</v>
      </c>
      <c r="N113">
        <v>63</v>
      </c>
      <c r="O113">
        <v>0</v>
      </c>
      <c r="P113" t="s">
        <v>9</v>
      </c>
      <c r="Q113" s="36" t="s">
        <v>157</v>
      </c>
      <c r="T113"/>
      <c r="U113"/>
      <c r="V113"/>
      <c r="W113"/>
      <c r="X113" s="1" t="s">
        <v>218</v>
      </c>
      <c r="Y113" s="1" t="s">
        <v>222</v>
      </c>
    </row>
    <row r="114" spans="1:26" x14ac:dyDescent="0.45">
      <c r="A114" s="1" t="s">
        <v>35</v>
      </c>
      <c r="B114" s="92">
        <v>2021</v>
      </c>
      <c r="C114" s="80" t="s">
        <v>196</v>
      </c>
      <c r="D114" s="80" t="s">
        <v>300</v>
      </c>
      <c r="E114" s="21" t="s">
        <v>217</v>
      </c>
      <c r="F114" s="1">
        <v>113</v>
      </c>
      <c r="G114" s="1">
        <v>13</v>
      </c>
      <c r="H114" s="1" t="s">
        <v>187</v>
      </c>
      <c r="I114" s="1">
        <v>5.0327999999999999</v>
      </c>
      <c r="J114" s="1">
        <v>9.8444970000000005</v>
      </c>
      <c r="K114" s="1">
        <v>2145</v>
      </c>
      <c r="L114">
        <v>15</v>
      </c>
      <c r="M114">
        <v>25</v>
      </c>
      <c r="N114">
        <v>63</v>
      </c>
      <c r="O114">
        <v>0</v>
      </c>
      <c r="P114" t="s">
        <v>9</v>
      </c>
      <c r="Q114" s="36" t="s">
        <v>157</v>
      </c>
      <c r="T114"/>
      <c r="U114"/>
      <c r="V114"/>
      <c r="W114"/>
      <c r="X114" s="1" t="s">
        <v>218</v>
      </c>
      <c r="Y114" s="1" t="s">
        <v>222</v>
      </c>
    </row>
    <row r="115" spans="1:26" x14ac:dyDescent="0.45">
      <c r="A115" s="1" t="s">
        <v>35</v>
      </c>
      <c r="B115" s="92">
        <v>2021</v>
      </c>
      <c r="C115" s="80" t="s">
        <v>196</v>
      </c>
      <c r="D115" s="80" t="s">
        <v>300</v>
      </c>
      <c r="E115" s="21" t="s">
        <v>217</v>
      </c>
      <c r="F115" s="1">
        <v>114</v>
      </c>
      <c r="G115" s="1">
        <v>13</v>
      </c>
      <c r="H115" s="1" t="s">
        <v>187</v>
      </c>
      <c r="I115" s="63">
        <v>5.0327999999999999</v>
      </c>
      <c r="J115" s="63">
        <v>9.8444970000000005</v>
      </c>
      <c r="K115" s="63">
        <v>2145</v>
      </c>
      <c r="L115">
        <v>15</v>
      </c>
      <c r="M115">
        <v>25</v>
      </c>
      <c r="N115">
        <v>63</v>
      </c>
      <c r="O115">
        <v>0</v>
      </c>
      <c r="P115" t="s">
        <v>9</v>
      </c>
      <c r="Q115" s="36" t="s">
        <v>157</v>
      </c>
      <c r="R115" s="1">
        <v>1.0999999999999999E-2</v>
      </c>
      <c r="S115" s="1"/>
      <c r="T115" s="35"/>
      <c r="U115" s="35"/>
      <c r="V115" s="35" t="s">
        <v>205</v>
      </c>
      <c r="W115" s="35">
        <v>4.0000000000000001E-3</v>
      </c>
      <c r="X115" s="1" t="s">
        <v>218</v>
      </c>
      <c r="Y115" s="1" t="s">
        <v>222</v>
      </c>
    </row>
    <row r="116" spans="1:26" x14ac:dyDescent="0.45">
      <c r="A116" s="1" t="s">
        <v>35</v>
      </c>
      <c r="B116" s="92">
        <v>2021</v>
      </c>
      <c r="C116" s="80" t="s">
        <v>196</v>
      </c>
      <c r="D116" s="80" t="s">
        <v>300</v>
      </c>
      <c r="E116" s="21" t="s">
        <v>42</v>
      </c>
      <c r="F116" s="1">
        <v>115</v>
      </c>
      <c r="G116" s="1">
        <v>13</v>
      </c>
      <c r="H116" s="1" t="s">
        <v>187</v>
      </c>
      <c r="I116" s="63">
        <v>5.0327999999999999</v>
      </c>
      <c r="J116" s="63">
        <v>9.8444970000000005</v>
      </c>
      <c r="K116" s="63">
        <v>2145</v>
      </c>
      <c r="L116">
        <v>15</v>
      </c>
      <c r="M116">
        <v>25</v>
      </c>
      <c r="N116">
        <v>63</v>
      </c>
      <c r="O116">
        <v>0</v>
      </c>
      <c r="P116" t="s">
        <v>9</v>
      </c>
      <c r="Q116" s="36" t="s">
        <v>157</v>
      </c>
      <c r="R116" s="1">
        <v>0.01</v>
      </c>
      <c r="S116" s="1"/>
      <c r="T116" s="35"/>
      <c r="U116" s="35"/>
      <c r="V116" s="35" t="s">
        <v>199</v>
      </c>
      <c r="W116" s="35">
        <v>2E-3</v>
      </c>
      <c r="X116" s="1" t="s">
        <v>107</v>
      </c>
      <c r="Y116" s="1" t="s">
        <v>107</v>
      </c>
    </row>
    <row r="117" spans="1:26" x14ac:dyDescent="0.45">
      <c r="A117" s="1" t="s">
        <v>35</v>
      </c>
      <c r="B117" s="92">
        <v>2021</v>
      </c>
      <c r="C117" s="80" t="s">
        <v>196</v>
      </c>
      <c r="D117" s="80" t="s">
        <v>300</v>
      </c>
      <c r="E117" s="21" t="s">
        <v>36</v>
      </c>
      <c r="F117" s="1">
        <v>116</v>
      </c>
      <c r="G117" s="1">
        <v>14</v>
      </c>
      <c r="H117" s="1" t="s">
        <v>187</v>
      </c>
      <c r="I117" s="63">
        <v>5.0362799999999996</v>
      </c>
      <c r="J117" s="63">
        <v>9.8366699999999998</v>
      </c>
      <c r="K117" s="63">
        <v>1977</v>
      </c>
      <c r="L117">
        <v>15</v>
      </c>
      <c r="M117">
        <v>25</v>
      </c>
      <c r="N117">
        <v>63</v>
      </c>
      <c r="O117">
        <v>0</v>
      </c>
      <c r="P117" t="s">
        <v>9</v>
      </c>
      <c r="Q117" s="36" t="s">
        <v>157</v>
      </c>
      <c r="T117"/>
      <c r="U117"/>
      <c r="V117"/>
      <c r="W117"/>
      <c r="X117" s="1" t="s">
        <v>107</v>
      </c>
      <c r="Y117" s="1" t="s">
        <v>107</v>
      </c>
    </row>
    <row r="118" spans="1:26" x14ac:dyDescent="0.45">
      <c r="A118" s="1" t="s">
        <v>35</v>
      </c>
      <c r="B118" s="92">
        <v>2021</v>
      </c>
      <c r="C118" s="80" t="s">
        <v>196</v>
      </c>
      <c r="D118" s="80" t="s">
        <v>300</v>
      </c>
      <c r="E118" s="21" t="s">
        <v>37</v>
      </c>
      <c r="F118" s="1">
        <v>117</v>
      </c>
      <c r="G118" s="1">
        <v>12</v>
      </c>
      <c r="H118" s="1" t="s">
        <v>187</v>
      </c>
      <c r="I118" s="63">
        <v>5.0467399999999998</v>
      </c>
      <c r="J118" s="63">
        <v>9.8612000000000002</v>
      </c>
      <c r="K118" s="63">
        <v>2035</v>
      </c>
      <c r="L118">
        <v>18</v>
      </c>
      <c r="M118">
        <v>27</v>
      </c>
      <c r="N118">
        <v>54</v>
      </c>
      <c r="O118">
        <v>0</v>
      </c>
      <c r="P118" t="s">
        <v>9</v>
      </c>
      <c r="Q118" s="36" t="s">
        <v>157</v>
      </c>
      <c r="T118"/>
      <c r="U118"/>
      <c r="V118"/>
      <c r="W118"/>
      <c r="X118" s="1" t="s">
        <v>107</v>
      </c>
      <c r="Y118" s="1" t="s">
        <v>107</v>
      </c>
    </row>
    <row r="119" spans="1:26" x14ac:dyDescent="0.45">
      <c r="A119" s="3">
        <v>44283</v>
      </c>
      <c r="B119" s="92">
        <v>2021</v>
      </c>
      <c r="C119" s="82" t="s">
        <v>197</v>
      </c>
      <c r="D119" s="80" t="s">
        <v>300</v>
      </c>
      <c r="E119" s="21" t="s">
        <v>38</v>
      </c>
      <c r="F119" s="1">
        <v>118</v>
      </c>
      <c r="G119" s="1">
        <v>18</v>
      </c>
      <c r="H119" s="1" t="s">
        <v>187</v>
      </c>
      <c r="I119" s="4">
        <v>4.9985650000000001</v>
      </c>
      <c r="J119" s="5">
        <v>9.828087</v>
      </c>
      <c r="K119" s="5">
        <v>1573.654663</v>
      </c>
      <c r="L119">
        <v>18</v>
      </c>
      <c r="M119">
        <v>27</v>
      </c>
      <c r="N119">
        <v>160</v>
      </c>
      <c r="O119">
        <v>0</v>
      </c>
      <c r="P119" t="s">
        <v>9</v>
      </c>
      <c r="Q119" s="36" t="s">
        <v>157</v>
      </c>
      <c r="T119"/>
      <c r="U119"/>
      <c r="V119"/>
      <c r="W119"/>
      <c r="X119" s="1" t="s">
        <v>107</v>
      </c>
      <c r="Y119" s="1" t="s">
        <v>107</v>
      </c>
    </row>
    <row r="120" spans="1:26" x14ac:dyDescent="0.45">
      <c r="A120" s="3">
        <v>44283</v>
      </c>
      <c r="B120" s="92">
        <v>2021</v>
      </c>
      <c r="C120" s="82" t="s">
        <v>197</v>
      </c>
      <c r="D120" s="80" t="s">
        <v>300</v>
      </c>
      <c r="E120" s="21" t="s">
        <v>38</v>
      </c>
      <c r="F120" s="1">
        <v>119</v>
      </c>
      <c r="G120" s="1">
        <v>18</v>
      </c>
      <c r="H120" s="1" t="s">
        <v>187</v>
      </c>
      <c r="I120" s="4">
        <v>4.9985650000000001</v>
      </c>
      <c r="J120" s="5">
        <v>9.828087</v>
      </c>
      <c r="K120" s="5">
        <v>1573.654663</v>
      </c>
      <c r="L120">
        <v>18</v>
      </c>
      <c r="M120">
        <v>27</v>
      </c>
      <c r="N120">
        <v>160</v>
      </c>
      <c r="O120">
        <v>0</v>
      </c>
      <c r="P120" t="s">
        <v>9</v>
      </c>
      <c r="Q120" s="36" t="s">
        <v>157</v>
      </c>
      <c r="T120"/>
      <c r="U120"/>
      <c r="V120"/>
      <c r="W120"/>
      <c r="X120" s="1" t="s">
        <v>107</v>
      </c>
      <c r="Y120" s="1" t="s">
        <v>107</v>
      </c>
    </row>
    <row r="121" spans="1:26" x14ac:dyDescent="0.45">
      <c r="A121" s="3">
        <v>44283</v>
      </c>
      <c r="B121" s="92">
        <v>2021</v>
      </c>
      <c r="C121" s="82" t="s">
        <v>197</v>
      </c>
      <c r="D121" s="80" t="s">
        <v>300</v>
      </c>
      <c r="E121" s="21" t="s">
        <v>38</v>
      </c>
      <c r="F121" s="1">
        <v>120</v>
      </c>
      <c r="G121" s="1">
        <v>18</v>
      </c>
      <c r="H121" s="1" t="s">
        <v>187</v>
      </c>
      <c r="I121" s="4">
        <v>4.9985650000000001</v>
      </c>
      <c r="J121" s="5">
        <v>9.828087</v>
      </c>
      <c r="K121" s="5">
        <v>1573.654663</v>
      </c>
      <c r="L121">
        <v>18</v>
      </c>
      <c r="M121">
        <v>27</v>
      </c>
      <c r="N121">
        <v>160</v>
      </c>
      <c r="O121">
        <v>0</v>
      </c>
      <c r="P121" t="s">
        <v>9</v>
      </c>
      <c r="Q121" s="36" t="s">
        <v>157</v>
      </c>
      <c r="T121"/>
      <c r="U121"/>
      <c r="V121"/>
      <c r="W121"/>
      <c r="X121" s="1" t="s">
        <v>107</v>
      </c>
      <c r="Y121" s="1" t="s">
        <v>107</v>
      </c>
    </row>
    <row r="122" spans="1:26" x14ac:dyDescent="0.45">
      <c r="A122" s="3">
        <v>44283</v>
      </c>
      <c r="B122" s="92">
        <v>2021</v>
      </c>
      <c r="C122" s="82" t="s">
        <v>197</v>
      </c>
      <c r="D122" s="80" t="s">
        <v>300</v>
      </c>
      <c r="E122" s="21" t="s">
        <v>38</v>
      </c>
      <c r="F122" s="1">
        <v>121</v>
      </c>
      <c r="G122" s="1">
        <v>18</v>
      </c>
      <c r="H122" s="1" t="s">
        <v>187</v>
      </c>
      <c r="I122" s="4">
        <v>4.9985650000000001</v>
      </c>
      <c r="J122" s="5">
        <v>9.828087</v>
      </c>
      <c r="K122" s="5">
        <v>1573.654663</v>
      </c>
      <c r="L122">
        <v>18</v>
      </c>
      <c r="M122">
        <v>27</v>
      </c>
      <c r="N122">
        <v>160</v>
      </c>
      <c r="O122">
        <v>0</v>
      </c>
      <c r="P122" t="s">
        <v>9</v>
      </c>
      <c r="Q122" s="36" t="s">
        <v>107</v>
      </c>
      <c r="T122"/>
      <c r="U122"/>
      <c r="V122"/>
      <c r="W122"/>
      <c r="X122" s="1" t="s">
        <v>107</v>
      </c>
      <c r="Y122" s="1" t="s">
        <v>107</v>
      </c>
      <c r="Z122" t="s">
        <v>110</v>
      </c>
    </row>
    <row r="123" spans="1:26" x14ac:dyDescent="0.45">
      <c r="A123" s="3">
        <v>44283</v>
      </c>
      <c r="B123" s="92">
        <v>2021</v>
      </c>
      <c r="C123" s="82" t="s">
        <v>197</v>
      </c>
      <c r="D123" s="80" t="s">
        <v>300</v>
      </c>
      <c r="E123" s="21" t="s">
        <v>42</v>
      </c>
      <c r="F123" s="1">
        <v>122</v>
      </c>
      <c r="G123" s="1">
        <v>18</v>
      </c>
      <c r="H123" s="1" t="s">
        <v>187</v>
      </c>
      <c r="I123" s="4">
        <v>4.9985650000000001</v>
      </c>
      <c r="J123" s="5">
        <v>9.828087</v>
      </c>
      <c r="K123" s="5">
        <v>1573.654663</v>
      </c>
      <c r="L123">
        <v>18</v>
      </c>
      <c r="M123">
        <v>27</v>
      </c>
      <c r="N123">
        <v>160</v>
      </c>
      <c r="O123">
        <v>0</v>
      </c>
      <c r="P123" t="s">
        <v>9</v>
      </c>
      <c r="Q123" s="36" t="s">
        <v>157</v>
      </c>
      <c r="S123" t="s">
        <v>186</v>
      </c>
      <c r="T123"/>
      <c r="U123"/>
      <c r="V123"/>
      <c r="W123"/>
      <c r="X123" s="1" t="s">
        <v>107</v>
      </c>
      <c r="Y123" s="1" t="s">
        <v>107</v>
      </c>
    </row>
    <row r="124" spans="1:26" x14ac:dyDescent="0.45">
      <c r="A124" s="3">
        <v>44283</v>
      </c>
      <c r="B124" s="92">
        <v>2021</v>
      </c>
      <c r="C124" s="82" t="s">
        <v>197</v>
      </c>
      <c r="D124" s="80" t="s">
        <v>300</v>
      </c>
      <c r="E124" s="21" t="s">
        <v>39</v>
      </c>
      <c r="F124" s="1">
        <v>123</v>
      </c>
      <c r="G124" s="1">
        <v>18</v>
      </c>
      <c r="H124" s="1" t="s">
        <v>187</v>
      </c>
      <c r="I124" s="4">
        <v>4.9985650000000001</v>
      </c>
      <c r="J124" s="5">
        <v>9.828087</v>
      </c>
      <c r="K124" s="5">
        <v>1573.654663</v>
      </c>
      <c r="L124">
        <v>18</v>
      </c>
      <c r="M124">
        <v>27</v>
      </c>
      <c r="N124">
        <v>160</v>
      </c>
      <c r="O124">
        <v>0</v>
      </c>
      <c r="P124" t="s">
        <v>9</v>
      </c>
      <c r="Q124" s="36" t="s">
        <v>157</v>
      </c>
      <c r="T124"/>
      <c r="U124"/>
      <c r="V124"/>
      <c r="W124"/>
      <c r="X124" s="1" t="s">
        <v>107</v>
      </c>
      <c r="Y124" s="1" t="s">
        <v>107</v>
      </c>
    </row>
    <row r="125" spans="1:26" x14ac:dyDescent="0.45">
      <c r="A125" s="3">
        <v>44283</v>
      </c>
      <c r="B125" s="92">
        <v>2021</v>
      </c>
      <c r="C125" s="82" t="s">
        <v>197</v>
      </c>
      <c r="D125" s="80" t="s">
        <v>300</v>
      </c>
      <c r="E125" s="21" t="s">
        <v>40</v>
      </c>
      <c r="F125" s="1">
        <v>124</v>
      </c>
      <c r="G125" s="1">
        <v>19</v>
      </c>
      <c r="H125" s="1" t="s">
        <v>187</v>
      </c>
      <c r="I125" s="6">
        <v>4.9984609999999998</v>
      </c>
      <c r="J125" s="7">
        <v>9.8274260000000009</v>
      </c>
      <c r="K125" s="7">
        <v>1576.9019780000001</v>
      </c>
      <c r="L125">
        <v>18</v>
      </c>
      <c r="M125">
        <v>27</v>
      </c>
      <c r="N125">
        <v>160</v>
      </c>
      <c r="O125">
        <v>0</v>
      </c>
      <c r="P125" t="s">
        <v>9</v>
      </c>
      <c r="Q125" s="36" t="s">
        <v>157</v>
      </c>
      <c r="T125"/>
      <c r="U125"/>
      <c r="V125"/>
      <c r="W125"/>
      <c r="X125" s="1" t="s">
        <v>230</v>
      </c>
      <c r="Y125" s="1" t="s">
        <v>223</v>
      </c>
    </row>
    <row r="126" spans="1:26" x14ac:dyDescent="0.45">
      <c r="A126" s="3">
        <v>44283</v>
      </c>
      <c r="B126" s="92">
        <v>2021</v>
      </c>
      <c r="C126" s="82" t="s">
        <v>197</v>
      </c>
      <c r="D126" s="80" t="s">
        <v>300</v>
      </c>
      <c r="E126" s="21" t="s">
        <v>231</v>
      </c>
      <c r="F126" s="1">
        <v>125</v>
      </c>
      <c r="G126" s="1">
        <v>19</v>
      </c>
      <c r="H126" s="1" t="s">
        <v>187</v>
      </c>
      <c r="I126" s="6">
        <v>4.9984609999999998</v>
      </c>
      <c r="J126" s="7">
        <v>9.8274260000000009</v>
      </c>
      <c r="K126" s="7">
        <v>1576.9019780000001</v>
      </c>
      <c r="L126">
        <v>18</v>
      </c>
      <c r="M126">
        <v>27</v>
      </c>
      <c r="N126">
        <v>160</v>
      </c>
      <c r="O126">
        <v>0</v>
      </c>
      <c r="P126" t="s">
        <v>9</v>
      </c>
      <c r="Q126" s="36" t="s">
        <v>157</v>
      </c>
      <c r="T126"/>
      <c r="U126"/>
      <c r="V126"/>
      <c r="W126"/>
      <c r="X126" s="1" t="s">
        <v>107</v>
      </c>
      <c r="Y126" s="1" t="s">
        <v>107</v>
      </c>
    </row>
    <row r="127" spans="1:26" x14ac:dyDescent="0.45">
      <c r="A127" s="3">
        <v>44283</v>
      </c>
      <c r="B127" s="92">
        <v>2021</v>
      </c>
      <c r="C127" s="82" t="s">
        <v>197</v>
      </c>
      <c r="D127" s="80" t="s">
        <v>300</v>
      </c>
      <c r="E127" s="21" t="s">
        <v>32</v>
      </c>
      <c r="F127" s="1">
        <v>126</v>
      </c>
      <c r="G127" s="1">
        <v>19</v>
      </c>
      <c r="H127" s="1" t="s">
        <v>187</v>
      </c>
      <c r="I127" s="6">
        <v>4.9984609999999998</v>
      </c>
      <c r="J127" s="7">
        <v>9.8274260000000009</v>
      </c>
      <c r="K127" s="7">
        <v>1576.9019780000001</v>
      </c>
      <c r="L127">
        <v>18</v>
      </c>
      <c r="M127">
        <v>27</v>
      </c>
      <c r="N127">
        <v>160</v>
      </c>
      <c r="O127">
        <v>0</v>
      </c>
      <c r="P127" t="s">
        <v>9</v>
      </c>
      <c r="Q127" s="36" t="s">
        <v>157</v>
      </c>
      <c r="T127"/>
      <c r="U127"/>
      <c r="V127"/>
      <c r="W127"/>
      <c r="X127" s="1" t="s">
        <v>107</v>
      </c>
      <c r="Y127" s="1" t="s">
        <v>107</v>
      </c>
    </row>
    <row r="128" spans="1:26" x14ac:dyDescent="0.45">
      <c r="A128" s="3">
        <v>44283</v>
      </c>
      <c r="B128" s="92">
        <v>2021</v>
      </c>
      <c r="C128" s="82" t="s">
        <v>197</v>
      </c>
      <c r="D128" s="80" t="s">
        <v>300</v>
      </c>
      <c r="E128" s="21" t="s">
        <v>32</v>
      </c>
      <c r="F128" s="1">
        <v>127</v>
      </c>
      <c r="G128" s="1">
        <v>19</v>
      </c>
      <c r="H128" s="1" t="s">
        <v>187</v>
      </c>
      <c r="I128" s="6">
        <v>4.9984609999999998</v>
      </c>
      <c r="J128" s="7">
        <v>9.8274260000000009</v>
      </c>
      <c r="K128" s="7">
        <v>1576.9019780000001</v>
      </c>
      <c r="L128">
        <v>18</v>
      </c>
      <c r="M128">
        <v>27</v>
      </c>
      <c r="N128">
        <v>160</v>
      </c>
      <c r="O128">
        <v>0</v>
      </c>
      <c r="P128" t="s">
        <v>9</v>
      </c>
      <c r="Q128" s="36" t="s">
        <v>157</v>
      </c>
      <c r="T128"/>
      <c r="U128"/>
      <c r="V128"/>
      <c r="W128"/>
      <c r="X128" s="1" t="s">
        <v>107</v>
      </c>
      <c r="Y128" s="1" t="s">
        <v>107</v>
      </c>
    </row>
    <row r="129" spans="1:26" s="36" customFormat="1" x14ac:dyDescent="0.45">
      <c r="A129" s="37">
        <v>44283</v>
      </c>
      <c r="B129" s="92">
        <v>2021</v>
      </c>
      <c r="C129" s="82" t="s">
        <v>197</v>
      </c>
      <c r="D129" s="80" t="s">
        <v>300</v>
      </c>
      <c r="E129" s="86" t="s">
        <v>20</v>
      </c>
      <c r="F129" s="35">
        <v>128</v>
      </c>
      <c r="G129" s="35">
        <v>20</v>
      </c>
      <c r="H129" s="1" t="s">
        <v>187</v>
      </c>
      <c r="I129" s="61">
        <v>4.9932759999999998</v>
      </c>
      <c r="J129" s="62">
        <v>9.8199570000000005</v>
      </c>
      <c r="K129" s="62">
        <v>1547.8179929999999</v>
      </c>
      <c r="L129">
        <v>18</v>
      </c>
      <c r="M129">
        <v>27</v>
      </c>
      <c r="N129">
        <v>160</v>
      </c>
      <c r="O129">
        <v>0</v>
      </c>
      <c r="P129" s="36" t="s">
        <v>9</v>
      </c>
      <c r="Q129" s="36" t="s">
        <v>158</v>
      </c>
      <c r="R129" s="64">
        <v>1.3420000000000001</v>
      </c>
      <c r="S129" s="64"/>
      <c r="T129" s="64" t="s">
        <v>198</v>
      </c>
      <c r="U129" s="64">
        <v>9.0999999999999998E-2</v>
      </c>
      <c r="V129" s="64" t="s">
        <v>199</v>
      </c>
      <c r="W129" s="64">
        <v>0.46700000000000003</v>
      </c>
      <c r="X129" s="1" t="s">
        <v>221</v>
      </c>
      <c r="Y129" s="1" t="s">
        <v>222</v>
      </c>
      <c r="Z129" s="36" t="s">
        <v>111</v>
      </c>
    </row>
    <row r="130" spans="1:26" x14ac:dyDescent="0.45">
      <c r="A130" s="3">
        <v>44283</v>
      </c>
      <c r="B130" s="92">
        <v>2021</v>
      </c>
      <c r="C130" s="82" t="s">
        <v>197</v>
      </c>
      <c r="D130" s="80" t="s">
        <v>300</v>
      </c>
      <c r="E130" s="21" t="s">
        <v>20</v>
      </c>
      <c r="F130" s="1">
        <v>129</v>
      </c>
      <c r="G130" s="1">
        <v>20</v>
      </c>
      <c r="H130" s="1" t="s">
        <v>187</v>
      </c>
      <c r="I130" s="10">
        <v>4.9932759999999998</v>
      </c>
      <c r="J130" s="11">
        <v>9.8199570000000005</v>
      </c>
      <c r="K130" s="11">
        <v>1547.8179929999999</v>
      </c>
      <c r="L130">
        <v>18</v>
      </c>
      <c r="M130">
        <v>27</v>
      </c>
      <c r="N130">
        <v>160</v>
      </c>
      <c r="O130">
        <v>0</v>
      </c>
      <c r="P130" t="s">
        <v>9</v>
      </c>
      <c r="Q130" s="36" t="s">
        <v>157</v>
      </c>
      <c r="S130" t="s">
        <v>186</v>
      </c>
      <c r="T130"/>
      <c r="U130"/>
      <c r="V130"/>
      <c r="W130"/>
      <c r="X130" s="1" t="s">
        <v>221</v>
      </c>
      <c r="Y130" s="1" t="s">
        <v>222</v>
      </c>
    </row>
    <row r="131" spans="1:26" x14ac:dyDescent="0.45">
      <c r="A131" s="3">
        <v>44283</v>
      </c>
      <c r="B131" s="92">
        <v>2021</v>
      </c>
      <c r="C131" s="82" t="s">
        <v>197</v>
      </c>
      <c r="D131" s="80" t="s">
        <v>300</v>
      </c>
      <c r="E131" s="21" t="s">
        <v>32</v>
      </c>
      <c r="F131" s="1">
        <v>130</v>
      </c>
      <c r="G131" s="1">
        <v>20</v>
      </c>
      <c r="H131" s="1" t="s">
        <v>187</v>
      </c>
      <c r="I131" s="10">
        <v>4.9932759999999998</v>
      </c>
      <c r="J131" s="11">
        <v>9.8199570000000005</v>
      </c>
      <c r="K131" s="11">
        <v>1547.8179929999999</v>
      </c>
      <c r="L131">
        <v>18</v>
      </c>
      <c r="M131">
        <v>27</v>
      </c>
      <c r="N131">
        <v>160</v>
      </c>
      <c r="O131">
        <v>0</v>
      </c>
      <c r="P131" t="s">
        <v>9</v>
      </c>
      <c r="Q131" s="36" t="s">
        <v>157</v>
      </c>
      <c r="R131" s="56">
        <v>2.1999999999999999E-2</v>
      </c>
      <c r="S131" s="56"/>
      <c r="T131" s="64"/>
      <c r="U131" s="64"/>
      <c r="V131" s="64" t="s">
        <v>199</v>
      </c>
      <c r="W131" s="64">
        <v>3.0000000000000001E-3</v>
      </c>
      <c r="X131" s="1" t="s">
        <v>107</v>
      </c>
      <c r="Y131" s="1" t="s">
        <v>107</v>
      </c>
    </row>
    <row r="132" spans="1:26" x14ac:dyDescent="0.45">
      <c r="A132" s="3">
        <v>44283</v>
      </c>
      <c r="B132" s="92">
        <v>2021</v>
      </c>
      <c r="C132" s="82" t="s">
        <v>197</v>
      </c>
      <c r="D132" s="80" t="s">
        <v>300</v>
      </c>
      <c r="E132" s="21" t="s">
        <v>20</v>
      </c>
      <c r="F132" s="1">
        <v>131</v>
      </c>
      <c r="G132" s="1">
        <v>22</v>
      </c>
      <c r="H132" s="1" t="s">
        <v>187</v>
      </c>
      <c r="I132" s="10">
        <v>4.9861529999999998</v>
      </c>
      <c r="J132" s="11">
        <v>9.8123780000000007</v>
      </c>
      <c r="K132" s="11">
        <v>1396.2561040000001</v>
      </c>
      <c r="L132">
        <v>18</v>
      </c>
      <c r="M132">
        <v>27</v>
      </c>
      <c r="N132">
        <v>160</v>
      </c>
      <c r="O132">
        <v>0</v>
      </c>
      <c r="P132" t="s">
        <v>9</v>
      </c>
      <c r="Q132" s="36" t="s">
        <v>157</v>
      </c>
      <c r="R132" s="56">
        <v>8.4000000000000005E-2</v>
      </c>
      <c r="S132" s="56"/>
      <c r="T132" s="64"/>
      <c r="U132" s="64"/>
      <c r="V132" s="64" t="s">
        <v>199</v>
      </c>
      <c r="W132" s="64">
        <v>2.5000000000000001E-2</v>
      </c>
      <c r="X132" s="1" t="s">
        <v>221</v>
      </c>
      <c r="Y132" s="1" t="s">
        <v>222</v>
      </c>
    </row>
    <row r="133" spans="1:26" x14ac:dyDescent="0.45">
      <c r="A133" s="3">
        <v>44284</v>
      </c>
      <c r="B133" s="92">
        <v>2021</v>
      </c>
      <c r="C133" s="82" t="s">
        <v>197</v>
      </c>
      <c r="D133" s="80" t="s">
        <v>300</v>
      </c>
      <c r="E133" s="21" t="s">
        <v>23</v>
      </c>
      <c r="F133" s="1">
        <v>132</v>
      </c>
      <c r="G133" s="1">
        <v>23</v>
      </c>
      <c r="H133" s="1" t="s">
        <v>187</v>
      </c>
      <c r="I133" s="8">
        <v>4.9647880000000004</v>
      </c>
      <c r="J133" s="9">
        <v>9.8094809999999999</v>
      </c>
      <c r="K133" s="9">
        <v>1100.982178</v>
      </c>
      <c r="L133">
        <v>19</v>
      </c>
      <c r="M133">
        <v>27</v>
      </c>
      <c r="N133">
        <v>160</v>
      </c>
      <c r="O133">
        <v>0</v>
      </c>
      <c r="P133" t="s">
        <v>9</v>
      </c>
      <c r="Q133" s="36" t="s">
        <v>157</v>
      </c>
      <c r="S133" t="s">
        <v>186</v>
      </c>
      <c r="T133"/>
      <c r="U133"/>
      <c r="V133"/>
      <c r="W133"/>
      <c r="X133" s="1" t="s">
        <v>221</v>
      </c>
      <c r="Y133" s="1" t="s">
        <v>222</v>
      </c>
    </row>
    <row r="134" spans="1:26" x14ac:dyDescent="0.45">
      <c r="A134" s="3">
        <v>44284</v>
      </c>
      <c r="B134" s="92">
        <v>2021</v>
      </c>
      <c r="C134" s="82" t="s">
        <v>197</v>
      </c>
      <c r="D134" s="80" t="s">
        <v>300</v>
      </c>
      <c r="E134" s="21" t="s">
        <v>23</v>
      </c>
      <c r="F134" s="1">
        <v>133</v>
      </c>
      <c r="G134" s="1">
        <v>23</v>
      </c>
      <c r="H134" s="1" t="s">
        <v>187</v>
      </c>
      <c r="I134" s="8">
        <v>4.9647880000000004</v>
      </c>
      <c r="J134" s="9">
        <v>9.8094809999999999</v>
      </c>
      <c r="K134" s="9">
        <v>1100.982178</v>
      </c>
      <c r="L134">
        <v>19</v>
      </c>
      <c r="M134">
        <v>27</v>
      </c>
      <c r="N134">
        <v>160</v>
      </c>
      <c r="O134">
        <v>0</v>
      </c>
      <c r="P134" t="s">
        <v>9</v>
      </c>
      <c r="Q134" s="36" t="s">
        <v>157</v>
      </c>
      <c r="T134"/>
      <c r="U134"/>
      <c r="V134"/>
      <c r="W134"/>
      <c r="X134" s="1" t="s">
        <v>221</v>
      </c>
      <c r="Y134" s="1" t="s">
        <v>222</v>
      </c>
    </row>
    <row r="135" spans="1:26" x14ac:dyDescent="0.45">
      <c r="A135" s="3">
        <v>44285</v>
      </c>
      <c r="B135" s="92">
        <v>2021</v>
      </c>
      <c r="C135" s="82" t="s">
        <v>197</v>
      </c>
      <c r="D135" s="80" t="s">
        <v>300</v>
      </c>
      <c r="E135" s="21" t="s">
        <v>23</v>
      </c>
      <c r="F135" s="1">
        <v>134</v>
      </c>
      <c r="G135" s="1">
        <v>25</v>
      </c>
      <c r="H135" s="1" t="s">
        <v>187</v>
      </c>
      <c r="I135" s="12">
        <v>4.9476279999999999</v>
      </c>
      <c r="J135" s="13">
        <v>9.8342209999999994</v>
      </c>
      <c r="K135" s="13">
        <v>1015.225586</v>
      </c>
      <c r="L135">
        <v>18</v>
      </c>
      <c r="M135">
        <v>27</v>
      </c>
      <c r="N135">
        <v>158</v>
      </c>
      <c r="O135">
        <v>0</v>
      </c>
      <c r="P135" t="s">
        <v>9</v>
      </c>
      <c r="Q135" s="36" t="s">
        <v>157</v>
      </c>
      <c r="R135" s="56">
        <v>4.0000000000000001E-3</v>
      </c>
      <c r="S135" s="56"/>
      <c r="T135" s="64"/>
      <c r="U135" s="64"/>
      <c r="V135" s="64"/>
      <c r="W135" s="64"/>
      <c r="X135" s="1" t="s">
        <v>221</v>
      </c>
      <c r="Y135" s="1" t="s">
        <v>222</v>
      </c>
    </row>
    <row r="136" spans="1:26" x14ac:dyDescent="0.45">
      <c r="A136" s="3">
        <v>44285</v>
      </c>
      <c r="B136" s="92">
        <v>2021</v>
      </c>
      <c r="C136" s="82" t="s">
        <v>197</v>
      </c>
      <c r="D136" s="80" t="s">
        <v>300</v>
      </c>
      <c r="E136" s="21" t="s">
        <v>289</v>
      </c>
      <c r="F136" s="1">
        <v>135</v>
      </c>
      <c r="G136" s="1">
        <v>25</v>
      </c>
      <c r="H136" s="1" t="s">
        <v>187</v>
      </c>
      <c r="I136" s="12">
        <v>4.9476279999999999</v>
      </c>
      <c r="J136" s="13">
        <v>9.8342209999999994</v>
      </c>
      <c r="K136" s="13">
        <v>1015.225586</v>
      </c>
      <c r="L136">
        <v>18</v>
      </c>
      <c r="M136">
        <v>27</v>
      </c>
      <c r="N136">
        <v>158</v>
      </c>
      <c r="O136">
        <v>0</v>
      </c>
      <c r="P136" t="s">
        <v>9</v>
      </c>
      <c r="Q136" s="36" t="s">
        <v>157</v>
      </c>
      <c r="T136"/>
      <c r="U136"/>
      <c r="V136"/>
      <c r="W136"/>
      <c r="X136" s="1" t="s">
        <v>107</v>
      </c>
      <c r="Y136" s="1" t="s">
        <v>107</v>
      </c>
    </row>
    <row r="137" spans="1:26" x14ac:dyDescent="0.45">
      <c r="A137" s="3">
        <v>44285</v>
      </c>
      <c r="B137" s="92">
        <v>2021</v>
      </c>
      <c r="C137" s="82" t="s">
        <v>197</v>
      </c>
      <c r="D137" s="80" t="s">
        <v>300</v>
      </c>
      <c r="E137" s="21" t="s">
        <v>289</v>
      </c>
      <c r="F137" s="1">
        <v>136</v>
      </c>
      <c r="G137" s="1">
        <v>25</v>
      </c>
      <c r="H137" s="1" t="s">
        <v>187</v>
      </c>
      <c r="I137" s="12">
        <v>4.9476279999999999</v>
      </c>
      <c r="J137" s="13">
        <v>9.8342209999999994</v>
      </c>
      <c r="K137" s="13">
        <v>1015.225586</v>
      </c>
      <c r="L137">
        <v>18</v>
      </c>
      <c r="M137">
        <v>27</v>
      </c>
      <c r="N137">
        <v>158</v>
      </c>
      <c r="O137">
        <v>0</v>
      </c>
      <c r="P137" t="s">
        <v>9</v>
      </c>
      <c r="Q137" s="36" t="s">
        <v>157</v>
      </c>
      <c r="T137"/>
      <c r="U137"/>
      <c r="V137"/>
      <c r="W137"/>
      <c r="X137" s="1" t="s">
        <v>107</v>
      </c>
      <c r="Y137" s="1" t="s">
        <v>107</v>
      </c>
    </row>
    <row r="138" spans="1:26" x14ac:dyDescent="0.45">
      <c r="A138" s="3">
        <v>44285</v>
      </c>
      <c r="B138" s="92">
        <v>2021</v>
      </c>
      <c r="C138" s="82" t="s">
        <v>197</v>
      </c>
      <c r="D138" s="80" t="s">
        <v>300</v>
      </c>
      <c r="E138" s="21" t="s">
        <v>289</v>
      </c>
      <c r="F138" s="1">
        <v>137</v>
      </c>
      <c r="G138" s="1">
        <v>26</v>
      </c>
      <c r="H138" s="1" t="s">
        <v>187</v>
      </c>
      <c r="I138" s="14">
        <v>4.9428900000000002</v>
      </c>
      <c r="J138" s="15">
        <v>9.8309610000000003</v>
      </c>
      <c r="K138" s="15">
        <v>972.04418899999996</v>
      </c>
      <c r="L138">
        <v>19</v>
      </c>
      <c r="M138">
        <v>27</v>
      </c>
      <c r="N138">
        <v>160</v>
      </c>
      <c r="O138">
        <v>0</v>
      </c>
      <c r="P138" t="s">
        <v>9</v>
      </c>
      <c r="Q138" s="36" t="s">
        <v>157</v>
      </c>
      <c r="T138"/>
      <c r="U138"/>
      <c r="V138"/>
      <c r="W138"/>
      <c r="X138" s="1" t="s">
        <v>107</v>
      </c>
      <c r="Y138" s="1" t="s">
        <v>107</v>
      </c>
    </row>
    <row r="139" spans="1:26" x14ac:dyDescent="0.45">
      <c r="A139" s="3">
        <v>44285</v>
      </c>
      <c r="B139" s="92">
        <v>2021</v>
      </c>
      <c r="C139" s="82" t="s">
        <v>197</v>
      </c>
      <c r="D139" s="80" t="s">
        <v>300</v>
      </c>
      <c r="E139" s="21" t="s">
        <v>289</v>
      </c>
      <c r="F139" s="1">
        <v>138</v>
      </c>
      <c r="G139" s="1">
        <v>26</v>
      </c>
      <c r="H139" s="1" t="s">
        <v>187</v>
      </c>
      <c r="I139" s="14">
        <v>4.9428900000000002</v>
      </c>
      <c r="J139" s="15">
        <v>9.8309610000000003</v>
      </c>
      <c r="K139" s="15">
        <v>972.04418899999996</v>
      </c>
      <c r="L139">
        <v>19</v>
      </c>
      <c r="M139">
        <v>27</v>
      </c>
      <c r="N139">
        <v>160</v>
      </c>
      <c r="O139">
        <v>0</v>
      </c>
      <c r="P139" t="s">
        <v>9</v>
      </c>
      <c r="Q139" s="36" t="s">
        <v>157</v>
      </c>
      <c r="T139"/>
      <c r="U139"/>
      <c r="V139"/>
      <c r="W139"/>
      <c r="X139" s="1" t="s">
        <v>107</v>
      </c>
      <c r="Y139" s="1" t="s">
        <v>107</v>
      </c>
    </row>
    <row r="140" spans="1:26" x14ac:dyDescent="0.45">
      <c r="A140" s="3">
        <v>44285</v>
      </c>
      <c r="B140" s="92">
        <v>2021</v>
      </c>
      <c r="C140" s="82" t="s">
        <v>197</v>
      </c>
      <c r="D140" s="80" t="s">
        <v>300</v>
      </c>
      <c r="E140" s="21" t="s">
        <v>41</v>
      </c>
      <c r="F140" s="1">
        <v>139</v>
      </c>
      <c r="G140" s="1">
        <v>26</v>
      </c>
      <c r="H140" s="1" t="s">
        <v>187</v>
      </c>
      <c r="I140" s="14">
        <v>4.9428900000000002</v>
      </c>
      <c r="J140" s="15">
        <v>9.8309610000000003</v>
      </c>
      <c r="K140" s="15">
        <v>972.04418899999996</v>
      </c>
      <c r="L140">
        <v>19</v>
      </c>
      <c r="M140">
        <v>27</v>
      </c>
      <c r="N140">
        <v>160</v>
      </c>
      <c r="O140">
        <v>0</v>
      </c>
      <c r="P140" t="s">
        <v>9</v>
      </c>
      <c r="Q140" s="36" t="s">
        <v>157</v>
      </c>
      <c r="R140" s="55">
        <v>8.3000000000000004E-2</v>
      </c>
      <c r="S140" s="55"/>
      <c r="T140" s="64"/>
      <c r="U140" s="64"/>
      <c r="V140" s="64" t="s">
        <v>199</v>
      </c>
      <c r="W140" s="64">
        <v>2.5000000000000001E-2</v>
      </c>
      <c r="X140" s="1" t="s">
        <v>107</v>
      </c>
      <c r="Y140" s="1" t="s">
        <v>107</v>
      </c>
    </row>
    <row r="141" spans="1:26" x14ac:dyDescent="0.45">
      <c r="A141" s="3">
        <v>44285</v>
      </c>
      <c r="B141" s="92">
        <v>2021</v>
      </c>
      <c r="C141" s="82" t="s">
        <v>197</v>
      </c>
      <c r="D141" s="80" t="s">
        <v>300</v>
      </c>
      <c r="E141" s="21" t="s">
        <v>289</v>
      </c>
      <c r="F141" s="1">
        <v>140</v>
      </c>
      <c r="G141" s="1">
        <v>26</v>
      </c>
      <c r="H141" s="1" t="s">
        <v>187</v>
      </c>
      <c r="I141" s="14">
        <v>4.9428900000000002</v>
      </c>
      <c r="J141" s="15">
        <v>9.8309610000000003</v>
      </c>
      <c r="K141" s="15">
        <v>972.04418899999996</v>
      </c>
      <c r="L141">
        <v>19</v>
      </c>
      <c r="M141">
        <v>27</v>
      </c>
      <c r="N141">
        <v>160</v>
      </c>
      <c r="O141">
        <v>0</v>
      </c>
      <c r="P141" t="s">
        <v>9</v>
      </c>
      <c r="Q141" s="36" t="s">
        <v>157</v>
      </c>
      <c r="R141" s="55">
        <v>1E-3</v>
      </c>
      <c r="S141" s="55"/>
      <c r="T141" s="64"/>
      <c r="U141" s="64"/>
      <c r="V141" s="64" t="s">
        <v>205</v>
      </c>
      <c r="W141" s="64">
        <v>4.0000000000000001E-3</v>
      </c>
      <c r="X141" s="1" t="s">
        <v>107</v>
      </c>
      <c r="Y141" s="1" t="s">
        <v>107</v>
      </c>
    </row>
    <row r="142" spans="1:26" x14ac:dyDescent="0.45">
      <c r="A142" s="3">
        <v>44286</v>
      </c>
      <c r="B142" s="92">
        <v>2021</v>
      </c>
      <c r="C142" s="82" t="s">
        <v>197</v>
      </c>
      <c r="D142" s="80" t="s">
        <v>300</v>
      </c>
      <c r="E142" s="21" t="s">
        <v>41</v>
      </c>
      <c r="F142" s="1">
        <v>141</v>
      </c>
      <c r="G142" s="1">
        <v>37</v>
      </c>
      <c r="H142" s="1" t="s">
        <v>187</v>
      </c>
      <c r="I142" s="10">
        <v>4.9938130000000003</v>
      </c>
      <c r="J142" s="11">
        <v>9.9285630000000005</v>
      </c>
      <c r="K142" s="11">
        <v>1069.918091</v>
      </c>
      <c r="L142">
        <v>19</v>
      </c>
      <c r="M142">
        <v>28</v>
      </c>
      <c r="N142">
        <v>153</v>
      </c>
      <c r="O142">
        <v>0</v>
      </c>
      <c r="P142" t="s">
        <v>9</v>
      </c>
      <c r="Q142" s="36" t="s">
        <v>158</v>
      </c>
      <c r="R142" s="56">
        <v>0.253</v>
      </c>
      <c r="S142" s="56"/>
      <c r="T142" s="64"/>
      <c r="U142" s="64"/>
      <c r="V142" s="64" t="s">
        <v>199</v>
      </c>
      <c r="W142" s="64">
        <v>0.121</v>
      </c>
      <c r="X142" s="1" t="s">
        <v>107</v>
      </c>
      <c r="Y142" s="1" t="s">
        <v>107</v>
      </c>
    </row>
    <row r="143" spans="1:26" x14ac:dyDescent="0.45">
      <c r="A143" s="3">
        <v>44286</v>
      </c>
      <c r="B143" s="92">
        <v>2021</v>
      </c>
      <c r="C143" s="82" t="s">
        <v>197</v>
      </c>
      <c r="D143" s="80" t="s">
        <v>300</v>
      </c>
      <c r="E143" s="21" t="s">
        <v>41</v>
      </c>
      <c r="F143" s="1">
        <v>142</v>
      </c>
      <c r="G143" s="1">
        <v>37</v>
      </c>
      <c r="H143" s="1" t="s">
        <v>187</v>
      </c>
      <c r="I143" s="10">
        <v>4.9938130000000003</v>
      </c>
      <c r="J143" s="11">
        <v>9.9285630000000005</v>
      </c>
      <c r="K143" s="11">
        <v>1069.918091</v>
      </c>
      <c r="L143">
        <v>19</v>
      </c>
      <c r="M143">
        <v>28</v>
      </c>
      <c r="N143">
        <v>153</v>
      </c>
      <c r="O143">
        <v>0</v>
      </c>
      <c r="P143" t="s">
        <v>9</v>
      </c>
      <c r="Q143" s="36" t="s">
        <v>157</v>
      </c>
      <c r="T143"/>
      <c r="U143"/>
      <c r="V143"/>
      <c r="W143"/>
      <c r="X143" s="1" t="s">
        <v>107</v>
      </c>
      <c r="Y143" s="1" t="s">
        <v>107</v>
      </c>
    </row>
    <row r="144" spans="1:26" x14ac:dyDescent="0.45">
      <c r="A144" s="3">
        <v>44286</v>
      </c>
      <c r="B144" s="92">
        <v>2021</v>
      </c>
      <c r="C144" s="82" t="s">
        <v>197</v>
      </c>
      <c r="D144" s="80" t="s">
        <v>300</v>
      </c>
      <c r="E144" s="21" t="s">
        <v>20</v>
      </c>
      <c r="F144" s="1">
        <v>143</v>
      </c>
      <c r="G144" s="1">
        <v>37</v>
      </c>
      <c r="H144" s="1" t="s">
        <v>187</v>
      </c>
      <c r="I144" s="10">
        <v>4.9938130000000003</v>
      </c>
      <c r="J144" s="11">
        <v>9.9285630000000005</v>
      </c>
      <c r="K144" s="11">
        <v>1069.918091</v>
      </c>
      <c r="L144">
        <v>19</v>
      </c>
      <c r="M144">
        <v>28</v>
      </c>
      <c r="N144">
        <v>153</v>
      </c>
      <c r="O144">
        <v>0</v>
      </c>
      <c r="P144" t="s">
        <v>9</v>
      </c>
      <c r="Q144" s="36" t="s">
        <v>157</v>
      </c>
      <c r="S144" t="s">
        <v>186</v>
      </c>
      <c r="T144"/>
      <c r="U144"/>
      <c r="V144"/>
      <c r="W144"/>
      <c r="X144" s="1" t="s">
        <v>221</v>
      </c>
      <c r="Y144" s="1" t="s">
        <v>222</v>
      </c>
    </row>
    <row r="145" spans="1:26" x14ac:dyDescent="0.45">
      <c r="A145" s="3">
        <v>44286</v>
      </c>
      <c r="B145" s="92">
        <v>2021</v>
      </c>
      <c r="C145" s="82" t="s">
        <v>197</v>
      </c>
      <c r="D145" s="80" t="s">
        <v>300</v>
      </c>
      <c r="E145" s="21" t="s">
        <v>36</v>
      </c>
      <c r="F145" s="1">
        <v>144</v>
      </c>
      <c r="G145" s="1">
        <v>37</v>
      </c>
      <c r="H145" s="1" t="s">
        <v>187</v>
      </c>
      <c r="I145" s="10">
        <v>4.9938130000000003</v>
      </c>
      <c r="J145" s="11">
        <v>9.9285630000000005</v>
      </c>
      <c r="K145" s="11">
        <v>1069.918091</v>
      </c>
      <c r="L145">
        <v>19</v>
      </c>
      <c r="M145">
        <v>28</v>
      </c>
      <c r="N145">
        <v>153</v>
      </c>
      <c r="O145">
        <v>0</v>
      </c>
      <c r="P145" t="s">
        <v>9</v>
      </c>
      <c r="Q145" s="36" t="s">
        <v>157</v>
      </c>
      <c r="R145" s="56">
        <v>4.0000000000000001E-3</v>
      </c>
      <c r="S145" s="56"/>
      <c r="T145" s="64"/>
      <c r="U145" s="64"/>
      <c r="V145" s="64" t="s">
        <v>205</v>
      </c>
      <c r="W145" s="64">
        <v>5.0000000000000001E-3</v>
      </c>
      <c r="X145" s="1" t="s">
        <v>107</v>
      </c>
      <c r="Y145" s="1" t="s">
        <v>107</v>
      </c>
    </row>
    <row r="146" spans="1:26" x14ac:dyDescent="0.45">
      <c r="A146" s="3">
        <v>44286</v>
      </c>
      <c r="B146" s="92">
        <v>2021</v>
      </c>
      <c r="C146" s="82" t="s">
        <v>197</v>
      </c>
      <c r="D146" s="80" t="s">
        <v>300</v>
      </c>
      <c r="E146" s="21" t="s">
        <v>20</v>
      </c>
      <c r="F146" s="1">
        <v>145</v>
      </c>
      <c r="G146" s="1">
        <v>36</v>
      </c>
      <c r="H146" s="1" t="s">
        <v>187</v>
      </c>
      <c r="I146" s="8">
        <v>4.9894360000000004</v>
      </c>
      <c r="J146" s="9">
        <v>9.917427</v>
      </c>
      <c r="K146" s="9">
        <v>1087.7910159999999</v>
      </c>
      <c r="L146">
        <v>19</v>
      </c>
      <c r="M146">
        <v>28</v>
      </c>
      <c r="N146">
        <v>153</v>
      </c>
      <c r="O146">
        <v>0</v>
      </c>
      <c r="P146" t="s">
        <v>9</v>
      </c>
      <c r="Q146" s="36" t="s">
        <v>157</v>
      </c>
      <c r="R146" s="55">
        <v>1E-3</v>
      </c>
      <c r="S146" s="55"/>
      <c r="T146" s="64"/>
      <c r="U146" s="64"/>
      <c r="V146" s="64"/>
      <c r="W146" s="64"/>
      <c r="X146" s="1" t="s">
        <v>221</v>
      </c>
      <c r="Y146" s="1" t="s">
        <v>222</v>
      </c>
    </row>
    <row r="147" spans="1:26" x14ac:dyDescent="0.45">
      <c r="A147" s="3">
        <v>44286</v>
      </c>
      <c r="B147" s="92">
        <v>2021</v>
      </c>
      <c r="C147" s="82" t="s">
        <v>197</v>
      </c>
      <c r="D147" s="80" t="s">
        <v>300</v>
      </c>
      <c r="E147" s="21" t="s">
        <v>42</v>
      </c>
      <c r="F147" s="1">
        <v>146</v>
      </c>
      <c r="G147" s="1">
        <v>36</v>
      </c>
      <c r="H147" s="1" t="s">
        <v>187</v>
      </c>
      <c r="I147" s="8">
        <v>4.9894360000000004</v>
      </c>
      <c r="J147" s="9">
        <v>9.917427</v>
      </c>
      <c r="K147" s="9">
        <v>1087.7910159999999</v>
      </c>
      <c r="L147">
        <v>19</v>
      </c>
      <c r="M147">
        <v>28</v>
      </c>
      <c r="N147">
        <v>153</v>
      </c>
      <c r="O147">
        <v>0</v>
      </c>
      <c r="P147" t="s">
        <v>9</v>
      </c>
      <c r="Q147" s="36" t="s">
        <v>157</v>
      </c>
      <c r="R147" s="55">
        <v>2E-3</v>
      </c>
      <c r="S147" s="55"/>
      <c r="T147" s="64"/>
      <c r="U147" s="64"/>
      <c r="V147" s="64"/>
      <c r="W147" s="64"/>
      <c r="X147" s="1" t="s">
        <v>107</v>
      </c>
      <c r="Y147" s="1" t="s">
        <v>107</v>
      </c>
    </row>
    <row r="148" spans="1:26" x14ac:dyDescent="0.45">
      <c r="A148" s="3">
        <v>44286</v>
      </c>
      <c r="B148" s="92">
        <v>2021</v>
      </c>
      <c r="C148" s="82" t="s">
        <v>197</v>
      </c>
      <c r="D148" s="80" t="s">
        <v>300</v>
      </c>
      <c r="E148" s="21" t="s">
        <v>42</v>
      </c>
      <c r="F148" s="1">
        <v>147</v>
      </c>
      <c r="G148" s="1">
        <v>36</v>
      </c>
      <c r="H148" s="1" t="s">
        <v>187</v>
      </c>
      <c r="I148" s="8">
        <v>4.9894360000000004</v>
      </c>
      <c r="J148" s="9">
        <v>9.917427</v>
      </c>
      <c r="K148" s="9">
        <v>1087.7910159999999</v>
      </c>
      <c r="L148">
        <v>19</v>
      </c>
      <c r="M148">
        <v>28</v>
      </c>
      <c r="N148">
        <v>153</v>
      </c>
      <c r="O148">
        <v>0</v>
      </c>
      <c r="P148" t="s">
        <v>9</v>
      </c>
      <c r="Q148" s="36" t="s">
        <v>157</v>
      </c>
      <c r="R148" s="55">
        <v>1.4E-2</v>
      </c>
      <c r="S148" s="55" t="s">
        <v>186</v>
      </c>
      <c r="T148" s="64"/>
      <c r="U148" s="64"/>
      <c r="V148" s="64"/>
      <c r="W148" s="64"/>
      <c r="X148" s="1" t="s">
        <v>107</v>
      </c>
      <c r="Y148" s="1" t="s">
        <v>107</v>
      </c>
    </row>
    <row r="149" spans="1:26" x14ac:dyDescent="0.45">
      <c r="A149" s="3">
        <v>44286</v>
      </c>
      <c r="B149" s="92">
        <v>2021</v>
      </c>
      <c r="C149" s="82" t="s">
        <v>197</v>
      </c>
      <c r="D149" s="80" t="s">
        <v>300</v>
      </c>
      <c r="E149" s="21" t="s">
        <v>219</v>
      </c>
      <c r="F149" s="1">
        <v>148</v>
      </c>
      <c r="G149" s="1">
        <v>36</v>
      </c>
      <c r="H149" s="1" t="s">
        <v>187</v>
      </c>
      <c r="I149" s="8">
        <v>4.9894360000000004</v>
      </c>
      <c r="J149" s="9">
        <v>9.917427</v>
      </c>
      <c r="K149" s="9">
        <v>1087.7910159999999</v>
      </c>
      <c r="L149">
        <v>19</v>
      </c>
      <c r="M149">
        <v>28</v>
      </c>
      <c r="N149">
        <v>153</v>
      </c>
      <c r="O149">
        <v>0</v>
      </c>
      <c r="P149" t="s">
        <v>9</v>
      </c>
      <c r="Q149" s="36" t="s">
        <v>107</v>
      </c>
      <c r="T149"/>
      <c r="U149"/>
      <c r="V149"/>
      <c r="W149"/>
      <c r="X149" s="1" t="s">
        <v>212</v>
      </c>
      <c r="Y149" s="1" t="s">
        <v>222</v>
      </c>
      <c r="Z149" t="s">
        <v>110</v>
      </c>
    </row>
    <row r="150" spans="1:26" x14ac:dyDescent="0.45">
      <c r="A150" s="3">
        <v>44286</v>
      </c>
      <c r="B150" s="92">
        <v>2021</v>
      </c>
      <c r="C150" s="82" t="s">
        <v>197</v>
      </c>
      <c r="D150" s="80" t="s">
        <v>300</v>
      </c>
      <c r="E150" s="21" t="s">
        <v>219</v>
      </c>
      <c r="F150" s="1">
        <v>149</v>
      </c>
      <c r="G150" s="1">
        <v>36</v>
      </c>
      <c r="H150" s="1" t="s">
        <v>187</v>
      </c>
      <c r="I150" s="8">
        <v>4.9894360000000004</v>
      </c>
      <c r="J150" s="9">
        <v>9.917427</v>
      </c>
      <c r="K150" s="9">
        <v>1087.7910159999999</v>
      </c>
      <c r="L150">
        <v>19</v>
      </c>
      <c r="M150">
        <v>28</v>
      </c>
      <c r="N150">
        <v>153</v>
      </c>
      <c r="O150">
        <v>0</v>
      </c>
      <c r="P150" t="s">
        <v>9</v>
      </c>
      <c r="Q150" s="36" t="s">
        <v>157</v>
      </c>
      <c r="S150" t="s">
        <v>186</v>
      </c>
      <c r="T150"/>
      <c r="U150"/>
      <c r="V150"/>
      <c r="W150"/>
      <c r="X150" s="1" t="s">
        <v>212</v>
      </c>
      <c r="Y150" s="1" t="s">
        <v>222</v>
      </c>
    </row>
    <row r="151" spans="1:26" s="36" customFormat="1" x14ac:dyDescent="0.45">
      <c r="A151" s="37">
        <v>44286</v>
      </c>
      <c r="B151" s="92">
        <v>2021</v>
      </c>
      <c r="C151" s="82" t="s">
        <v>197</v>
      </c>
      <c r="D151" s="80" t="s">
        <v>300</v>
      </c>
      <c r="E151" s="86" t="s">
        <v>24</v>
      </c>
      <c r="F151" s="35">
        <v>150</v>
      </c>
      <c r="G151" s="35">
        <v>36</v>
      </c>
      <c r="H151" s="1" t="s">
        <v>187</v>
      </c>
      <c r="I151" s="38">
        <v>4.9894360000000004</v>
      </c>
      <c r="J151" s="39">
        <v>9.917427</v>
      </c>
      <c r="K151" s="39">
        <v>1087.7910159999999</v>
      </c>
      <c r="L151">
        <v>19</v>
      </c>
      <c r="M151">
        <v>28</v>
      </c>
      <c r="N151">
        <v>153</v>
      </c>
      <c r="O151">
        <v>0</v>
      </c>
      <c r="P151" s="36" t="s">
        <v>9</v>
      </c>
      <c r="Q151" s="36" t="s">
        <v>157</v>
      </c>
      <c r="X151" s="1" t="s">
        <v>212</v>
      </c>
      <c r="Y151" s="35"/>
    </row>
    <row r="152" spans="1:26" x14ac:dyDescent="0.45">
      <c r="A152" s="3">
        <v>44286</v>
      </c>
      <c r="B152" s="92">
        <v>2021</v>
      </c>
      <c r="C152" s="82" t="s">
        <v>197</v>
      </c>
      <c r="D152" s="80" t="s">
        <v>300</v>
      </c>
      <c r="E152" s="21" t="s">
        <v>20</v>
      </c>
      <c r="F152" s="1">
        <v>151</v>
      </c>
      <c r="G152" s="1">
        <v>36</v>
      </c>
      <c r="H152" s="1" t="s">
        <v>187</v>
      </c>
      <c r="I152" s="8">
        <v>4.9894360000000004</v>
      </c>
      <c r="J152" s="9">
        <v>9.917427</v>
      </c>
      <c r="K152" s="9">
        <v>1087.7910159999999</v>
      </c>
      <c r="L152">
        <v>19</v>
      </c>
      <c r="M152">
        <v>28</v>
      </c>
      <c r="N152">
        <v>153</v>
      </c>
      <c r="O152">
        <v>0</v>
      </c>
      <c r="P152" t="s">
        <v>9</v>
      </c>
      <c r="Q152" s="36" t="s">
        <v>157</v>
      </c>
      <c r="T152"/>
      <c r="U152"/>
      <c r="V152"/>
      <c r="W152"/>
      <c r="X152" s="1" t="s">
        <v>221</v>
      </c>
      <c r="Y152" s="1" t="s">
        <v>222</v>
      </c>
    </row>
    <row r="153" spans="1:26" x14ac:dyDescent="0.45">
      <c r="A153" s="3">
        <v>44286</v>
      </c>
      <c r="B153" s="92">
        <v>2021</v>
      </c>
      <c r="C153" s="82" t="s">
        <v>197</v>
      </c>
      <c r="D153" s="80" t="s">
        <v>300</v>
      </c>
      <c r="E153" s="21" t="s">
        <v>20</v>
      </c>
      <c r="F153" s="1">
        <v>152</v>
      </c>
      <c r="G153" s="1">
        <v>36</v>
      </c>
      <c r="H153" s="1" t="s">
        <v>187</v>
      </c>
      <c r="I153" s="8">
        <v>4.9894360000000004</v>
      </c>
      <c r="J153" s="9">
        <v>9.917427</v>
      </c>
      <c r="K153" s="9">
        <v>1087.7910159999999</v>
      </c>
      <c r="L153">
        <v>19</v>
      </c>
      <c r="M153">
        <v>28</v>
      </c>
      <c r="N153">
        <v>153</v>
      </c>
      <c r="O153">
        <v>0</v>
      </c>
      <c r="P153" t="s">
        <v>9</v>
      </c>
      <c r="Q153" s="36" t="s">
        <v>157</v>
      </c>
      <c r="R153" s="55">
        <v>1.2E-2</v>
      </c>
      <c r="S153" s="55"/>
      <c r="T153" s="64" t="s">
        <v>205</v>
      </c>
      <c r="U153" s="64">
        <v>5.0000000000000001E-3</v>
      </c>
      <c r="V153" s="64"/>
      <c r="W153" s="64"/>
      <c r="X153" s="1" t="s">
        <v>221</v>
      </c>
      <c r="Y153" s="1" t="s">
        <v>222</v>
      </c>
      <c r="Z153" t="s">
        <v>111</v>
      </c>
    </row>
    <row r="154" spans="1:26" x14ac:dyDescent="0.45">
      <c r="A154" s="3">
        <v>44286</v>
      </c>
      <c r="B154" s="92">
        <v>2021</v>
      </c>
      <c r="C154" s="82" t="s">
        <v>197</v>
      </c>
      <c r="D154" s="80" t="s">
        <v>300</v>
      </c>
      <c r="E154" s="21" t="s">
        <v>20</v>
      </c>
      <c r="F154" s="1">
        <v>153</v>
      </c>
      <c r="G154" s="1">
        <v>36</v>
      </c>
      <c r="H154" s="1" t="s">
        <v>187</v>
      </c>
      <c r="I154" s="8">
        <v>4.9894360000000004</v>
      </c>
      <c r="J154" s="9">
        <v>9.917427</v>
      </c>
      <c r="K154" s="9">
        <v>1087.7910159999999</v>
      </c>
      <c r="L154">
        <v>19</v>
      </c>
      <c r="M154">
        <v>28</v>
      </c>
      <c r="N154">
        <v>153</v>
      </c>
      <c r="O154">
        <v>0</v>
      </c>
      <c r="P154" t="s">
        <v>9</v>
      </c>
      <c r="Q154" s="36" t="s">
        <v>158</v>
      </c>
      <c r="R154" s="55">
        <v>0.159</v>
      </c>
      <c r="S154" s="55"/>
      <c r="T154" s="64" t="s">
        <v>198</v>
      </c>
      <c r="U154" s="64">
        <v>0.14199999999999999</v>
      </c>
      <c r="V154" s="64"/>
      <c r="W154" s="64"/>
      <c r="X154" s="1" t="s">
        <v>221</v>
      </c>
      <c r="Y154" s="1" t="s">
        <v>222</v>
      </c>
    </row>
    <row r="155" spans="1:26" x14ac:dyDescent="0.45">
      <c r="A155" s="3">
        <v>44286</v>
      </c>
      <c r="B155" s="92">
        <v>2021</v>
      </c>
      <c r="C155" s="82" t="s">
        <v>197</v>
      </c>
      <c r="D155" s="80" t="s">
        <v>300</v>
      </c>
      <c r="E155" s="21" t="s">
        <v>20</v>
      </c>
      <c r="F155" s="1">
        <v>154</v>
      </c>
      <c r="G155" s="1">
        <v>34</v>
      </c>
      <c r="H155" s="1" t="s">
        <v>187</v>
      </c>
      <c r="I155" s="55">
        <v>4.9654999999999996</v>
      </c>
      <c r="J155" s="55">
        <v>9.9003899999999998</v>
      </c>
      <c r="K155" s="55">
        <v>1092</v>
      </c>
      <c r="L155">
        <v>19</v>
      </c>
      <c r="M155">
        <v>27</v>
      </c>
      <c r="N155">
        <v>156</v>
      </c>
      <c r="O155">
        <v>0</v>
      </c>
      <c r="P155" t="s">
        <v>9</v>
      </c>
      <c r="Q155" s="36" t="s">
        <v>158</v>
      </c>
      <c r="R155" s="55">
        <v>0.24299999999999999</v>
      </c>
      <c r="S155" s="55"/>
      <c r="T155" s="64"/>
      <c r="U155" s="64"/>
      <c r="V155" s="64" t="s">
        <v>199</v>
      </c>
      <c r="W155" s="64">
        <v>4.5999999999999999E-2</v>
      </c>
      <c r="X155" s="1" t="s">
        <v>221</v>
      </c>
      <c r="Y155" s="1" t="s">
        <v>222</v>
      </c>
    </row>
    <row r="156" spans="1:26" s="68" customFormat="1" x14ac:dyDescent="0.45">
      <c r="A156" s="72" t="s">
        <v>43</v>
      </c>
      <c r="B156" s="92">
        <v>2021</v>
      </c>
      <c r="C156" s="83" t="s">
        <v>190</v>
      </c>
      <c r="D156" s="83" t="s">
        <v>299</v>
      </c>
      <c r="E156" s="87" t="s">
        <v>217</v>
      </c>
      <c r="F156" s="66">
        <v>155</v>
      </c>
      <c r="G156" s="66">
        <v>2</v>
      </c>
      <c r="H156" s="1" t="s">
        <v>187</v>
      </c>
      <c r="I156" s="71">
        <v>5.0250399999999997</v>
      </c>
      <c r="J156" s="71">
        <v>9.8757000000000001</v>
      </c>
      <c r="K156" s="71">
        <v>1921</v>
      </c>
      <c r="L156">
        <v>16</v>
      </c>
      <c r="M156">
        <v>23</v>
      </c>
      <c r="N156">
        <v>373</v>
      </c>
      <c r="O156">
        <v>0</v>
      </c>
      <c r="P156" s="68" t="s">
        <v>9</v>
      </c>
      <c r="Q156" s="68" t="s">
        <v>157</v>
      </c>
      <c r="S156" s="68" t="s">
        <v>186</v>
      </c>
      <c r="X156" s="66" t="s">
        <v>218</v>
      </c>
      <c r="Y156" s="66" t="s">
        <v>222</v>
      </c>
    </row>
    <row r="157" spans="1:26" x14ac:dyDescent="0.45">
      <c r="A157" s="3" t="s">
        <v>43</v>
      </c>
      <c r="B157" s="92">
        <v>2021</v>
      </c>
      <c r="C157" s="82" t="s">
        <v>190</v>
      </c>
      <c r="D157" s="82" t="s">
        <v>299</v>
      </c>
      <c r="E157" s="86" t="s">
        <v>217</v>
      </c>
      <c r="F157" s="1">
        <v>156</v>
      </c>
      <c r="G157" s="1">
        <v>4</v>
      </c>
      <c r="H157" s="1" t="s">
        <v>187</v>
      </c>
      <c r="I157" s="1">
        <v>5.0311300000000001</v>
      </c>
      <c r="J157" s="1">
        <v>9.8743499999999997</v>
      </c>
      <c r="K157" s="1">
        <v>1825</v>
      </c>
      <c r="L157">
        <v>13</v>
      </c>
      <c r="M157">
        <v>20</v>
      </c>
      <c r="N157">
        <v>338</v>
      </c>
      <c r="O157">
        <v>0</v>
      </c>
      <c r="P157" t="s">
        <v>9</v>
      </c>
      <c r="Q157" s="36" t="s">
        <v>157</v>
      </c>
      <c r="T157"/>
      <c r="U157"/>
      <c r="V157"/>
      <c r="W157"/>
      <c r="X157" s="1" t="s">
        <v>218</v>
      </c>
      <c r="Y157" s="1" t="s">
        <v>222</v>
      </c>
    </row>
    <row r="158" spans="1:26" x14ac:dyDescent="0.45">
      <c r="A158" s="3" t="s">
        <v>43</v>
      </c>
      <c r="B158" s="92">
        <v>2021</v>
      </c>
      <c r="C158" s="82" t="s">
        <v>190</v>
      </c>
      <c r="D158" s="82" t="s">
        <v>299</v>
      </c>
      <c r="E158" s="21" t="s">
        <v>8</v>
      </c>
      <c r="F158" s="1">
        <v>157</v>
      </c>
      <c r="G158" s="1">
        <v>5</v>
      </c>
      <c r="H158" s="1" t="s">
        <v>187</v>
      </c>
      <c r="I158" s="63">
        <v>5.0369299999999999</v>
      </c>
      <c r="J158" s="63">
        <v>9.8719699999999992</v>
      </c>
      <c r="K158" s="63">
        <v>1848</v>
      </c>
      <c r="L158">
        <v>13</v>
      </c>
      <c r="M158">
        <v>20</v>
      </c>
      <c r="N158">
        <v>338</v>
      </c>
      <c r="O158">
        <v>0</v>
      </c>
      <c r="P158" t="s">
        <v>9</v>
      </c>
      <c r="Q158" s="36" t="s">
        <v>157</v>
      </c>
      <c r="R158" s="55">
        <v>2E-3</v>
      </c>
      <c r="S158" s="55"/>
      <c r="T158" s="64"/>
      <c r="U158" s="64"/>
      <c r="V158" s="64" t="s">
        <v>205</v>
      </c>
      <c r="W158" s="64">
        <v>3.0000000000000001E-3</v>
      </c>
      <c r="X158" s="1" t="s">
        <v>221</v>
      </c>
      <c r="Y158" s="1" t="s">
        <v>223</v>
      </c>
    </row>
    <row r="159" spans="1:26" x14ac:dyDescent="0.45">
      <c r="A159" s="3" t="s">
        <v>43</v>
      </c>
      <c r="B159" s="92">
        <v>2021</v>
      </c>
      <c r="C159" s="82" t="s">
        <v>190</v>
      </c>
      <c r="D159" s="82" t="s">
        <v>299</v>
      </c>
      <c r="E159" s="21" t="s">
        <v>8</v>
      </c>
      <c r="F159" s="1">
        <v>158</v>
      </c>
      <c r="G159" s="1">
        <v>5</v>
      </c>
      <c r="H159" s="1" t="s">
        <v>187</v>
      </c>
      <c r="I159" s="63">
        <v>5.0369299999999999</v>
      </c>
      <c r="J159" s="63">
        <v>9.8719699999999992</v>
      </c>
      <c r="K159" s="63">
        <v>1848</v>
      </c>
      <c r="L159">
        <v>13</v>
      </c>
      <c r="M159">
        <v>20</v>
      </c>
      <c r="N159">
        <v>338</v>
      </c>
      <c r="O159">
        <v>0</v>
      </c>
      <c r="P159" t="s">
        <v>9</v>
      </c>
      <c r="Q159" s="36" t="s">
        <v>157</v>
      </c>
      <c r="R159" s="55">
        <v>6.0000000000000001E-3</v>
      </c>
      <c r="S159" s="55"/>
      <c r="T159" s="64"/>
      <c r="U159" s="64"/>
      <c r="V159" s="64" t="s">
        <v>199</v>
      </c>
      <c r="W159" s="64">
        <v>7.0000000000000001E-3</v>
      </c>
      <c r="X159" s="1" t="s">
        <v>221</v>
      </c>
      <c r="Y159" s="1" t="s">
        <v>223</v>
      </c>
      <c r="Z159" t="s">
        <v>111</v>
      </c>
    </row>
    <row r="160" spans="1:26" x14ac:dyDescent="0.45">
      <c r="A160" s="3" t="s">
        <v>43</v>
      </c>
      <c r="B160" s="92">
        <v>2021</v>
      </c>
      <c r="C160" s="82" t="s">
        <v>190</v>
      </c>
      <c r="D160" s="82" t="s">
        <v>299</v>
      </c>
      <c r="E160" s="21" t="s">
        <v>8</v>
      </c>
      <c r="F160" s="1">
        <v>159</v>
      </c>
      <c r="G160" s="1">
        <v>5</v>
      </c>
      <c r="H160" s="1" t="s">
        <v>187</v>
      </c>
      <c r="I160" s="63">
        <v>5.0369299999999999</v>
      </c>
      <c r="J160" s="63">
        <v>9.8719699999999992</v>
      </c>
      <c r="K160" s="63">
        <v>1848</v>
      </c>
      <c r="L160">
        <v>13</v>
      </c>
      <c r="M160">
        <v>20</v>
      </c>
      <c r="N160">
        <v>338</v>
      </c>
      <c r="O160">
        <v>0</v>
      </c>
      <c r="P160" t="s">
        <v>9</v>
      </c>
      <c r="Q160" s="36" t="s">
        <v>158</v>
      </c>
      <c r="R160" s="55">
        <v>9.2669999999999995</v>
      </c>
      <c r="S160" s="55"/>
      <c r="T160" s="64"/>
      <c r="U160" s="64"/>
      <c r="V160" s="64" t="s">
        <v>199</v>
      </c>
      <c r="W160" s="64">
        <v>1.355</v>
      </c>
      <c r="X160" s="1" t="s">
        <v>221</v>
      </c>
      <c r="Y160" s="1" t="s">
        <v>223</v>
      </c>
    </row>
    <row r="161" spans="1:26" x14ac:dyDescent="0.45">
      <c r="A161" s="3" t="s">
        <v>44</v>
      </c>
      <c r="B161" s="92">
        <v>2021</v>
      </c>
      <c r="C161" s="82" t="s">
        <v>190</v>
      </c>
      <c r="D161" s="82" t="s">
        <v>299</v>
      </c>
      <c r="E161" s="21" t="s">
        <v>11</v>
      </c>
      <c r="F161" s="1">
        <v>160</v>
      </c>
      <c r="G161" s="1">
        <v>8</v>
      </c>
      <c r="H161" s="1" t="s">
        <v>187</v>
      </c>
      <c r="I161" s="63">
        <v>5.0193599999999998</v>
      </c>
      <c r="J161" s="63">
        <v>9.85473</v>
      </c>
      <c r="K161" s="63">
        <v>2237</v>
      </c>
      <c r="L161">
        <v>13</v>
      </c>
      <c r="M161">
        <v>20</v>
      </c>
      <c r="N161">
        <v>338</v>
      </c>
      <c r="O161">
        <v>0</v>
      </c>
      <c r="P161" t="s">
        <v>12</v>
      </c>
      <c r="Q161" s="36" t="s">
        <v>157</v>
      </c>
      <c r="R161" s="55">
        <v>8.2000000000000003E-2</v>
      </c>
      <c r="S161" s="55"/>
      <c r="T161" s="64"/>
      <c r="U161" s="64"/>
      <c r="V161" s="64" t="s">
        <v>199</v>
      </c>
      <c r="W161" s="64">
        <v>3.5000000000000003E-2</v>
      </c>
      <c r="X161" s="35" t="s">
        <v>212</v>
      </c>
      <c r="Y161" s="35"/>
    </row>
    <row r="162" spans="1:26" x14ac:dyDescent="0.45">
      <c r="A162" s="3" t="s">
        <v>44</v>
      </c>
      <c r="B162" s="92">
        <v>2021</v>
      </c>
      <c r="C162" s="82" t="s">
        <v>190</v>
      </c>
      <c r="D162" s="82" t="s">
        <v>299</v>
      </c>
      <c r="E162" s="21" t="s">
        <v>13</v>
      </c>
      <c r="F162" s="1">
        <v>161</v>
      </c>
      <c r="G162" s="1">
        <v>8</v>
      </c>
      <c r="H162" s="1" t="s">
        <v>187</v>
      </c>
      <c r="I162" s="63">
        <v>5.0193599999999998</v>
      </c>
      <c r="J162" s="63">
        <v>9.85473</v>
      </c>
      <c r="K162" s="63">
        <v>2237</v>
      </c>
      <c r="L162">
        <v>13</v>
      </c>
      <c r="M162">
        <v>20</v>
      </c>
      <c r="N162">
        <v>338</v>
      </c>
      <c r="O162">
        <v>0</v>
      </c>
      <c r="P162" t="s">
        <v>12</v>
      </c>
      <c r="Q162" s="36" t="s">
        <v>158</v>
      </c>
      <c r="R162" s="55">
        <v>0.21099999999999999</v>
      </c>
      <c r="S162" s="55"/>
      <c r="T162" s="64"/>
      <c r="U162" s="64"/>
      <c r="V162" s="64" t="s">
        <v>199</v>
      </c>
      <c r="W162" s="64">
        <v>7.2999999999999995E-2</v>
      </c>
      <c r="X162" s="1" t="s">
        <v>107</v>
      </c>
      <c r="Y162" s="1" t="s">
        <v>107</v>
      </c>
    </row>
    <row r="163" spans="1:26" x14ac:dyDescent="0.45">
      <c r="A163" s="3" t="s">
        <v>44</v>
      </c>
      <c r="B163" s="92">
        <v>2021</v>
      </c>
      <c r="C163" s="82" t="s">
        <v>190</v>
      </c>
      <c r="D163" s="82" t="s">
        <v>299</v>
      </c>
      <c r="E163" s="21" t="s">
        <v>13</v>
      </c>
      <c r="F163" s="1">
        <v>162</v>
      </c>
      <c r="G163" s="1">
        <v>8</v>
      </c>
      <c r="H163" s="1" t="s">
        <v>187</v>
      </c>
      <c r="I163" s="63">
        <v>5.0193599999999998</v>
      </c>
      <c r="J163" s="63">
        <v>9.85473</v>
      </c>
      <c r="K163" s="63">
        <v>2237</v>
      </c>
      <c r="L163">
        <v>13</v>
      </c>
      <c r="M163">
        <v>20</v>
      </c>
      <c r="N163">
        <v>338</v>
      </c>
      <c r="O163">
        <v>0</v>
      </c>
      <c r="P163" t="s">
        <v>12</v>
      </c>
      <c r="Q163" s="36" t="s">
        <v>157</v>
      </c>
      <c r="R163" s="55">
        <v>1.0999999999999999E-2</v>
      </c>
      <c r="S163" s="55"/>
      <c r="T163" s="64"/>
      <c r="U163" s="64"/>
      <c r="V163" s="64" t="s">
        <v>199</v>
      </c>
      <c r="W163" s="64">
        <v>4.0000000000000001E-3</v>
      </c>
      <c r="X163" s="1" t="s">
        <v>107</v>
      </c>
      <c r="Y163" s="1" t="s">
        <v>107</v>
      </c>
    </row>
    <row r="164" spans="1:26" x14ac:dyDescent="0.45">
      <c r="A164" s="3" t="s">
        <v>44</v>
      </c>
      <c r="B164" s="92">
        <v>2021</v>
      </c>
      <c r="C164" s="82" t="s">
        <v>190</v>
      </c>
      <c r="D164" s="82" t="s">
        <v>299</v>
      </c>
      <c r="E164" s="21" t="s">
        <v>19</v>
      </c>
      <c r="F164" s="1">
        <v>163</v>
      </c>
      <c r="G164" s="1">
        <v>8</v>
      </c>
      <c r="H164" s="1" t="s">
        <v>187</v>
      </c>
      <c r="I164" s="63">
        <v>5.0193599999999998</v>
      </c>
      <c r="J164" s="63">
        <v>9.85473</v>
      </c>
      <c r="K164" s="63">
        <v>2237</v>
      </c>
      <c r="L164">
        <v>13</v>
      </c>
      <c r="M164">
        <v>20</v>
      </c>
      <c r="N164">
        <v>338</v>
      </c>
      <c r="O164">
        <v>0</v>
      </c>
      <c r="P164" t="s">
        <v>12</v>
      </c>
      <c r="Q164" s="36" t="s">
        <v>158</v>
      </c>
      <c r="R164" s="55">
        <v>1.8660000000000001</v>
      </c>
      <c r="S164" s="55"/>
      <c r="T164" s="64" t="s">
        <v>198</v>
      </c>
      <c r="U164" s="64">
        <v>0.191</v>
      </c>
      <c r="V164" s="64" t="s">
        <v>199</v>
      </c>
      <c r="W164" s="64">
        <v>0.32600000000000001</v>
      </c>
      <c r="X164" s="1" t="s">
        <v>212</v>
      </c>
      <c r="Y164" s="1" t="s">
        <v>222</v>
      </c>
    </row>
    <row r="165" spans="1:26" x14ac:dyDescent="0.45">
      <c r="A165" s="3" t="s">
        <v>44</v>
      </c>
      <c r="B165" s="92">
        <v>2021</v>
      </c>
      <c r="C165" s="82" t="s">
        <v>190</v>
      </c>
      <c r="D165" s="82" t="s">
        <v>299</v>
      </c>
      <c r="E165" s="21" t="s">
        <v>19</v>
      </c>
      <c r="F165" s="1">
        <v>164</v>
      </c>
      <c r="G165" s="1">
        <v>8</v>
      </c>
      <c r="H165" s="1" t="s">
        <v>187</v>
      </c>
      <c r="I165" s="63">
        <v>5.0193599999999998</v>
      </c>
      <c r="J165" s="63">
        <v>9.85473</v>
      </c>
      <c r="K165" s="63">
        <v>2237</v>
      </c>
      <c r="L165">
        <v>13</v>
      </c>
      <c r="M165">
        <v>20</v>
      </c>
      <c r="N165">
        <v>338</v>
      </c>
      <c r="O165">
        <v>0</v>
      </c>
      <c r="P165" t="s">
        <v>12</v>
      </c>
      <c r="Q165" s="36" t="s">
        <v>158</v>
      </c>
      <c r="R165" s="55">
        <v>22.861999999999998</v>
      </c>
      <c r="S165" s="55"/>
      <c r="T165" s="64"/>
      <c r="U165" s="64"/>
      <c r="V165" s="64" t="s">
        <v>199</v>
      </c>
      <c r="W165" s="64">
        <v>5.798</v>
      </c>
      <c r="X165" s="1" t="s">
        <v>212</v>
      </c>
      <c r="Y165" s="1" t="s">
        <v>222</v>
      </c>
    </row>
    <row r="166" spans="1:26" x14ac:dyDescent="0.45">
      <c r="A166" s="3" t="s">
        <v>44</v>
      </c>
      <c r="B166" s="92">
        <v>2021</v>
      </c>
      <c r="C166" s="82" t="s">
        <v>190</v>
      </c>
      <c r="D166" s="82" t="s">
        <v>299</v>
      </c>
      <c r="E166" s="21" t="s">
        <v>45</v>
      </c>
      <c r="F166" s="1">
        <v>165</v>
      </c>
      <c r="G166" s="1">
        <v>9</v>
      </c>
      <c r="H166" s="1" t="s">
        <v>187</v>
      </c>
      <c r="I166" s="63">
        <v>5.0092299999999996</v>
      </c>
      <c r="J166" s="63">
        <v>9.8550299999999993</v>
      </c>
      <c r="K166" s="63">
        <v>2161</v>
      </c>
      <c r="L166">
        <v>13</v>
      </c>
      <c r="M166">
        <v>20</v>
      </c>
      <c r="N166">
        <v>338</v>
      </c>
      <c r="O166">
        <v>0</v>
      </c>
      <c r="P166" t="s">
        <v>9</v>
      </c>
      <c r="Q166" s="36" t="s">
        <v>157</v>
      </c>
      <c r="R166" s="55">
        <v>0.02</v>
      </c>
      <c r="S166" s="55"/>
      <c r="T166" s="64"/>
      <c r="U166" s="64"/>
      <c r="V166" s="64" t="s">
        <v>199</v>
      </c>
      <c r="W166" s="64">
        <v>1.2999999999999999E-2</v>
      </c>
      <c r="X166" s="1" t="s">
        <v>218</v>
      </c>
      <c r="Y166" s="1" t="s">
        <v>222</v>
      </c>
    </row>
    <row r="167" spans="1:26" x14ac:dyDescent="0.45">
      <c r="A167" s="3" t="s">
        <v>44</v>
      </c>
      <c r="B167" s="92">
        <v>2021</v>
      </c>
      <c r="C167" s="82" t="s">
        <v>190</v>
      </c>
      <c r="D167" s="82" t="s">
        <v>299</v>
      </c>
      <c r="E167" s="21" t="s">
        <v>45</v>
      </c>
      <c r="F167" s="1">
        <v>166</v>
      </c>
      <c r="G167" s="1">
        <v>9</v>
      </c>
      <c r="H167" s="1" t="s">
        <v>187</v>
      </c>
      <c r="I167" s="63">
        <v>5.0092299999999996</v>
      </c>
      <c r="J167" s="63">
        <v>9.8550299999999993</v>
      </c>
      <c r="K167" s="63">
        <v>2161</v>
      </c>
      <c r="L167">
        <v>13</v>
      </c>
      <c r="M167">
        <v>20</v>
      </c>
      <c r="N167">
        <v>338</v>
      </c>
      <c r="O167">
        <v>0</v>
      </c>
      <c r="P167" t="s">
        <v>9</v>
      </c>
      <c r="Q167" s="36" t="s">
        <v>157</v>
      </c>
      <c r="T167"/>
      <c r="U167"/>
      <c r="V167"/>
      <c r="W167"/>
      <c r="X167" s="1" t="s">
        <v>218</v>
      </c>
      <c r="Y167" s="1" t="s">
        <v>222</v>
      </c>
    </row>
    <row r="168" spans="1:26" x14ac:dyDescent="0.45">
      <c r="A168" s="3" t="s">
        <v>44</v>
      </c>
      <c r="B168" s="92">
        <v>2021</v>
      </c>
      <c r="C168" s="82" t="s">
        <v>190</v>
      </c>
      <c r="D168" s="82" t="s">
        <v>299</v>
      </c>
      <c r="E168" s="21" t="s">
        <v>14</v>
      </c>
      <c r="F168" s="1">
        <v>167</v>
      </c>
      <c r="G168" s="1">
        <v>9</v>
      </c>
      <c r="H168" s="1" t="s">
        <v>187</v>
      </c>
      <c r="I168" s="63">
        <v>5.0092299999999996</v>
      </c>
      <c r="J168" s="63">
        <v>9.8550299999999993</v>
      </c>
      <c r="K168" s="63">
        <v>2161</v>
      </c>
      <c r="L168">
        <v>13</v>
      </c>
      <c r="M168">
        <v>20</v>
      </c>
      <c r="N168">
        <v>338</v>
      </c>
      <c r="O168">
        <v>0</v>
      </c>
      <c r="P168" t="s">
        <v>9</v>
      </c>
      <c r="Q168" s="36" t="s">
        <v>157</v>
      </c>
      <c r="R168" s="55">
        <v>6.0000000000000001E-3</v>
      </c>
      <c r="S168" s="55"/>
      <c r="T168" s="64"/>
      <c r="U168" s="64"/>
      <c r="V168" s="64" t="s">
        <v>199</v>
      </c>
      <c r="W168" s="64">
        <v>5.0000000000000001E-3</v>
      </c>
      <c r="X168" s="1" t="s">
        <v>212</v>
      </c>
    </row>
    <row r="169" spans="1:26" x14ac:dyDescent="0.45">
      <c r="A169" s="3" t="s">
        <v>44</v>
      </c>
      <c r="B169" s="92">
        <v>2021</v>
      </c>
      <c r="C169" s="82" t="s">
        <v>190</v>
      </c>
      <c r="D169" s="82" t="s">
        <v>299</v>
      </c>
      <c r="E169" s="21" t="s">
        <v>8</v>
      </c>
      <c r="F169" s="1">
        <v>168</v>
      </c>
      <c r="G169" s="1">
        <v>7</v>
      </c>
      <c r="H169" s="1" t="s">
        <v>187</v>
      </c>
      <c r="I169" s="63">
        <v>5.0374299999999996</v>
      </c>
      <c r="J169" s="63">
        <v>9.8581400000000006</v>
      </c>
      <c r="K169" s="63">
        <v>2025</v>
      </c>
      <c r="L169">
        <v>13</v>
      </c>
      <c r="M169">
        <v>20</v>
      </c>
      <c r="N169">
        <v>338</v>
      </c>
      <c r="O169">
        <v>0</v>
      </c>
      <c r="P169" t="s">
        <v>9</v>
      </c>
      <c r="Q169" s="36" t="s">
        <v>157</v>
      </c>
      <c r="R169" s="55">
        <v>2.3E-2</v>
      </c>
      <c r="S169" s="55"/>
      <c r="T169" s="64" t="s">
        <v>198</v>
      </c>
      <c r="U169" s="64">
        <v>2E-3</v>
      </c>
      <c r="V169" s="64" t="s">
        <v>199</v>
      </c>
      <c r="W169" s="64">
        <v>0.02</v>
      </c>
      <c r="X169" s="1" t="s">
        <v>221</v>
      </c>
      <c r="Y169" s="1" t="s">
        <v>223</v>
      </c>
      <c r="Z169" t="s">
        <v>111</v>
      </c>
    </row>
    <row r="170" spans="1:26" x14ac:dyDescent="0.45">
      <c r="A170" s="3" t="s">
        <v>44</v>
      </c>
      <c r="B170" s="92">
        <v>2021</v>
      </c>
      <c r="C170" s="82" t="s">
        <v>190</v>
      </c>
      <c r="D170" s="82" t="s">
        <v>299</v>
      </c>
      <c r="E170" s="21" t="s">
        <v>8</v>
      </c>
      <c r="F170" s="1">
        <v>169</v>
      </c>
      <c r="G170" s="1">
        <v>7</v>
      </c>
      <c r="H170" s="1" t="s">
        <v>187</v>
      </c>
      <c r="I170" s="63">
        <v>5.0374299999999996</v>
      </c>
      <c r="J170" s="63">
        <v>9.8581400000000006</v>
      </c>
      <c r="K170" s="63">
        <v>2025</v>
      </c>
      <c r="L170">
        <v>13</v>
      </c>
      <c r="M170">
        <v>20</v>
      </c>
      <c r="N170">
        <v>338</v>
      </c>
      <c r="O170">
        <v>0</v>
      </c>
      <c r="P170" t="s">
        <v>9</v>
      </c>
      <c r="Q170" s="36" t="s">
        <v>157</v>
      </c>
      <c r="S170" t="s">
        <v>186</v>
      </c>
      <c r="T170"/>
      <c r="U170"/>
      <c r="V170"/>
      <c r="W170"/>
      <c r="X170" s="1" t="s">
        <v>221</v>
      </c>
      <c r="Y170" s="1" t="s">
        <v>223</v>
      </c>
    </row>
    <row r="171" spans="1:26" x14ac:dyDescent="0.45">
      <c r="A171" s="3" t="s">
        <v>44</v>
      </c>
      <c r="B171" s="92">
        <v>2021</v>
      </c>
      <c r="C171" s="82" t="s">
        <v>190</v>
      </c>
      <c r="D171" s="82" t="s">
        <v>299</v>
      </c>
      <c r="E171" s="21" t="s">
        <v>8</v>
      </c>
      <c r="F171" s="1">
        <v>170</v>
      </c>
      <c r="G171" s="1">
        <v>7</v>
      </c>
      <c r="H171" s="1" t="s">
        <v>187</v>
      </c>
      <c r="I171" s="63">
        <v>5.0374299999999996</v>
      </c>
      <c r="J171" s="63">
        <v>9.8581400000000006</v>
      </c>
      <c r="K171" s="63">
        <v>2025</v>
      </c>
      <c r="L171">
        <v>13</v>
      </c>
      <c r="M171">
        <v>20</v>
      </c>
      <c r="N171">
        <v>338</v>
      </c>
      <c r="O171">
        <v>0</v>
      </c>
      <c r="P171" t="s">
        <v>9</v>
      </c>
      <c r="Q171" s="36" t="s">
        <v>157</v>
      </c>
      <c r="R171" s="55">
        <v>4.0000000000000001E-3</v>
      </c>
      <c r="S171" s="55"/>
      <c r="T171" s="64"/>
      <c r="U171" s="64"/>
      <c r="V171" s="64" t="s">
        <v>199</v>
      </c>
      <c r="W171" s="64">
        <v>1.9E-2</v>
      </c>
      <c r="X171" s="1" t="s">
        <v>221</v>
      </c>
      <c r="Y171" s="1" t="s">
        <v>223</v>
      </c>
    </row>
    <row r="172" spans="1:26" x14ac:dyDescent="0.45">
      <c r="A172" s="3" t="s">
        <v>44</v>
      </c>
      <c r="B172" s="92">
        <v>2021</v>
      </c>
      <c r="C172" s="82" t="s">
        <v>190</v>
      </c>
      <c r="D172" s="82" t="s">
        <v>299</v>
      </c>
      <c r="E172" s="21" t="s">
        <v>8</v>
      </c>
      <c r="F172" s="1">
        <v>171</v>
      </c>
      <c r="G172" s="1">
        <v>7</v>
      </c>
      <c r="H172" s="1" t="s">
        <v>187</v>
      </c>
      <c r="I172" s="63">
        <v>5.0374299999999996</v>
      </c>
      <c r="J172" s="63">
        <v>9.8581400000000006</v>
      </c>
      <c r="K172" s="63">
        <v>2025</v>
      </c>
      <c r="L172">
        <v>13</v>
      </c>
      <c r="M172">
        <v>20</v>
      </c>
      <c r="N172">
        <v>338</v>
      </c>
      <c r="O172">
        <v>0</v>
      </c>
      <c r="P172" t="s">
        <v>9</v>
      </c>
      <c r="Q172" s="36" t="s">
        <v>157</v>
      </c>
      <c r="R172" s="55">
        <v>1E-3</v>
      </c>
      <c r="S172" s="55"/>
      <c r="T172" s="64"/>
      <c r="U172" s="64"/>
      <c r="V172" s="64"/>
      <c r="W172" s="64"/>
      <c r="X172" s="1" t="s">
        <v>221</v>
      </c>
      <c r="Y172" s="1" t="s">
        <v>223</v>
      </c>
    </row>
    <row r="173" spans="1:26" x14ac:dyDescent="0.45">
      <c r="A173" s="3" t="s">
        <v>44</v>
      </c>
      <c r="B173" s="92">
        <v>2021</v>
      </c>
      <c r="C173" s="82" t="s">
        <v>190</v>
      </c>
      <c r="D173" s="82" t="s">
        <v>299</v>
      </c>
      <c r="E173" s="21" t="s">
        <v>8</v>
      </c>
      <c r="F173" s="1">
        <v>172</v>
      </c>
      <c r="G173" s="1">
        <v>7</v>
      </c>
      <c r="H173" s="1" t="s">
        <v>187</v>
      </c>
      <c r="I173" s="63">
        <v>5.0374299999999996</v>
      </c>
      <c r="J173" s="63">
        <v>9.8581400000000006</v>
      </c>
      <c r="K173" s="63">
        <v>2025</v>
      </c>
      <c r="L173">
        <v>13</v>
      </c>
      <c r="M173">
        <v>20</v>
      </c>
      <c r="N173">
        <v>338</v>
      </c>
      <c r="O173">
        <v>0</v>
      </c>
      <c r="P173" t="s">
        <v>9</v>
      </c>
      <c r="Q173" s="36" t="s">
        <v>157</v>
      </c>
      <c r="R173" s="55">
        <v>0.01</v>
      </c>
      <c r="S173" s="55"/>
      <c r="T173" s="64"/>
      <c r="U173" s="64"/>
      <c r="V173" s="64" t="s">
        <v>199</v>
      </c>
      <c r="W173" s="64">
        <v>7.0000000000000001E-3</v>
      </c>
      <c r="X173" s="1" t="s">
        <v>221</v>
      </c>
      <c r="Y173" s="1" t="s">
        <v>223</v>
      </c>
    </row>
    <row r="174" spans="1:26" x14ac:dyDescent="0.45">
      <c r="A174" s="3" t="s">
        <v>44</v>
      </c>
      <c r="B174" s="92">
        <v>2021</v>
      </c>
      <c r="C174" s="82" t="s">
        <v>190</v>
      </c>
      <c r="D174" s="82" t="s">
        <v>299</v>
      </c>
      <c r="E174" s="21" t="s">
        <v>8</v>
      </c>
      <c r="F174" s="1">
        <v>173</v>
      </c>
      <c r="G174" s="1">
        <v>7</v>
      </c>
      <c r="H174" s="1" t="s">
        <v>187</v>
      </c>
      <c r="I174" s="63">
        <v>5.0374299999999996</v>
      </c>
      <c r="J174" s="63">
        <v>9.8581400000000006</v>
      </c>
      <c r="K174" s="63">
        <v>2025</v>
      </c>
      <c r="L174">
        <v>13</v>
      </c>
      <c r="M174">
        <v>20</v>
      </c>
      <c r="N174">
        <v>338</v>
      </c>
      <c r="O174">
        <v>0</v>
      </c>
      <c r="P174" t="s">
        <v>9</v>
      </c>
      <c r="Q174" s="36" t="s">
        <v>157</v>
      </c>
      <c r="R174" s="55">
        <v>1E-3</v>
      </c>
      <c r="S174" s="55"/>
      <c r="T174" s="64"/>
      <c r="U174" s="64"/>
      <c r="V174" s="64" t="s">
        <v>205</v>
      </c>
      <c r="W174" s="64">
        <v>2E-3</v>
      </c>
      <c r="X174" s="1" t="s">
        <v>221</v>
      </c>
      <c r="Y174" s="1" t="s">
        <v>223</v>
      </c>
    </row>
    <row r="175" spans="1:26" x14ac:dyDescent="0.45">
      <c r="A175" s="3" t="s">
        <v>44</v>
      </c>
      <c r="B175" s="92">
        <v>2021</v>
      </c>
      <c r="C175" s="82" t="s">
        <v>190</v>
      </c>
      <c r="D175" s="82" t="s">
        <v>299</v>
      </c>
      <c r="E175" s="21" t="s">
        <v>46</v>
      </c>
      <c r="F175" s="1">
        <v>174</v>
      </c>
      <c r="G175" s="1">
        <v>8</v>
      </c>
      <c r="H175" s="1" t="s">
        <v>187</v>
      </c>
      <c r="I175" s="63">
        <v>5.0193599999999998</v>
      </c>
      <c r="J175" s="63">
        <v>9.85473</v>
      </c>
      <c r="K175" s="63">
        <v>2237</v>
      </c>
      <c r="L175">
        <v>13</v>
      </c>
      <c r="M175">
        <v>20</v>
      </c>
      <c r="N175">
        <v>338</v>
      </c>
      <c r="O175">
        <v>0</v>
      </c>
      <c r="P175" t="s">
        <v>12</v>
      </c>
      <c r="Q175" s="36" t="s">
        <v>157</v>
      </c>
      <c r="R175" s="55">
        <v>5.2999999999999999E-2</v>
      </c>
      <c r="S175" s="55"/>
      <c r="T175" s="64"/>
      <c r="U175" s="64"/>
      <c r="V175" s="64" t="s">
        <v>199</v>
      </c>
      <c r="W175" s="64">
        <v>2.9000000000000001E-2</v>
      </c>
      <c r="X175" s="1" t="s">
        <v>107</v>
      </c>
    </row>
    <row r="176" spans="1:26" x14ac:dyDescent="0.45">
      <c r="A176" s="3" t="s">
        <v>47</v>
      </c>
      <c r="B176" s="92">
        <v>2021</v>
      </c>
      <c r="C176" s="82" t="s">
        <v>190</v>
      </c>
      <c r="D176" s="82" t="s">
        <v>299</v>
      </c>
      <c r="E176" s="21" t="s">
        <v>217</v>
      </c>
      <c r="F176" s="1">
        <v>175</v>
      </c>
      <c r="G176" s="1">
        <v>13</v>
      </c>
      <c r="H176" s="1" t="s">
        <v>187</v>
      </c>
      <c r="I176" s="63">
        <v>5.0327999999999999</v>
      </c>
      <c r="J176" s="63">
        <v>9.8444970000000005</v>
      </c>
      <c r="K176" s="63">
        <v>2145</v>
      </c>
      <c r="L176">
        <v>13</v>
      </c>
      <c r="M176">
        <v>20</v>
      </c>
      <c r="N176">
        <v>338</v>
      </c>
      <c r="O176">
        <v>0</v>
      </c>
      <c r="P176" t="s">
        <v>9</v>
      </c>
      <c r="Q176" s="36" t="s">
        <v>157</v>
      </c>
      <c r="R176" s="55">
        <v>7.0000000000000001E-3</v>
      </c>
      <c r="S176" s="55"/>
      <c r="T176" s="64" t="s">
        <v>198</v>
      </c>
      <c r="U176" s="64">
        <v>8.9999999999999993E-3</v>
      </c>
      <c r="V176" s="64" t="s">
        <v>199</v>
      </c>
      <c r="W176" s="64">
        <v>4.0000000000000001E-3</v>
      </c>
      <c r="X176" s="1" t="s">
        <v>218</v>
      </c>
      <c r="Y176" s="1" t="s">
        <v>222</v>
      </c>
    </row>
    <row r="177" spans="1:25" x14ac:dyDescent="0.45">
      <c r="A177" s="3" t="s">
        <v>47</v>
      </c>
      <c r="B177" s="92">
        <v>2021</v>
      </c>
      <c r="C177" s="82" t="s">
        <v>190</v>
      </c>
      <c r="D177" s="82" t="s">
        <v>299</v>
      </c>
      <c r="E177" s="21" t="s">
        <v>217</v>
      </c>
      <c r="F177" s="1">
        <v>176</v>
      </c>
      <c r="G177" s="1">
        <v>13</v>
      </c>
      <c r="H177" s="1" t="s">
        <v>187</v>
      </c>
      <c r="I177" s="63">
        <v>5.0327999999999999</v>
      </c>
      <c r="J177" s="63">
        <v>9.8444970000000005</v>
      </c>
      <c r="K177" s="63">
        <v>2145</v>
      </c>
      <c r="L177">
        <v>13</v>
      </c>
      <c r="M177">
        <v>20</v>
      </c>
      <c r="N177">
        <v>338</v>
      </c>
      <c r="O177">
        <v>0</v>
      </c>
      <c r="P177" t="s">
        <v>9</v>
      </c>
      <c r="Q177" s="36" t="s">
        <v>157</v>
      </c>
      <c r="R177" s="55">
        <v>0.02</v>
      </c>
      <c r="S177" s="55"/>
      <c r="T177" s="64" t="s">
        <v>205</v>
      </c>
      <c r="U177" s="64">
        <v>4.0000000000000001E-3</v>
      </c>
      <c r="V177" s="64" t="s">
        <v>199</v>
      </c>
      <c r="W177" s="64">
        <v>4.0000000000000001E-3</v>
      </c>
      <c r="X177" s="1" t="s">
        <v>218</v>
      </c>
      <c r="Y177" s="1" t="s">
        <v>222</v>
      </c>
    </row>
    <row r="178" spans="1:25" x14ac:dyDescent="0.45">
      <c r="A178" s="3" t="s">
        <v>47</v>
      </c>
      <c r="B178" s="92">
        <v>2021</v>
      </c>
      <c r="C178" s="82" t="s">
        <v>190</v>
      </c>
      <c r="D178" s="82" t="s">
        <v>299</v>
      </c>
      <c r="E178" s="21" t="s">
        <v>217</v>
      </c>
      <c r="F178" s="1">
        <v>177</v>
      </c>
      <c r="G178" s="1">
        <v>13</v>
      </c>
      <c r="H178" s="1" t="s">
        <v>187</v>
      </c>
      <c r="I178" s="63">
        <v>5.0327999999999999</v>
      </c>
      <c r="J178" s="63">
        <v>9.8444970000000005</v>
      </c>
      <c r="K178" s="63">
        <v>2145</v>
      </c>
      <c r="L178">
        <v>13</v>
      </c>
      <c r="M178">
        <v>20</v>
      </c>
      <c r="N178">
        <v>338</v>
      </c>
      <c r="O178">
        <v>0</v>
      </c>
      <c r="P178" t="s">
        <v>9</v>
      </c>
      <c r="Q178" s="36" t="s">
        <v>157</v>
      </c>
      <c r="R178" s="55">
        <v>3.0000000000000001E-3</v>
      </c>
      <c r="S178" s="55"/>
      <c r="T178" s="64"/>
      <c r="U178" s="64"/>
      <c r="V178" s="64"/>
      <c r="W178" s="64"/>
      <c r="X178" s="1" t="s">
        <v>218</v>
      </c>
      <c r="Y178" s="1" t="s">
        <v>222</v>
      </c>
    </row>
    <row r="179" spans="1:25" x14ac:dyDescent="0.45">
      <c r="A179" s="3" t="s">
        <v>47</v>
      </c>
      <c r="B179" s="92">
        <v>2021</v>
      </c>
      <c r="C179" s="82" t="s">
        <v>190</v>
      </c>
      <c r="D179" s="82" t="s">
        <v>299</v>
      </c>
      <c r="E179" s="21" t="s">
        <v>11</v>
      </c>
      <c r="F179" s="1">
        <v>178</v>
      </c>
      <c r="G179" s="1">
        <v>15</v>
      </c>
      <c r="H179" s="1" t="s">
        <v>187</v>
      </c>
      <c r="I179" s="63">
        <v>5.0305400000000002</v>
      </c>
      <c r="J179" s="63">
        <v>9.8241200000000006</v>
      </c>
      <c r="K179" s="63">
        <v>1940</v>
      </c>
      <c r="L179">
        <v>14</v>
      </c>
      <c r="M179">
        <v>21</v>
      </c>
      <c r="N179">
        <v>349</v>
      </c>
      <c r="O179">
        <v>0</v>
      </c>
      <c r="P179" t="s">
        <v>12</v>
      </c>
      <c r="Q179" s="36" t="s">
        <v>157</v>
      </c>
      <c r="R179" s="55">
        <v>1E-3</v>
      </c>
      <c r="S179" s="55"/>
      <c r="T179" s="64" t="s">
        <v>205</v>
      </c>
      <c r="U179" s="64">
        <v>2E-3</v>
      </c>
      <c r="V179" s="64" t="s">
        <v>205</v>
      </c>
      <c r="W179" s="64">
        <v>4.0000000000000001E-3</v>
      </c>
      <c r="X179" s="35" t="s">
        <v>212</v>
      </c>
      <c r="Y179" s="35"/>
    </row>
    <row r="180" spans="1:25" x14ac:dyDescent="0.45">
      <c r="A180" s="3" t="s">
        <v>47</v>
      </c>
      <c r="B180" s="92">
        <v>2021</v>
      </c>
      <c r="C180" s="82" t="s">
        <v>190</v>
      </c>
      <c r="D180" s="82" t="s">
        <v>299</v>
      </c>
      <c r="E180" s="21" t="s">
        <v>48</v>
      </c>
      <c r="F180" s="1">
        <v>179</v>
      </c>
      <c r="G180" s="1">
        <v>15</v>
      </c>
      <c r="H180" s="1" t="s">
        <v>187</v>
      </c>
      <c r="I180" s="63">
        <v>5.0305400000000002</v>
      </c>
      <c r="J180" s="63">
        <v>9.8241200000000006</v>
      </c>
      <c r="K180" s="63">
        <v>1940</v>
      </c>
      <c r="L180">
        <v>14</v>
      </c>
      <c r="M180">
        <v>21</v>
      </c>
      <c r="N180">
        <v>349</v>
      </c>
      <c r="O180">
        <v>0</v>
      </c>
      <c r="P180" t="s">
        <v>12</v>
      </c>
      <c r="Q180" s="36" t="s">
        <v>157</v>
      </c>
      <c r="R180" s="55">
        <v>6.4000000000000001E-2</v>
      </c>
      <c r="S180" s="55"/>
      <c r="T180" s="64"/>
      <c r="U180" s="64"/>
      <c r="V180" s="64" t="s">
        <v>199</v>
      </c>
      <c r="W180" s="64">
        <v>6.5000000000000002E-2</v>
      </c>
      <c r="X180" s="1" t="s">
        <v>107</v>
      </c>
    </row>
    <row r="181" spans="1:25" x14ac:dyDescent="0.45">
      <c r="A181" s="3" t="s">
        <v>47</v>
      </c>
      <c r="B181" s="92">
        <v>2021</v>
      </c>
      <c r="C181" s="82" t="s">
        <v>190</v>
      </c>
      <c r="D181" s="82" t="s">
        <v>299</v>
      </c>
      <c r="E181" s="21" t="s">
        <v>48</v>
      </c>
      <c r="F181" s="1">
        <v>180</v>
      </c>
      <c r="G181" s="1">
        <v>15</v>
      </c>
      <c r="H181" s="1" t="s">
        <v>187</v>
      </c>
      <c r="I181" s="63">
        <v>5.0305400000000002</v>
      </c>
      <c r="J181" s="63">
        <v>9.8241200000000006</v>
      </c>
      <c r="K181" s="63">
        <v>1940</v>
      </c>
      <c r="L181">
        <v>14</v>
      </c>
      <c r="M181">
        <v>21</v>
      </c>
      <c r="N181">
        <v>349</v>
      </c>
      <c r="O181">
        <v>0</v>
      </c>
      <c r="P181" t="s">
        <v>12</v>
      </c>
      <c r="Q181" s="36" t="s">
        <v>158</v>
      </c>
      <c r="R181" s="55">
        <v>5.0720000000000001</v>
      </c>
      <c r="S181" s="55"/>
      <c r="T181" s="64"/>
      <c r="U181" s="64"/>
      <c r="V181" s="64" t="s">
        <v>199</v>
      </c>
      <c r="W181" s="64">
        <v>1.2410000000000001</v>
      </c>
      <c r="X181" s="1" t="s">
        <v>107</v>
      </c>
    </row>
    <row r="182" spans="1:25" x14ac:dyDescent="0.45">
      <c r="A182" s="3" t="s">
        <v>49</v>
      </c>
      <c r="B182" s="92">
        <v>2021</v>
      </c>
      <c r="C182" s="82" t="s">
        <v>190</v>
      </c>
      <c r="D182" s="82" t="s">
        <v>299</v>
      </c>
      <c r="E182" s="21" t="s">
        <v>217</v>
      </c>
      <c r="F182" s="1">
        <v>181</v>
      </c>
      <c r="G182" s="1">
        <v>16</v>
      </c>
      <c r="H182" s="1" t="s">
        <v>187</v>
      </c>
      <c r="I182" s="63">
        <v>5.0430900000000003</v>
      </c>
      <c r="J182" s="63">
        <v>9.8557699999999997</v>
      </c>
      <c r="K182" s="63">
        <v>1981</v>
      </c>
      <c r="L182">
        <v>16</v>
      </c>
      <c r="M182">
        <v>23</v>
      </c>
      <c r="N182">
        <v>361</v>
      </c>
      <c r="O182">
        <v>0</v>
      </c>
      <c r="P182" t="s">
        <v>9</v>
      </c>
      <c r="Q182" s="36" t="s">
        <v>157</v>
      </c>
      <c r="R182" s="55">
        <v>6.0000000000000001E-3</v>
      </c>
      <c r="S182" s="55"/>
      <c r="T182" s="64"/>
      <c r="U182" s="64"/>
      <c r="V182" s="64" t="s">
        <v>199</v>
      </c>
      <c r="W182" s="64">
        <v>5.0000000000000001E-3</v>
      </c>
      <c r="X182" s="1" t="s">
        <v>218</v>
      </c>
      <c r="Y182" s="1" t="s">
        <v>222</v>
      </c>
    </row>
    <row r="183" spans="1:25" x14ac:dyDescent="0.45">
      <c r="A183" s="3" t="s">
        <v>49</v>
      </c>
      <c r="B183" s="92">
        <v>2021</v>
      </c>
      <c r="C183" s="82" t="s">
        <v>190</v>
      </c>
      <c r="D183" s="82" t="s">
        <v>299</v>
      </c>
      <c r="E183" s="21" t="s">
        <v>8</v>
      </c>
      <c r="F183" s="1">
        <v>182</v>
      </c>
      <c r="G183" s="1">
        <v>17</v>
      </c>
      <c r="H183" s="1" t="s">
        <v>187</v>
      </c>
      <c r="I183" s="63">
        <v>5.0507999999999997</v>
      </c>
      <c r="J183" s="63">
        <v>9.8526299999999996</v>
      </c>
      <c r="K183" s="63">
        <v>1911</v>
      </c>
      <c r="L183">
        <v>16</v>
      </c>
      <c r="M183">
        <v>23</v>
      </c>
      <c r="N183">
        <v>361</v>
      </c>
      <c r="O183">
        <v>0</v>
      </c>
      <c r="P183" t="s">
        <v>9</v>
      </c>
      <c r="Q183" s="36" t="s">
        <v>157</v>
      </c>
      <c r="T183"/>
      <c r="U183"/>
      <c r="V183"/>
      <c r="W183"/>
      <c r="X183" s="1" t="s">
        <v>221</v>
      </c>
      <c r="Y183" s="1" t="s">
        <v>223</v>
      </c>
    </row>
    <row r="184" spans="1:25" x14ac:dyDescent="0.45">
      <c r="A184" s="3" t="s">
        <v>49</v>
      </c>
      <c r="B184" s="92">
        <v>2021</v>
      </c>
      <c r="C184" s="82" t="s">
        <v>190</v>
      </c>
      <c r="D184" s="82" t="s">
        <v>299</v>
      </c>
      <c r="E184" s="21" t="s">
        <v>8</v>
      </c>
      <c r="F184" s="1">
        <v>183</v>
      </c>
      <c r="G184" s="1">
        <v>17</v>
      </c>
      <c r="H184" s="1" t="s">
        <v>187</v>
      </c>
      <c r="I184" s="63">
        <v>5.0507999999999997</v>
      </c>
      <c r="J184" s="63">
        <v>9.8526299999999996</v>
      </c>
      <c r="K184" s="63">
        <v>1911</v>
      </c>
      <c r="L184">
        <v>16</v>
      </c>
      <c r="M184">
        <v>23</v>
      </c>
      <c r="N184">
        <v>361</v>
      </c>
      <c r="O184">
        <v>0</v>
      </c>
      <c r="P184" t="s">
        <v>9</v>
      </c>
      <c r="Q184" s="36" t="s">
        <v>157</v>
      </c>
      <c r="T184"/>
      <c r="U184"/>
      <c r="V184"/>
      <c r="W184"/>
      <c r="X184" s="1" t="s">
        <v>221</v>
      </c>
      <c r="Y184" s="1" t="s">
        <v>223</v>
      </c>
    </row>
    <row r="185" spans="1:25" x14ac:dyDescent="0.45">
      <c r="A185" s="3" t="s">
        <v>50</v>
      </c>
      <c r="B185" s="92">
        <v>2021</v>
      </c>
      <c r="C185" s="82" t="s">
        <v>190</v>
      </c>
      <c r="D185" s="82" t="s">
        <v>299</v>
      </c>
      <c r="E185" s="21" t="s">
        <v>290</v>
      </c>
      <c r="F185" s="1">
        <v>184</v>
      </c>
      <c r="G185" s="1">
        <v>11</v>
      </c>
      <c r="H185" s="1" t="s">
        <v>187</v>
      </c>
      <c r="I185" s="63">
        <v>5.0404200000000001</v>
      </c>
      <c r="J185" s="63">
        <v>9.8598599999999994</v>
      </c>
      <c r="K185" s="63">
        <v>2021</v>
      </c>
      <c r="L185">
        <v>13</v>
      </c>
      <c r="M185">
        <v>20</v>
      </c>
      <c r="N185">
        <v>338</v>
      </c>
      <c r="O185">
        <v>0</v>
      </c>
      <c r="P185" t="s">
        <v>9</v>
      </c>
      <c r="Q185" s="36" t="s">
        <v>157</v>
      </c>
      <c r="T185"/>
      <c r="U185"/>
      <c r="V185"/>
      <c r="W185"/>
      <c r="X185" s="1" t="s">
        <v>107</v>
      </c>
    </row>
    <row r="186" spans="1:25" x14ac:dyDescent="0.45">
      <c r="A186" s="2">
        <v>44436</v>
      </c>
      <c r="B186" s="92">
        <v>2021</v>
      </c>
      <c r="C186" s="82" t="s">
        <v>190</v>
      </c>
      <c r="D186" s="82" t="s">
        <v>299</v>
      </c>
      <c r="E186" s="21" t="s">
        <v>51</v>
      </c>
      <c r="F186" s="1">
        <v>185</v>
      </c>
      <c r="G186" s="1">
        <v>36</v>
      </c>
      <c r="H186" s="1" t="s">
        <v>187</v>
      </c>
      <c r="I186" s="8">
        <v>4.9894360000000004</v>
      </c>
      <c r="J186" s="9">
        <v>9.917427</v>
      </c>
      <c r="K186" s="9">
        <v>1087.7910159999999</v>
      </c>
      <c r="L186">
        <v>18</v>
      </c>
      <c r="M186">
        <v>25</v>
      </c>
      <c r="N186">
        <v>477</v>
      </c>
      <c r="O186">
        <v>0</v>
      </c>
      <c r="P186" t="s">
        <v>9</v>
      </c>
      <c r="Q186" s="36" t="s">
        <v>157</v>
      </c>
      <c r="T186"/>
      <c r="U186"/>
      <c r="V186"/>
      <c r="W186"/>
      <c r="X186" s="1" t="s">
        <v>212</v>
      </c>
      <c r="Y186" s="1" t="s">
        <v>222</v>
      </c>
    </row>
    <row r="187" spans="1:25" x14ac:dyDescent="0.45">
      <c r="A187" s="2">
        <v>44436</v>
      </c>
      <c r="B187" s="92">
        <v>2021</v>
      </c>
      <c r="C187" s="82" t="s">
        <v>190</v>
      </c>
      <c r="D187" s="82" t="s">
        <v>299</v>
      </c>
      <c r="E187" s="21" t="s">
        <v>51</v>
      </c>
      <c r="F187" s="1">
        <v>186</v>
      </c>
      <c r="G187" s="1">
        <v>36</v>
      </c>
      <c r="H187" s="1" t="s">
        <v>187</v>
      </c>
      <c r="I187" s="8">
        <v>4.9894360000000004</v>
      </c>
      <c r="J187" s="9">
        <v>9.917427</v>
      </c>
      <c r="K187" s="9">
        <v>1087.7910159999999</v>
      </c>
      <c r="L187">
        <v>18</v>
      </c>
      <c r="M187">
        <v>25</v>
      </c>
      <c r="N187">
        <v>477</v>
      </c>
      <c r="O187">
        <v>0</v>
      </c>
      <c r="P187" t="s">
        <v>9</v>
      </c>
      <c r="Q187" s="36" t="s">
        <v>157</v>
      </c>
      <c r="T187"/>
      <c r="U187"/>
      <c r="V187"/>
      <c r="W187"/>
      <c r="X187" s="1" t="s">
        <v>212</v>
      </c>
      <c r="Y187" s="1" t="s">
        <v>222</v>
      </c>
    </row>
    <row r="188" spans="1:25" s="68" customFormat="1" x14ac:dyDescent="0.45">
      <c r="A188" s="70">
        <v>44436</v>
      </c>
      <c r="B188" s="92">
        <v>2021</v>
      </c>
      <c r="C188" s="82" t="s">
        <v>190</v>
      </c>
      <c r="D188" s="82" t="s">
        <v>299</v>
      </c>
      <c r="E188" s="87" t="s">
        <v>287</v>
      </c>
      <c r="F188" s="66">
        <v>187</v>
      </c>
      <c r="G188" s="66">
        <v>36</v>
      </c>
      <c r="H188" s="1" t="s">
        <v>187</v>
      </c>
      <c r="I188" s="73">
        <v>4.9894360000000004</v>
      </c>
      <c r="J188" s="74">
        <v>9.917427</v>
      </c>
      <c r="K188" s="74">
        <v>1087.7910159999999</v>
      </c>
      <c r="L188">
        <v>18</v>
      </c>
      <c r="M188">
        <v>25</v>
      </c>
      <c r="N188">
        <v>477</v>
      </c>
      <c r="O188">
        <v>0</v>
      </c>
      <c r="P188" s="68" t="s">
        <v>9</v>
      </c>
      <c r="Q188" s="68" t="s">
        <v>157</v>
      </c>
      <c r="S188" s="68" t="s">
        <v>186</v>
      </c>
      <c r="X188" s="66" t="s">
        <v>212</v>
      </c>
      <c r="Y188" s="66" t="s">
        <v>216</v>
      </c>
    </row>
    <row r="189" spans="1:25" x14ac:dyDescent="0.45">
      <c r="A189" s="2">
        <v>44436</v>
      </c>
      <c r="B189" s="92">
        <v>2021</v>
      </c>
      <c r="C189" s="82" t="s">
        <v>190</v>
      </c>
      <c r="D189" s="82" t="s">
        <v>299</v>
      </c>
      <c r="E189" s="21" t="s">
        <v>229</v>
      </c>
      <c r="F189" s="1">
        <v>188</v>
      </c>
      <c r="G189" s="1">
        <v>36</v>
      </c>
      <c r="H189" s="1" t="s">
        <v>187</v>
      </c>
      <c r="I189" s="8">
        <v>4.9894360000000004</v>
      </c>
      <c r="J189" s="9">
        <v>9.917427</v>
      </c>
      <c r="K189" s="9">
        <v>1087.7910159999999</v>
      </c>
      <c r="L189">
        <v>18</v>
      </c>
      <c r="M189">
        <v>25</v>
      </c>
      <c r="N189">
        <v>477</v>
      </c>
      <c r="O189">
        <v>0</v>
      </c>
      <c r="P189" t="s">
        <v>9</v>
      </c>
      <c r="Q189" s="36" t="s">
        <v>157</v>
      </c>
      <c r="T189"/>
      <c r="U189"/>
      <c r="V189"/>
      <c r="W189"/>
      <c r="X189" s="1" t="s">
        <v>212</v>
      </c>
      <c r="Y189" s="1" t="s">
        <v>216</v>
      </c>
    </row>
    <row r="190" spans="1:25" x14ac:dyDescent="0.45">
      <c r="A190" s="2">
        <v>44436</v>
      </c>
      <c r="B190" s="92">
        <v>2021</v>
      </c>
      <c r="C190" s="82" t="s">
        <v>190</v>
      </c>
      <c r="D190" s="82" t="s">
        <v>299</v>
      </c>
      <c r="E190" s="21" t="s">
        <v>229</v>
      </c>
      <c r="F190" s="1">
        <v>189</v>
      </c>
      <c r="G190" s="1">
        <v>36</v>
      </c>
      <c r="H190" s="1" t="s">
        <v>187</v>
      </c>
      <c r="I190" s="8">
        <v>4.9894360000000004</v>
      </c>
      <c r="J190" s="9">
        <v>9.917427</v>
      </c>
      <c r="K190" s="9">
        <v>1087.7910159999999</v>
      </c>
      <c r="L190">
        <v>18</v>
      </c>
      <c r="M190">
        <v>25</v>
      </c>
      <c r="N190">
        <v>477</v>
      </c>
      <c r="O190">
        <v>0</v>
      </c>
      <c r="P190" t="s">
        <v>9</v>
      </c>
      <c r="Q190" s="36" t="s">
        <v>157</v>
      </c>
      <c r="T190"/>
      <c r="U190"/>
      <c r="V190"/>
      <c r="W190"/>
      <c r="X190" s="1" t="s">
        <v>212</v>
      </c>
      <c r="Y190" s="1" t="s">
        <v>216</v>
      </c>
    </row>
    <row r="191" spans="1:25" x14ac:dyDescent="0.45">
      <c r="A191" s="2">
        <v>44436</v>
      </c>
      <c r="B191" s="92">
        <v>2021</v>
      </c>
      <c r="C191" s="82" t="s">
        <v>190</v>
      </c>
      <c r="D191" s="82" t="s">
        <v>299</v>
      </c>
      <c r="E191" s="21" t="s">
        <v>52</v>
      </c>
      <c r="F191" s="1">
        <v>190</v>
      </c>
      <c r="G191" s="1">
        <v>36</v>
      </c>
      <c r="H191" s="1" t="s">
        <v>187</v>
      </c>
      <c r="I191" s="8">
        <v>4.9894360000000004</v>
      </c>
      <c r="J191" s="9">
        <v>9.917427</v>
      </c>
      <c r="K191" s="9">
        <v>1087.7910159999999</v>
      </c>
      <c r="L191">
        <v>18</v>
      </c>
      <c r="M191">
        <v>25</v>
      </c>
      <c r="N191">
        <v>477</v>
      </c>
      <c r="O191">
        <v>0</v>
      </c>
      <c r="P191" t="s">
        <v>9</v>
      </c>
      <c r="Q191" s="36" t="s">
        <v>157</v>
      </c>
      <c r="T191"/>
      <c r="U191"/>
      <c r="V191"/>
      <c r="W191"/>
      <c r="X191" s="1" t="s">
        <v>212</v>
      </c>
      <c r="Y191" s="1" t="s">
        <v>216</v>
      </c>
    </row>
    <row r="192" spans="1:25" x14ac:dyDescent="0.45">
      <c r="A192" s="2">
        <v>44436</v>
      </c>
      <c r="B192" s="92">
        <v>2021</v>
      </c>
      <c r="C192" s="82" t="s">
        <v>190</v>
      </c>
      <c r="D192" s="82" t="s">
        <v>299</v>
      </c>
      <c r="E192" s="21" t="s">
        <v>52</v>
      </c>
      <c r="F192" s="1">
        <v>191</v>
      </c>
      <c r="G192" s="1">
        <v>36</v>
      </c>
      <c r="H192" s="1" t="s">
        <v>187</v>
      </c>
      <c r="I192" s="8">
        <v>4.9894360000000004</v>
      </c>
      <c r="J192" s="9">
        <v>9.917427</v>
      </c>
      <c r="K192" s="9">
        <v>1087.7910159999999</v>
      </c>
      <c r="L192">
        <v>18</v>
      </c>
      <c r="M192">
        <v>25</v>
      </c>
      <c r="N192">
        <v>477</v>
      </c>
      <c r="O192">
        <v>0</v>
      </c>
      <c r="P192" t="s">
        <v>9</v>
      </c>
      <c r="Q192" s="36" t="s">
        <v>157</v>
      </c>
      <c r="T192"/>
      <c r="U192"/>
      <c r="V192"/>
      <c r="W192"/>
      <c r="X192" s="1" t="s">
        <v>212</v>
      </c>
      <c r="Y192" s="1" t="s">
        <v>216</v>
      </c>
    </row>
    <row r="193" spans="1:26" x14ac:dyDescent="0.45">
      <c r="A193" s="2">
        <v>44436</v>
      </c>
      <c r="B193" s="92">
        <v>2021</v>
      </c>
      <c r="C193" s="82" t="s">
        <v>190</v>
      </c>
      <c r="D193" s="82" t="s">
        <v>299</v>
      </c>
      <c r="E193" s="21" t="s">
        <v>53</v>
      </c>
      <c r="F193" s="1">
        <v>192</v>
      </c>
      <c r="G193" s="1">
        <v>36</v>
      </c>
      <c r="H193" s="1" t="s">
        <v>187</v>
      </c>
      <c r="I193" s="8">
        <v>4.9894360000000004</v>
      </c>
      <c r="J193" s="9">
        <v>9.917427</v>
      </c>
      <c r="K193" s="9">
        <v>1087.7910159999999</v>
      </c>
      <c r="L193">
        <v>18</v>
      </c>
      <c r="M193">
        <v>25</v>
      </c>
      <c r="N193">
        <v>477</v>
      </c>
      <c r="O193">
        <v>0</v>
      </c>
      <c r="P193" t="s">
        <v>9</v>
      </c>
      <c r="Q193" t="s">
        <v>107</v>
      </c>
      <c r="T193"/>
      <c r="U193"/>
      <c r="V193"/>
      <c r="W193"/>
      <c r="X193" s="1" t="s">
        <v>212</v>
      </c>
      <c r="Y193" s="1" t="s">
        <v>223</v>
      </c>
      <c r="Z193" t="s">
        <v>110</v>
      </c>
    </row>
    <row r="194" spans="1:26" x14ac:dyDescent="0.45">
      <c r="A194" s="2">
        <v>44436</v>
      </c>
      <c r="B194" s="92">
        <v>2021</v>
      </c>
      <c r="C194" s="82" t="s">
        <v>190</v>
      </c>
      <c r="D194" s="82" t="s">
        <v>299</v>
      </c>
      <c r="E194" s="21" t="s">
        <v>291</v>
      </c>
      <c r="F194" s="1">
        <v>193</v>
      </c>
      <c r="G194" s="1">
        <v>36</v>
      </c>
      <c r="H194" s="1" t="s">
        <v>187</v>
      </c>
      <c r="I194" s="8">
        <v>4.9894360000000004</v>
      </c>
      <c r="J194" s="9">
        <v>9.917427</v>
      </c>
      <c r="K194" s="9">
        <v>1087.7910159999999</v>
      </c>
      <c r="L194">
        <v>18</v>
      </c>
      <c r="M194">
        <v>25</v>
      </c>
      <c r="N194">
        <v>477</v>
      </c>
      <c r="O194">
        <v>0</v>
      </c>
      <c r="P194" t="s">
        <v>9</v>
      </c>
      <c r="Q194" t="s">
        <v>157</v>
      </c>
      <c r="T194"/>
      <c r="U194"/>
      <c r="V194"/>
      <c r="W194"/>
      <c r="X194" s="1" t="s">
        <v>212</v>
      </c>
      <c r="Y194" s="1" t="s">
        <v>216</v>
      </c>
    </row>
    <row r="195" spans="1:26" x14ac:dyDescent="0.45">
      <c r="A195" s="2">
        <v>44436</v>
      </c>
      <c r="B195" s="92">
        <v>2021</v>
      </c>
      <c r="C195" s="82" t="s">
        <v>190</v>
      </c>
      <c r="D195" s="82" t="s">
        <v>299</v>
      </c>
      <c r="E195" s="21" t="s">
        <v>51</v>
      </c>
      <c r="F195" s="1">
        <v>194</v>
      </c>
      <c r="G195" s="1">
        <v>37</v>
      </c>
      <c r="H195" s="1" t="s">
        <v>187</v>
      </c>
      <c r="I195" s="10">
        <v>4.9938130000000003</v>
      </c>
      <c r="J195" s="11">
        <v>9.9285630000000005</v>
      </c>
      <c r="K195" s="11">
        <v>1069.918091</v>
      </c>
      <c r="L195">
        <v>18</v>
      </c>
      <c r="M195">
        <v>25</v>
      </c>
      <c r="N195">
        <v>477</v>
      </c>
      <c r="O195">
        <v>0</v>
      </c>
      <c r="P195" t="s">
        <v>9</v>
      </c>
      <c r="Q195" t="s">
        <v>157</v>
      </c>
      <c r="T195"/>
      <c r="U195"/>
      <c r="V195"/>
      <c r="W195"/>
      <c r="X195" s="1" t="s">
        <v>212</v>
      </c>
      <c r="Y195" s="1" t="s">
        <v>222</v>
      </c>
    </row>
    <row r="196" spans="1:26" x14ac:dyDescent="0.45">
      <c r="A196" s="2">
        <v>44436</v>
      </c>
      <c r="B196" s="92">
        <v>2021</v>
      </c>
      <c r="C196" s="82" t="s">
        <v>190</v>
      </c>
      <c r="D196" s="82" t="s">
        <v>299</v>
      </c>
      <c r="E196" s="21" t="s">
        <v>54</v>
      </c>
      <c r="F196" s="1">
        <v>195</v>
      </c>
      <c r="G196" s="1">
        <v>37</v>
      </c>
      <c r="H196" s="1" t="s">
        <v>187</v>
      </c>
      <c r="I196" s="10">
        <v>4.9938130000000003</v>
      </c>
      <c r="J196" s="11">
        <v>9.9285630000000005</v>
      </c>
      <c r="K196" s="11">
        <v>1069.918091</v>
      </c>
      <c r="L196">
        <v>18</v>
      </c>
      <c r="M196">
        <v>25</v>
      </c>
      <c r="N196">
        <v>477</v>
      </c>
      <c r="O196">
        <v>0</v>
      </c>
      <c r="P196" t="s">
        <v>9</v>
      </c>
      <c r="Q196" s="36" t="s">
        <v>157</v>
      </c>
      <c r="R196" s="56">
        <v>4.1000000000000002E-2</v>
      </c>
      <c r="S196" s="56"/>
      <c r="T196" s="64"/>
      <c r="U196" s="64"/>
      <c r="V196" s="64" t="s">
        <v>199</v>
      </c>
      <c r="W196" s="64">
        <v>8.9999999999999993E-3</v>
      </c>
      <c r="X196" s="1" t="s">
        <v>226</v>
      </c>
      <c r="Y196" s="1" t="s">
        <v>222</v>
      </c>
    </row>
    <row r="197" spans="1:26" x14ac:dyDescent="0.45">
      <c r="A197" s="2">
        <v>44437</v>
      </c>
      <c r="B197" s="92">
        <v>2021</v>
      </c>
      <c r="C197" s="82" t="s">
        <v>190</v>
      </c>
      <c r="D197" s="82" t="s">
        <v>299</v>
      </c>
      <c r="E197" s="21" t="s">
        <v>20</v>
      </c>
      <c r="F197" s="1">
        <v>196</v>
      </c>
      <c r="G197" s="1">
        <v>37</v>
      </c>
      <c r="H197" s="1" t="s">
        <v>187</v>
      </c>
      <c r="I197" s="10">
        <v>4.9938130000000003</v>
      </c>
      <c r="J197" s="11">
        <v>9.9285630000000005</v>
      </c>
      <c r="K197" s="11">
        <v>1069.918091</v>
      </c>
      <c r="L197">
        <v>18</v>
      </c>
      <c r="M197">
        <v>25</v>
      </c>
      <c r="N197">
        <v>477</v>
      </c>
      <c r="O197">
        <v>0</v>
      </c>
      <c r="P197" t="s">
        <v>9</v>
      </c>
      <c r="Q197" t="s">
        <v>157</v>
      </c>
      <c r="T197"/>
      <c r="U197"/>
      <c r="V197"/>
      <c r="W197"/>
      <c r="X197" s="1" t="s">
        <v>221</v>
      </c>
      <c r="Y197" s="1" t="s">
        <v>222</v>
      </c>
    </row>
    <row r="198" spans="1:26" x14ac:dyDescent="0.45">
      <c r="A198" s="2">
        <v>44437</v>
      </c>
      <c r="B198" s="92">
        <v>2021</v>
      </c>
      <c r="C198" s="82" t="s">
        <v>190</v>
      </c>
      <c r="D198" s="82" t="s">
        <v>299</v>
      </c>
      <c r="E198" s="21" t="s">
        <v>204</v>
      </c>
      <c r="F198" s="1">
        <v>197</v>
      </c>
      <c r="G198" s="1">
        <v>32</v>
      </c>
      <c r="H198" s="1" t="s">
        <v>187</v>
      </c>
      <c r="I198" s="12">
        <v>4.9784800000000002</v>
      </c>
      <c r="J198" s="13">
        <v>9.9134130000000003</v>
      </c>
      <c r="K198" s="13">
        <v>1079.3979489999999</v>
      </c>
      <c r="L198">
        <v>17</v>
      </c>
      <c r="M198">
        <v>23</v>
      </c>
      <c r="N198">
        <v>415</v>
      </c>
      <c r="O198">
        <v>0</v>
      </c>
      <c r="P198" t="s">
        <v>9</v>
      </c>
      <c r="Q198" t="s">
        <v>157</v>
      </c>
      <c r="T198"/>
      <c r="U198"/>
      <c r="V198"/>
      <c r="W198"/>
      <c r="X198" s="1" t="s">
        <v>212</v>
      </c>
    </row>
    <row r="199" spans="1:26" x14ac:dyDescent="0.45">
      <c r="A199" s="2">
        <v>44437</v>
      </c>
      <c r="B199" s="92">
        <v>2021</v>
      </c>
      <c r="C199" s="82" t="s">
        <v>190</v>
      </c>
      <c r="D199" s="82" t="s">
        <v>299</v>
      </c>
      <c r="E199" s="21" t="s">
        <v>24</v>
      </c>
      <c r="F199" s="1">
        <v>198</v>
      </c>
      <c r="G199" s="1">
        <v>33</v>
      </c>
      <c r="H199" s="1" t="s">
        <v>187</v>
      </c>
      <c r="I199" s="14">
        <v>4.9611900000000002</v>
      </c>
      <c r="J199" s="15">
        <v>9.9166930000000004</v>
      </c>
      <c r="K199" s="15">
        <v>959.08813499999997</v>
      </c>
      <c r="L199">
        <v>18</v>
      </c>
      <c r="M199">
        <v>25</v>
      </c>
      <c r="N199">
        <v>477</v>
      </c>
      <c r="O199">
        <v>0</v>
      </c>
      <c r="P199" t="s">
        <v>9</v>
      </c>
      <c r="Q199" s="36" t="s">
        <v>157</v>
      </c>
      <c r="R199" s="54">
        <v>1E-3</v>
      </c>
      <c r="S199" s="54"/>
      <c r="T199" s="75" t="s">
        <v>198</v>
      </c>
      <c r="U199" s="75">
        <v>1.2999999999999999E-2</v>
      </c>
      <c r="V199" s="75"/>
      <c r="W199" s="75"/>
      <c r="X199" s="1" t="s">
        <v>212</v>
      </c>
    </row>
    <row r="200" spans="1:26" x14ac:dyDescent="0.45">
      <c r="A200" s="2">
        <v>44437</v>
      </c>
      <c r="B200" s="92">
        <v>2021</v>
      </c>
      <c r="C200" s="82" t="s">
        <v>190</v>
      </c>
      <c r="D200" s="82" t="s">
        <v>299</v>
      </c>
      <c r="E200" s="21" t="s">
        <v>24</v>
      </c>
      <c r="F200" s="1">
        <v>199</v>
      </c>
      <c r="G200" s="1">
        <v>33</v>
      </c>
      <c r="H200" s="1" t="s">
        <v>187</v>
      </c>
      <c r="I200" s="14">
        <v>4.9611900000000002</v>
      </c>
      <c r="J200" s="15">
        <v>9.9166930000000004</v>
      </c>
      <c r="K200" s="15">
        <v>959.08813499999997</v>
      </c>
      <c r="L200">
        <v>18</v>
      </c>
      <c r="M200">
        <v>25</v>
      </c>
      <c r="N200">
        <v>477</v>
      </c>
      <c r="O200">
        <v>0</v>
      </c>
      <c r="P200" t="s">
        <v>9</v>
      </c>
      <c r="Q200" s="36" t="s">
        <v>157</v>
      </c>
      <c r="R200" s="54">
        <v>1.7000000000000001E-2</v>
      </c>
      <c r="S200" s="54"/>
      <c r="T200" s="75" t="s">
        <v>198</v>
      </c>
      <c r="U200" s="75">
        <v>3.3000000000000002E-2</v>
      </c>
      <c r="V200" s="75" t="s">
        <v>199</v>
      </c>
      <c r="W200" s="75">
        <v>2.8000000000000001E-2</v>
      </c>
      <c r="X200" s="1" t="s">
        <v>212</v>
      </c>
    </row>
    <row r="201" spans="1:26" x14ac:dyDescent="0.45">
      <c r="A201" s="2">
        <v>44438</v>
      </c>
      <c r="B201" s="92">
        <v>2021</v>
      </c>
      <c r="C201" s="82" t="s">
        <v>190</v>
      </c>
      <c r="D201" s="82" t="s">
        <v>299</v>
      </c>
      <c r="E201" s="21" t="s">
        <v>55</v>
      </c>
      <c r="F201" s="1">
        <v>200</v>
      </c>
      <c r="G201" s="1">
        <v>21</v>
      </c>
      <c r="H201" s="1" t="s">
        <v>187</v>
      </c>
      <c r="I201" s="8">
        <v>4.9855749999999999</v>
      </c>
      <c r="J201" s="9">
        <v>9.8105659999999997</v>
      </c>
      <c r="K201" s="9">
        <v>1371.3426509999999</v>
      </c>
      <c r="L201">
        <v>16</v>
      </c>
      <c r="M201">
        <v>23</v>
      </c>
      <c r="N201">
        <v>401</v>
      </c>
      <c r="O201">
        <v>0</v>
      </c>
      <c r="P201" t="s">
        <v>9</v>
      </c>
      <c r="Q201" t="s">
        <v>157</v>
      </c>
      <c r="S201" t="s">
        <v>186</v>
      </c>
      <c r="T201"/>
      <c r="U201"/>
      <c r="V201"/>
      <c r="W201"/>
      <c r="X201" s="1" t="s">
        <v>226</v>
      </c>
      <c r="Y201" s="1" t="s">
        <v>222</v>
      </c>
    </row>
    <row r="202" spans="1:26" x14ac:dyDescent="0.45">
      <c r="A202" s="2">
        <v>44438</v>
      </c>
      <c r="B202" s="92">
        <v>2021</v>
      </c>
      <c r="C202" s="82" t="s">
        <v>190</v>
      </c>
      <c r="D202" s="82" t="s">
        <v>299</v>
      </c>
      <c r="E202" s="21" t="s">
        <v>28</v>
      </c>
      <c r="F202" s="1">
        <v>201</v>
      </c>
      <c r="G202" s="1">
        <v>21</v>
      </c>
      <c r="H202" s="1" t="s">
        <v>187</v>
      </c>
      <c r="I202" s="8">
        <v>4.9855749999999999</v>
      </c>
      <c r="J202" s="9">
        <v>9.8105659999999997</v>
      </c>
      <c r="K202" s="9">
        <v>1371.3426509999999</v>
      </c>
      <c r="L202">
        <v>16</v>
      </c>
      <c r="M202">
        <v>23</v>
      </c>
      <c r="N202">
        <v>401</v>
      </c>
      <c r="O202">
        <v>0</v>
      </c>
      <c r="P202" t="s">
        <v>9</v>
      </c>
      <c r="Q202" t="s">
        <v>157</v>
      </c>
      <c r="T202"/>
      <c r="U202"/>
      <c r="V202"/>
      <c r="W202"/>
      <c r="X202" s="1" t="s">
        <v>221</v>
      </c>
      <c r="Y202" s="1" t="s">
        <v>222</v>
      </c>
    </row>
    <row r="203" spans="1:26" x14ac:dyDescent="0.45">
      <c r="A203" s="2">
        <v>44438</v>
      </c>
      <c r="B203" s="92">
        <v>2021</v>
      </c>
      <c r="C203" s="82" t="s">
        <v>190</v>
      </c>
      <c r="D203" s="82" t="s">
        <v>299</v>
      </c>
      <c r="E203" s="21" t="s">
        <v>20</v>
      </c>
      <c r="F203" s="1">
        <v>202</v>
      </c>
      <c r="G203" s="1">
        <v>21</v>
      </c>
      <c r="H203" s="1" t="s">
        <v>187</v>
      </c>
      <c r="I203" s="8">
        <v>4.9855749999999999</v>
      </c>
      <c r="J203" s="9">
        <v>9.8105659999999997</v>
      </c>
      <c r="K203" s="9">
        <v>1371.3426509999999</v>
      </c>
      <c r="L203">
        <v>16</v>
      </c>
      <c r="M203">
        <v>23</v>
      </c>
      <c r="N203">
        <v>401</v>
      </c>
      <c r="O203">
        <v>0</v>
      </c>
      <c r="P203" t="s">
        <v>9</v>
      </c>
      <c r="Q203" s="36" t="s">
        <v>157</v>
      </c>
      <c r="R203" s="55">
        <v>2E-3</v>
      </c>
      <c r="S203" s="55"/>
      <c r="T203" s="64" t="s">
        <v>205</v>
      </c>
      <c r="U203" s="64">
        <v>3.0000000000000001E-3</v>
      </c>
      <c r="V203" s="64" t="s">
        <v>199</v>
      </c>
      <c r="W203" s="64">
        <v>5.0000000000000001E-3</v>
      </c>
      <c r="X203" s="1" t="s">
        <v>221</v>
      </c>
      <c r="Y203" s="1" t="s">
        <v>222</v>
      </c>
    </row>
    <row r="204" spans="1:26" x14ac:dyDescent="0.45">
      <c r="A204" s="2">
        <v>44438</v>
      </c>
      <c r="B204" s="92">
        <v>2021</v>
      </c>
      <c r="C204" s="82" t="s">
        <v>190</v>
      </c>
      <c r="D204" s="82" t="s">
        <v>299</v>
      </c>
      <c r="E204" s="21" t="s">
        <v>8</v>
      </c>
      <c r="F204" s="1">
        <v>203</v>
      </c>
      <c r="G204" s="1">
        <v>21</v>
      </c>
      <c r="H204" s="1" t="s">
        <v>187</v>
      </c>
      <c r="I204" s="8">
        <v>4.9855749999999999</v>
      </c>
      <c r="J204" s="9">
        <v>9.8105659999999997</v>
      </c>
      <c r="K204" s="9">
        <v>1371.3426509999999</v>
      </c>
      <c r="L204">
        <v>16</v>
      </c>
      <c r="M204">
        <v>23</v>
      </c>
      <c r="N204">
        <v>401</v>
      </c>
      <c r="O204">
        <v>0</v>
      </c>
      <c r="P204" t="s">
        <v>9</v>
      </c>
      <c r="Q204" t="s">
        <v>157</v>
      </c>
      <c r="T204"/>
      <c r="U204"/>
      <c r="V204"/>
      <c r="W204"/>
      <c r="X204" s="1" t="s">
        <v>221</v>
      </c>
      <c r="Y204" s="1" t="s">
        <v>223</v>
      </c>
    </row>
    <row r="205" spans="1:26" x14ac:dyDescent="0.45">
      <c r="A205" s="2">
        <v>44438</v>
      </c>
      <c r="B205" s="92">
        <v>2021</v>
      </c>
      <c r="C205" s="82" t="s">
        <v>190</v>
      </c>
      <c r="D205" s="82" t="s">
        <v>299</v>
      </c>
      <c r="E205" s="21" t="s">
        <v>20</v>
      </c>
      <c r="F205" s="1">
        <v>204</v>
      </c>
      <c r="G205" s="1">
        <v>21</v>
      </c>
      <c r="H205" s="1" t="s">
        <v>187</v>
      </c>
      <c r="I205" s="8">
        <v>4.9855749999999999</v>
      </c>
      <c r="J205" s="9">
        <v>9.8105659999999997</v>
      </c>
      <c r="K205" s="9">
        <v>1371.3426509999999</v>
      </c>
      <c r="L205">
        <v>16</v>
      </c>
      <c r="M205">
        <v>23</v>
      </c>
      <c r="N205">
        <v>401</v>
      </c>
      <c r="O205">
        <v>0</v>
      </c>
      <c r="P205" t="s">
        <v>9</v>
      </c>
      <c r="Q205" s="36" t="s">
        <v>157</v>
      </c>
      <c r="R205" s="55">
        <v>2E-3</v>
      </c>
      <c r="S205" s="55"/>
      <c r="T205" s="64"/>
      <c r="U205" s="64"/>
      <c r="V205" s="64"/>
      <c r="W205" s="64"/>
      <c r="X205" s="1" t="s">
        <v>221</v>
      </c>
      <c r="Y205" s="1" t="s">
        <v>222</v>
      </c>
    </row>
    <row r="206" spans="1:26" x14ac:dyDescent="0.45">
      <c r="A206" s="2">
        <v>44438</v>
      </c>
      <c r="B206" s="92">
        <v>2021</v>
      </c>
      <c r="C206" s="82" t="s">
        <v>190</v>
      </c>
      <c r="D206" s="82" t="s">
        <v>299</v>
      </c>
      <c r="E206" s="21" t="s">
        <v>26</v>
      </c>
      <c r="F206" s="1">
        <v>205</v>
      </c>
      <c r="G206" s="1">
        <v>21</v>
      </c>
      <c r="H206" s="1" t="s">
        <v>187</v>
      </c>
      <c r="I206" s="8">
        <v>4.9855749999999999</v>
      </c>
      <c r="J206" s="9">
        <v>9.8105659999999997</v>
      </c>
      <c r="K206" s="9">
        <v>1371.3426509999999</v>
      </c>
      <c r="L206">
        <v>16</v>
      </c>
      <c r="M206">
        <v>23</v>
      </c>
      <c r="N206">
        <v>401</v>
      </c>
      <c r="O206">
        <v>0</v>
      </c>
      <c r="P206" t="s">
        <v>9</v>
      </c>
      <c r="Q206" t="s">
        <v>157</v>
      </c>
      <c r="S206" t="s">
        <v>186</v>
      </c>
      <c r="T206"/>
      <c r="U206"/>
      <c r="V206"/>
      <c r="W206"/>
      <c r="X206" s="1" t="s">
        <v>212</v>
      </c>
      <c r="Z206" t="s">
        <v>112</v>
      </c>
    </row>
    <row r="207" spans="1:26" x14ac:dyDescent="0.45">
      <c r="A207" s="2">
        <v>44438</v>
      </c>
      <c r="B207" s="92">
        <v>2021</v>
      </c>
      <c r="C207" s="82" t="s">
        <v>190</v>
      </c>
      <c r="D207" s="82" t="s">
        <v>299</v>
      </c>
      <c r="E207" s="21" t="s">
        <v>56</v>
      </c>
      <c r="F207" s="1">
        <v>206</v>
      </c>
      <c r="G207" s="1">
        <v>21</v>
      </c>
      <c r="H207" s="1" t="s">
        <v>187</v>
      </c>
      <c r="I207" s="8">
        <v>4.9855749999999999</v>
      </c>
      <c r="J207" s="9">
        <v>9.8105659999999997</v>
      </c>
      <c r="K207" s="9">
        <v>1371.3426509999999</v>
      </c>
      <c r="L207">
        <v>16</v>
      </c>
      <c r="M207">
        <v>23</v>
      </c>
      <c r="N207">
        <v>401</v>
      </c>
      <c r="O207">
        <v>0</v>
      </c>
      <c r="P207" t="s">
        <v>9</v>
      </c>
      <c r="Q207" t="s">
        <v>157</v>
      </c>
      <c r="S207" t="s">
        <v>186</v>
      </c>
      <c r="T207"/>
      <c r="U207"/>
      <c r="V207"/>
      <c r="W207"/>
      <c r="X207" s="1" t="s">
        <v>221</v>
      </c>
      <c r="Y207" s="1" t="s">
        <v>222</v>
      </c>
    </row>
    <row r="208" spans="1:26" x14ac:dyDescent="0.45">
      <c r="A208" s="2">
        <v>44438</v>
      </c>
      <c r="B208" s="92">
        <v>2021</v>
      </c>
      <c r="C208" s="82" t="s">
        <v>190</v>
      </c>
      <c r="D208" s="82" t="s">
        <v>299</v>
      </c>
      <c r="E208" s="21" t="s">
        <v>287</v>
      </c>
      <c r="F208" s="1">
        <v>207</v>
      </c>
      <c r="G208" s="1">
        <v>22</v>
      </c>
      <c r="H208" s="1" t="s">
        <v>187</v>
      </c>
      <c r="I208" s="10">
        <v>4.9861529999999998</v>
      </c>
      <c r="J208" s="11">
        <v>9.8123780000000007</v>
      </c>
      <c r="K208" s="11">
        <v>1396.2561040000001</v>
      </c>
      <c r="L208">
        <v>16</v>
      </c>
      <c r="M208">
        <v>23</v>
      </c>
      <c r="N208">
        <v>401</v>
      </c>
      <c r="O208">
        <v>0</v>
      </c>
      <c r="P208" t="s">
        <v>9</v>
      </c>
      <c r="Q208" s="36" t="s">
        <v>157</v>
      </c>
      <c r="R208" s="56">
        <v>4.4999999999999998E-2</v>
      </c>
      <c r="S208" s="56"/>
      <c r="T208" s="64"/>
      <c r="U208" s="64"/>
      <c r="V208" s="64" t="s">
        <v>199</v>
      </c>
      <c r="W208" s="64">
        <v>4.2999999999999997E-2</v>
      </c>
      <c r="X208" s="1" t="s">
        <v>212</v>
      </c>
      <c r="Y208" s="1" t="s">
        <v>216</v>
      </c>
    </row>
    <row r="209" spans="1:26" x14ac:dyDescent="0.45">
      <c r="A209" s="2">
        <v>44438</v>
      </c>
      <c r="B209" s="92">
        <v>2021</v>
      </c>
      <c r="C209" s="82" t="s">
        <v>190</v>
      </c>
      <c r="D209" s="82" t="s">
        <v>299</v>
      </c>
      <c r="E209" s="21" t="s">
        <v>219</v>
      </c>
      <c r="F209" s="1">
        <v>208</v>
      </c>
      <c r="G209" s="1">
        <v>22</v>
      </c>
      <c r="H209" s="1" t="s">
        <v>187</v>
      </c>
      <c r="I209" s="10">
        <v>4.9861529999999998</v>
      </c>
      <c r="J209" s="11">
        <v>9.8123780000000007</v>
      </c>
      <c r="K209" s="11">
        <v>1396.2561040000001</v>
      </c>
      <c r="L209">
        <v>16</v>
      </c>
      <c r="M209">
        <v>23</v>
      </c>
      <c r="N209">
        <v>401</v>
      </c>
      <c r="O209">
        <v>0</v>
      </c>
      <c r="P209" t="s">
        <v>9</v>
      </c>
      <c r="Q209" t="s">
        <v>158</v>
      </c>
      <c r="R209" s="56">
        <v>0.59499999999999997</v>
      </c>
      <c r="S209" s="56"/>
      <c r="T209" s="64"/>
      <c r="U209" s="64"/>
      <c r="V209" s="64" t="s">
        <v>199</v>
      </c>
      <c r="W209" s="64">
        <v>0.04</v>
      </c>
      <c r="X209" s="1" t="s">
        <v>212</v>
      </c>
      <c r="Y209" s="1" t="s">
        <v>222</v>
      </c>
    </row>
    <row r="210" spans="1:26" x14ac:dyDescent="0.45">
      <c r="A210" s="2">
        <v>44438</v>
      </c>
      <c r="B210" s="92">
        <v>2021</v>
      </c>
      <c r="C210" s="82" t="s">
        <v>190</v>
      </c>
      <c r="D210" s="82" t="s">
        <v>299</v>
      </c>
      <c r="E210" s="21" t="s">
        <v>219</v>
      </c>
      <c r="F210" s="1">
        <v>209</v>
      </c>
      <c r="G210" s="1">
        <v>22</v>
      </c>
      <c r="H210" s="1" t="s">
        <v>187</v>
      </c>
      <c r="I210" s="10">
        <v>4.9861529999999998</v>
      </c>
      <c r="J210" s="11">
        <v>9.8123780000000007</v>
      </c>
      <c r="K210" s="11">
        <v>1396.2561040000001</v>
      </c>
      <c r="L210">
        <v>16</v>
      </c>
      <c r="M210">
        <v>23</v>
      </c>
      <c r="N210">
        <v>401</v>
      </c>
      <c r="O210">
        <v>0</v>
      </c>
      <c r="P210" t="s">
        <v>9</v>
      </c>
      <c r="Q210" t="s">
        <v>158</v>
      </c>
      <c r="R210" s="56">
        <v>6.117</v>
      </c>
      <c r="S210" s="56"/>
      <c r="T210" s="64"/>
      <c r="U210" s="64"/>
      <c r="V210" s="64" t="s">
        <v>199</v>
      </c>
      <c r="W210" s="64">
        <v>3.2559999999999998</v>
      </c>
      <c r="X210" s="1" t="s">
        <v>212</v>
      </c>
      <c r="Y210" s="1" t="s">
        <v>222</v>
      </c>
    </row>
    <row r="211" spans="1:26" x14ac:dyDescent="0.45">
      <c r="A211" s="2">
        <v>44438</v>
      </c>
      <c r="B211" s="92">
        <v>2021</v>
      </c>
      <c r="C211" s="82" t="s">
        <v>190</v>
      </c>
      <c r="D211" s="82" t="s">
        <v>299</v>
      </c>
      <c r="E211" s="21" t="s">
        <v>22</v>
      </c>
      <c r="F211" s="1">
        <v>210</v>
      </c>
      <c r="G211" s="1">
        <v>22</v>
      </c>
      <c r="H211" s="1" t="s">
        <v>187</v>
      </c>
      <c r="I211" s="10">
        <v>4.9861529999999998</v>
      </c>
      <c r="J211" s="11">
        <v>9.8123780000000007</v>
      </c>
      <c r="K211" s="11">
        <v>1396.2561040000001</v>
      </c>
      <c r="L211">
        <v>16</v>
      </c>
      <c r="M211">
        <v>23</v>
      </c>
      <c r="N211">
        <v>401</v>
      </c>
      <c r="O211">
        <v>0</v>
      </c>
      <c r="P211" t="s">
        <v>9</v>
      </c>
      <c r="Q211" s="36" t="s">
        <v>157</v>
      </c>
      <c r="R211" s="56">
        <v>0.05</v>
      </c>
      <c r="S211" s="56"/>
      <c r="T211" s="64"/>
      <c r="U211" s="64"/>
      <c r="V211" s="64" t="s">
        <v>199</v>
      </c>
      <c r="W211" s="64">
        <v>2.1000000000000001E-2</v>
      </c>
      <c r="X211" s="1" t="s">
        <v>107</v>
      </c>
      <c r="Z211" t="s">
        <v>227</v>
      </c>
    </row>
    <row r="212" spans="1:26" x14ac:dyDescent="0.45">
      <c r="A212" s="2">
        <v>44438</v>
      </c>
      <c r="B212" s="92">
        <v>2021</v>
      </c>
      <c r="C212" s="82" t="s">
        <v>190</v>
      </c>
      <c r="D212" s="82" t="s">
        <v>299</v>
      </c>
      <c r="E212" s="21" t="s">
        <v>22</v>
      </c>
      <c r="F212" s="1">
        <v>211</v>
      </c>
      <c r="G212" s="1">
        <v>22</v>
      </c>
      <c r="H212" s="1" t="s">
        <v>187</v>
      </c>
      <c r="I212" s="10">
        <v>4.9861529999999998</v>
      </c>
      <c r="J212" s="11">
        <v>9.8123780000000007</v>
      </c>
      <c r="K212" s="11">
        <v>1396.2561040000001</v>
      </c>
      <c r="L212">
        <v>16</v>
      </c>
      <c r="M212">
        <v>23</v>
      </c>
      <c r="N212">
        <v>401</v>
      </c>
      <c r="O212">
        <v>0</v>
      </c>
      <c r="P212" t="s">
        <v>9</v>
      </c>
      <c r="Q212" t="s">
        <v>158</v>
      </c>
      <c r="R212" s="56">
        <v>39.645000000000003</v>
      </c>
      <c r="S212" s="56"/>
      <c r="T212" s="64"/>
      <c r="U212" s="64"/>
      <c r="V212" s="64" t="s">
        <v>199</v>
      </c>
      <c r="W212" s="64">
        <v>2.3069999999999999</v>
      </c>
      <c r="X212" s="1" t="s">
        <v>107</v>
      </c>
      <c r="Z212" t="s">
        <v>227</v>
      </c>
    </row>
    <row r="213" spans="1:26" x14ac:dyDescent="0.45">
      <c r="A213" s="2">
        <v>44438</v>
      </c>
      <c r="B213" s="92">
        <v>2021</v>
      </c>
      <c r="C213" s="82" t="s">
        <v>190</v>
      </c>
      <c r="D213" s="82" t="s">
        <v>299</v>
      </c>
      <c r="E213" s="21" t="s">
        <v>22</v>
      </c>
      <c r="F213" s="1">
        <v>212</v>
      </c>
      <c r="G213" s="1">
        <v>22</v>
      </c>
      <c r="H213" s="1" t="s">
        <v>187</v>
      </c>
      <c r="I213" s="10">
        <v>4.9861529999999998</v>
      </c>
      <c r="J213" s="11">
        <v>9.8123780000000007</v>
      </c>
      <c r="K213" s="11">
        <v>1396.2561040000001</v>
      </c>
      <c r="L213">
        <v>16</v>
      </c>
      <c r="M213">
        <v>23</v>
      </c>
      <c r="N213">
        <v>401</v>
      </c>
      <c r="O213">
        <v>0</v>
      </c>
      <c r="P213" t="s">
        <v>9</v>
      </c>
      <c r="Q213" s="36" t="s">
        <v>157</v>
      </c>
      <c r="R213" s="56">
        <v>5.8999999999999997E-2</v>
      </c>
      <c r="S213" s="56"/>
      <c r="T213" s="64"/>
      <c r="U213" s="64"/>
      <c r="V213" s="64" t="s">
        <v>199</v>
      </c>
      <c r="W213" s="64">
        <v>1.9E-2</v>
      </c>
      <c r="X213" s="1" t="s">
        <v>107</v>
      </c>
      <c r="Z213" t="s">
        <v>227</v>
      </c>
    </row>
    <row r="214" spans="1:26" x14ac:dyDescent="0.45">
      <c r="A214" s="2">
        <v>44438</v>
      </c>
      <c r="B214" s="92">
        <v>2021</v>
      </c>
      <c r="C214" s="82" t="s">
        <v>190</v>
      </c>
      <c r="D214" s="82" t="s">
        <v>299</v>
      </c>
      <c r="E214" s="21" t="s">
        <v>22</v>
      </c>
      <c r="F214" s="1">
        <v>213</v>
      </c>
      <c r="G214" s="1">
        <v>22</v>
      </c>
      <c r="H214" s="1" t="s">
        <v>187</v>
      </c>
      <c r="I214" s="10">
        <v>4.9861529999999998</v>
      </c>
      <c r="J214" s="11">
        <v>9.8123780000000007</v>
      </c>
      <c r="K214" s="11">
        <v>1396.2561040000001</v>
      </c>
      <c r="L214">
        <v>16</v>
      </c>
      <c r="M214">
        <v>23</v>
      </c>
      <c r="N214">
        <v>401</v>
      </c>
      <c r="O214">
        <v>0</v>
      </c>
      <c r="P214" t="s">
        <v>9</v>
      </c>
      <c r="Q214" s="36" t="s">
        <v>157</v>
      </c>
      <c r="R214" s="56">
        <v>4.2000000000000003E-2</v>
      </c>
      <c r="S214" s="56"/>
      <c r="T214" s="64"/>
      <c r="U214" s="64"/>
      <c r="V214" s="64" t="s">
        <v>199</v>
      </c>
      <c r="W214" s="64">
        <v>7.0000000000000001E-3</v>
      </c>
      <c r="X214" s="1" t="s">
        <v>107</v>
      </c>
      <c r="Z214" t="s">
        <v>227</v>
      </c>
    </row>
    <row r="215" spans="1:26" x14ac:dyDescent="0.45">
      <c r="A215" s="2">
        <v>44438</v>
      </c>
      <c r="B215" s="92">
        <v>2021</v>
      </c>
      <c r="C215" s="82" t="s">
        <v>190</v>
      </c>
      <c r="D215" s="82" t="s">
        <v>299</v>
      </c>
      <c r="E215" s="21" t="s">
        <v>53</v>
      </c>
      <c r="F215" s="1">
        <v>214</v>
      </c>
      <c r="G215" s="1">
        <v>22</v>
      </c>
      <c r="H215" s="1" t="s">
        <v>187</v>
      </c>
      <c r="I215" s="10">
        <v>4.9861529999999998</v>
      </c>
      <c r="J215" s="11">
        <v>9.8123780000000007</v>
      </c>
      <c r="K215" s="11">
        <v>1396.2561040000001</v>
      </c>
      <c r="L215">
        <v>16</v>
      </c>
      <c r="M215">
        <v>23</v>
      </c>
      <c r="N215">
        <v>401</v>
      </c>
      <c r="O215">
        <v>0</v>
      </c>
      <c r="P215" t="s">
        <v>9</v>
      </c>
      <c r="Q215" t="s">
        <v>158</v>
      </c>
      <c r="R215" s="56">
        <v>11.782999999999999</v>
      </c>
      <c r="S215" s="56"/>
      <c r="T215" s="64"/>
      <c r="U215" s="64"/>
      <c r="V215" s="64" t="s">
        <v>199</v>
      </c>
      <c r="W215" s="64">
        <v>1.601</v>
      </c>
      <c r="X215" s="1" t="s">
        <v>212</v>
      </c>
      <c r="Y215" s="1" t="s">
        <v>223</v>
      </c>
    </row>
    <row r="216" spans="1:26" x14ac:dyDescent="0.45">
      <c r="A216" s="2">
        <v>44438</v>
      </c>
      <c r="B216" s="92">
        <v>2021</v>
      </c>
      <c r="C216" s="82" t="s">
        <v>190</v>
      </c>
      <c r="D216" s="82" t="s">
        <v>299</v>
      </c>
      <c r="E216" s="21" t="s">
        <v>53</v>
      </c>
      <c r="F216" s="1">
        <v>215</v>
      </c>
      <c r="G216" s="1">
        <v>22</v>
      </c>
      <c r="H216" s="1" t="s">
        <v>187</v>
      </c>
      <c r="I216" s="10">
        <v>4.9861529999999998</v>
      </c>
      <c r="J216" s="11">
        <v>9.8123780000000007</v>
      </c>
      <c r="K216" s="11">
        <v>1396.2561040000001</v>
      </c>
      <c r="L216">
        <v>16</v>
      </c>
      <c r="M216">
        <v>23</v>
      </c>
      <c r="N216">
        <v>401</v>
      </c>
      <c r="O216">
        <v>0</v>
      </c>
      <c r="P216" t="s">
        <v>9</v>
      </c>
      <c r="Q216" t="s">
        <v>158</v>
      </c>
      <c r="R216" s="56">
        <v>0.30099999999999999</v>
      </c>
      <c r="S216" s="56"/>
      <c r="T216" s="64"/>
      <c r="U216" s="64"/>
      <c r="V216" s="64" t="s">
        <v>199</v>
      </c>
      <c r="W216" s="64">
        <v>3.3000000000000002E-2</v>
      </c>
      <c r="X216" s="1" t="s">
        <v>212</v>
      </c>
      <c r="Y216" s="1" t="s">
        <v>223</v>
      </c>
    </row>
    <row r="217" spans="1:26" x14ac:dyDescent="0.45">
      <c r="A217" s="2">
        <v>44438</v>
      </c>
      <c r="B217" s="92">
        <v>2021</v>
      </c>
      <c r="C217" s="82" t="s">
        <v>190</v>
      </c>
      <c r="D217" s="82" t="s">
        <v>299</v>
      </c>
      <c r="E217" s="21" t="s">
        <v>53</v>
      </c>
      <c r="F217" s="1">
        <v>216</v>
      </c>
      <c r="G217" s="1">
        <v>22</v>
      </c>
      <c r="H217" s="1" t="s">
        <v>187</v>
      </c>
      <c r="I217" s="10">
        <v>4.9861529999999998</v>
      </c>
      <c r="J217" s="11">
        <v>9.8123780000000007</v>
      </c>
      <c r="K217" s="11">
        <v>1396.2561040000001</v>
      </c>
      <c r="L217">
        <v>16</v>
      </c>
      <c r="M217">
        <v>23</v>
      </c>
      <c r="N217">
        <v>401</v>
      </c>
      <c r="O217">
        <v>0</v>
      </c>
      <c r="P217" t="s">
        <v>9</v>
      </c>
      <c r="Q217" t="s">
        <v>158</v>
      </c>
      <c r="R217" s="56">
        <v>34.506</v>
      </c>
      <c r="S217" s="56"/>
      <c r="T217" s="64"/>
      <c r="U217" s="64"/>
      <c r="V217" s="64" t="s">
        <v>199</v>
      </c>
      <c r="W217" s="64">
        <v>5.3109999999999999</v>
      </c>
      <c r="X217" s="1" t="s">
        <v>212</v>
      </c>
      <c r="Y217" s="1" t="s">
        <v>223</v>
      </c>
    </row>
    <row r="218" spans="1:26" x14ac:dyDescent="0.45">
      <c r="A218" s="2">
        <v>44438</v>
      </c>
      <c r="B218" s="92">
        <v>2021</v>
      </c>
      <c r="C218" s="82" t="s">
        <v>190</v>
      </c>
      <c r="D218" s="82" t="s">
        <v>299</v>
      </c>
      <c r="E218" s="21" t="s">
        <v>20</v>
      </c>
      <c r="F218" s="1">
        <v>217</v>
      </c>
      <c r="G218" s="1">
        <v>18</v>
      </c>
      <c r="H218" s="1" t="s">
        <v>187</v>
      </c>
      <c r="I218" s="4">
        <v>4.9985650000000001</v>
      </c>
      <c r="J218" s="5">
        <v>9.828087</v>
      </c>
      <c r="K218" s="5">
        <v>1573.654663</v>
      </c>
      <c r="L218">
        <v>16</v>
      </c>
      <c r="M218">
        <v>23</v>
      </c>
      <c r="N218">
        <v>401</v>
      </c>
      <c r="O218">
        <v>0</v>
      </c>
      <c r="P218" t="s">
        <v>9</v>
      </c>
      <c r="Q218" s="36" t="s">
        <v>157</v>
      </c>
      <c r="R218" s="56">
        <v>4.0000000000000001E-3</v>
      </c>
      <c r="S218" s="56"/>
      <c r="T218" s="64"/>
      <c r="U218" s="64"/>
      <c r="V218" s="64" t="s">
        <v>205</v>
      </c>
      <c r="W218" s="64">
        <v>1E-3</v>
      </c>
      <c r="X218" s="1" t="s">
        <v>221</v>
      </c>
      <c r="Y218" s="1" t="s">
        <v>222</v>
      </c>
    </row>
    <row r="219" spans="1:26" x14ac:dyDescent="0.45">
      <c r="A219" s="2">
        <v>44438</v>
      </c>
      <c r="B219" s="92">
        <v>2021</v>
      </c>
      <c r="C219" s="82" t="s">
        <v>190</v>
      </c>
      <c r="D219" s="82" t="s">
        <v>299</v>
      </c>
      <c r="E219" s="21" t="s">
        <v>20</v>
      </c>
      <c r="F219" s="1">
        <v>218</v>
      </c>
      <c r="G219" s="1">
        <v>18</v>
      </c>
      <c r="H219" s="1" t="s">
        <v>187</v>
      </c>
      <c r="I219" s="4">
        <v>4.9985650000000001</v>
      </c>
      <c r="J219" s="5">
        <v>9.828087</v>
      </c>
      <c r="K219" s="5">
        <v>1573.654663</v>
      </c>
      <c r="L219">
        <v>16</v>
      </c>
      <c r="M219">
        <v>23</v>
      </c>
      <c r="N219">
        <v>401</v>
      </c>
      <c r="O219">
        <v>0</v>
      </c>
      <c r="P219" t="s">
        <v>9</v>
      </c>
      <c r="Q219" s="36" t="s">
        <v>157</v>
      </c>
      <c r="R219" s="56">
        <v>2E-3</v>
      </c>
      <c r="S219" s="56"/>
      <c r="T219" s="64"/>
      <c r="U219" s="64"/>
      <c r="V219" s="64" t="s">
        <v>205</v>
      </c>
      <c r="W219" s="64">
        <v>2E-3</v>
      </c>
      <c r="X219" s="1" t="s">
        <v>221</v>
      </c>
      <c r="Y219" s="1" t="s">
        <v>222</v>
      </c>
    </row>
    <row r="220" spans="1:26" x14ac:dyDescent="0.45">
      <c r="A220" s="2">
        <v>44438</v>
      </c>
      <c r="B220" s="92">
        <v>2021</v>
      </c>
      <c r="C220" s="82" t="s">
        <v>190</v>
      </c>
      <c r="D220" s="82" t="s">
        <v>299</v>
      </c>
      <c r="E220" s="21" t="s">
        <v>20</v>
      </c>
      <c r="F220" s="1">
        <v>219</v>
      </c>
      <c r="G220" s="1">
        <v>18</v>
      </c>
      <c r="H220" s="1" t="s">
        <v>187</v>
      </c>
      <c r="I220" s="4">
        <v>4.9985650000000001</v>
      </c>
      <c r="J220" s="5">
        <v>9.828087</v>
      </c>
      <c r="K220" s="5">
        <v>1573.654663</v>
      </c>
      <c r="L220">
        <v>16</v>
      </c>
      <c r="M220">
        <v>23</v>
      </c>
      <c r="N220">
        <v>401</v>
      </c>
      <c r="O220">
        <v>0</v>
      </c>
      <c r="P220" t="s">
        <v>9</v>
      </c>
      <c r="Q220" s="36" t="s">
        <v>157</v>
      </c>
      <c r="R220" s="56">
        <v>5.3999999999999999E-2</v>
      </c>
      <c r="S220" s="56"/>
      <c r="T220" s="64"/>
      <c r="U220" s="64"/>
      <c r="V220" s="64" t="s">
        <v>199</v>
      </c>
      <c r="W220" s="64">
        <v>1.2999999999999999E-2</v>
      </c>
      <c r="X220" s="1" t="s">
        <v>221</v>
      </c>
      <c r="Y220" s="1" t="s">
        <v>222</v>
      </c>
    </row>
    <row r="221" spans="1:26" x14ac:dyDescent="0.45">
      <c r="A221" s="2">
        <v>44438</v>
      </c>
      <c r="B221" s="92">
        <v>2021</v>
      </c>
      <c r="C221" s="82" t="s">
        <v>190</v>
      </c>
      <c r="D221" s="82" t="s">
        <v>299</v>
      </c>
      <c r="E221" s="21" t="s">
        <v>23</v>
      </c>
      <c r="F221" s="1">
        <v>220</v>
      </c>
      <c r="G221" s="1">
        <v>23</v>
      </c>
      <c r="H221" s="1" t="s">
        <v>187</v>
      </c>
      <c r="I221" s="8">
        <v>4.9647880000000004</v>
      </c>
      <c r="J221" s="9">
        <v>9.8094809999999999</v>
      </c>
      <c r="K221" s="9">
        <v>1100.982178</v>
      </c>
      <c r="L221">
        <v>16</v>
      </c>
      <c r="M221">
        <v>23</v>
      </c>
      <c r="N221">
        <v>401</v>
      </c>
      <c r="O221">
        <v>0</v>
      </c>
      <c r="P221" t="s">
        <v>9</v>
      </c>
      <c r="Q221" t="s">
        <v>157</v>
      </c>
      <c r="S221" t="s">
        <v>186</v>
      </c>
      <c r="T221"/>
      <c r="U221"/>
      <c r="V221"/>
      <c r="W221"/>
      <c r="X221" s="1" t="s">
        <v>221</v>
      </c>
      <c r="Y221" s="1" t="s">
        <v>222</v>
      </c>
    </row>
    <row r="222" spans="1:26" s="27" customFormat="1" x14ac:dyDescent="0.45">
      <c r="A222" s="57">
        <v>44439</v>
      </c>
      <c r="B222" s="92">
        <v>2021</v>
      </c>
      <c r="C222" s="82" t="s">
        <v>190</v>
      </c>
      <c r="D222" s="82" t="s">
        <v>299</v>
      </c>
      <c r="E222" s="24" t="s">
        <v>23</v>
      </c>
      <c r="F222" s="25">
        <v>221</v>
      </c>
      <c r="G222" s="25">
        <v>23</v>
      </c>
      <c r="H222" s="1" t="s">
        <v>187</v>
      </c>
      <c r="I222" s="58">
        <v>4.9647880000000004</v>
      </c>
      <c r="J222" s="59">
        <v>9.8094809999999999</v>
      </c>
      <c r="K222" s="59">
        <v>1100.982178</v>
      </c>
      <c r="L222">
        <v>16</v>
      </c>
      <c r="M222">
        <v>23</v>
      </c>
      <c r="N222">
        <v>401</v>
      </c>
      <c r="O222">
        <v>0</v>
      </c>
      <c r="P222" s="27" t="s">
        <v>9</v>
      </c>
      <c r="Q222" s="36" t="s">
        <v>157</v>
      </c>
      <c r="R222" s="60">
        <v>4.0000000000000001E-3</v>
      </c>
      <c r="S222" s="60" t="s">
        <v>186</v>
      </c>
      <c r="T222" s="76"/>
      <c r="U222" s="76"/>
      <c r="V222" s="76" t="s">
        <v>205</v>
      </c>
      <c r="W222" s="76">
        <v>7.0000000000000001E-3</v>
      </c>
      <c r="X222" s="1" t="s">
        <v>221</v>
      </c>
      <c r="Y222" s="1" t="s">
        <v>222</v>
      </c>
    </row>
    <row r="223" spans="1:26" x14ac:dyDescent="0.45">
      <c r="A223" s="2">
        <v>44439</v>
      </c>
      <c r="B223" s="92">
        <v>2021</v>
      </c>
      <c r="C223" s="82" t="s">
        <v>190</v>
      </c>
      <c r="D223" s="82" t="s">
        <v>299</v>
      </c>
      <c r="E223" s="21" t="s">
        <v>20</v>
      </c>
      <c r="F223" s="1">
        <v>222</v>
      </c>
      <c r="G223" s="1">
        <v>25</v>
      </c>
      <c r="H223" s="1" t="s">
        <v>187</v>
      </c>
      <c r="I223" s="12">
        <v>4.9476279999999999</v>
      </c>
      <c r="J223" s="13">
        <v>9.8342209999999994</v>
      </c>
      <c r="K223" s="13">
        <v>1015.225586</v>
      </c>
      <c r="L223">
        <v>18</v>
      </c>
      <c r="M223">
        <v>24</v>
      </c>
      <c r="N223">
        <v>473</v>
      </c>
      <c r="O223">
        <v>0</v>
      </c>
      <c r="P223" t="s">
        <v>9</v>
      </c>
      <c r="Q223" t="s">
        <v>157</v>
      </c>
      <c r="S223" t="s">
        <v>186</v>
      </c>
      <c r="T223"/>
      <c r="U223"/>
      <c r="V223"/>
      <c r="W223"/>
      <c r="X223" s="1" t="s">
        <v>221</v>
      </c>
      <c r="Y223" s="1" t="s">
        <v>222</v>
      </c>
    </row>
    <row r="224" spans="1:26" x14ac:dyDescent="0.45">
      <c r="A224" s="2">
        <v>44439</v>
      </c>
      <c r="B224" s="92">
        <v>2021</v>
      </c>
      <c r="C224" s="82" t="s">
        <v>190</v>
      </c>
      <c r="D224" s="82" t="s">
        <v>299</v>
      </c>
      <c r="E224" s="21" t="s">
        <v>57</v>
      </c>
      <c r="F224" s="1">
        <v>223</v>
      </c>
      <c r="G224" s="1">
        <v>25</v>
      </c>
      <c r="H224" s="1" t="s">
        <v>187</v>
      </c>
      <c r="I224" s="12">
        <v>4.9476279999999999</v>
      </c>
      <c r="J224" s="13">
        <v>9.8342209999999994</v>
      </c>
      <c r="K224" s="13">
        <v>1015.225586</v>
      </c>
      <c r="L224">
        <v>18</v>
      </c>
      <c r="M224">
        <v>24</v>
      </c>
      <c r="N224">
        <v>473</v>
      </c>
      <c r="O224">
        <v>0</v>
      </c>
      <c r="P224" t="s">
        <v>9</v>
      </c>
      <c r="Q224" s="36" t="s">
        <v>157</v>
      </c>
      <c r="R224" s="56">
        <v>1E-3</v>
      </c>
      <c r="S224" s="56"/>
      <c r="T224" s="64"/>
      <c r="U224" s="64"/>
      <c r="V224" s="64" t="s">
        <v>199</v>
      </c>
      <c r="W224" s="64">
        <v>0.01</v>
      </c>
      <c r="X224" s="1" t="s">
        <v>212</v>
      </c>
    </row>
    <row r="225" spans="1:25" x14ac:dyDescent="0.45">
      <c r="A225" s="2">
        <v>44439</v>
      </c>
      <c r="B225" s="92">
        <v>2021</v>
      </c>
      <c r="C225" s="82" t="s">
        <v>190</v>
      </c>
      <c r="D225" s="82" t="s">
        <v>299</v>
      </c>
      <c r="E225" s="21" t="s">
        <v>26</v>
      </c>
      <c r="F225" s="1">
        <v>224</v>
      </c>
      <c r="G225" s="1">
        <v>25</v>
      </c>
      <c r="H225" s="1" t="s">
        <v>187</v>
      </c>
      <c r="I225" s="12">
        <v>4.9476279999999999</v>
      </c>
      <c r="J225" s="13">
        <v>9.8342209999999994</v>
      </c>
      <c r="K225" s="13">
        <v>1015.225586</v>
      </c>
      <c r="L225">
        <v>18</v>
      </c>
      <c r="M225">
        <v>24</v>
      </c>
      <c r="N225">
        <v>473</v>
      </c>
      <c r="O225">
        <v>0</v>
      </c>
      <c r="P225" t="s">
        <v>9</v>
      </c>
      <c r="Q225" t="s">
        <v>158</v>
      </c>
      <c r="R225" s="56">
        <v>40.914000000000001</v>
      </c>
      <c r="S225" s="56"/>
      <c r="T225" s="64"/>
      <c r="U225" s="64"/>
      <c r="V225" s="64" t="s">
        <v>199</v>
      </c>
      <c r="W225" s="64">
        <v>21.202999999999999</v>
      </c>
      <c r="X225" s="1" t="s">
        <v>212</v>
      </c>
    </row>
    <row r="226" spans="1:25" x14ac:dyDescent="0.45">
      <c r="A226" s="2">
        <v>44440</v>
      </c>
      <c r="B226" s="92">
        <v>2021</v>
      </c>
      <c r="C226" s="81" t="s">
        <v>191</v>
      </c>
      <c r="D226" s="82" t="s">
        <v>299</v>
      </c>
      <c r="E226" s="21" t="s">
        <v>26</v>
      </c>
      <c r="F226" s="1">
        <v>225</v>
      </c>
      <c r="G226" s="1">
        <v>26</v>
      </c>
      <c r="H226" s="1" t="s">
        <v>187</v>
      </c>
      <c r="I226" s="14">
        <v>4.9428900000000002</v>
      </c>
      <c r="J226" s="15">
        <v>9.8309610000000003</v>
      </c>
      <c r="K226" s="15">
        <v>972.04418899999996</v>
      </c>
      <c r="L226">
        <v>18</v>
      </c>
      <c r="M226">
        <v>25</v>
      </c>
      <c r="N226">
        <v>253</v>
      </c>
      <c r="O226">
        <v>0</v>
      </c>
      <c r="P226" t="s">
        <v>9</v>
      </c>
      <c r="Q226" s="36" t="s">
        <v>157</v>
      </c>
      <c r="R226" s="55">
        <v>6.0000000000000001E-3</v>
      </c>
      <c r="S226" s="55" t="s">
        <v>186</v>
      </c>
      <c r="T226" s="64"/>
      <c r="U226" s="64"/>
      <c r="V226" s="64" t="s">
        <v>199</v>
      </c>
      <c r="W226" s="64">
        <v>6.0000000000000001E-3</v>
      </c>
      <c r="X226" s="1" t="s">
        <v>212</v>
      </c>
    </row>
    <row r="227" spans="1:25" x14ac:dyDescent="0.45">
      <c r="A227" s="2">
        <v>44440</v>
      </c>
      <c r="B227" s="92">
        <v>2021</v>
      </c>
      <c r="C227" s="81" t="s">
        <v>191</v>
      </c>
      <c r="D227" s="82" t="s">
        <v>299</v>
      </c>
      <c r="E227" s="21" t="s">
        <v>57</v>
      </c>
      <c r="F227" s="1">
        <v>226</v>
      </c>
      <c r="G227" s="1">
        <v>26</v>
      </c>
      <c r="H227" s="1" t="s">
        <v>187</v>
      </c>
      <c r="I227" s="14">
        <v>4.9428900000000002</v>
      </c>
      <c r="J227" s="15">
        <v>9.8309610000000003</v>
      </c>
      <c r="K227" s="15">
        <v>972.04418899999996</v>
      </c>
      <c r="L227">
        <v>18</v>
      </c>
      <c r="M227">
        <v>25</v>
      </c>
      <c r="N227">
        <v>253</v>
      </c>
      <c r="O227">
        <v>0</v>
      </c>
      <c r="P227" t="s">
        <v>9</v>
      </c>
      <c r="Q227" t="s">
        <v>157</v>
      </c>
      <c r="S227" t="s">
        <v>186</v>
      </c>
      <c r="T227"/>
      <c r="U227"/>
      <c r="V227"/>
      <c r="W227"/>
      <c r="X227" s="1" t="s">
        <v>212</v>
      </c>
    </row>
    <row r="228" spans="1:25" x14ac:dyDescent="0.45">
      <c r="A228" s="2">
        <v>44440</v>
      </c>
      <c r="B228" s="92">
        <v>2021</v>
      </c>
      <c r="C228" s="81" t="s">
        <v>191</v>
      </c>
      <c r="D228" s="82" t="s">
        <v>299</v>
      </c>
      <c r="E228" s="21" t="s">
        <v>57</v>
      </c>
      <c r="F228" s="1">
        <v>227</v>
      </c>
      <c r="G228" s="1">
        <v>26</v>
      </c>
      <c r="H228" s="1" t="s">
        <v>187</v>
      </c>
      <c r="I228" s="14">
        <v>4.9428900000000002</v>
      </c>
      <c r="J228" s="15">
        <v>9.8309610000000003</v>
      </c>
      <c r="K228" s="15">
        <v>972.04418899999996</v>
      </c>
      <c r="L228">
        <v>18</v>
      </c>
      <c r="M228">
        <v>25</v>
      </c>
      <c r="N228">
        <v>253</v>
      </c>
      <c r="O228">
        <v>0</v>
      </c>
      <c r="P228" t="s">
        <v>9</v>
      </c>
      <c r="Q228" s="36" t="s">
        <v>157</v>
      </c>
      <c r="R228" s="55">
        <v>2E-3</v>
      </c>
      <c r="S228" s="55"/>
      <c r="T228" s="64"/>
      <c r="U228" s="64"/>
      <c r="V228" s="64"/>
      <c r="W228" s="64"/>
      <c r="X228" s="1" t="s">
        <v>212</v>
      </c>
    </row>
    <row r="229" spans="1:25" x14ac:dyDescent="0.45">
      <c r="A229" s="2">
        <v>44440</v>
      </c>
      <c r="B229" s="92">
        <v>2021</v>
      </c>
      <c r="C229" s="81" t="s">
        <v>191</v>
      </c>
      <c r="D229" s="82" t="s">
        <v>299</v>
      </c>
      <c r="E229" s="21" t="s">
        <v>57</v>
      </c>
      <c r="F229" s="1">
        <v>228</v>
      </c>
      <c r="G229" s="1">
        <v>26</v>
      </c>
      <c r="H229" s="1" t="s">
        <v>187</v>
      </c>
      <c r="I229" s="14">
        <v>4.9428900000000002</v>
      </c>
      <c r="J229" s="15">
        <v>9.8309610000000003</v>
      </c>
      <c r="K229" s="15">
        <v>972.04418899999996</v>
      </c>
      <c r="L229">
        <v>18</v>
      </c>
      <c r="M229">
        <v>25</v>
      </c>
      <c r="N229">
        <v>253</v>
      </c>
      <c r="O229">
        <v>0</v>
      </c>
      <c r="P229" t="s">
        <v>9</v>
      </c>
      <c r="Q229" t="s">
        <v>157</v>
      </c>
      <c r="T229"/>
      <c r="U229"/>
      <c r="V229"/>
      <c r="W229"/>
      <c r="X229" s="1" t="s">
        <v>212</v>
      </c>
    </row>
    <row r="230" spans="1:25" x14ac:dyDescent="0.45">
      <c r="A230" s="2">
        <v>44440</v>
      </c>
      <c r="B230" s="92">
        <v>2021</v>
      </c>
      <c r="C230" s="81" t="s">
        <v>191</v>
      </c>
      <c r="D230" s="82" t="s">
        <v>299</v>
      </c>
      <c r="E230" s="21" t="s">
        <v>57</v>
      </c>
      <c r="F230" s="1">
        <v>229</v>
      </c>
      <c r="G230" s="1">
        <v>26</v>
      </c>
      <c r="H230" s="1" t="s">
        <v>187</v>
      </c>
      <c r="I230" s="14">
        <v>4.9428900000000002</v>
      </c>
      <c r="J230" s="15">
        <v>9.8309610000000003</v>
      </c>
      <c r="K230" s="15">
        <v>972.04418899999996</v>
      </c>
      <c r="L230">
        <v>18</v>
      </c>
      <c r="M230">
        <v>25</v>
      </c>
      <c r="N230">
        <v>253</v>
      </c>
      <c r="O230">
        <v>0</v>
      </c>
      <c r="P230" t="s">
        <v>9</v>
      </c>
      <c r="Q230" s="36" t="s">
        <v>157</v>
      </c>
      <c r="R230" s="55">
        <v>8.0000000000000002E-3</v>
      </c>
      <c r="S230" s="55"/>
      <c r="T230" s="64"/>
      <c r="U230" s="64"/>
      <c r="V230" s="64" t="s">
        <v>199</v>
      </c>
      <c r="W230" s="64">
        <v>7.0000000000000001E-3</v>
      </c>
      <c r="X230" s="1" t="s">
        <v>212</v>
      </c>
    </row>
    <row r="231" spans="1:25" x14ac:dyDescent="0.45">
      <c r="A231" s="17">
        <v>44502</v>
      </c>
      <c r="B231" s="92">
        <v>2021</v>
      </c>
      <c r="C231" s="84" t="s">
        <v>193</v>
      </c>
      <c r="D231" s="82" t="s">
        <v>299</v>
      </c>
      <c r="E231" s="21" t="s">
        <v>15</v>
      </c>
      <c r="F231" s="1">
        <v>230</v>
      </c>
      <c r="G231" s="1" t="s">
        <v>58</v>
      </c>
      <c r="H231" s="1" t="s">
        <v>187</v>
      </c>
      <c r="I231" s="51">
        <v>5.0411700000000002</v>
      </c>
      <c r="J231" s="51">
        <v>9.8535900000000005</v>
      </c>
      <c r="K231" s="51">
        <v>2025</v>
      </c>
      <c r="L231">
        <v>15</v>
      </c>
      <c r="M231">
        <v>23</v>
      </c>
      <c r="N231">
        <v>152</v>
      </c>
      <c r="O231">
        <v>0</v>
      </c>
      <c r="P231" t="s">
        <v>9</v>
      </c>
      <c r="Q231" t="s">
        <v>157</v>
      </c>
      <c r="S231" t="s">
        <v>186</v>
      </c>
      <c r="T231"/>
      <c r="U231"/>
      <c r="V231"/>
      <c r="W231"/>
      <c r="X231" s="1" t="s">
        <v>221</v>
      </c>
      <c r="Y231" s="1" t="s">
        <v>222</v>
      </c>
    </row>
    <row r="232" spans="1:25" x14ac:dyDescent="0.45">
      <c r="A232" s="17">
        <v>44503</v>
      </c>
      <c r="B232" s="92">
        <v>2021</v>
      </c>
      <c r="C232" s="84" t="s">
        <v>193</v>
      </c>
      <c r="D232" s="82" t="s">
        <v>299</v>
      </c>
      <c r="E232" s="21" t="s">
        <v>217</v>
      </c>
      <c r="F232" s="1">
        <v>231</v>
      </c>
      <c r="G232" s="1" t="s">
        <v>59</v>
      </c>
      <c r="H232" s="1" t="s">
        <v>187</v>
      </c>
      <c r="I232" s="51">
        <v>5.0142600000000002</v>
      </c>
      <c r="J232" s="51">
        <v>9.8234600000000007</v>
      </c>
      <c r="K232" s="51">
        <v>2102</v>
      </c>
      <c r="L232">
        <v>17</v>
      </c>
      <c r="M232">
        <v>24</v>
      </c>
      <c r="N232">
        <v>144</v>
      </c>
      <c r="O232">
        <v>0</v>
      </c>
      <c r="P232" t="s">
        <v>9</v>
      </c>
      <c r="Q232" t="s">
        <v>157</v>
      </c>
      <c r="T232"/>
      <c r="U232"/>
      <c r="V232"/>
      <c r="W232"/>
      <c r="X232" s="1" t="s">
        <v>218</v>
      </c>
      <c r="Y232" s="1" t="s">
        <v>222</v>
      </c>
    </row>
    <row r="233" spans="1:25" x14ac:dyDescent="0.45">
      <c r="A233" s="17">
        <v>44503</v>
      </c>
      <c r="B233" s="92">
        <v>2021</v>
      </c>
      <c r="C233" s="84" t="s">
        <v>193</v>
      </c>
      <c r="D233" s="82" t="s">
        <v>299</v>
      </c>
      <c r="E233" s="21" t="s">
        <v>217</v>
      </c>
      <c r="F233" s="1">
        <v>232</v>
      </c>
      <c r="G233" s="1" t="s">
        <v>59</v>
      </c>
      <c r="H233" s="1" t="s">
        <v>187</v>
      </c>
      <c r="I233" s="51">
        <v>5.0142600000000002</v>
      </c>
      <c r="J233" s="51">
        <v>9.8234600000000007</v>
      </c>
      <c r="K233" s="51">
        <v>2102</v>
      </c>
      <c r="L233">
        <v>17</v>
      </c>
      <c r="M233">
        <v>24</v>
      </c>
      <c r="N233">
        <v>144</v>
      </c>
      <c r="O233">
        <v>0</v>
      </c>
      <c r="P233" t="s">
        <v>9</v>
      </c>
      <c r="Q233" s="36" t="s">
        <v>157</v>
      </c>
      <c r="R233">
        <v>1E-3</v>
      </c>
      <c r="S233" t="s">
        <v>186</v>
      </c>
      <c r="V233" s="36" t="s">
        <v>205</v>
      </c>
      <c r="W233" s="36">
        <v>2E-3</v>
      </c>
      <c r="X233" s="1" t="s">
        <v>218</v>
      </c>
      <c r="Y233" s="1" t="s">
        <v>222</v>
      </c>
    </row>
    <row r="234" spans="1:25" x14ac:dyDescent="0.45">
      <c r="A234" s="17">
        <v>44503</v>
      </c>
      <c r="B234" s="92">
        <v>2021</v>
      </c>
      <c r="C234" s="84" t="s">
        <v>193</v>
      </c>
      <c r="D234" s="82" t="s">
        <v>299</v>
      </c>
      <c r="E234" s="21" t="s">
        <v>217</v>
      </c>
      <c r="F234" s="1">
        <v>233</v>
      </c>
      <c r="G234" s="1" t="s">
        <v>59</v>
      </c>
      <c r="H234" s="1" t="s">
        <v>187</v>
      </c>
      <c r="I234" s="51">
        <v>5.0142600000000002</v>
      </c>
      <c r="J234" s="51">
        <v>9.8234600000000007</v>
      </c>
      <c r="K234" s="51">
        <v>2102</v>
      </c>
      <c r="L234">
        <v>17</v>
      </c>
      <c r="M234">
        <v>24</v>
      </c>
      <c r="N234">
        <v>144</v>
      </c>
      <c r="O234">
        <v>0</v>
      </c>
      <c r="P234" t="s">
        <v>9</v>
      </c>
      <c r="Q234" t="s">
        <v>157</v>
      </c>
      <c r="T234"/>
      <c r="U234"/>
      <c r="V234"/>
      <c r="W234"/>
      <c r="X234" s="1" t="s">
        <v>218</v>
      </c>
      <c r="Y234" s="1" t="s">
        <v>222</v>
      </c>
    </row>
    <row r="235" spans="1:25" x14ac:dyDescent="0.45">
      <c r="A235" s="17">
        <v>44503</v>
      </c>
      <c r="B235" s="92">
        <v>2021</v>
      </c>
      <c r="C235" s="84" t="s">
        <v>193</v>
      </c>
      <c r="D235" s="82" t="s">
        <v>299</v>
      </c>
      <c r="E235" s="21" t="s">
        <v>15</v>
      </c>
      <c r="F235" s="1">
        <v>234</v>
      </c>
      <c r="G235" s="1" t="s">
        <v>60</v>
      </c>
      <c r="H235" s="1" t="s">
        <v>187</v>
      </c>
      <c r="I235" s="51">
        <v>5.0078100000000001</v>
      </c>
      <c r="J235" s="51">
        <v>9.8603299999999994</v>
      </c>
      <c r="K235" s="51">
        <v>2122</v>
      </c>
      <c r="L235">
        <v>15</v>
      </c>
      <c r="M235">
        <v>23</v>
      </c>
      <c r="N235">
        <v>152</v>
      </c>
      <c r="O235">
        <v>0</v>
      </c>
      <c r="P235" t="s">
        <v>9</v>
      </c>
      <c r="Q235" t="s">
        <v>157</v>
      </c>
      <c r="T235"/>
      <c r="U235"/>
      <c r="V235"/>
      <c r="W235"/>
      <c r="X235" s="1" t="s">
        <v>221</v>
      </c>
      <c r="Y235" s="1" t="s">
        <v>222</v>
      </c>
    </row>
    <row r="236" spans="1:25" x14ac:dyDescent="0.45">
      <c r="A236" s="17">
        <v>44503</v>
      </c>
      <c r="B236" s="92">
        <v>2021</v>
      </c>
      <c r="C236" s="84" t="s">
        <v>193</v>
      </c>
      <c r="D236" s="82" t="s">
        <v>299</v>
      </c>
      <c r="E236" s="21" t="s">
        <v>15</v>
      </c>
      <c r="F236" s="1">
        <v>235</v>
      </c>
      <c r="G236" s="1" t="s">
        <v>60</v>
      </c>
      <c r="H236" s="1" t="s">
        <v>187</v>
      </c>
      <c r="I236" s="51">
        <v>5.0078100000000001</v>
      </c>
      <c r="J236" s="51">
        <v>9.8603299999999994</v>
      </c>
      <c r="K236" s="51">
        <v>2122</v>
      </c>
      <c r="L236">
        <v>15</v>
      </c>
      <c r="M236">
        <v>23</v>
      </c>
      <c r="N236">
        <v>152</v>
      </c>
      <c r="O236">
        <v>0</v>
      </c>
      <c r="P236" t="s">
        <v>9</v>
      </c>
      <c r="Q236" t="s">
        <v>157</v>
      </c>
      <c r="S236" t="s">
        <v>186</v>
      </c>
      <c r="T236"/>
      <c r="U236"/>
      <c r="V236"/>
      <c r="W236"/>
      <c r="X236" s="1" t="s">
        <v>221</v>
      </c>
      <c r="Y236" s="1" t="s">
        <v>222</v>
      </c>
    </row>
    <row r="237" spans="1:25" x14ac:dyDescent="0.45">
      <c r="A237" s="17">
        <v>44503</v>
      </c>
      <c r="B237" s="92">
        <v>2021</v>
      </c>
      <c r="C237" s="84" t="s">
        <v>193</v>
      </c>
      <c r="D237" s="82" t="s">
        <v>299</v>
      </c>
      <c r="E237" s="21" t="s">
        <v>217</v>
      </c>
      <c r="F237" s="1">
        <v>236</v>
      </c>
      <c r="G237" s="1" t="s">
        <v>61</v>
      </c>
      <c r="H237" s="1" t="s">
        <v>187</v>
      </c>
      <c r="I237" s="51">
        <v>5.0498099999999999</v>
      </c>
      <c r="J237" s="51">
        <v>9.8477300000000003</v>
      </c>
      <c r="K237" s="51">
        <v>1907</v>
      </c>
      <c r="L237">
        <v>18</v>
      </c>
      <c r="M237">
        <v>26</v>
      </c>
      <c r="N237">
        <v>132</v>
      </c>
      <c r="O237">
        <v>0</v>
      </c>
      <c r="P237" t="s">
        <v>9</v>
      </c>
      <c r="Q237" t="s">
        <v>157</v>
      </c>
      <c r="T237"/>
      <c r="U237"/>
      <c r="V237"/>
      <c r="W237"/>
      <c r="X237" s="1" t="s">
        <v>218</v>
      </c>
      <c r="Y237" s="1" t="s">
        <v>222</v>
      </c>
    </row>
    <row r="238" spans="1:25" x14ac:dyDescent="0.45">
      <c r="A238" s="17">
        <v>44504</v>
      </c>
      <c r="B238" s="92">
        <v>2021</v>
      </c>
      <c r="C238" s="84" t="s">
        <v>193</v>
      </c>
      <c r="D238" s="82" t="s">
        <v>299</v>
      </c>
      <c r="E238" s="21" t="s">
        <v>217</v>
      </c>
      <c r="F238" s="1">
        <v>237</v>
      </c>
      <c r="G238" s="1" t="s">
        <v>62</v>
      </c>
      <c r="H238" s="1" t="s">
        <v>187</v>
      </c>
      <c r="I238" s="51">
        <v>5.01485</v>
      </c>
      <c r="J238" s="51">
        <v>9.8353099999999998</v>
      </c>
      <c r="K238" s="51">
        <v>2078</v>
      </c>
      <c r="L238">
        <v>15</v>
      </c>
      <c r="M238">
        <v>23</v>
      </c>
      <c r="N238">
        <v>152</v>
      </c>
      <c r="O238">
        <v>0</v>
      </c>
      <c r="P238" t="s">
        <v>9</v>
      </c>
      <c r="Q238" s="36" t="s">
        <v>157</v>
      </c>
      <c r="R238">
        <v>1E-3</v>
      </c>
      <c r="V238" s="36" t="s">
        <v>205</v>
      </c>
      <c r="W238" s="36">
        <v>5.0000000000000001E-3</v>
      </c>
      <c r="X238" s="1" t="s">
        <v>218</v>
      </c>
      <c r="Y238" s="1" t="s">
        <v>222</v>
      </c>
    </row>
    <row r="239" spans="1:25" x14ac:dyDescent="0.45">
      <c r="A239" s="17">
        <v>44506</v>
      </c>
      <c r="B239" s="92">
        <v>2021</v>
      </c>
      <c r="C239" s="84" t="s">
        <v>193</v>
      </c>
      <c r="D239" s="82" t="s">
        <v>299</v>
      </c>
      <c r="E239" s="21" t="s">
        <v>217</v>
      </c>
      <c r="F239" s="1">
        <v>238</v>
      </c>
      <c r="G239" s="1" t="s">
        <v>62</v>
      </c>
      <c r="H239" s="1" t="s">
        <v>187</v>
      </c>
      <c r="I239" s="51">
        <v>5.01485</v>
      </c>
      <c r="J239" s="51">
        <v>9.8353099999999998</v>
      </c>
      <c r="K239" s="51">
        <v>2078</v>
      </c>
      <c r="L239">
        <v>15</v>
      </c>
      <c r="M239">
        <v>23</v>
      </c>
      <c r="N239">
        <v>152</v>
      </c>
      <c r="O239">
        <v>0</v>
      </c>
      <c r="P239" t="s">
        <v>9</v>
      </c>
      <c r="Q239" t="s">
        <v>157</v>
      </c>
      <c r="T239"/>
      <c r="U239"/>
      <c r="V239"/>
      <c r="W239"/>
      <c r="X239" s="1" t="s">
        <v>218</v>
      </c>
      <c r="Y239" s="1" t="s">
        <v>222</v>
      </c>
    </row>
    <row r="240" spans="1:25" x14ac:dyDescent="0.45">
      <c r="A240" s="17">
        <v>44506</v>
      </c>
      <c r="B240" s="92">
        <v>2021</v>
      </c>
      <c r="C240" s="84" t="s">
        <v>193</v>
      </c>
      <c r="D240" s="82" t="s">
        <v>299</v>
      </c>
      <c r="E240" s="21" t="s">
        <v>217</v>
      </c>
      <c r="F240" s="1">
        <v>239</v>
      </c>
      <c r="G240" s="1" t="s">
        <v>63</v>
      </c>
      <c r="H240" s="1" t="s">
        <v>187</v>
      </c>
      <c r="I240" s="51">
        <v>5.0174000000000003</v>
      </c>
      <c r="J240" s="51">
        <v>9.8454300000000003</v>
      </c>
      <c r="K240" s="51">
        <v>2143</v>
      </c>
      <c r="L240">
        <v>15</v>
      </c>
      <c r="M240">
        <v>23</v>
      </c>
      <c r="N240">
        <v>152</v>
      </c>
      <c r="O240">
        <v>0</v>
      </c>
      <c r="P240" t="s">
        <v>9</v>
      </c>
      <c r="Q240" t="s">
        <v>157</v>
      </c>
      <c r="T240"/>
      <c r="U240"/>
      <c r="V240"/>
      <c r="W240"/>
      <c r="X240" s="1" t="s">
        <v>218</v>
      </c>
      <c r="Y240" s="1" t="s">
        <v>222</v>
      </c>
    </row>
    <row r="241" spans="1:26" x14ac:dyDescent="0.45">
      <c r="A241" s="17">
        <v>44506</v>
      </c>
      <c r="B241" s="92">
        <v>2021</v>
      </c>
      <c r="C241" s="84" t="s">
        <v>193</v>
      </c>
      <c r="D241" s="82" t="s">
        <v>299</v>
      </c>
      <c r="E241" s="21" t="s">
        <v>15</v>
      </c>
      <c r="F241" s="1">
        <v>240</v>
      </c>
      <c r="G241" s="1" t="s">
        <v>63</v>
      </c>
      <c r="H241" s="1" t="s">
        <v>187</v>
      </c>
      <c r="I241" s="51">
        <v>5.0174000000000003</v>
      </c>
      <c r="J241" s="51">
        <v>9.8454300000000003</v>
      </c>
      <c r="K241" s="51">
        <v>2143</v>
      </c>
      <c r="L241">
        <v>15</v>
      </c>
      <c r="M241">
        <v>23</v>
      </c>
      <c r="N241">
        <v>152</v>
      </c>
      <c r="O241">
        <v>0</v>
      </c>
      <c r="P241" t="s">
        <v>9</v>
      </c>
      <c r="Q241" t="s">
        <v>157</v>
      </c>
      <c r="T241"/>
      <c r="U241"/>
      <c r="V241"/>
      <c r="W241"/>
      <c r="X241" s="1" t="s">
        <v>221</v>
      </c>
      <c r="Y241" s="1" t="s">
        <v>222</v>
      </c>
    </row>
    <row r="242" spans="1:26" x14ac:dyDescent="0.45">
      <c r="A242" s="17">
        <v>44531</v>
      </c>
      <c r="B242" s="92">
        <v>2021</v>
      </c>
      <c r="C242" s="84" t="s">
        <v>194</v>
      </c>
      <c r="D242" s="84" t="s">
        <v>300</v>
      </c>
      <c r="E242" s="21" t="s">
        <v>203</v>
      </c>
      <c r="F242" s="1">
        <v>241</v>
      </c>
      <c r="G242" s="1">
        <v>12</v>
      </c>
      <c r="H242" s="1" t="s">
        <v>187</v>
      </c>
      <c r="I242" s="63">
        <v>5.0467399999999998</v>
      </c>
      <c r="J242" s="63">
        <v>9.8612000000000002</v>
      </c>
      <c r="K242" s="63">
        <v>2035</v>
      </c>
      <c r="L242">
        <v>18</v>
      </c>
      <c r="M242">
        <v>26</v>
      </c>
      <c r="N242">
        <v>5</v>
      </c>
      <c r="O242">
        <v>0</v>
      </c>
      <c r="P242" t="s">
        <v>9</v>
      </c>
      <c r="Q242" t="s">
        <v>157</v>
      </c>
      <c r="T242"/>
      <c r="U242"/>
      <c r="V242"/>
      <c r="W242"/>
      <c r="X242" s="1" t="s">
        <v>107</v>
      </c>
      <c r="Y242" t="s">
        <v>107</v>
      </c>
    </row>
    <row r="243" spans="1:26" x14ac:dyDescent="0.45">
      <c r="A243" s="17">
        <v>44531</v>
      </c>
      <c r="B243" s="92">
        <v>2021</v>
      </c>
      <c r="C243" s="84" t="s">
        <v>194</v>
      </c>
      <c r="D243" s="84" t="s">
        <v>300</v>
      </c>
      <c r="E243" s="21" t="s">
        <v>203</v>
      </c>
      <c r="F243" s="1">
        <v>242</v>
      </c>
      <c r="G243" s="1">
        <v>12</v>
      </c>
      <c r="H243" s="1" t="s">
        <v>187</v>
      </c>
      <c r="I243" s="63">
        <v>5.0467399999999998</v>
      </c>
      <c r="J243" s="63">
        <v>9.8612000000000002</v>
      </c>
      <c r="K243" s="63">
        <v>2035</v>
      </c>
      <c r="L243">
        <v>18</v>
      </c>
      <c r="M243">
        <v>26</v>
      </c>
      <c r="N243">
        <v>5</v>
      </c>
      <c r="O243">
        <v>0</v>
      </c>
      <c r="P243" t="s">
        <v>9</v>
      </c>
      <c r="Q243" t="s">
        <v>157</v>
      </c>
      <c r="T243"/>
      <c r="U243"/>
      <c r="V243"/>
      <c r="W243"/>
      <c r="X243" s="1" t="s">
        <v>107</v>
      </c>
      <c r="Y243" t="s">
        <v>107</v>
      </c>
    </row>
    <row r="244" spans="1:26" x14ac:dyDescent="0.45">
      <c r="A244" s="17">
        <v>44532</v>
      </c>
      <c r="B244" s="92">
        <v>2021</v>
      </c>
      <c r="C244" s="84" t="s">
        <v>194</v>
      </c>
      <c r="D244" s="84" t="s">
        <v>300</v>
      </c>
      <c r="E244" s="21" t="s">
        <v>290</v>
      </c>
      <c r="F244" s="1">
        <v>243</v>
      </c>
      <c r="G244" s="1">
        <v>2</v>
      </c>
      <c r="H244" s="1" t="s">
        <v>187</v>
      </c>
      <c r="I244" s="63">
        <v>5.0250399999999997</v>
      </c>
      <c r="J244" s="63">
        <v>9.8757000000000001</v>
      </c>
      <c r="K244" s="63">
        <v>1921</v>
      </c>
      <c r="L244">
        <v>18</v>
      </c>
      <c r="M244">
        <v>27</v>
      </c>
      <c r="N244">
        <v>5</v>
      </c>
      <c r="O244">
        <v>0</v>
      </c>
      <c r="P244" t="s">
        <v>9</v>
      </c>
      <c r="Q244" t="s">
        <v>157</v>
      </c>
      <c r="T244"/>
      <c r="U244"/>
      <c r="V244"/>
      <c r="W244"/>
      <c r="X244" s="1" t="s">
        <v>107</v>
      </c>
      <c r="Y244" t="s">
        <v>107</v>
      </c>
    </row>
    <row r="245" spans="1:26" x14ac:dyDescent="0.45">
      <c r="A245" s="17">
        <v>44532</v>
      </c>
      <c r="B245" s="92">
        <v>2021</v>
      </c>
      <c r="C245" s="84" t="s">
        <v>194</v>
      </c>
      <c r="D245" s="84" t="s">
        <v>300</v>
      </c>
      <c r="E245" s="32" t="s">
        <v>203</v>
      </c>
      <c r="F245" s="1">
        <v>244</v>
      </c>
      <c r="G245" s="1">
        <v>2</v>
      </c>
      <c r="H245" s="1" t="s">
        <v>187</v>
      </c>
      <c r="I245" s="63">
        <v>5.0250399999999997</v>
      </c>
      <c r="J245" s="63">
        <v>9.8757000000000001</v>
      </c>
      <c r="K245" s="63">
        <v>1921</v>
      </c>
      <c r="L245">
        <v>18</v>
      </c>
      <c r="M245">
        <v>27</v>
      </c>
      <c r="N245">
        <v>5</v>
      </c>
      <c r="O245">
        <v>0</v>
      </c>
      <c r="P245" t="s">
        <v>9</v>
      </c>
      <c r="Q245" t="s">
        <v>157</v>
      </c>
      <c r="T245"/>
      <c r="U245"/>
      <c r="V245"/>
      <c r="W245"/>
      <c r="X245" s="1" t="s">
        <v>107</v>
      </c>
      <c r="Y245" t="s">
        <v>107</v>
      </c>
    </row>
    <row r="246" spans="1:26" x14ac:dyDescent="0.45">
      <c r="A246" s="17">
        <v>44533</v>
      </c>
      <c r="B246" s="92">
        <v>2021</v>
      </c>
      <c r="C246" s="84" t="s">
        <v>194</v>
      </c>
      <c r="D246" s="84" t="s">
        <v>300</v>
      </c>
      <c r="E246" s="21" t="s">
        <v>210</v>
      </c>
      <c r="F246" s="1">
        <v>245</v>
      </c>
      <c r="G246" s="1">
        <v>15</v>
      </c>
      <c r="H246" s="1" t="s">
        <v>187</v>
      </c>
      <c r="I246" s="63">
        <v>5.0305400000000002</v>
      </c>
      <c r="J246" s="63">
        <v>9.8241200000000006</v>
      </c>
      <c r="K246" s="63">
        <v>1940</v>
      </c>
      <c r="L246">
        <v>17</v>
      </c>
      <c r="M246">
        <v>25</v>
      </c>
      <c r="N246">
        <v>6</v>
      </c>
      <c r="O246">
        <v>0</v>
      </c>
      <c r="P246" t="s">
        <v>9</v>
      </c>
      <c r="Q246" s="36" t="s">
        <v>157</v>
      </c>
      <c r="R246" s="1">
        <v>3.2000000000000001E-2</v>
      </c>
      <c r="S246" s="1"/>
      <c r="T246" s="35"/>
      <c r="U246" s="35"/>
      <c r="V246" s="35" t="s">
        <v>199</v>
      </c>
      <c r="W246" s="35">
        <v>1.0999999999999999E-2</v>
      </c>
      <c r="X246" s="1" t="s">
        <v>181</v>
      </c>
      <c r="Z246" t="s">
        <v>214</v>
      </c>
    </row>
    <row r="247" spans="1:26" x14ac:dyDescent="0.45">
      <c r="A247" s="17">
        <v>44533</v>
      </c>
      <c r="B247" s="92">
        <v>2021</v>
      </c>
      <c r="C247" s="84" t="s">
        <v>194</v>
      </c>
      <c r="D247" s="84" t="s">
        <v>300</v>
      </c>
      <c r="E247" s="21" t="s">
        <v>210</v>
      </c>
      <c r="F247" s="1">
        <v>246</v>
      </c>
      <c r="G247" s="1">
        <v>15</v>
      </c>
      <c r="H247" s="1" t="s">
        <v>187</v>
      </c>
      <c r="I247" s="63">
        <v>5.0305400000000002</v>
      </c>
      <c r="J247" s="63">
        <v>9.8241200000000006</v>
      </c>
      <c r="K247" s="63">
        <v>1940</v>
      </c>
      <c r="L247">
        <v>17</v>
      </c>
      <c r="M247">
        <v>25</v>
      </c>
      <c r="N247">
        <v>6</v>
      </c>
      <c r="O247">
        <v>0</v>
      </c>
      <c r="P247" t="s">
        <v>9</v>
      </c>
      <c r="Q247" s="36" t="s">
        <v>157</v>
      </c>
      <c r="R247" s="64">
        <v>5.0000000000000001E-3</v>
      </c>
      <c r="S247" s="64" t="s">
        <v>186</v>
      </c>
      <c r="T247" s="64"/>
      <c r="U247" s="64"/>
      <c r="V247" s="64" t="s">
        <v>205</v>
      </c>
      <c r="W247" s="64">
        <v>1E-3</v>
      </c>
      <c r="X247" s="1" t="s">
        <v>181</v>
      </c>
      <c r="Z247" t="s">
        <v>214</v>
      </c>
    </row>
    <row r="248" spans="1:26" x14ac:dyDescent="0.45">
      <c r="A248" s="17">
        <v>44533</v>
      </c>
      <c r="B248" s="92">
        <v>2021</v>
      </c>
      <c r="C248" s="84" t="s">
        <v>194</v>
      </c>
      <c r="D248" s="84" t="s">
        <v>300</v>
      </c>
      <c r="E248" s="21" t="s">
        <v>217</v>
      </c>
      <c r="F248" s="1">
        <v>247</v>
      </c>
      <c r="G248" s="1">
        <v>13</v>
      </c>
      <c r="H248" s="1" t="s">
        <v>187</v>
      </c>
      <c r="I248" s="63">
        <v>5.0327999999999999</v>
      </c>
      <c r="J248" s="63">
        <v>9.8444970000000005</v>
      </c>
      <c r="K248" s="63">
        <v>2145</v>
      </c>
      <c r="L248">
        <v>16</v>
      </c>
      <c r="M248">
        <v>24</v>
      </c>
      <c r="N248">
        <v>7</v>
      </c>
      <c r="O248">
        <v>0</v>
      </c>
      <c r="P248" t="s">
        <v>9</v>
      </c>
      <c r="Q248" s="36" t="s">
        <v>157</v>
      </c>
      <c r="R248" s="1">
        <v>7.0000000000000001E-3</v>
      </c>
      <c r="S248" s="1"/>
      <c r="T248" s="35"/>
      <c r="U248" s="35"/>
      <c r="V248" s="35"/>
      <c r="W248" s="35"/>
      <c r="X248" s="1" t="s">
        <v>218</v>
      </c>
      <c r="Y248" s="1" t="s">
        <v>222</v>
      </c>
    </row>
    <row r="249" spans="1:26" x14ac:dyDescent="0.45">
      <c r="A249" s="17">
        <v>44533</v>
      </c>
      <c r="B249" s="92">
        <v>2021</v>
      </c>
      <c r="C249" s="84" t="s">
        <v>194</v>
      </c>
      <c r="D249" s="84" t="s">
        <v>300</v>
      </c>
      <c r="E249" s="21" t="s">
        <v>217</v>
      </c>
      <c r="F249" s="1">
        <v>248</v>
      </c>
      <c r="G249" s="1">
        <v>13</v>
      </c>
      <c r="H249" s="1" t="s">
        <v>187</v>
      </c>
      <c r="I249" s="63">
        <v>5.0327999999999999</v>
      </c>
      <c r="J249" s="63">
        <v>9.8444970000000005</v>
      </c>
      <c r="K249" s="63">
        <v>2145</v>
      </c>
      <c r="L249">
        <v>16</v>
      </c>
      <c r="M249">
        <v>24</v>
      </c>
      <c r="N249">
        <v>7</v>
      </c>
      <c r="O249">
        <v>0</v>
      </c>
      <c r="P249" t="s">
        <v>9</v>
      </c>
      <c r="Q249" s="36" t="s">
        <v>157</v>
      </c>
      <c r="R249" s="1">
        <v>8.5999999999999993E-2</v>
      </c>
      <c r="S249" s="1"/>
      <c r="T249" s="35"/>
      <c r="U249" s="35"/>
      <c r="V249" s="35" t="s">
        <v>199</v>
      </c>
      <c r="W249" s="35">
        <v>7.0000000000000001E-3</v>
      </c>
      <c r="X249" s="1" t="s">
        <v>218</v>
      </c>
      <c r="Y249" s="1" t="s">
        <v>222</v>
      </c>
    </row>
    <row r="250" spans="1:26" x14ac:dyDescent="0.45">
      <c r="A250" s="17">
        <v>44533</v>
      </c>
      <c r="B250" s="92">
        <v>2021</v>
      </c>
      <c r="C250" s="84" t="s">
        <v>194</v>
      </c>
      <c r="D250" s="84" t="s">
        <v>300</v>
      </c>
      <c r="E250" s="21" t="s">
        <v>217</v>
      </c>
      <c r="F250" s="1">
        <v>249</v>
      </c>
      <c r="G250" s="1">
        <v>13</v>
      </c>
      <c r="H250" s="1" t="s">
        <v>187</v>
      </c>
      <c r="I250" s="63">
        <v>5.0327999999999999</v>
      </c>
      <c r="J250" s="63">
        <v>9.8444970000000005</v>
      </c>
      <c r="K250" s="63">
        <v>2145</v>
      </c>
      <c r="L250">
        <v>16</v>
      </c>
      <c r="M250">
        <v>24</v>
      </c>
      <c r="N250">
        <v>7</v>
      </c>
      <c r="O250">
        <v>0</v>
      </c>
      <c r="P250" t="s">
        <v>9</v>
      </c>
      <c r="Q250" s="36" t="s">
        <v>157</v>
      </c>
      <c r="R250" s="1">
        <v>1.4999999999999999E-2</v>
      </c>
      <c r="S250" s="1"/>
      <c r="T250" s="35"/>
      <c r="U250" s="35"/>
      <c r="V250" s="35" t="s">
        <v>199</v>
      </c>
      <c r="W250" s="35">
        <v>2E-3</v>
      </c>
      <c r="X250" s="1" t="s">
        <v>218</v>
      </c>
      <c r="Y250" s="1" t="s">
        <v>222</v>
      </c>
    </row>
    <row r="251" spans="1:26" x14ac:dyDescent="0.45">
      <c r="A251" s="17">
        <v>44533</v>
      </c>
      <c r="B251" s="92">
        <v>2021</v>
      </c>
      <c r="C251" s="84" t="s">
        <v>194</v>
      </c>
      <c r="D251" s="84" t="s">
        <v>300</v>
      </c>
      <c r="E251" s="21" t="s">
        <v>217</v>
      </c>
      <c r="F251" s="1">
        <v>250</v>
      </c>
      <c r="G251" s="1">
        <v>13</v>
      </c>
      <c r="H251" s="1" t="s">
        <v>187</v>
      </c>
      <c r="I251" s="63">
        <v>5.0327999999999999</v>
      </c>
      <c r="J251" s="63">
        <v>9.8444970000000005</v>
      </c>
      <c r="K251" s="63">
        <v>2145</v>
      </c>
      <c r="L251">
        <v>16</v>
      </c>
      <c r="M251">
        <v>24</v>
      </c>
      <c r="N251">
        <v>7</v>
      </c>
      <c r="O251">
        <v>0</v>
      </c>
      <c r="P251" t="s">
        <v>9</v>
      </c>
      <c r="Q251" s="36" t="s">
        <v>157</v>
      </c>
      <c r="R251" s="1">
        <v>1.0999999999999999E-2</v>
      </c>
      <c r="S251" s="1"/>
      <c r="T251" s="35"/>
      <c r="U251" s="35"/>
      <c r="V251" s="35" t="s">
        <v>205</v>
      </c>
      <c r="W251" s="35">
        <v>5.0000000000000001E-3</v>
      </c>
      <c r="X251" s="1" t="s">
        <v>218</v>
      </c>
      <c r="Y251" s="1" t="s">
        <v>222</v>
      </c>
    </row>
    <row r="252" spans="1:26" x14ac:dyDescent="0.45">
      <c r="A252" s="17">
        <v>44533</v>
      </c>
      <c r="B252" s="92">
        <v>2021</v>
      </c>
      <c r="C252" s="84" t="s">
        <v>194</v>
      </c>
      <c r="D252" s="84" t="s">
        <v>300</v>
      </c>
      <c r="E252" s="21" t="s">
        <v>217</v>
      </c>
      <c r="F252" s="1">
        <v>251</v>
      </c>
      <c r="G252" s="1">
        <v>13</v>
      </c>
      <c r="H252" s="1" t="s">
        <v>187</v>
      </c>
      <c r="I252" s="63">
        <v>5.0327999999999999</v>
      </c>
      <c r="J252" s="63">
        <v>9.8444970000000005</v>
      </c>
      <c r="K252" s="63">
        <v>2145</v>
      </c>
      <c r="L252">
        <v>16</v>
      </c>
      <c r="M252">
        <v>24</v>
      </c>
      <c r="N252">
        <v>7</v>
      </c>
      <c r="O252">
        <v>0</v>
      </c>
      <c r="P252" t="s">
        <v>9</v>
      </c>
      <c r="Q252" s="36" t="s">
        <v>157</v>
      </c>
      <c r="R252" s="1">
        <v>1E-3</v>
      </c>
      <c r="S252" s="1"/>
      <c r="T252" s="35"/>
      <c r="U252" s="35"/>
      <c r="V252" s="35"/>
      <c r="W252" s="35"/>
      <c r="X252" s="1" t="s">
        <v>218</v>
      </c>
      <c r="Y252" s="1" t="s">
        <v>222</v>
      </c>
    </row>
    <row r="253" spans="1:26" x14ac:dyDescent="0.45">
      <c r="A253" s="17">
        <v>44534</v>
      </c>
      <c r="B253" s="92">
        <v>2021</v>
      </c>
      <c r="C253" s="84" t="s">
        <v>194</v>
      </c>
      <c r="D253" s="84" t="s">
        <v>300</v>
      </c>
      <c r="E253" s="21" t="s">
        <v>15</v>
      </c>
      <c r="F253" s="1">
        <v>252</v>
      </c>
      <c r="G253" s="1">
        <v>6</v>
      </c>
      <c r="H253" s="1" t="s">
        <v>187</v>
      </c>
      <c r="I253" s="63">
        <v>5.0325800000000003</v>
      </c>
      <c r="J253" s="63">
        <v>9.8554999999999993</v>
      </c>
      <c r="K253" s="63">
        <v>2048</v>
      </c>
      <c r="L253">
        <v>16</v>
      </c>
      <c r="M253">
        <v>24</v>
      </c>
      <c r="N253">
        <v>7</v>
      </c>
      <c r="O253">
        <v>0</v>
      </c>
      <c r="P253" t="s">
        <v>9</v>
      </c>
      <c r="Q253" s="36" t="s">
        <v>157</v>
      </c>
      <c r="R253" s="1">
        <v>2.1999999999999999E-2</v>
      </c>
      <c r="S253" s="1"/>
      <c r="T253" s="35"/>
      <c r="U253" s="35"/>
      <c r="V253" s="35" t="s">
        <v>199</v>
      </c>
      <c r="W253" s="35">
        <v>1.2E-2</v>
      </c>
      <c r="X253" s="1" t="s">
        <v>221</v>
      </c>
      <c r="Y253" s="1" t="s">
        <v>222</v>
      </c>
    </row>
    <row r="254" spans="1:26" x14ac:dyDescent="0.45">
      <c r="A254" s="17">
        <v>44534</v>
      </c>
      <c r="B254" s="92">
        <v>2021</v>
      </c>
      <c r="C254" s="84" t="s">
        <v>194</v>
      </c>
      <c r="D254" s="84" t="s">
        <v>300</v>
      </c>
      <c r="E254" s="21" t="s">
        <v>15</v>
      </c>
      <c r="F254" s="1">
        <v>253</v>
      </c>
      <c r="G254" s="1">
        <v>6</v>
      </c>
      <c r="H254" s="1" t="s">
        <v>187</v>
      </c>
      <c r="I254" s="63">
        <v>5.0325800000000003</v>
      </c>
      <c r="J254" s="63">
        <v>9.8554999999999993</v>
      </c>
      <c r="K254" s="63">
        <v>2048</v>
      </c>
      <c r="L254">
        <v>16</v>
      </c>
      <c r="M254">
        <v>24</v>
      </c>
      <c r="N254">
        <v>7</v>
      </c>
      <c r="O254">
        <v>0</v>
      </c>
      <c r="P254" t="s">
        <v>9</v>
      </c>
      <c r="Q254" t="s">
        <v>157</v>
      </c>
      <c r="S254" t="s">
        <v>186</v>
      </c>
      <c r="T254"/>
      <c r="U254"/>
      <c r="V254"/>
      <c r="W254"/>
      <c r="X254" s="1" t="s">
        <v>221</v>
      </c>
      <c r="Y254" s="1" t="s">
        <v>222</v>
      </c>
      <c r="Z254" t="s">
        <v>113</v>
      </c>
    </row>
    <row r="255" spans="1:26" x14ac:dyDescent="0.45">
      <c r="A255" s="17">
        <v>44534</v>
      </c>
      <c r="B255" s="92">
        <v>2021</v>
      </c>
      <c r="C255" s="84" t="s">
        <v>194</v>
      </c>
      <c r="D255" s="84" t="s">
        <v>300</v>
      </c>
      <c r="E255" s="21" t="s">
        <v>15</v>
      </c>
      <c r="F255" s="1">
        <v>254</v>
      </c>
      <c r="G255" s="1">
        <v>6</v>
      </c>
      <c r="H255" s="1" t="s">
        <v>187</v>
      </c>
      <c r="I255" s="63">
        <v>5.0325800000000003</v>
      </c>
      <c r="J255" s="63">
        <v>9.8554999999999993</v>
      </c>
      <c r="K255" s="63">
        <v>2048</v>
      </c>
      <c r="L255">
        <v>16</v>
      </c>
      <c r="M255">
        <v>24</v>
      </c>
      <c r="N255">
        <v>7</v>
      </c>
      <c r="O255">
        <v>0</v>
      </c>
      <c r="P255" t="s">
        <v>9</v>
      </c>
      <c r="Q255" t="s">
        <v>157</v>
      </c>
      <c r="S255" t="s">
        <v>186</v>
      </c>
      <c r="T255"/>
      <c r="U255"/>
      <c r="V255"/>
      <c r="W255"/>
      <c r="X255" s="1" t="s">
        <v>221</v>
      </c>
      <c r="Y255" s="1" t="s">
        <v>222</v>
      </c>
    </row>
    <row r="256" spans="1:26" x14ac:dyDescent="0.45">
      <c r="A256" s="17">
        <v>44534</v>
      </c>
      <c r="B256" s="92">
        <v>2021</v>
      </c>
      <c r="C256" s="84" t="s">
        <v>194</v>
      </c>
      <c r="D256" s="84" t="s">
        <v>300</v>
      </c>
      <c r="E256" s="21" t="s">
        <v>15</v>
      </c>
      <c r="F256" s="1">
        <v>255</v>
      </c>
      <c r="G256" s="1">
        <v>6</v>
      </c>
      <c r="H256" s="1" t="s">
        <v>187</v>
      </c>
      <c r="I256" s="63">
        <v>5.0325800000000003</v>
      </c>
      <c r="J256" s="63">
        <v>9.8554999999999993</v>
      </c>
      <c r="K256" s="63">
        <v>2048</v>
      </c>
      <c r="L256">
        <v>16</v>
      </c>
      <c r="M256">
        <v>24</v>
      </c>
      <c r="N256">
        <v>7</v>
      </c>
      <c r="O256">
        <v>0</v>
      </c>
      <c r="P256" t="s">
        <v>9</v>
      </c>
      <c r="Q256" t="s">
        <v>157</v>
      </c>
      <c r="T256"/>
      <c r="U256"/>
      <c r="V256"/>
      <c r="W256"/>
      <c r="X256" s="1" t="s">
        <v>221</v>
      </c>
      <c r="Y256" s="1" t="s">
        <v>222</v>
      </c>
      <c r="Z256" t="s">
        <v>113</v>
      </c>
    </row>
    <row r="257" spans="1:26" x14ac:dyDescent="0.45">
      <c r="A257" s="17">
        <v>44534</v>
      </c>
      <c r="B257" s="92">
        <v>2021</v>
      </c>
      <c r="C257" s="84" t="s">
        <v>194</v>
      </c>
      <c r="D257" s="84" t="s">
        <v>300</v>
      </c>
      <c r="E257" s="21" t="s">
        <v>15</v>
      </c>
      <c r="F257" s="1">
        <v>256</v>
      </c>
      <c r="G257" s="1">
        <v>16</v>
      </c>
      <c r="H257" s="1" t="s">
        <v>187</v>
      </c>
      <c r="I257" s="63">
        <v>5.0430900000000003</v>
      </c>
      <c r="J257" s="63">
        <v>9.8557699999999997</v>
      </c>
      <c r="K257" s="63">
        <v>1981</v>
      </c>
      <c r="L257">
        <v>18</v>
      </c>
      <c r="M257">
        <v>26</v>
      </c>
      <c r="N257">
        <v>5</v>
      </c>
      <c r="O257">
        <v>0</v>
      </c>
      <c r="P257" t="s">
        <v>9</v>
      </c>
      <c r="Q257" t="s">
        <v>157</v>
      </c>
      <c r="T257"/>
      <c r="U257"/>
      <c r="V257"/>
      <c r="W257"/>
      <c r="X257" s="1" t="s">
        <v>221</v>
      </c>
      <c r="Y257" s="1" t="s">
        <v>222</v>
      </c>
    </row>
    <row r="258" spans="1:26" x14ac:dyDescent="0.45">
      <c r="A258" s="17">
        <v>44534</v>
      </c>
      <c r="B258" s="92">
        <v>2021</v>
      </c>
      <c r="C258" s="84" t="s">
        <v>194</v>
      </c>
      <c r="D258" s="84" t="s">
        <v>300</v>
      </c>
      <c r="E258" s="21" t="s">
        <v>15</v>
      </c>
      <c r="F258" s="1">
        <v>257</v>
      </c>
      <c r="G258" s="1">
        <v>16</v>
      </c>
      <c r="H258" s="1" t="s">
        <v>187</v>
      </c>
      <c r="I258" s="63">
        <v>5.0430900000000003</v>
      </c>
      <c r="J258" s="63">
        <v>9.8557699999999997</v>
      </c>
      <c r="K258" s="63">
        <v>1981</v>
      </c>
      <c r="L258">
        <v>18</v>
      </c>
      <c r="M258">
        <v>26</v>
      </c>
      <c r="N258">
        <v>5</v>
      </c>
      <c r="O258">
        <v>0</v>
      </c>
      <c r="P258" t="s">
        <v>9</v>
      </c>
      <c r="Q258" t="s">
        <v>157</v>
      </c>
      <c r="T258"/>
      <c r="U258"/>
      <c r="V258"/>
      <c r="W258"/>
      <c r="X258" s="1" t="s">
        <v>221</v>
      </c>
      <c r="Y258" s="1" t="s">
        <v>222</v>
      </c>
    </row>
    <row r="259" spans="1:26" x14ac:dyDescent="0.45">
      <c r="A259" s="17">
        <v>44534</v>
      </c>
      <c r="B259" s="92">
        <v>2021</v>
      </c>
      <c r="C259" s="84" t="s">
        <v>194</v>
      </c>
      <c r="D259" s="84" t="s">
        <v>300</v>
      </c>
      <c r="E259" s="21" t="s">
        <v>15</v>
      </c>
      <c r="F259" s="1">
        <v>258</v>
      </c>
      <c r="G259" s="1">
        <v>16</v>
      </c>
      <c r="H259" s="1" t="s">
        <v>187</v>
      </c>
      <c r="I259" s="63">
        <v>5.0430900000000003</v>
      </c>
      <c r="J259" s="63">
        <v>9.8557699999999997</v>
      </c>
      <c r="K259" s="63">
        <v>1981</v>
      </c>
      <c r="L259">
        <v>18</v>
      </c>
      <c r="M259">
        <v>26</v>
      </c>
      <c r="N259">
        <v>5</v>
      </c>
      <c r="O259">
        <v>0</v>
      </c>
      <c r="P259" t="s">
        <v>9</v>
      </c>
      <c r="Q259" t="s">
        <v>157</v>
      </c>
      <c r="T259"/>
      <c r="U259"/>
      <c r="V259"/>
      <c r="W259"/>
      <c r="X259" s="1" t="s">
        <v>221</v>
      </c>
      <c r="Y259" s="1" t="s">
        <v>222</v>
      </c>
    </row>
    <row r="260" spans="1:26" x14ac:dyDescent="0.45">
      <c r="A260" s="17">
        <v>44534</v>
      </c>
      <c r="B260" s="92">
        <v>2021</v>
      </c>
      <c r="C260" s="84" t="s">
        <v>194</v>
      </c>
      <c r="D260" s="84" t="s">
        <v>300</v>
      </c>
      <c r="E260" s="21" t="s">
        <v>15</v>
      </c>
      <c r="F260" s="1">
        <v>259</v>
      </c>
      <c r="G260" s="1">
        <v>6</v>
      </c>
      <c r="H260" s="1" t="s">
        <v>187</v>
      </c>
      <c r="I260" s="63">
        <v>5.0325800000000003</v>
      </c>
      <c r="J260" s="63">
        <v>9.8554999999999993</v>
      </c>
      <c r="K260" s="63">
        <v>2048</v>
      </c>
      <c r="L260">
        <v>16</v>
      </c>
      <c r="M260">
        <v>24</v>
      </c>
      <c r="N260">
        <v>7</v>
      </c>
      <c r="O260">
        <v>0</v>
      </c>
      <c r="P260" t="s">
        <v>9</v>
      </c>
      <c r="Q260" t="s">
        <v>157</v>
      </c>
      <c r="T260"/>
      <c r="U260"/>
      <c r="V260"/>
      <c r="W260"/>
      <c r="X260" s="1" t="s">
        <v>221</v>
      </c>
      <c r="Y260" s="1" t="s">
        <v>222</v>
      </c>
    </row>
    <row r="261" spans="1:26" x14ac:dyDescent="0.45">
      <c r="A261" s="17">
        <v>44552</v>
      </c>
      <c r="B261" s="92">
        <v>2021</v>
      </c>
      <c r="C261" s="84" t="s">
        <v>194</v>
      </c>
      <c r="D261" s="84" t="s">
        <v>300</v>
      </c>
      <c r="E261" s="21" t="s">
        <v>202</v>
      </c>
      <c r="F261" s="1">
        <v>260</v>
      </c>
      <c r="G261" s="1">
        <v>32</v>
      </c>
      <c r="H261" s="1" t="s">
        <v>187</v>
      </c>
      <c r="I261" s="12">
        <v>4.9784800000000002</v>
      </c>
      <c r="J261" s="13">
        <v>9.9134130000000003</v>
      </c>
      <c r="K261" s="13">
        <v>1079.3979489999999</v>
      </c>
      <c r="L261">
        <v>19</v>
      </c>
      <c r="M261">
        <v>27</v>
      </c>
      <c r="N261">
        <v>5</v>
      </c>
      <c r="O261">
        <v>0</v>
      </c>
      <c r="P261" t="s">
        <v>9</v>
      </c>
      <c r="Q261" t="s">
        <v>157</v>
      </c>
      <c r="T261"/>
      <c r="U261"/>
      <c r="V261"/>
      <c r="W261"/>
      <c r="X261" s="1" t="s">
        <v>212</v>
      </c>
      <c r="Y261" s="1" t="s">
        <v>216</v>
      </c>
    </row>
    <row r="262" spans="1:26" x14ac:dyDescent="0.45">
      <c r="A262" s="17">
        <v>44552</v>
      </c>
      <c r="B262" s="92">
        <v>2021</v>
      </c>
      <c r="C262" s="84" t="s">
        <v>194</v>
      </c>
      <c r="D262" s="84" t="s">
        <v>300</v>
      </c>
      <c r="E262" s="21" t="s">
        <v>202</v>
      </c>
      <c r="F262" s="1">
        <v>261</v>
      </c>
      <c r="G262" s="1">
        <v>31</v>
      </c>
      <c r="H262" s="1" t="s">
        <v>187</v>
      </c>
      <c r="I262" s="8">
        <v>4.9753990000000003</v>
      </c>
      <c r="J262" s="9">
        <v>9.9151919999999993</v>
      </c>
      <c r="K262" s="9">
        <v>996.90826400000003</v>
      </c>
      <c r="L262">
        <v>19</v>
      </c>
      <c r="M262">
        <v>27</v>
      </c>
      <c r="N262">
        <v>5</v>
      </c>
      <c r="O262">
        <v>0</v>
      </c>
      <c r="P262" t="s">
        <v>9</v>
      </c>
      <c r="Q262" t="s">
        <v>157</v>
      </c>
      <c r="S262" t="s">
        <v>186</v>
      </c>
      <c r="T262"/>
      <c r="U262"/>
      <c r="V262"/>
      <c r="W262"/>
      <c r="X262" s="1" t="s">
        <v>212</v>
      </c>
      <c r="Y262" s="1" t="s">
        <v>216</v>
      </c>
    </row>
    <row r="263" spans="1:26" x14ac:dyDescent="0.45">
      <c r="A263" s="17">
        <v>44552</v>
      </c>
      <c r="B263" s="92">
        <v>2021</v>
      </c>
      <c r="C263" s="84" t="s">
        <v>194</v>
      </c>
      <c r="D263" s="84" t="s">
        <v>300</v>
      </c>
      <c r="E263" s="21" t="s">
        <v>202</v>
      </c>
      <c r="F263" s="1">
        <v>262</v>
      </c>
      <c r="G263" s="1">
        <v>33</v>
      </c>
      <c r="H263" s="1" t="s">
        <v>187</v>
      </c>
      <c r="I263" s="14">
        <v>4.9611900000000002</v>
      </c>
      <c r="J263" s="15">
        <v>9.9166930000000004</v>
      </c>
      <c r="K263" s="15">
        <v>959.08813499999997</v>
      </c>
      <c r="L263">
        <v>19</v>
      </c>
      <c r="M263">
        <v>28</v>
      </c>
      <c r="N263">
        <v>4</v>
      </c>
      <c r="O263">
        <v>0</v>
      </c>
      <c r="P263" t="s">
        <v>9</v>
      </c>
      <c r="Q263" s="36" t="s">
        <v>157</v>
      </c>
      <c r="R263" s="55">
        <v>6.0000000000000001E-3</v>
      </c>
      <c r="S263" s="55"/>
      <c r="T263" s="64"/>
      <c r="U263" s="64"/>
      <c r="V263" s="64"/>
      <c r="W263" s="64"/>
      <c r="X263" s="1" t="s">
        <v>212</v>
      </c>
      <c r="Y263" s="1" t="s">
        <v>216</v>
      </c>
      <c r="Z263" t="s">
        <v>118</v>
      </c>
    </row>
    <row r="264" spans="1:26" x14ac:dyDescent="0.45">
      <c r="A264" s="17">
        <v>44552</v>
      </c>
      <c r="B264" s="92">
        <v>2021</v>
      </c>
      <c r="C264" s="84" t="s">
        <v>194</v>
      </c>
      <c r="D264" s="84" t="s">
        <v>300</v>
      </c>
      <c r="E264" s="21" t="s">
        <v>24</v>
      </c>
      <c r="F264" s="1">
        <v>263</v>
      </c>
      <c r="G264" s="1">
        <v>33</v>
      </c>
      <c r="H264" s="1" t="s">
        <v>187</v>
      </c>
      <c r="I264" s="14">
        <v>4.9611900000000002</v>
      </c>
      <c r="J264" s="15">
        <v>9.9166930000000004</v>
      </c>
      <c r="K264" s="15">
        <v>959.08813499999997</v>
      </c>
      <c r="L264">
        <v>19</v>
      </c>
      <c r="M264">
        <v>28</v>
      </c>
      <c r="N264">
        <v>4</v>
      </c>
      <c r="O264">
        <v>0</v>
      </c>
      <c r="P264" t="s">
        <v>9</v>
      </c>
      <c r="Q264" s="36" t="s">
        <v>157</v>
      </c>
      <c r="R264" s="55">
        <v>7.0000000000000001E-3</v>
      </c>
      <c r="S264" s="55"/>
      <c r="T264" s="64"/>
      <c r="U264" s="64"/>
      <c r="V264" s="64"/>
      <c r="W264" s="64"/>
      <c r="X264" s="1" t="s">
        <v>212</v>
      </c>
      <c r="Z264" t="s">
        <v>113</v>
      </c>
    </row>
    <row r="265" spans="1:26" x14ac:dyDescent="0.45">
      <c r="A265" s="17">
        <v>44552</v>
      </c>
      <c r="B265" s="92">
        <v>2021</v>
      </c>
      <c r="C265" s="84" t="s">
        <v>194</v>
      </c>
      <c r="D265" s="84" t="s">
        <v>300</v>
      </c>
      <c r="E265" s="21" t="s">
        <v>26</v>
      </c>
      <c r="F265" s="1">
        <v>264</v>
      </c>
      <c r="G265" s="1">
        <v>33</v>
      </c>
      <c r="H265" s="1" t="s">
        <v>187</v>
      </c>
      <c r="I265" s="14">
        <v>4.9611900000000002</v>
      </c>
      <c r="J265" s="15">
        <v>9.9166930000000004</v>
      </c>
      <c r="K265" s="15">
        <v>959.08813499999997</v>
      </c>
      <c r="L265">
        <v>19</v>
      </c>
      <c r="M265">
        <v>28</v>
      </c>
      <c r="N265">
        <v>4</v>
      </c>
      <c r="O265">
        <v>0</v>
      </c>
      <c r="P265" t="s">
        <v>9</v>
      </c>
      <c r="Q265" t="s">
        <v>157</v>
      </c>
      <c r="T265"/>
      <c r="U265"/>
      <c r="V265"/>
      <c r="W265"/>
      <c r="X265" s="1" t="s">
        <v>212</v>
      </c>
    </row>
    <row r="266" spans="1:26" x14ac:dyDescent="0.45">
      <c r="A266" s="17">
        <v>44552</v>
      </c>
      <c r="B266" s="92">
        <v>2021</v>
      </c>
      <c r="C266" s="84" t="s">
        <v>194</v>
      </c>
      <c r="D266" s="84" t="s">
        <v>300</v>
      </c>
      <c r="E266" s="21" t="s">
        <v>51</v>
      </c>
      <c r="F266" s="1">
        <v>265</v>
      </c>
      <c r="G266" s="1">
        <v>34</v>
      </c>
      <c r="H266" s="1" t="s">
        <v>187</v>
      </c>
      <c r="I266" s="55">
        <v>4.9654999999999996</v>
      </c>
      <c r="J266" s="55">
        <v>9.9003899999999998</v>
      </c>
      <c r="K266" s="55">
        <v>1092</v>
      </c>
      <c r="L266">
        <v>19</v>
      </c>
      <c r="M266">
        <v>27</v>
      </c>
      <c r="N266">
        <v>5</v>
      </c>
      <c r="O266">
        <v>0</v>
      </c>
      <c r="P266" t="s">
        <v>9</v>
      </c>
      <c r="Q266" s="36" t="s">
        <v>157</v>
      </c>
      <c r="R266" s="16">
        <v>1.6E-2</v>
      </c>
      <c r="S266" s="16"/>
      <c r="T266" s="35"/>
      <c r="U266" s="35"/>
      <c r="V266" s="35" t="s">
        <v>199</v>
      </c>
      <c r="W266" s="35">
        <v>4.0000000000000001E-3</v>
      </c>
      <c r="X266" s="1" t="s">
        <v>212</v>
      </c>
      <c r="Y266" s="1" t="s">
        <v>222</v>
      </c>
      <c r="Z266" t="s">
        <v>113</v>
      </c>
    </row>
    <row r="267" spans="1:26" x14ac:dyDescent="0.45">
      <c r="A267" s="17">
        <v>44552</v>
      </c>
      <c r="B267" s="92">
        <v>2021</v>
      </c>
      <c r="C267" s="84" t="s">
        <v>194</v>
      </c>
      <c r="D267" s="84" t="s">
        <v>300</v>
      </c>
      <c r="E267" s="21" t="s">
        <v>204</v>
      </c>
      <c r="F267" s="1">
        <v>266</v>
      </c>
      <c r="G267" s="1">
        <v>34</v>
      </c>
      <c r="H267" s="1" t="s">
        <v>187</v>
      </c>
      <c r="I267" s="55">
        <v>4.9654999999999996</v>
      </c>
      <c r="J267" s="55">
        <v>9.9003899999999998</v>
      </c>
      <c r="K267" s="55">
        <v>1092</v>
      </c>
      <c r="L267">
        <v>19</v>
      </c>
      <c r="M267">
        <v>27</v>
      </c>
      <c r="N267">
        <v>5</v>
      </c>
      <c r="O267">
        <v>0</v>
      </c>
      <c r="P267" t="s">
        <v>9</v>
      </c>
      <c r="Q267" t="s">
        <v>157</v>
      </c>
      <c r="S267" t="s">
        <v>186</v>
      </c>
      <c r="T267"/>
      <c r="U267"/>
      <c r="V267"/>
      <c r="W267"/>
      <c r="X267" s="1" t="s">
        <v>212</v>
      </c>
    </row>
    <row r="268" spans="1:26" s="68" customFormat="1" x14ac:dyDescent="0.45">
      <c r="A268" s="65">
        <v>44552</v>
      </c>
      <c r="B268" s="92">
        <v>2021</v>
      </c>
      <c r="C268" s="84" t="s">
        <v>194</v>
      </c>
      <c r="D268" s="84" t="s">
        <v>300</v>
      </c>
      <c r="E268" s="87" t="s">
        <v>64</v>
      </c>
      <c r="F268" s="66">
        <v>267</v>
      </c>
      <c r="G268" s="66">
        <v>34</v>
      </c>
      <c r="H268" s="1" t="s">
        <v>187</v>
      </c>
      <c r="I268" s="67">
        <v>4.9654999999999996</v>
      </c>
      <c r="J268" s="67">
        <v>9.9003899999999998</v>
      </c>
      <c r="K268" s="67">
        <v>1092</v>
      </c>
      <c r="L268">
        <v>19</v>
      </c>
      <c r="M268">
        <v>27</v>
      </c>
      <c r="N268">
        <v>5</v>
      </c>
      <c r="O268">
        <v>0</v>
      </c>
      <c r="P268" s="68" t="s">
        <v>9</v>
      </c>
      <c r="Q268" s="36" t="s">
        <v>157</v>
      </c>
      <c r="R268" s="69">
        <v>0</v>
      </c>
      <c r="S268" s="69" t="s">
        <v>186</v>
      </c>
      <c r="T268" s="69"/>
      <c r="U268" s="69"/>
      <c r="V268" s="69"/>
      <c r="W268" s="69"/>
      <c r="X268" s="66" t="s">
        <v>212</v>
      </c>
      <c r="Y268" s="66" t="s">
        <v>216</v>
      </c>
    </row>
    <row r="269" spans="1:26" x14ac:dyDescent="0.45">
      <c r="A269" s="17">
        <v>44552</v>
      </c>
      <c r="B269" s="92">
        <v>2021</v>
      </c>
      <c r="C269" s="84" t="s">
        <v>194</v>
      </c>
      <c r="D269" s="84" t="s">
        <v>300</v>
      </c>
      <c r="E269" s="21" t="s">
        <v>20</v>
      </c>
      <c r="F269" s="1">
        <v>268</v>
      </c>
      <c r="G269" s="1">
        <v>34</v>
      </c>
      <c r="H269" s="1" t="s">
        <v>187</v>
      </c>
      <c r="I269" s="55">
        <v>4.9654999999999996</v>
      </c>
      <c r="J269" s="55">
        <v>9.9003899999999998</v>
      </c>
      <c r="K269" s="55">
        <v>1092</v>
      </c>
      <c r="L269">
        <v>19</v>
      </c>
      <c r="M269">
        <v>27</v>
      </c>
      <c r="N269">
        <v>5</v>
      </c>
      <c r="O269">
        <v>0</v>
      </c>
      <c r="P269" t="s">
        <v>9</v>
      </c>
      <c r="Q269" s="36" t="s">
        <v>157</v>
      </c>
      <c r="R269" s="55">
        <v>1E-3</v>
      </c>
      <c r="S269" s="55" t="s">
        <v>186</v>
      </c>
      <c r="T269" s="64"/>
      <c r="U269" s="64"/>
      <c r="V269" s="64"/>
      <c r="W269" s="64"/>
      <c r="X269" s="1" t="s">
        <v>221</v>
      </c>
      <c r="Y269" s="1" t="s">
        <v>222</v>
      </c>
    </row>
    <row r="270" spans="1:26" x14ac:dyDescent="0.45">
      <c r="A270" s="17">
        <v>44553</v>
      </c>
      <c r="B270" s="92">
        <v>2021</v>
      </c>
      <c r="C270" s="84" t="s">
        <v>194</v>
      </c>
      <c r="D270" s="84" t="s">
        <v>300</v>
      </c>
      <c r="E270" s="21" t="s">
        <v>29</v>
      </c>
      <c r="F270" s="1">
        <v>269</v>
      </c>
      <c r="G270" s="1">
        <v>37</v>
      </c>
      <c r="H270" s="1" t="s">
        <v>187</v>
      </c>
      <c r="I270" s="10">
        <v>4.9938130000000003</v>
      </c>
      <c r="J270" s="11">
        <v>9.9285630000000005</v>
      </c>
      <c r="K270" s="11">
        <v>1069.918091</v>
      </c>
      <c r="L270">
        <v>19</v>
      </c>
      <c r="M270">
        <v>28</v>
      </c>
      <c r="N270">
        <v>4</v>
      </c>
      <c r="O270">
        <v>0</v>
      </c>
      <c r="P270" t="s">
        <v>9</v>
      </c>
      <c r="Q270" s="36" t="s">
        <v>157</v>
      </c>
      <c r="R270" s="56">
        <v>2E-3</v>
      </c>
      <c r="S270" s="56"/>
      <c r="T270" s="64"/>
      <c r="U270" s="64"/>
      <c r="V270" s="64" t="s">
        <v>205</v>
      </c>
      <c r="W270" s="64">
        <v>2E-3</v>
      </c>
      <c r="X270" s="1" t="s">
        <v>181</v>
      </c>
      <c r="Z270" t="s">
        <v>225</v>
      </c>
    </row>
    <row r="271" spans="1:26" x14ac:dyDescent="0.45">
      <c r="A271" s="17">
        <v>44553</v>
      </c>
      <c r="B271" s="92">
        <v>2021</v>
      </c>
      <c r="C271" s="84" t="s">
        <v>194</v>
      </c>
      <c r="D271" s="84" t="s">
        <v>300</v>
      </c>
      <c r="E271" s="21" t="s">
        <v>289</v>
      </c>
      <c r="F271" s="1">
        <v>270</v>
      </c>
      <c r="G271" s="1">
        <v>37</v>
      </c>
      <c r="H271" s="1" t="s">
        <v>187</v>
      </c>
      <c r="I271" s="10">
        <v>4.9938130000000003</v>
      </c>
      <c r="J271" s="11">
        <v>9.9285630000000005</v>
      </c>
      <c r="K271" s="11">
        <v>1069.918091</v>
      </c>
      <c r="L271">
        <v>19</v>
      </c>
      <c r="M271">
        <v>28</v>
      </c>
      <c r="N271">
        <v>4</v>
      </c>
      <c r="O271">
        <v>0</v>
      </c>
      <c r="P271" t="s">
        <v>9</v>
      </c>
      <c r="Q271" t="s">
        <v>158</v>
      </c>
      <c r="R271" s="56">
        <v>1.0940000000000001</v>
      </c>
      <c r="S271" s="56"/>
      <c r="T271" s="64"/>
      <c r="U271" s="64"/>
      <c r="V271" s="64" t="s">
        <v>199</v>
      </c>
      <c r="W271" s="64">
        <v>0.35799999999999998</v>
      </c>
      <c r="X271" s="1" t="s">
        <v>107</v>
      </c>
    </row>
    <row r="272" spans="1:26" x14ac:dyDescent="0.45">
      <c r="A272" s="17">
        <v>44553</v>
      </c>
      <c r="B272" s="92">
        <v>2021</v>
      </c>
      <c r="C272" s="84" t="s">
        <v>194</v>
      </c>
      <c r="D272" s="84" t="s">
        <v>300</v>
      </c>
      <c r="E272" s="21" t="s">
        <v>54</v>
      </c>
      <c r="F272" s="1">
        <v>271</v>
      </c>
      <c r="G272" s="1">
        <v>37</v>
      </c>
      <c r="H272" s="1" t="s">
        <v>187</v>
      </c>
      <c r="I272" s="10">
        <v>4.9938130000000003</v>
      </c>
      <c r="J272" s="11">
        <v>9.9285630000000005</v>
      </c>
      <c r="K272" s="11">
        <v>1069.918091</v>
      </c>
      <c r="L272">
        <v>19</v>
      </c>
      <c r="M272">
        <v>28</v>
      </c>
      <c r="N272">
        <v>4</v>
      </c>
      <c r="O272">
        <v>0</v>
      </c>
      <c r="P272" t="s">
        <v>9</v>
      </c>
      <c r="Q272" t="s">
        <v>157</v>
      </c>
      <c r="T272"/>
      <c r="U272"/>
      <c r="V272"/>
      <c r="W272"/>
      <c r="X272" s="1" t="s">
        <v>226</v>
      </c>
      <c r="Y272" s="1" t="s">
        <v>222</v>
      </c>
    </row>
    <row r="273" spans="1:26" x14ac:dyDescent="0.45">
      <c r="A273" s="17">
        <v>44553</v>
      </c>
      <c r="B273" s="92">
        <v>2021</v>
      </c>
      <c r="C273" s="84" t="s">
        <v>194</v>
      </c>
      <c r="D273" s="84" t="s">
        <v>300</v>
      </c>
      <c r="E273" s="21" t="s">
        <v>53</v>
      </c>
      <c r="F273" s="1">
        <v>274</v>
      </c>
      <c r="G273" s="1">
        <v>36</v>
      </c>
      <c r="H273" s="1" t="s">
        <v>187</v>
      </c>
      <c r="I273" s="8">
        <v>4.9894360000000004</v>
      </c>
      <c r="J273" s="9">
        <v>9.917427</v>
      </c>
      <c r="K273" s="9">
        <v>1087.7910159999999</v>
      </c>
      <c r="L273">
        <v>19</v>
      </c>
      <c r="M273">
        <v>28</v>
      </c>
      <c r="N273">
        <v>4</v>
      </c>
      <c r="O273">
        <v>0</v>
      </c>
      <c r="P273" t="s">
        <v>9</v>
      </c>
      <c r="Q273" t="s">
        <v>157</v>
      </c>
      <c r="T273"/>
      <c r="U273"/>
      <c r="V273"/>
      <c r="W273"/>
      <c r="X273" s="1" t="s">
        <v>212</v>
      </c>
      <c r="Y273" s="1" t="s">
        <v>223</v>
      </c>
    </row>
    <row r="274" spans="1:26" x14ac:dyDescent="0.45">
      <c r="A274" s="17">
        <v>44553</v>
      </c>
      <c r="B274" s="92">
        <v>2021</v>
      </c>
      <c r="C274" s="84" t="s">
        <v>194</v>
      </c>
      <c r="D274" s="84" t="s">
        <v>300</v>
      </c>
      <c r="E274" s="21" t="s">
        <v>24</v>
      </c>
      <c r="F274" s="1">
        <v>275</v>
      </c>
      <c r="G274" s="1">
        <v>36</v>
      </c>
      <c r="H274" s="1" t="s">
        <v>187</v>
      </c>
      <c r="I274" s="8">
        <v>4.9894360000000004</v>
      </c>
      <c r="J274" s="9">
        <v>9.917427</v>
      </c>
      <c r="K274" s="9">
        <v>1087.7910159999999</v>
      </c>
      <c r="L274">
        <v>19</v>
      </c>
      <c r="M274">
        <v>28</v>
      </c>
      <c r="N274">
        <v>4</v>
      </c>
      <c r="O274">
        <v>0</v>
      </c>
      <c r="P274" t="s">
        <v>9</v>
      </c>
      <c r="Q274" s="36" t="s">
        <v>157</v>
      </c>
      <c r="R274" s="55">
        <v>1.6E-2</v>
      </c>
      <c r="S274" s="55"/>
      <c r="T274" s="64"/>
      <c r="U274" s="64"/>
      <c r="V274" s="64" t="s">
        <v>199</v>
      </c>
      <c r="W274" s="64">
        <v>0.01</v>
      </c>
      <c r="X274" s="1" t="s">
        <v>212</v>
      </c>
    </row>
    <row r="275" spans="1:26" x14ac:dyDescent="0.45">
      <c r="A275" s="17">
        <v>44553</v>
      </c>
      <c r="B275" s="92">
        <v>2021</v>
      </c>
      <c r="C275" s="84" t="s">
        <v>194</v>
      </c>
      <c r="D275" s="84" t="s">
        <v>300</v>
      </c>
      <c r="E275" s="21" t="s">
        <v>204</v>
      </c>
      <c r="F275" s="1">
        <v>276</v>
      </c>
      <c r="G275" s="1">
        <v>36</v>
      </c>
      <c r="H275" s="1" t="s">
        <v>187</v>
      </c>
      <c r="I275" s="8">
        <v>4.9894360000000004</v>
      </c>
      <c r="J275" s="9">
        <v>9.917427</v>
      </c>
      <c r="K275" s="9">
        <v>1087.7910159999999</v>
      </c>
      <c r="L275">
        <v>19</v>
      </c>
      <c r="M275">
        <v>28</v>
      </c>
      <c r="N275">
        <v>4</v>
      </c>
      <c r="O275">
        <v>0</v>
      </c>
      <c r="P275" t="s">
        <v>9</v>
      </c>
      <c r="Q275" t="s">
        <v>157</v>
      </c>
      <c r="T275"/>
      <c r="U275"/>
      <c r="V275"/>
      <c r="W275"/>
      <c r="X275" s="1" t="s">
        <v>212</v>
      </c>
    </row>
    <row r="276" spans="1:26" x14ac:dyDescent="0.45">
      <c r="A276" s="17">
        <v>44553</v>
      </c>
      <c r="B276" s="92">
        <v>2021</v>
      </c>
      <c r="C276" s="84" t="s">
        <v>194</v>
      </c>
      <c r="D276" s="84" t="s">
        <v>300</v>
      </c>
      <c r="E276" s="21" t="s">
        <v>289</v>
      </c>
      <c r="F276" s="1">
        <v>277</v>
      </c>
      <c r="G276" s="1">
        <v>36</v>
      </c>
      <c r="H276" s="1" t="s">
        <v>187</v>
      </c>
      <c r="I276" s="8">
        <v>4.9894360000000004</v>
      </c>
      <c r="J276" s="9">
        <v>9.917427</v>
      </c>
      <c r="K276" s="9">
        <v>1087.7910159999999</v>
      </c>
      <c r="L276">
        <v>19</v>
      </c>
      <c r="M276">
        <v>28</v>
      </c>
      <c r="N276">
        <v>4</v>
      </c>
      <c r="O276">
        <v>0</v>
      </c>
      <c r="P276" t="s">
        <v>9</v>
      </c>
      <c r="Q276" s="36" t="s">
        <v>157</v>
      </c>
      <c r="R276" s="55">
        <v>2E-3</v>
      </c>
      <c r="S276" s="55"/>
      <c r="T276" s="64"/>
      <c r="U276" s="64"/>
      <c r="V276" s="64" t="s">
        <v>199</v>
      </c>
      <c r="W276" s="64">
        <v>0.438</v>
      </c>
      <c r="X276" s="1" t="s">
        <v>107</v>
      </c>
    </row>
    <row r="277" spans="1:26" x14ac:dyDescent="0.45">
      <c r="A277" s="17">
        <v>44553</v>
      </c>
      <c r="B277" s="92">
        <v>2021</v>
      </c>
      <c r="C277" s="84" t="s">
        <v>194</v>
      </c>
      <c r="D277" s="84" t="s">
        <v>300</v>
      </c>
      <c r="E277" s="21" t="s">
        <v>204</v>
      </c>
      <c r="F277" s="1">
        <v>278</v>
      </c>
      <c r="G277" s="1">
        <v>36</v>
      </c>
      <c r="H277" s="1" t="s">
        <v>187</v>
      </c>
      <c r="I277" s="8">
        <v>4.9894360000000004</v>
      </c>
      <c r="J277" s="9">
        <v>9.917427</v>
      </c>
      <c r="K277" s="9">
        <v>1087.7910159999999</v>
      </c>
      <c r="L277">
        <v>19</v>
      </c>
      <c r="M277">
        <v>28</v>
      </c>
      <c r="N277">
        <v>4</v>
      </c>
      <c r="O277">
        <v>0</v>
      </c>
      <c r="P277" t="s">
        <v>9</v>
      </c>
      <c r="Q277" s="36" t="s">
        <v>157</v>
      </c>
      <c r="R277" s="55">
        <v>7.0000000000000001E-3</v>
      </c>
      <c r="S277" s="55"/>
      <c r="T277" s="64"/>
      <c r="U277" s="64"/>
      <c r="V277" s="64"/>
      <c r="W277" s="64"/>
      <c r="X277" s="1" t="s">
        <v>212</v>
      </c>
    </row>
    <row r="278" spans="1:26" x14ac:dyDescent="0.45">
      <c r="A278" s="17">
        <v>44553</v>
      </c>
      <c r="B278" s="92">
        <v>2021</v>
      </c>
      <c r="C278" s="84" t="s">
        <v>194</v>
      </c>
      <c r="D278" s="84" t="s">
        <v>300</v>
      </c>
      <c r="E278" s="21" t="s">
        <v>204</v>
      </c>
      <c r="F278" s="1">
        <v>279</v>
      </c>
      <c r="G278" s="1">
        <v>36</v>
      </c>
      <c r="H278" s="1" t="s">
        <v>187</v>
      </c>
      <c r="I278" s="8">
        <v>4.9894360000000004</v>
      </c>
      <c r="J278" s="9">
        <v>9.917427</v>
      </c>
      <c r="K278" s="9">
        <v>1087.7910159999999</v>
      </c>
      <c r="L278">
        <v>19</v>
      </c>
      <c r="M278">
        <v>28</v>
      </c>
      <c r="N278">
        <v>4</v>
      </c>
      <c r="O278">
        <v>0</v>
      </c>
      <c r="P278" t="s">
        <v>9</v>
      </c>
      <c r="Q278" s="36" t="s">
        <v>157</v>
      </c>
      <c r="R278" s="55">
        <v>2E-3</v>
      </c>
      <c r="S278" s="55" t="s">
        <v>186</v>
      </c>
      <c r="T278" s="64"/>
      <c r="U278" s="64"/>
      <c r="V278" s="64"/>
      <c r="W278" s="64"/>
      <c r="X278" s="1" t="s">
        <v>212</v>
      </c>
      <c r="Z278" t="s">
        <v>113</v>
      </c>
    </row>
    <row r="279" spans="1:26" x14ac:dyDescent="0.45">
      <c r="A279" s="17">
        <v>44567</v>
      </c>
      <c r="B279" s="92">
        <v>2022</v>
      </c>
      <c r="C279" s="84" t="s">
        <v>195</v>
      </c>
      <c r="D279" s="84" t="s">
        <v>300</v>
      </c>
      <c r="E279" s="21" t="s">
        <v>20</v>
      </c>
      <c r="F279" s="1">
        <v>280</v>
      </c>
      <c r="G279" s="1">
        <v>18</v>
      </c>
      <c r="H279" s="1" t="s">
        <v>187</v>
      </c>
      <c r="I279" s="4">
        <v>4.9985650000000001</v>
      </c>
      <c r="J279" s="5">
        <v>9.828087</v>
      </c>
      <c r="K279" s="5">
        <v>1573.654663</v>
      </c>
      <c r="L279">
        <v>18</v>
      </c>
      <c r="M279">
        <v>26</v>
      </c>
      <c r="N279">
        <v>13</v>
      </c>
      <c r="O279">
        <v>0</v>
      </c>
      <c r="P279" t="s">
        <v>9</v>
      </c>
      <c r="Q279" s="36" t="s">
        <v>157</v>
      </c>
      <c r="R279" s="55">
        <v>4.0000000000000001E-3</v>
      </c>
      <c r="S279" s="55"/>
      <c r="T279" s="64"/>
      <c r="U279" s="64"/>
      <c r="V279" s="64" t="s">
        <v>199</v>
      </c>
      <c r="W279" s="64">
        <v>4.0000000000000001E-3</v>
      </c>
      <c r="X279" s="1" t="s">
        <v>221</v>
      </c>
      <c r="Y279" s="1" t="s">
        <v>222</v>
      </c>
    </row>
    <row r="280" spans="1:26" x14ac:dyDescent="0.45">
      <c r="A280" s="17">
        <v>44567</v>
      </c>
      <c r="B280" s="92">
        <v>2022</v>
      </c>
      <c r="C280" s="84" t="s">
        <v>195</v>
      </c>
      <c r="D280" s="84" t="s">
        <v>300</v>
      </c>
      <c r="E280" s="21" t="s">
        <v>20</v>
      </c>
      <c r="F280" s="1">
        <v>281</v>
      </c>
      <c r="G280" s="1">
        <v>18</v>
      </c>
      <c r="H280" s="1" t="s">
        <v>187</v>
      </c>
      <c r="I280" s="4">
        <v>4.9985650000000001</v>
      </c>
      <c r="J280" s="5">
        <v>9.828087</v>
      </c>
      <c r="K280" s="5">
        <v>1573.654663</v>
      </c>
      <c r="L280">
        <v>18</v>
      </c>
      <c r="M280">
        <v>26</v>
      </c>
      <c r="N280">
        <v>13</v>
      </c>
      <c r="O280">
        <v>0</v>
      </c>
      <c r="P280" t="s">
        <v>9</v>
      </c>
      <c r="Q280" s="36" t="s">
        <v>157</v>
      </c>
      <c r="R280" s="55">
        <v>1.0999999999999999E-2</v>
      </c>
      <c r="S280" s="55"/>
      <c r="T280" s="64"/>
      <c r="U280" s="64"/>
      <c r="V280" s="64"/>
      <c r="W280" s="64"/>
      <c r="X280" s="1" t="s">
        <v>221</v>
      </c>
      <c r="Y280" s="1" t="s">
        <v>222</v>
      </c>
    </row>
    <row r="281" spans="1:26" x14ac:dyDescent="0.45">
      <c r="A281" s="17">
        <v>44567</v>
      </c>
      <c r="B281" s="92">
        <v>2022</v>
      </c>
      <c r="C281" s="84" t="s">
        <v>195</v>
      </c>
      <c r="D281" s="84" t="s">
        <v>300</v>
      </c>
      <c r="E281" s="21" t="s">
        <v>20</v>
      </c>
      <c r="F281" s="1">
        <v>282</v>
      </c>
      <c r="G281" s="1">
        <v>18</v>
      </c>
      <c r="H281" s="1" t="s">
        <v>187</v>
      </c>
      <c r="I281" s="4">
        <v>4.9985650000000001</v>
      </c>
      <c r="J281" s="5">
        <v>9.828087</v>
      </c>
      <c r="K281" s="5">
        <v>1573.654663</v>
      </c>
      <c r="L281">
        <v>18</v>
      </c>
      <c r="M281">
        <v>26</v>
      </c>
      <c r="N281">
        <v>13</v>
      </c>
      <c r="O281">
        <v>0</v>
      </c>
      <c r="P281" t="s">
        <v>9</v>
      </c>
      <c r="Q281" s="36" t="s">
        <v>157</v>
      </c>
      <c r="R281" s="55">
        <v>2.1000000000000001E-2</v>
      </c>
      <c r="S281" s="55"/>
      <c r="T281" s="64"/>
      <c r="U281" s="64"/>
      <c r="V281" s="64"/>
      <c r="W281" s="64"/>
      <c r="X281" s="1" t="s">
        <v>221</v>
      </c>
      <c r="Y281" s="1" t="s">
        <v>222</v>
      </c>
    </row>
    <row r="282" spans="1:26" x14ac:dyDescent="0.45">
      <c r="A282" s="17">
        <v>44567</v>
      </c>
      <c r="B282" s="92">
        <v>2022</v>
      </c>
      <c r="C282" s="84" t="s">
        <v>195</v>
      </c>
      <c r="D282" s="84" t="s">
        <v>300</v>
      </c>
      <c r="E282" s="21" t="s">
        <v>20</v>
      </c>
      <c r="F282" s="1">
        <v>283</v>
      </c>
      <c r="G282" s="1">
        <v>18</v>
      </c>
      <c r="H282" s="1" t="s">
        <v>187</v>
      </c>
      <c r="I282" s="4">
        <v>4.9985650000000001</v>
      </c>
      <c r="J282" s="5">
        <v>9.828087</v>
      </c>
      <c r="K282" s="5">
        <v>1573.654663</v>
      </c>
      <c r="L282">
        <v>18</v>
      </c>
      <c r="M282">
        <v>26</v>
      </c>
      <c r="N282">
        <v>13</v>
      </c>
      <c r="O282">
        <v>0</v>
      </c>
      <c r="P282" t="s">
        <v>9</v>
      </c>
      <c r="Q282" s="36" t="s">
        <v>157</v>
      </c>
      <c r="R282" s="55">
        <v>1.7000000000000001E-2</v>
      </c>
      <c r="S282" s="55"/>
      <c r="T282" s="64"/>
      <c r="U282" s="64"/>
      <c r="V282" s="64" t="s">
        <v>199</v>
      </c>
      <c r="W282" s="64">
        <v>2E-3</v>
      </c>
      <c r="X282" s="1" t="s">
        <v>221</v>
      </c>
      <c r="Y282" s="1" t="s">
        <v>222</v>
      </c>
      <c r="Z282" t="s">
        <v>113</v>
      </c>
    </row>
    <row r="283" spans="1:26" x14ac:dyDescent="0.45">
      <c r="A283" s="17">
        <v>44567</v>
      </c>
      <c r="B283" s="92">
        <v>2022</v>
      </c>
      <c r="C283" s="84" t="s">
        <v>195</v>
      </c>
      <c r="D283" s="84" t="s">
        <v>300</v>
      </c>
      <c r="E283" s="21" t="s">
        <v>51</v>
      </c>
      <c r="F283" s="1">
        <v>284</v>
      </c>
      <c r="G283" s="1">
        <v>21</v>
      </c>
      <c r="H283" s="1" t="s">
        <v>187</v>
      </c>
      <c r="I283" s="8">
        <v>4.9855749999999999</v>
      </c>
      <c r="J283" s="9">
        <v>9.8105659999999997</v>
      </c>
      <c r="K283" s="9">
        <v>1371.3426509999999</v>
      </c>
      <c r="L283">
        <v>18</v>
      </c>
      <c r="M283">
        <v>26</v>
      </c>
      <c r="N283">
        <v>13</v>
      </c>
      <c r="O283">
        <v>0</v>
      </c>
      <c r="P283" t="s">
        <v>9</v>
      </c>
      <c r="Q283" s="36" t="s">
        <v>157</v>
      </c>
      <c r="R283" s="55">
        <v>1.0999999999999999E-2</v>
      </c>
      <c r="S283" s="55"/>
      <c r="T283" s="64"/>
      <c r="U283" s="64"/>
      <c r="V283" s="64"/>
      <c r="W283" s="64"/>
      <c r="X283" s="1" t="s">
        <v>212</v>
      </c>
      <c r="Y283" s="1" t="s">
        <v>222</v>
      </c>
    </row>
    <row r="284" spans="1:26" x14ac:dyDescent="0.45">
      <c r="A284" s="17">
        <v>44567</v>
      </c>
      <c r="B284" s="92">
        <v>2022</v>
      </c>
      <c r="C284" s="84" t="s">
        <v>195</v>
      </c>
      <c r="D284" s="84" t="s">
        <v>300</v>
      </c>
      <c r="E284" s="21" t="s">
        <v>51</v>
      </c>
      <c r="F284" s="1">
        <v>285</v>
      </c>
      <c r="G284" s="1">
        <v>21</v>
      </c>
      <c r="H284" s="1" t="s">
        <v>187</v>
      </c>
      <c r="I284" s="8">
        <v>4.9855749999999999</v>
      </c>
      <c r="J284" s="9">
        <v>9.8105659999999997</v>
      </c>
      <c r="K284" s="9">
        <v>1371.3426509999999</v>
      </c>
      <c r="L284">
        <v>18</v>
      </c>
      <c r="M284">
        <v>26</v>
      </c>
      <c r="N284">
        <v>13</v>
      </c>
      <c r="O284">
        <v>0</v>
      </c>
      <c r="P284" t="s">
        <v>9</v>
      </c>
      <c r="Q284" s="36" t="s">
        <v>157</v>
      </c>
      <c r="R284" s="55">
        <v>6.0000000000000001E-3</v>
      </c>
      <c r="S284" s="55"/>
      <c r="T284" s="64"/>
      <c r="U284" s="64"/>
      <c r="V284" s="64"/>
      <c r="W284" s="64"/>
      <c r="X284" s="1" t="s">
        <v>212</v>
      </c>
      <c r="Y284" s="1" t="s">
        <v>222</v>
      </c>
    </row>
    <row r="285" spans="1:26" x14ac:dyDescent="0.45">
      <c r="A285" s="17">
        <v>44567</v>
      </c>
      <c r="B285" s="92">
        <v>2022</v>
      </c>
      <c r="C285" s="84" t="s">
        <v>195</v>
      </c>
      <c r="D285" s="84" t="s">
        <v>300</v>
      </c>
      <c r="E285" s="21" t="s">
        <v>66</v>
      </c>
      <c r="F285" s="1">
        <v>286</v>
      </c>
      <c r="G285" s="1">
        <v>21</v>
      </c>
      <c r="H285" s="1" t="s">
        <v>187</v>
      </c>
      <c r="I285" s="8">
        <v>4.9855749999999999</v>
      </c>
      <c r="J285" s="9">
        <v>9.8105659999999997</v>
      </c>
      <c r="K285" s="9">
        <v>1371.3426509999999</v>
      </c>
      <c r="L285">
        <v>18</v>
      </c>
      <c r="M285">
        <v>26</v>
      </c>
      <c r="N285">
        <v>13</v>
      </c>
      <c r="O285">
        <v>0</v>
      </c>
      <c r="P285" t="s">
        <v>9</v>
      </c>
      <c r="Q285" t="s">
        <v>157</v>
      </c>
      <c r="S285" t="s">
        <v>186</v>
      </c>
      <c r="T285"/>
      <c r="U285"/>
      <c r="V285"/>
      <c r="W285"/>
      <c r="X285" s="1" t="s">
        <v>212</v>
      </c>
      <c r="Y285" s="1" t="s">
        <v>216</v>
      </c>
    </row>
    <row r="286" spans="1:26" x14ac:dyDescent="0.45">
      <c r="A286" s="17">
        <v>44567</v>
      </c>
      <c r="B286" s="92">
        <v>2022</v>
      </c>
      <c r="C286" s="84" t="s">
        <v>195</v>
      </c>
      <c r="D286" s="84" t="s">
        <v>300</v>
      </c>
      <c r="E286" s="21" t="s">
        <v>66</v>
      </c>
      <c r="F286" s="1">
        <v>287</v>
      </c>
      <c r="G286" s="1">
        <v>21</v>
      </c>
      <c r="H286" s="1" t="s">
        <v>187</v>
      </c>
      <c r="I286" s="8">
        <v>4.9855749999999999</v>
      </c>
      <c r="J286" s="9">
        <v>9.8105659999999997</v>
      </c>
      <c r="K286" s="9">
        <v>1371.3426509999999</v>
      </c>
      <c r="L286">
        <v>18</v>
      </c>
      <c r="M286">
        <v>26</v>
      </c>
      <c r="N286">
        <v>13</v>
      </c>
      <c r="O286">
        <v>0</v>
      </c>
      <c r="P286" t="s">
        <v>9</v>
      </c>
      <c r="Q286" s="36" t="s">
        <v>157</v>
      </c>
      <c r="R286" s="55">
        <v>4.0000000000000001E-3</v>
      </c>
      <c r="S286" s="55"/>
      <c r="T286" s="64"/>
      <c r="U286" s="64"/>
      <c r="V286" s="64"/>
      <c r="W286" s="64"/>
      <c r="X286" s="1" t="s">
        <v>212</v>
      </c>
      <c r="Y286" s="1" t="s">
        <v>216</v>
      </c>
    </row>
    <row r="287" spans="1:26" x14ac:dyDescent="0.45">
      <c r="A287" s="17">
        <v>44567</v>
      </c>
      <c r="B287" s="92">
        <v>2022</v>
      </c>
      <c r="C287" s="84" t="s">
        <v>195</v>
      </c>
      <c r="D287" s="84" t="s">
        <v>300</v>
      </c>
      <c r="E287" s="21" t="s">
        <v>66</v>
      </c>
      <c r="F287" s="1">
        <v>288</v>
      </c>
      <c r="G287" s="1">
        <v>21</v>
      </c>
      <c r="H287" s="1" t="s">
        <v>187</v>
      </c>
      <c r="I287" s="8">
        <v>4.9855749999999999</v>
      </c>
      <c r="J287" s="9">
        <v>9.8105659999999997</v>
      </c>
      <c r="K287" s="9">
        <v>1371.3426509999999</v>
      </c>
      <c r="L287">
        <v>18</v>
      </c>
      <c r="M287">
        <v>26</v>
      </c>
      <c r="N287">
        <v>13</v>
      </c>
      <c r="O287">
        <v>0</v>
      </c>
      <c r="P287" t="s">
        <v>9</v>
      </c>
      <c r="Q287" s="36" t="s">
        <v>157</v>
      </c>
      <c r="R287" s="55">
        <v>8.9999999999999993E-3</v>
      </c>
      <c r="S287" s="55"/>
      <c r="T287" s="64"/>
      <c r="U287" s="64"/>
      <c r="V287" s="64"/>
      <c r="W287" s="64"/>
      <c r="X287" s="1" t="s">
        <v>212</v>
      </c>
      <c r="Y287" s="1" t="s">
        <v>216</v>
      </c>
    </row>
    <row r="288" spans="1:26" x14ac:dyDescent="0.45">
      <c r="A288" s="17">
        <v>44567</v>
      </c>
      <c r="B288" s="92">
        <v>2022</v>
      </c>
      <c r="C288" s="84" t="s">
        <v>195</v>
      </c>
      <c r="D288" s="84" t="s">
        <v>300</v>
      </c>
      <c r="E288" s="21" t="s">
        <v>66</v>
      </c>
      <c r="F288" s="1">
        <v>289</v>
      </c>
      <c r="G288" s="1">
        <v>21</v>
      </c>
      <c r="H288" s="1" t="s">
        <v>187</v>
      </c>
      <c r="I288" s="8">
        <v>4.9855749999999999</v>
      </c>
      <c r="J288" s="9">
        <v>9.8105659999999997</v>
      </c>
      <c r="K288" s="9">
        <v>1371.3426509999999</v>
      </c>
      <c r="L288">
        <v>18</v>
      </c>
      <c r="M288">
        <v>26</v>
      </c>
      <c r="N288">
        <v>13</v>
      </c>
      <c r="O288">
        <v>0</v>
      </c>
      <c r="P288" t="s">
        <v>9</v>
      </c>
      <c r="Q288" t="s">
        <v>158</v>
      </c>
      <c r="R288" s="55">
        <v>2.5379999999999998</v>
      </c>
      <c r="S288" s="55"/>
      <c r="T288" s="64"/>
      <c r="U288" s="64"/>
      <c r="V288" s="64" t="s">
        <v>199</v>
      </c>
      <c r="W288" s="64">
        <v>0.13700000000000001</v>
      </c>
      <c r="X288" s="1" t="s">
        <v>212</v>
      </c>
      <c r="Y288" s="1" t="s">
        <v>216</v>
      </c>
    </row>
    <row r="289" spans="1:25" x14ac:dyDescent="0.45">
      <c r="A289" s="17">
        <v>44567</v>
      </c>
      <c r="B289" s="92">
        <v>2022</v>
      </c>
      <c r="C289" s="84" t="s">
        <v>195</v>
      </c>
      <c r="D289" s="84" t="s">
        <v>300</v>
      </c>
      <c r="E289" s="21" t="s">
        <v>65</v>
      </c>
      <c r="F289" s="1">
        <v>290</v>
      </c>
      <c r="G289" s="1">
        <v>21</v>
      </c>
      <c r="H289" s="1" t="s">
        <v>187</v>
      </c>
      <c r="I289" s="8">
        <v>4.9855749999999999</v>
      </c>
      <c r="J289" s="9">
        <v>9.8105659999999997</v>
      </c>
      <c r="K289" s="9">
        <v>1371.3426509999999</v>
      </c>
      <c r="L289">
        <v>18</v>
      </c>
      <c r="M289">
        <v>26</v>
      </c>
      <c r="N289">
        <v>13</v>
      </c>
      <c r="O289">
        <v>0</v>
      </c>
      <c r="P289" t="s">
        <v>9</v>
      </c>
      <c r="Q289" s="36" t="s">
        <v>157</v>
      </c>
      <c r="R289" s="55">
        <v>6.2E-2</v>
      </c>
      <c r="S289" s="55"/>
      <c r="T289" s="64"/>
      <c r="U289" s="64"/>
      <c r="V289" s="64" t="s">
        <v>205</v>
      </c>
      <c r="W289" s="64">
        <v>4.0000000000000001E-3</v>
      </c>
      <c r="X289" s="1" t="s">
        <v>213</v>
      </c>
    </row>
    <row r="290" spans="1:25" x14ac:dyDescent="0.45">
      <c r="A290" s="17">
        <v>44567</v>
      </c>
      <c r="B290" s="92">
        <v>2022</v>
      </c>
      <c r="C290" s="84" t="s">
        <v>195</v>
      </c>
      <c r="D290" s="84" t="s">
        <v>300</v>
      </c>
      <c r="E290" s="21" t="s">
        <v>26</v>
      </c>
      <c r="F290" s="1">
        <v>291</v>
      </c>
      <c r="G290" s="1">
        <v>21</v>
      </c>
      <c r="H290" s="1" t="s">
        <v>187</v>
      </c>
      <c r="I290" s="8">
        <v>4.9855749999999999</v>
      </c>
      <c r="J290" s="9">
        <v>9.8105659999999997</v>
      </c>
      <c r="K290" s="9">
        <v>1371.3426509999999</v>
      </c>
      <c r="L290">
        <v>18</v>
      </c>
      <c r="M290">
        <v>26</v>
      </c>
      <c r="N290">
        <v>13</v>
      </c>
      <c r="O290">
        <v>0</v>
      </c>
      <c r="P290" t="s">
        <v>9</v>
      </c>
      <c r="Q290" s="36" t="s">
        <v>157</v>
      </c>
      <c r="R290" s="55">
        <v>8.1000000000000003E-2</v>
      </c>
      <c r="S290" s="55"/>
      <c r="T290" s="64"/>
      <c r="U290" s="64"/>
      <c r="V290" s="64" t="s">
        <v>199</v>
      </c>
      <c r="W290" s="64">
        <v>1.0999999999999999E-2</v>
      </c>
      <c r="X290" s="1" t="s">
        <v>212</v>
      </c>
    </row>
    <row r="291" spans="1:25" x14ac:dyDescent="0.45">
      <c r="A291" s="17">
        <v>44567</v>
      </c>
      <c r="B291" s="92">
        <v>2022</v>
      </c>
      <c r="C291" s="84" t="s">
        <v>195</v>
      </c>
      <c r="D291" s="84" t="s">
        <v>300</v>
      </c>
      <c r="E291" s="21" t="s">
        <v>21</v>
      </c>
      <c r="F291" s="1">
        <v>292</v>
      </c>
      <c r="G291" s="1">
        <v>21</v>
      </c>
      <c r="H291" s="1" t="s">
        <v>187</v>
      </c>
      <c r="I291" s="8">
        <v>4.9855749999999999</v>
      </c>
      <c r="J291" s="9">
        <v>9.8105659999999997</v>
      </c>
      <c r="K291" s="9">
        <v>1371.3426509999999</v>
      </c>
      <c r="L291">
        <v>18</v>
      </c>
      <c r="M291">
        <v>26</v>
      </c>
      <c r="N291">
        <v>13</v>
      </c>
      <c r="O291">
        <v>0</v>
      </c>
      <c r="P291" t="s">
        <v>9</v>
      </c>
      <c r="Q291" s="36" t="s">
        <v>157</v>
      </c>
      <c r="R291" s="55">
        <v>2.7E-2</v>
      </c>
      <c r="S291" s="55"/>
      <c r="T291" s="64"/>
      <c r="U291" s="64"/>
      <c r="V291" s="64" t="s">
        <v>205</v>
      </c>
      <c r="W291" s="64">
        <v>4.0000000000000001E-3</v>
      </c>
      <c r="X291" s="1" t="s">
        <v>212</v>
      </c>
      <c r="Y291" s="1" t="s">
        <v>216</v>
      </c>
    </row>
    <row r="292" spans="1:25" x14ac:dyDescent="0.45">
      <c r="A292" s="17">
        <v>44567</v>
      </c>
      <c r="B292" s="92">
        <v>2022</v>
      </c>
      <c r="C292" s="84" t="s">
        <v>195</v>
      </c>
      <c r="D292" s="84" t="s">
        <v>300</v>
      </c>
      <c r="E292" s="21" t="s">
        <v>56</v>
      </c>
      <c r="F292" s="1">
        <v>293</v>
      </c>
      <c r="G292" s="1">
        <v>21</v>
      </c>
      <c r="H292" s="1" t="s">
        <v>187</v>
      </c>
      <c r="I292" s="8">
        <v>4.9855749999999999</v>
      </c>
      <c r="J292" s="9">
        <v>9.8105659999999997</v>
      </c>
      <c r="K292" s="9">
        <v>1371.3426509999999</v>
      </c>
      <c r="L292">
        <v>18</v>
      </c>
      <c r="M292">
        <v>26</v>
      </c>
      <c r="N292">
        <v>13</v>
      </c>
      <c r="O292">
        <v>0</v>
      </c>
      <c r="P292" t="s">
        <v>9</v>
      </c>
      <c r="Q292" s="36" t="s">
        <v>157</v>
      </c>
      <c r="R292" s="55">
        <v>4.1000000000000002E-2</v>
      </c>
      <c r="S292" s="55"/>
      <c r="T292" s="64"/>
      <c r="U292" s="64"/>
      <c r="V292" s="64" t="s">
        <v>199</v>
      </c>
      <c r="W292" s="64">
        <v>6.0000000000000001E-3</v>
      </c>
      <c r="X292" s="1" t="s">
        <v>221</v>
      </c>
      <c r="Y292" s="1" t="s">
        <v>222</v>
      </c>
    </row>
    <row r="293" spans="1:25" x14ac:dyDescent="0.45">
      <c r="A293" s="17">
        <v>44567</v>
      </c>
      <c r="B293" s="92">
        <v>2022</v>
      </c>
      <c r="C293" s="84" t="s">
        <v>195</v>
      </c>
      <c r="D293" s="84" t="s">
        <v>300</v>
      </c>
      <c r="E293" s="21" t="s">
        <v>206</v>
      </c>
      <c r="F293" s="1">
        <v>294</v>
      </c>
      <c r="G293" s="1">
        <v>21</v>
      </c>
      <c r="H293" s="1" t="s">
        <v>187</v>
      </c>
      <c r="I293" s="8">
        <v>4.9855749999999999</v>
      </c>
      <c r="J293" s="9">
        <v>9.8105659999999997</v>
      </c>
      <c r="K293" s="9">
        <v>1371.3426509999999</v>
      </c>
      <c r="L293">
        <v>18</v>
      </c>
      <c r="M293">
        <v>26</v>
      </c>
      <c r="N293">
        <v>13</v>
      </c>
      <c r="O293">
        <v>0</v>
      </c>
      <c r="P293" t="s">
        <v>9</v>
      </c>
      <c r="Q293" t="s">
        <v>158</v>
      </c>
      <c r="R293" s="55">
        <v>51.087000000000003</v>
      </c>
      <c r="S293" s="55"/>
      <c r="T293" s="64"/>
      <c r="U293" s="64"/>
      <c r="V293" s="64" t="s">
        <v>199</v>
      </c>
      <c r="W293" s="64">
        <v>5.7539999999999996</v>
      </c>
      <c r="X293" s="1" t="s">
        <v>212</v>
      </c>
    </row>
    <row r="294" spans="1:25" x14ac:dyDescent="0.45">
      <c r="A294" s="17">
        <v>44567</v>
      </c>
      <c r="B294" s="92">
        <v>2022</v>
      </c>
      <c r="C294" s="84" t="s">
        <v>195</v>
      </c>
      <c r="D294" s="84" t="s">
        <v>300</v>
      </c>
      <c r="E294" s="21" t="s">
        <v>206</v>
      </c>
      <c r="F294" s="1">
        <v>295</v>
      </c>
      <c r="G294" s="1">
        <v>21</v>
      </c>
      <c r="H294" s="1" t="s">
        <v>187</v>
      </c>
      <c r="I294" s="8">
        <v>4.9855749999999999</v>
      </c>
      <c r="J294" s="9">
        <v>9.8105659999999997</v>
      </c>
      <c r="K294" s="9">
        <v>1371.3426509999999</v>
      </c>
      <c r="L294">
        <v>18</v>
      </c>
      <c r="M294">
        <v>26</v>
      </c>
      <c r="N294">
        <v>13</v>
      </c>
      <c r="O294">
        <v>0</v>
      </c>
      <c r="P294" t="s">
        <v>9</v>
      </c>
      <c r="Q294" t="s">
        <v>158</v>
      </c>
      <c r="R294" s="55">
        <v>0.15</v>
      </c>
      <c r="S294" s="55"/>
      <c r="T294" s="64"/>
      <c r="U294" s="64"/>
      <c r="V294" s="64" t="s">
        <v>199</v>
      </c>
      <c r="W294" s="64">
        <v>0.02</v>
      </c>
      <c r="X294" s="1" t="s">
        <v>212</v>
      </c>
    </row>
    <row r="295" spans="1:25" x14ac:dyDescent="0.45">
      <c r="A295" s="17">
        <v>44567</v>
      </c>
      <c r="B295" s="92">
        <v>2022</v>
      </c>
      <c r="C295" s="84" t="s">
        <v>195</v>
      </c>
      <c r="D295" s="84" t="s">
        <v>300</v>
      </c>
      <c r="E295" s="21" t="s">
        <v>206</v>
      </c>
      <c r="F295" s="1">
        <v>296</v>
      </c>
      <c r="G295" s="1">
        <v>21</v>
      </c>
      <c r="H295" s="1" t="s">
        <v>187</v>
      </c>
      <c r="I295" s="8">
        <v>4.9855749999999999</v>
      </c>
      <c r="J295" s="9">
        <v>9.8105659999999997</v>
      </c>
      <c r="K295" s="9">
        <v>1371.3426509999999</v>
      </c>
      <c r="L295">
        <v>18</v>
      </c>
      <c r="M295">
        <v>26</v>
      </c>
      <c r="N295">
        <v>13</v>
      </c>
      <c r="O295">
        <v>0</v>
      </c>
      <c r="P295" t="s">
        <v>9</v>
      </c>
      <c r="Q295" s="36" t="s">
        <v>157</v>
      </c>
      <c r="R295" s="55">
        <v>1.2999999999999999E-2</v>
      </c>
      <c r="S295" s="55"/>
      <c r="T295" s="64"/>
      <c r="U295" s="64"/>
      <c r="V295" s="64" t="s">
        <v>199</v>
      </c>
      <c r="W295" s="64">
        <v>7.0000000000000001E-3</v>
      </c>
      <c r="X295" s="1" t="s">
        <v>212</v>
      </c>
    </row>
    <row r="296" spans="1:25" x14ac:dyDescent="0.45">
      <c r="A296" s="17">
        <v>44567</v>
      </c>
      <c r="B296" s="92">
        <v>2022</v>
      </c>
      <c r="C296" s="84" t="s">
        <v>195</v>
      </c>
      <c r="D296" s="84" t="s">
        <v>300</v>
      </c>
      <c r="E296" s="21" t="s">
        <v>66</v>
      </c>
      <c r="F296" s="1">
        <v>297</v>
      </c>
      <c r="G296" s="1">
        <v>23</v>
      </c>
      <c r="H296" s="1" t="s">
        <v>187</v>
      </c>
      <c r="I296" s="8">
        <v>4.9647880000000004</v>
      </c>
      <c r="J296" s="9">
        <v>9.8094809999999999</v>
      </c>
      <c r="K296" s="9">
        <v>1100.982178</v>
      </c>
      <c r="L296">
        <v>19</v>
      </c>
      <c r="M296">
        <v>27</v>
      </c>
      <c r="N296">
        <v>13</v>
      </c>
      <c r="O296">
        <v>0</v>
      </c>
      <c r="P296" t="s">
        <v>9</v>
      </c>
      <c r="Q296" t="s">
        <v>158</v>
      </c>
      <c r="R296" s="55">
        <v>74.021000000000001</v>
      </c>
      <c r="S296" s="55"/>
      <c r="T296" s="64"/>
      <c r="U296" s="64"/>
      <c r="V296" s="64" t="s">
        <v>199</v>
      </c>
      <c r="W296" s="64">
        <v>19.503</v>
      </c>
      <c r="X296" s="1" t="s">
        <v>212</v>
      </c>
      <c r="Y296" s="1" t="s">
        <v>216</v>
      </c>
    </row>
    <row r="297" spans="1:25" x14ac:dyDescent="0.45">
      <c r="A297" s="17">
        <v>44567</v>
      </c>
      <c r="B297" s="92">
        <v>2022</v>
      </c>
      <c r="C297" s="84" t="s">
        <v>195</v>
      </c>
      <c r="D297" s="84" t="s">
        <v>300</v>
      </c>
      <c r="E297" s="21" t="s">
        <v>67</v>
      </c>
      <c r="F297" s="1">
        <v>298</v>
      </c>
      <c r="G297" s="1">
        <v>23</v>
      </c>
      <c r="H297" s="1" t="s">
        <v>187</v>
      </c>
      <c r="I297" s="8">
        <v>4.9647880000000004</v>
      </c>
      <c r="J297" s="9">
        <v>9.8094809999999999</v>
      </c>
      <c r="K297" s="9">
        <v>1100.982178</v>
      </c>
      <c r="L297">
        <v>19</v>
      </c>
      <c r="M297">
        <v>27</v>
      </c>
      <c r="N297">
        <v>13</v>
      </c>
      <c r="O297">
        <v>0</v>
      </c>
      <c r="P297" t="s">
        <v>9</v>
      </c>
      <c r="Q297" s="36" t="s">
        <v>157</v>
      </c>
      <c r="R297" s="55">
        <v>1.6E-2</v>
      </c>
      <c r="S297" s="55"/>
      <c r="T297" s="64"/>
      <c r="U297" s="64"/>
      <c r="V297" s="64" t="s">
        <v>205</v>
      </c>
      <c r="W297" s="64">
        <v>8.0000000000000002E-3</v>
      </c>
      <c r="X297" s="1" t="s">
        <v>212</v>
      </c>
    </row>
    <row r="298" spans="1:25" x14ac:dyDescent="0.45">
      <c r="A298" s="17">
        <v>44567</v>
      </c>
      <c r="B298" s="92">
        <v>2022</v>
      </c>
      <c r="C298" s="84" t="s">
        <v>195</v>
      </c>
      <c r="D298" s="84" t="s">
        <v>300</v>
      </c>
      <c r="E298" s="21" t="s">
        <v>23</v>
      </c>
      <c r="F298" s="1">
        <v>299</v>
      </c>
      <c r="G298" s="1">
        <v>23</v>
      </c>
      <c r="H298" s="1" t="s">
        <v>187</v>
      </c>
      <c r="I298" s="8">
        <v>4.9647880000000004</v>
      </c>
      <c r="J298" s="9">
        <v>9.8094809999999999</v>
      </c>
      <c r="K298" s="9">
        <v>1100.982178</v>
      </c>
      <c r="L298">
        <v>19</v>
      </c>
      <c r="M298">
        <v>27</v>
      </c>
      <c r="N298">
        <v>13</v>
      </c>
      <c r="O298">
        <v>0</v>
      </c>
      <c r="P298" t="s">
        <v>9</v>
      </c>
      <c r="Q298" s="36" t="s">
        <v>157</v>
      </c>
      <c r="R298" s="55">
        <v>1.4E-2</v>
      </c>
      <c r="S298" s="55"/>
      <c r="T298" s="64"/>
      <c r="U298" s="64"/>
      <c r="V298" s="64" t="s">
        <v>205</v>
      </c>
      <c r="W298" s="64">
        <v>4.0000000000000001E-3</v>
      </c>
      <c r="X298" s="1" t="s">
        <v>221</v>
      </c>
      <c r="Y298" s="1" t="s">
        <v>222</v>
      </c>
    </row>
    <row r="299" spans="1:25" x14ac:dyDescent="0.45">
      <c r="A299" s="17">
        <v>44567</v>
      </c>
      <c r="B299" s="92">
        <v>2022</v>
      </c>
      <c r="C299" s="84" t="s">
        <v>195</v>
      </c>
      <c r="D299" s="84" t="s">
        <v>300</v>
      </c>
      <c r="E299" s="21" t="s">
        <v>23</v>
      </c>
      <c r="F299" s="1">
        <v>300</v>
      </c>
      <c r="G299" s="1">
        <v>23</v>
      </c>
      <c r="H299" s="1" t="s">
        <v>187</v>
      </c>
      <c r="I299" s="8">
        <v>4.9647880000000004</v>
      </c>
      <c r="J299" s="9">
        <v>9.8094809999999999</v>
      </c>
      <c r="K299" s="9">
        <v>1100.982178</v>
      </c>
      <c r="L299">
        <v>19</v>
      </c>
      <c r="M299">
        <v>27</v>
      </c>
      <c r="N299">
        <v>13</v>
      </c>
      <c r="O299">
        <v>0</v>
      </c>
      <c r="P299" t="s">
        <v>9</v>
      </c>
      <c r="Q299" s="36" t="s">
        <v>157</v>
      </c>
      <c r="R299" s="55">
        <v>1.9E-2</v>
      </c>
      <c r="S299" s="55"/>
      <c r="T299" s="64"/>
      <c r="U299" s="64"/>
      <c r="V299" s="64" t="s">
        <v>199</v>
      </c>
      <c r="W299" s="64">
        <v>6.0000000000000001E-3</v>
      </c>
      <c r="X299" s="1" t="s">
        <v>221</v>
      </c>
      <c r="Y299" s="1" t="s">
        <v>222</v>
      </c>
    </row>
    <row r="300" spans="1:25" x14ac:dyDescent="0.45">
      <c r="A300" s="17">
        <v>44569</v>
      </c>
      <c r="B300" s="92">
        <v>2022</v>
      </c>
      <c r="C300" s="84" t="s">
        <v>195</v>
      </c>
      <c r="D300" s="84" t="s">
        <v>300</v>
      </c>
      <c r="E300" s="21" t="s">
        <v>51</v>
      </c>
      <c r="F300" s="1">
        <v>301</v>
      </c>
      <c r="G300" s="1">
        <v>25</v>
      </c>
      <c r="H300" s="1" t="s">
        <v>187</v>
      </c>
      <c r="I300" s="4">
        <v>4.9476279999999999</v>
      </c>
      <c r="J300" s="5">
        <v>9.8342209999999994</v>
      </c>
      <c r="K300" s="5">
        <v>1015.225586</v>
      </c>
      <c r="L300">
        <v>18</v>
      </c>
      <c r="M300">
        <v>26</v>
      </c>
      <c r="N300">
        <v>13</v>
      </c>
      <c r="O300">
        <v>0</v>
      </c>
      <c r="P300" t="s">
        <v>9</v>
      </c>
      <c r="Q300" t="s">
        <v>157</v>
      </c>
      <c r="S300" t="s">
        <v>186</v>
      </c>
      <c r="T300"/>
      <c r="U300"/>
      <c r="V300"/>
      <c r="W300"/>
      <c r="X300" s="1" t="s">
        <v>212</v>
      </c>
      <c r="Y300" s="1" t="s">
        <v>222</v>
      </c>
    </row>
    <row r="301" spans="1:25" x14ac:dyDescent="0.45">
      <c r="A301" s="17">
        <v>44569</v>
      </c>
      <c r="B301" s="92">
        <v>2022</v>
      </c>
      <c r="C301" s="84" t="s">
        <v>195</v>
      </c>
      <c r="D301" s="84" t="s">
        <v>300</v>
      </c>
      <c r="E301" s="21" t="s">
        <v>51</v>
      </c>
      <c r="F301" s="1">
        <v>302</v>
      </c>
      <c r="G301" s="1">
        <v>25</v>
      </c>
      <c r="H301" s="1" t="s">
        <v>187</v>
      </c>
      <c r="I301" s="4">
        <v>4.9476279999999999</v>
      </c>
      <c r="J301" s="5">
        <v>9.8342209999999994</v>
      </c>
      <c r="K301" s="5">
        <v>1015.225586</v>
      </c>
      <c r="L301">
        <v>18</v>
      </c>
      <c r="M301">
        <v>26</v>
      </c>
      <c r="N301">
        <v>13</v>
      </c>
      <c r="O301">
        <v>0</v>
      </c>
      <c r="P301" t="s">
        <v>9</v>
      </c>
      <c r="Q301" t="s">
        <v>157</v>
      </c>
      <c r="S301" t="s">
        <v>186</v>
      </c>
      <c r="T301"/>
      <c r="U301"/>
      <c r="V301"/>
      <c r="W301"/>
      <c r="X301" s="1" t="s">
        <v>212</v>
      </c>
      <c r="Y301" s="1" t="s">
        <v>222</v>
      </c>
    </row>
    <row r="302" spans="1:25" x14ac:dyDescent="0.45">
      <c r="A302" s="17">
        <v>44569</v>
      </c>
      <c r="B302" s="92">
        <v>2022</v>
      </c>
      <c r="C302" s="84" t="s">
        <v>195</v>
      </c>
      <c r="D302" s="84" t="s">
        <v>300</v>
      </c>
      <c r="E302" s="21" t="s">
        <v>288</v>
      </c>
      <c r="F302" s="1">
        <v>303</v>
      </c>
      <c r="G302" s="1">
        <v>25</v>
      </c>
      <c r="H302" s="1" t="s">
        <v>187</v>
      </c>
      <c r="I302" s="12">
        <v>4.9476279999999999</v>
      </c>
      <c r="J302" s="13">
        <v>9.8342209999999994</v>
      </c>
      <c r="K302" s="13">
        <v>1015.225586</v>
      </c>
      <c r="L302">
        <v>18</v>
      </c>
      <c r="M302">
        <v>26</v>
      </c>
      <c r="N302">
        <v>13</v>
      </c>
      <c r="O302">
        <v>0</v>
      </c>
      <c r="P302" t="s">
        <v>9</v>
      </c>
      <c r="Q302" t="s">
        <v>158</v>
      </c>
      <c r="R302" s="55">
        <v>2.246</v>
      </c>
      <c r="S302" s="55"/>
      <c r="T302" s="64"/>
      <c r="U302" s="64"/>
      <c r="V302" s="64" t="s">
        <v>199</v>
      </c>
      <c r="W302" s="64">
        <v>0.34499999999999997</v>
      </c>
      <c r="X302" s="1" t="s">
        <v>212</v>
      </c>
    </row>
    <row r="303" spans="1:25" x14ac:dyDescent="0.45">
      <c r="A303" s="17">
        <v>44569</v>
      </c>
      <c r="B303" s="92">
        <v>2022</v>
      </c>
      <c r="C303" s="84" t="s">
        <v>195</v>
      </c>
      <c r="D303" s="84" t="s">
        <v>300</v>
      </c>
      <c r="E303" s="21" t="s">
        <v>288</v>
      </c>
      <c r="F303" s="1">
        <v>304</v>
      </c>
      <c r="G303" s="1">
        <v>25</v>
      </c>
      <c r="H303" s="1" t="s">
        <v>187</v>
      </c>
      <c r="I303" s="12">
        <v>4.9476279999999999</v>
      </c>
      <c r="J303" s="13">
        <v>9.8342209999999994</v>
      </c>
      <c r="K303" s="13">
        <v>1015.225586</v>
      </c>
      <c r="L303">
        <v>18</v>
      </c>
      <c r="M303">
        <v>26</v>
      </c>
      <c r="N303">
        <v>13</v>
      </c>
      <c r="O303">
        <v>0</v>
      </c>
      <c r="P303" t="s">
        <v>9</v>
      </c>
      <c r="Q303" t="s">
        <v>158</v>
      </c>
      <c r="R303" s="55">
        <v>2.2000000000000002</v>
      </c>
      <c r="S303" s="55"/>
      <c r="T303" s="64"/>
      <c r="U303" s="64"/>
      <c r="V303" s="64" t="s">
        <v>199</v>
      </c>
      <c r="W303" s="64">
        <v>0.30599999999999999</v>
      </c>
      <c r="X303" s="1" t="s">
        <v>212</v>
      </c>
    </row>
    <row r="304" spans="1:25" x14ac:dyDescent="0.45">
      <c r="A304" s="17">
        <v>44569</v>
      </c>
      <c r="B304" s="92">
        <v>2022</v>
      </c>
      <c r="C304" s="84" t="s">
        <v>195</v>
      </c>
      <c r="D304" s="84" t="s">
        <v>300</v>
      </c>
      <c r="E304" s="21" t="s">
        <v>288</v>
      </c>
      <c r="F304" s="1">
        <v>305</v>
      </c>
      <c r="G304" s="1">
        <v>25</v>
      </c>
      <c r="H304" s="1" t="s">
        <v>187</v>
      </c>
      <c r="I304" s="12">
        <v>4.9476279999999999</v>
      </c>
      <c r="J304" s="13">
        <v>9.8342209999999994</v>
      </c>
      <c r="K304" s="13">
        <v>1015.225586</v>
      </c>
      <c r="L304">
        <v>18</v>
      </c>
      <c r="M304">
        <v>26</v>
      </c>
      <c r="N304">
        <v>13</v>
      </c>
      <c r="O304">
        <v>0</v>
      </c>
      <c r="P304" t="s">
        <v>9</v>
      </c>
      <c r="Q304" t="s">
        <v>158</v>
      </c>
      <c r="R304" s="55">
        <v>75.760999999999996</v>
      </c>
      <c r="S304" s="55"/>
      <c r="T304" s="64"/>
      <c r="U304" s="64"/>
      <c r="V304" s="64" t="s">
        <v>199</v>
      </c>
      <c r="W304" s="64">
        <v>27.94</v>
      </c>
      <c r="X304" s="1" t="s">
        <v>212</v>
      </c>
    </row>
    <row r="305" spans="1:25" x14ac:dyDescent="0.45">
      <c r="A305" s="17">
        <v>44569</v>
      </c>
      <c r="B305" s="92">
        <v>2022</v>
      </c>
      <c r="C305" s="84" t="s">
        <v>195</v>
      </c>
      <c r="D305" s="84" t="s">
        <v>300</v>
      </c>
      <c r="E305" s="21" t="s">
        <v>288</v>
      </c>
      <c r="F305" s="1">
        <v>306</v>
      </c>
      <c r="G305" s="1">
        <v>25</v>
      </c>
      <c r="H305" s="1" t="s">
        <v>187</v>
      </c>
      <c r="I305" s="12">
        <v>4.9476279999999999</v>
      </c>
      <c r="J305" s="13">
        <v>9.8342209999999994</v>
      </c>
      <c r="K305" s="13">
        <v>1015.225586</v>
      </c>
      <c r="L305">
        <v>18</v>
      </c>
      <c r="M305">
        <v>26</v>
      </c>
      <c r="N305">
        <v>13</v>
      </c>
      <c r="O305">
        <v>0</v>
      </c>
      <c r="P305" t="s">
        <v>9</v>
      </c>
      <c r="Q305" t="s">
        <v>158</v>
      </c>
      <c r="R305" s="55">
        <v>1.873</v>
      </c>
      <c r="S305" s="55"/>
      <c r="T305" s="64"/>
      <c r="U305" s="64"/>
      <c r="V305" s="64" t="s">
        <v>199</v>
      </c>
      <c r="W305" s="64">
        <v>0.32200000000000001</v>
      </c>
      <c r="X305" s="1" t="s">
        <v>212</v>
      </c>
    </row>
    <row r="306" spans="1:25" x14ac:dyDescent="0.45">
      <c r="A306" s="17">
        <v>44569</v>
      </c>
      <c r="B306" s="92">
        <v>2022</v>
      </c>
      <c r="C306" s="84" t="s">
        <v>195</v>
      </c>
      <c r="D306" s="84" t="s">
        <v>300</v>
      </c>
      <c r="E306" s="21" t="s">
        <v>288</v>
      </c>
      <c r="F306" s="1">
        <v>307</v>
      </c>
      <c r="G306" s="1">
        <v>25</v>
      </c>
      <c r="H306" s="1" t="s">
        <v>187</v>
      </c>
      <c r="I306" s="12">
        <v>4.9476279999999999</v>
      </c>
      <c r="J306" s="13">
        <v>9.8342209999999994</v>
      </c>
      <c r="K306" s="13">
        <v>1015.225586</v>
      </c>
      <c r="L306">
        <v>18</v>
      </c>
      <c r="M306">
        <v>26</v>
      </c>
      <c r="N306">
        <v>13</v>
      </c>
      <c r="O306">
        <v>0</v>
      </c>
      <c r="P306" t="s">
        <v>9</v>
      </c>
      <c r="Q306" t="s">
        <v>158</v>
      </c>
      <c r="R306" s="55">
        <v>0.28699999999999998</v>
      </c>
      <c r="S306" s="55"/>
      <c r="T306" s="64"/>
      <c r="U306" s="64"/>
      <c r="V306" s="64" t="s">
        <v>199</v>
      </c>
      <c r="W306" s="64">
        <v>0.57399999999999995</v>
      </c>
      <c r="X306" s="1" t="s">
        <v>212</v>
      </c>
    </row>
    <row r="307" spans="1:25" x14ac:dyDescent="0.45">
      <c r="A307" s="17">
        <v>44569</v>
      </c>
      <c r="B307" s="92">
        <v>2022</v>
      </c>
      <c r="C307" s="84" t="s">
        <v>195</v>
      </c>
      <c r="D307" s="84" t="s">
        <v>300</v>
      </c>
      <c r="E307" s="21" t="s">
        <v>26</v>
      </c>
      <c r="F307" s="1">
        <v>308</v>
      </c>
      <c r="G307" s="1">
        <v>25</v>
      </c>
      <c r="H307" s="1" t="s">
        <v>187</v>
      </c>
      <c r="I307" s="12">
        <v>4.9476279999999999</v>
      </c>
      <c r="J307" s="13">
        <v>9.8342209999999994</v>
      </c>
      <c r="K307" s="13">
        <v>1015.225586</v>
      </c>
      <c r="L307">
        <v>18</v>
      </c>
      <c r="M307">
        <v>26</v>
      </c>
      <c r="N307">
        <v>13</v>
      </c>
      <c r="O307">
        <v>0</v>
      </c>
      <c r="P307" t="s">
        <v>9</v>
      </c>
      <c r="Q307" t="s">
        <v>158</v>
      </c>
      <c r="R307" s="55">
        <v>4.3380000000000001</v>
      </c>
      <c r="S307" s="55"/>
      <c r="T307" s="64"/>
      <c r="U307" s="64"/>
      <c r="V307" s="64" t="s">
        <v>199</v>
      </c>
      <c r="W307" s="64">
        <v>1.238</v>
      </c>
      <c r="X307" s="1" t="s">
        <v>212</v>
      </c>
    </row>
    <row r="308" spans="1:25" x14ac:dyDescent="0.45">
      <c r="A308" s="17">
        <v>44569</v>
      </c>
      <c r="B308" s="92">
        <v>2022</v>
      </c>
      <c r="C308" s="84" t="s">
        <v>195</v>
      </c>
      <c r="D308" s="84" t="s">
        <v>300</v>
      </c>
      <c r="E308" s="21" t="s">
        <v>68</v>
      </c>
      <c r="F308" s="1">
        <v>309</v>
      </c>
      <c r="G308" s="1">
        <v>25</v>
      </c>
      <c r="H308" s="1" t="s">
        <v>187</v>
      </c>
      <c r="I308" s="12">
        <v>4.9476279999999999</v>
      </c>
      <c r="J308" s="13">
        <v>9.8342209999999994</v>
      </c>
      <c r="K308" s="13">
        <v>1015.225586</v>
      </c>
      <c r="L308">
        <v>18</v>
      </c>
      <c r="M308">
        <v>26</v>
      </c>
      <c r="N308">
        <v>13</v>
      </c>
      <c r="O308">
        <v>0</v>
      </c>
      <c r="P308" t="s">
        <v>9</v>
      </c>
      <c r="Q308" s="36" t="s">
        <v>157</v>
      </c>
      <c r="R308" s="55">
        <v>1.9E-2</v>
      </c>
      <c r="S308" s="55"/>
      <c r="T308" s="64"/>
      <c r="U308" s="64"/>
      <c r="V308" s="64" t="s">
        <v>199</v>
      </c>
      <c r="W308" s="64">
        <v>2.1999999999999999E-2</v>
      </c>
      <c r="X308" s="1" t="s">
        <v>107</v>
      </c>
    </row>
    <row r="309" spans="1:25" x14ac:dyDescent="0.45">
      <c r="A309" s="17">
        <v>44569</v>
      </c>
      <c r="B309" s="92">
        <v>2022</v>
      </c>
      <c r="C309" s="84" t="s">
        <v>195</v>
      </c>
      <c r="D309" s="84" t="s">
        <v>300</v>
      </c>
      <c r="E309" s="21" t="s">
        <v>208</v>
      </c>
      <c r="F309" s="1">
        <v>310</v>
      </c>
      <c r="G309" s="1">
        <v>25</v>
      </c>
      <c r="H309" s="1" t="s">
        <v>187</v>
      </c>
      <c r="I309" s="12">
        <v>4.9476279999999999</v>
      </c>
      <c r="J309" s="13">
        <v>9.8342209999999994</v>
      </c>
      <c r="K309" s="13">
        <v>1015.225586</v>
      </c>
      <c r="L309">
        <v>18</v>
      </c>
      <c r="M309">
        <v>26</v>
      </c>
      <c r="N309">
        <v>13</v>
      </c>
      <c r="O309">
        <v>0</v>
      </c>
      <c r="P309" t="s">
        <v>9</v>
      </c>
      <c r="Q309" s="36" t="s">
        <v>157</v>
      </c>
      <c r="R309" s="55">
        <v>4.1000000000000002E-2</v>
      </c>
      <c r="S309" s="55"/>
      <c r="T309" s="64"/>
      <c r="U309" s="64"/>
      <c r="V309" s="64" t="s">
        <v>199</v>
      </c>
      <c r="W309" s="64">
        <v>0.01</v>
      </c>
      <c r="X309" s="1" t="s">
        <v>212</v>
      </c>
      <c r="Y309" s="1" t="s">
        <v>216</v>
      </c>
    </row>
    <row r="310" spans="1:25" x14ac:dyDescent="0.45">
      <c r="A310" s="17">
        <v>44569</v>
      </c>
      <c r="B310" s="92">
        <v>2022</v>
      </c>
      <c r="C310" s="84" t="s">
        <v>195</v>
      </c>
      <c r="D310" s="84" t="s">
        <v>300</v>
      </c>
      <c r="E310" s="21" t="s">
        <v>69</v>
      </c>
      <c r="F310" s="1">
        <v>311</v>
      </c>
      <c r="G310" s="1">
        <v>25</v>
      </c>
      <c r="H310" s="1" t="s">
        <v>187</v>
      </c>
      <c r="I310" s="12">
        <v>4.9476279999999999</v>
      </c>
      <c r="J310" s="13">
        <v>9.8342209999999994</v>
      </c>
      <c r="K310" s="13">
        <v>1015.225586</v>
      </c>
      <c r="L310">
        <v>18</v>
      </c>
      <c r="M310">
        <v>26</v>
      </c>
      <c r="N310">
        <v>13</v>
      </c>
      <c r="O310">
        <v>0</v>
      </c>
      <c r="P310" t="s">
        <v>9</v>
      </c>
      <c r="Q310" s="36" t="s">
        <v>157</v>
      </c>
      <c r="R310" s="55">
        <v>6.6000000000000003E-2</v>
      </c>
      <c r="S310" s="55"/>
      <c r="T310" s="64"/>
      <c r="U310" s="64"/>
      <c r="V310" s="64" t="s">
        <v>199</v>
      </c>
      <c r="W310" s="64">
        <v>0.01</v>
      </c>
      <c r="X310" s="1" t="s">
        <v>212</v>
      </c>
    </row>
    <row r="311" spans="1:25" x14ac:dyDescent="0.45">
      <c r="A311" s="17">
        <v>44569</v>
      </c>
      <c r="B311" s="92">
        <v>2022</v>
      </c>
      <c r="C311" s="84" t="s">
        <v>195</v>
      </c>
      <c r="D311" s="84" t="s">
        <v>300</v>
      </c>
      <c r="E311" s="21" t="s">
        <v>20</v>
      </c>
      <c r="F311" s="1">
        <v>312</v>
      </c>
      <c r="G311" s="1">
        <v>25</v>
      </c>
      <c r="H311" s="1" t="s">
        <v>187</v>
      </c>
      <c r="I311" s="12">
        <v>4.9476279999999999</v>
      </c>
      <c r="J311" s="13">
        <v>9.8342209999999994</v>
      </c>
      <c r="K311" s="13">
        <v>1015.225586</v>
      </c>
      <c r="L311">
        <v>18</v>
      </c>
      <c r="M311">
        <v>26</v>
      </c>
      <c r="N311">
        <v>13</v>
      </c>
      <c r="O311">
        <v>0</v>
      </c>
      <c r="P311" t="s">
        <v>9</v>
      </c>
      <c r="Q311" t="s">
        <v>157</v>
      </c>
      <c r="S311" t="s">
        <v>186</v>
      </c>
      <c r="T311"/>
      <c r="U311"/>
      <c r="V311"/>
      <c r="W311"/>
      <c r="X311" s="1" t="s">
        <v>221</v>
      </c>
      <c r="Y311" s="1" t="s">
        <v>222</v>
      </c>
    </row>
    <row r="312" spans="1:25" x14ac:dyDescent="0.45">
      <c r="A312" s="17">
        <v>44569</v>
      </c>
      <c r="B312" s="92">
        <v>2022</v>
      </c>
      <c r="C312" s="84" t="s">
        <v>195</v>
      </c>
      <c r="D312" s="84" t="s">
        <v>300</v>
      </c>
      <c r="E312" s="21" t="s">
        <v>65</v>
      </c>
      <c r="F312" s="35">
        <v>313</v>
      </c>
      <c r="G312" s="1">
        <v>25</v>
      </c>
      <c r="H312" s="1" t="s">
        <v>187</v>
      </c>
      <c r="I312" s="12">
        <v>4.9476279999999999</v>
      </c>
      <c r="J312" s="13">
        <v>9.8342209999999994</v>
      </c>
      <c r="K312" s="13">
        <v>1015.225586</v>
      </c>
      <c r="L312">
        <v>18</v>
      </c>
      <c r="M312">
        <v>26</v>
      </c>
      <c r="N312">
        <v>13</v>
      </c>
      <c r="O312">
        <v>0</v>
      </c>
      <c r="P312" t="s">
        <v>9</v>
      </c>
      <c r="Q312" t="s">
        <v>158</v>
      </c>
      <c r="R312" s="55">
        <v>1.522</v>
      </c>
      <c r="S312" s="55"/>
      <c r="T312" s="64"/>
      <c r="U312" s="64"/>
      <c r="V312" s="64" t="s">
        <v>199</v>
      </c>
      <c r="W312" s="64">
        <v>0.30399999999999999</v>
      </c>
      <c r="X312" s="1" t="s">
        <v>213</v>
      </c>
    </row>
    <row r="313" spans="1:25" x14ac:dyDescent="0.45">
      <c r="A313" s="17">
        <v>44569</v>
      </c>
      <c r="B313" s="92">
        <v>2022</v>
      </c>
      <c r="C313" s="84" t="s">
        <v>195</v>
      </c>
      <c r="D313" s="84" t="s">
        <v>300</v>
      </c>
      <c r="E313" s="21" t="s">
        <v>206</v>
      </c>
      <c r="F313" s="35">
        <v>314</v>
      </c>
      <c r="G313" s="1">
        <v>25</v>
      </c>
      <c r="H313" s="1" t="s">
        <v>187</v>
      </c>
      <c r="I313" s="12">
        <v>4.9476279999999999</v>
      </c>
      <c r="J313" s="13">
        <v>9.8342209999999994</v>
      </c>
      <c r="K313" s="13">
        <v>1015.225586</v>
      </c>
      <c r="L313">
        <v>18</v>
      </c>
      <c r="M313">
        <v>26</v>
      </c>
      <c r="N313">
        <v>13</v>
      </c>
      <c r="O313">
        <v>0</v>
      </c>
      <c r="P313" t="s">
        <v>9</v>
      </c>
      <c r="Q313" s="36" t="s">
        <v>157</v>
      </c>
      <c r="R313" s="55">
        <v>4.0000000000000001E-3</v>
      </c>
      <c r="S313" s="55"/>
      <c r="T313" s="64"/>
      <c r="U313" s="64"/>
      <c r="V313" s="64"/>
      <c r="W313" s="64"/>
      <c r="X313" s="1" t="s">
        <v>212</v>
      </c>
    </row>
    <row r="314" spans="1:25" x14ac:dyDescent="0.45">
      <c r="A314" s="17">
        <v>44569</v>
      </c>
      <c r="B314" s="92">
        <v>2022</v>
      </c>
      <c r="C314" s="84" t="s">
        <v>195</v>
      </c>
      <c r="D314" s="84" t="s">
        <v>300</v>
      </c>
      <c r="E314" s="21" t="s">
        <v>206</v>
      </c>
      <c r="F314" s="35">
        <v>315</v>
      </c>
      <c r="G314" s="1">
        <v>25</v>
      </c>
      <c r="H314" s="1" t="s">
        <v>187</v>
      </c>
      <c r="I314" s="12">
        <v>4.9476279999999999</v>
      </c>
      <c r="J314" s="13">
        <v>9.8342209999999994</v>
      </c>
      <c r="K314" s="13">
        <v>1015.225586</v>
      </c>
      <c r="L314">
        <v>18</v>
      </c>
      <c r="M314">
        <v>26</v>
      </c>
      <c r="N314">
        <v>13</v>
      </c>
      <c r="O314">
        <v>0</v>
      </c>
      <c r="P314" t="s">
        <v>9</v>
      </c>
      <c r="Q314" s="36" t="s">
        <v>157</v>
      </c>
      <c r="R314" s="55">
        <v>3.0000000000000001E-3</v>
      </c>
      <c r="S314" s="55"/>
      <c r="T314" s="64"/>
      <c r="U314" s="64"/>
      <c r="V314" s="64"/>
      <c r="W314" s="64"/>
      <c r="X314" s="1" t="s">
        <v>212</v>
      </c>
    </row>
    <row r="315" spans="1:25" x14ac:dyDescent="0.45">
      <c r="A315" s="17">
        <v>44569</v>
      </c>
      <c r="B315" s="92">
        <v>2022</v>
      </c>
      <c r="C315" s="84" t="s">
        <v>195</v>
      </c>
      <c r="D315" s="84" t="s">
        <v>300</v>
      </c>
      <c r="E315" s="21" t="s">
        <v>66</v>
      </c>
      <c r="F315" s="35">
        <v>316</v>
      </c>
      <c r="G315" s="1">
        <v>25</v>
      </c>
      <c r="H315" s="1" t="s">
        <v>187</v>
      </c>
      <c r="I315" s="12">
        <v>4.9476279999999999</v>
      </c>
      <c r="J315" s="13">
        <v>9.8342209999999994</v>
      </c>
      <c r="K315" s="13">
        <v>1015.225586</v>
      </c>
      <c r="L315">
        <v>18</v>
      </c>
      <c r="M315">
        <v>26</v>
      </c>
      <c r="N315">
        <v>13</v>
      </c>
      <c r="O315">
        <v>0</v>
      </c>
      <c r="P315" t="s">
        <v>9</v>
      </c>
      <c r="Q315" s="36" t="s">
        <v>157</v>
      </c>
      <c r="R315" s="55">
        <v>1.2999999999999999E-2</v>
      </c>
      <c r="S315" s="55"/>
      <c r="T315" s="64"/>
      <c r="U315" s="64"/>
      <c r="V315" s="64"/>
      <c r="W315" s="64"/>
      <c r="X315" s="1" t="s">
        <v>212</v>
      </c>
      <c r="Y315" s="1" t="s">
        <v>216</v>
      </c>
    </row>
    <row r="316" spans="1:25" x14ac:dyDescent="0.45">
      <c r="A316" s="17">
        <v>44569</v>
      </c>
      <c r="B316" s="92">
        <v>2022</v>
      </c>
      <c r="C316" s="84" t="s">
        <v>195</v>
      </c>
      <c r="D316" s="84" t="s">
        <v>300</v>
      </c>
      <c r="E316" s="21" t="s">
        <v>228</v>
      </c>
      <c r="F316" s="1">
        <v>317</v>
      </c>
      <c r="G316" s="1">
        <v>26</v>
      </c>
      <c r="H316" s="1" t="s">
        <v>187</v>
      </c>
      <c r="I316" s="6">
        <v>4.9428900000000002</v>
      </c>
      <c r="J316" s="7">
        <v>9.8309610000000003</v>
      </c>
      <c r="K316" s="7">
        <v>972.04418899999996</v>
      </c>
      <c r="L316">
        <v>19</v>
      </c>
      <c r="M316">
        <v>27</v>
      </c>
      <c r="N316">
        <v>13</v>
      </c>
      <c r="O316">
        <v>0</v>
      </c>
      <c r="P316" t="s">
        <v>9</v>
      </c>
      <c r="Q316" t="s">
        <v>157</v>
      </c>
      <c r="T316"/>
      <c r="U316"/>
      <c r="V316"/>
      <c r="W316"/>
      <c r="X316" s="1" t="s">
        <v>212</v>
      </c>
      <c r="Y316" s="1" t="s">
        <v>216</v>
      </c>
    </row>
    <row r="317" spans="1:25" x14ac:dyDescent="0.45">
      <c r="A317" s="17">
        <v>44569</v>
      </c>
      <c r="B317" s="92">
        <v>2022</v>
      </c>
      <c r="C317" s="84" t="s">
        <v>195</v>
      </c>
      <c r="D317" s="84" t="s">
        <v>300</v>
      </c>
      <c r="E317" s="21" t="s">
        <v>70</v>
      </c>
      <c r="F317" s="1">
        <v>318</v>
      </c>
      <c r="G317" s="1">
        <v>26</v>
      </c>
      <c r="H317" s="1" t="s">
        <v>187</v>
      </c>
      <c r="I317" s="6">
        <v>4.9428900000000002</v>
      </c>
      <c r="J317" s="7">
        <v>9.8309610000000003</v>
      </c>
      <c r="K317" s="7">
        <v>972.04418899999996</v>
      </c>
      <c r="L317">
        <v>19</v>
      </c>
      <c r="M317">
        <v>27</v>
      </c>
      <c r="N317">
        <v>13</v>
      </c>
      <c r="O317">
        <v>0</v>
      </c>
      <c r="P317" t="s">
        <v>9</v>
      </c>
      <c r="Q317" t="s">
        <v>157</v>
      </c>
      <c r="T317"/>
      <c r="U317"/>
      <c r="V317"/>
      <c r="W317"/>
      <c r="X317" s="1" t="s">
        <v>212</v>
      </c>
      <c r="Y317" s="1" t="s">
        <v>216</v>
      </c>
    </row>
    <row r="318" spans="1:25" x14ac:dyDescent="0.45">
      <c r="A318" s="17">
        <v>44569</v>
      </c>
      <c r="B318" s="92">
        <v>2022</v>
      </c>
      <c r="C318" s="84" t="s">
        <v>195</v>
      </c>
      <c r="D318" s="84" t="s">
        <v>300</v>
      </c>
      <c r="E318" s="21" t="s">
        <v>70</v>
      </c>
      <c r="F318" s="1">
        <v>319</v>
      </c>
      <c r="G318" s="1">
        <v>26</v>
      </c>
      <c r="H318" s="1" t="s">
        <v>187</v>
      </c>
      <c r="I318" s="14">
        <v>4.9428900000000002</v>
      </c>
      <c r="J318" s="15">
        <v>9.8309610000000003</v>
      </c>
      <c r="K318" s="15">
        <v>972.04418899999996</v>
      </c>
      <c r="L318">
        <v>19</v>
      </c>
      <c r="M318">
        <v>27</v>
      </c>
      <c r="N318">
        <v>13</v>
      </c>
      <c r="O318">
        <v>0</v>
      </c>
      <c r="P318" t="s">
        <v>9</v>
      </c>
      <c r="Q318" t="s">
        <v>157</v>
      </c>
      <c r="T318"/>
      <c r="U318"/>
      <c r="V318"/>
      <c r="W318"/>
      <c r="X318" s="1" t="s">
        <v>212</v>
      </c>
      <c r="Y318" s="1" t="s">
        <v>216</v>
      </c>
    </row>
    <row r="319" spans="1:25" x14ac:dyDescent="0.45">
      <c r="A319" s="17">
        <v>44569</v>
      </c>
      <c r="B319" s="92">
        <v>2022</v>
      </c>
      <c r="C319" s="84" t="s">
        <v>195</v>
      </c>
      <c r="D319" s="84" t="s">
        <v>300</v>
      </c>
      <c r="E319" s="21" t="s">
        <v>70</v>
      </c>
      <c r="F319" s="1">
        <v>320</v>
      </c>
      <c r="G319" s="1">
        <v>26</v>
      </c>
      <c r="H319" s="1" t="s">
        <v>187</v>
      </c>
      <c r="I319" s="14">
        <v>4.9428900000000002</v>
      </c>
      <c r="J319" s="15">
        <v>9.8309610000000003</v>
      </c>
      <c r="K319" s="15">
        <v>972.04418899999996</v>
      </c>
      <c r="L319">
        <v>19</v>
      </c>
      <c r="M319">
        <v>27</v>
      </c>
      <c r="N319">
        <v>13</v>
      </c>
      <c r="O319">
        <v>0</v>
      </c>
      <c r="P319" t="s">
        <v>9</v>
      </c>
      <c r="Q319" t="s">
        <v>157</v>
      </c>
      <c r="S319" t="s">
        <v>186</v>
      </c>
      <c r="T319"/>
      <c r="U319"/>
      <c r="V319"/>
      <c r="W319"/>
      <c r="X319" s="1" t="s">
        <v>212</v>
      </c>
      <c r="Y319" s="1" t="s">
        <v>216</v>
      </c>
    </row>
    <row r="320" spans="1:25" x14ac:dyDescent="0.45">
      <c r="A320" s="17">
        <v>44570</v>
      </c>
      <c r="B320" s="92">
        <v>2022</v>
      </c>
      <c r="C320" s="84" t="s">
        <v>195</v>
      </c>
      <c r="D320" s="84" t="s">
        <v>300</v>
      </c>
      <c r="E320" s="21" t="s">
        <v>70</v>
      </c>
      <c r="F320" s="1">
        <v>321</v>
      </c>
      <c r="G320" s="1">
        <v>27</v>
      </c>
      <c r="H320" s="1" t="s">
        <v>187</v>
      </c>
      <c r="I320" s="14">
        <v>4.946383</v>
      </c>
      <c r="J320" s="15">
        <v>9.8381080000000001</v>
      </c>
      <c r="K320" s="15">
        <v>1009.215088</v>
      </c>
      <c r="L320">
        <v>19</v>
      </c>
      <c r="M320">
        <v>27</v>
      </c>
      <c r="N320">
        <v>13</v>
      </c>
      <c r="O320">
        <v>0</v>
      </c>
      <c r="P320" t="s">
        <v>9</v>
      </c>
      <c r="Q320" t="s">
        <v>157</v>
      </c>
      <c r="S320" t="s">
        <v>186</v>
      </c>
      <c r="T320"/>
      <c r="U320"/>
      <c r="V320"/>
      <c r="W320"/>
      <c r="X320" s="1" t="s">
        <v>212</v>
      </c>
      <c r="Y320" s="1" t="s">
        <v>216</v>
      </c>
    </row>
    <row r="321" spans="1:26" x14ac:dyDescent="0.45">
      <c r="A321" s="17">
        <v>44570</v>
      </c>
      <c r="B321" s="92">
        <v>2022</v>
      </c>
      <c r="C321" s="84" t="s">
        <v>195</v>
      </c>
      <c r="D321" s="84" t="s">
        <v>300</v>
      </c>
      <c r="E321" s="21" t="s">
        <v>209</v>
      </c>
      <c r="F321" s="1">
        <v>322</v>
      </c>
      <c r="G321" s="1">
        <v>30</v>
      </c>
      <c r="H321" s="1" t="s">
        <v>187</v>
      </c>
      <c r="I321" s="10">
        <v>4.9479850000000001</v>
      </c>
      <c r="J321" s="11">
        <v>9.8567970000000003</v>
      </c>
      <c r="K321" s="11">
        <v>1058.002563</v>
      </c>
      <c r="L321">
        <v>19</v>
      </c>
      <c r="M321">
        <v>27</v>
      </c>
      <c r="N321">
        <v>13</v>
      </c>
      <c r="O321">
        <v>6</v>
      </c>
      <c r="P321" t="s">
        <v>9</v>
      </c>
      <c r="Q321" t="s">
        <v>157</v>
      </c>
      <c r="T321"/>
      <c r="U321"/>
      <c r="V321"/>
      <c r="W321"/>
      <c r="X321" s="1" t="s">
        <v>212</v>
      </c>
      <c r="Y321" s="1" t="s">
        <v>216</v>
      </c>
      <c r="Z321" t="s">
        <v>111</v>
      </c>
    </row>
    <row r="322" spans="1:26" x14ac:dyDescent="0.45">
      <c r="A322" s="53">
        <v>44378</v>
      </c>
      <c r="B322" s="91">
        <v>2021</v>
      </c>
      <c r="C322" s="85" t="s">
        <v>189</v>
      </c>
      <c r="D322" s="85" t="s">
        <v>299</v>
      </c>
      <c r="E322" s="24" t="s">
        <v>78</v>
      </c>
      <c r="F322" s="27">
        <v>323</v>
      </c>
      <c r="G322" s="25" t="s">
        <v>237</v>
      </c>
      <c r="H322" s="25" t="s">
        <v>153</v>
      </c>
      <c r="I322" s="26" t="s">
        <v>244</v>
      </c>
      <c r="J322" s="26" t="s">
        <v>245</v>
      </c>
      <c r="K322" s="25">
        <v>2472</v>
      </c>
      <c r="L322" s="89">
        <v>11</v>
      </c>
      <c r="M322" s="90">
        <v>19</v>
      </c>
      <c r="N322" s="90">
        <v>310</v>
      </c>
      <c r="O322" s="90">
        <v>0</v>
      </c>
      <c r="P322" t="s">
        <v>9</v>
      </c>
      <c r="Q322" t="s">
        <v>157</v>
      </c>
      <c r="S322" t="s">
        <v>186</v>
      </c>
      <c r="T322"/>
      <c r="U322"/>
      <c r="V322"/>
      <c r="W322"/>
      <c r="X322" s="24"/>
      <c r="Y322" s="24"/>
    </row>
    <row r="323" spans="1:26" x14ac:dyDescent="0.45">
      <c r="A323" s="53">
        <v>44470</v>
      </c>
      <c r="B323" s="91">
        <v>2021</v>
      </c>
      <c r="C323" s="85" t="s">
        <v>192</v>
      </c>
      <c r="D323" s="85" t="s">
        <v>299</v>
      </c>
      <c r="E323" s="24" t="s">
        <v>87</v>
      </c>
      <c r="F323" s="27">
        <v>324</v>
      </c>
      <c r="G323" s="25" t="s">
        <v>237</v>
      </c>
      <c r="H323" s="25" t="s">
        <v>153</v>
      </c>
      <c r="I323" s="26" t="s">
        <v>246</v>
      </c>
      <c r="J323" s="26" t="s">
        <v>247</v>
      </c>
      <c r="K323" s="23">
        <v>2252</v>
      </c>
      <c r="L323" s="89">
        <v>12</v>
      </c>
      <c r="M323" s="90">
        <v>21</v>
      </c>
      <c r="N323" s="90">
        <v>239</v>
      </c>
      <c r="O323" s="90">
        <v>0</v>
      </c>
      <c r="P323" t="s">
        <v>9</v>
      </c>
      <c r="Q323" t="s">
        <v>157</v>
      </c>
      <c r="T323"/>
      <c r="U323"/>
      <c r="V323"/>
      <c r="W323"/>
      <c r="X323" s="24"/>
      <c r="Y323" s="24"/>
    </row>
    <row r="324" spans="1:26" x14ac:dyDescent="0.45">
      <c r="A324" s="53">
        <v>44470</v>
      </c>
      <c r="B324" s="91">
        <v>2021</v>
      </c>
      <c r="C324" s="85" t="s">
        <v>192</v>
      </c>
      <c r="D324" s="85" t="s">
        <v>299</v>
      </c>
      <c r="E324" s="24" t="s">
        <v>105</v>
      </c>
      <c r="F324" s="27">
        <v>325</v>
      </c>
      <c r="G324" s="25" t="s">
        <v>238</v>
      </c>
      <c r="H324" s="25" t="s">
        <v>153</v>
      </c>
      <c r="I324" s="26" t="s">
        <v>248</v>
      </c>
      <c r="J324" s="26" t="s">
        <v>249</v>
      </c>
      <c r="K324" s="25">
        <v>2462</v>
      </c>
      <c r="L324" s="91">
        <v>12</v>
      </c>
      <c r="M324" s="90">
        <v>21</v>
      </c>
      <c r="N324" s="90">
        <v>239</v>
      </c>
      <c r="O324" s="90">
        <v>0</v>
      </c>
      <c r="P324" t="s">
        <v>9</v>
      </c>
      <c r="Q324" t="s">
        <v>157</v>
      </c>
      <c r="T324"/>
      <c r="U324"/>
      <c r="V324"/>
      <c r="W324"/>
      <c r="X324" s="24"/>
      <c r="Y324" s="24"/>
    </row>
    <row r="325" spans="1:26" x14ac:dyDescent="0.45">
      <c r="A325" s="53">
        <v>44378</v>
      </c>
      <c r="B325" s="91">
        <v>2021</v>
      </c>
      <c r="C325" s="85" t="s">
        <v>189</v>
      </c>
      <c r="D325" s="85" t="s">
        <v>299</v>
      </c>
      <c r="E325" s="24" t="s">
        <v>78</v>
      </c>
      <c r="F325" s="27">
        <v>326</v>
      </c>
      <c r="G325" s="25" t="s">
        <v>239</v>
      </c>
      <c r="H325" s="25" t="s">
        <v>153</v>
      </c>
      <c r="I325" s="26" t="s">
        <v>250</v>
      </c>
      <c r="J325" s="26" t="s">
        <v>251</v>
      </c>
      <c r="K325" s="25">
        <v>2475</v>
      </c>
      <c r="L325" s="89">
        <v>11</v>
      </c>
      <c r="M325" s="90">
        <v>19</v>
      </c>
      <c r="N325" s="90">
        <v>310</v>
      </c>
      <c r="O325" s="90">
        <v>0</v>
      </c>
      <c r="P325" t="s">
        <v>9</v>
      </c>
      <c r="Q325" t="s">
        <v>157</v>
      </c>
      <c r="T325"/>
      <c r="U325"/>
      <c r="V325"/>
      <c r="W325"/>
      <c r="X325" s="24"/>
      <c r="Y325" s="24"/>
    </row>
    <row r="326" spans="1:26" x14ac:dyDescent="0.45">
      <c r="A326" s="53">
        <v>44075</v>
      </c>
      <c r="B326" s="91">
        <v>2020</v>
      </c>
      <c r="C326" s="85" t="s">
        <v>191</v>
      </c>
      <c r="D326" s="85" t="s">
        <v>299</v>
      </c>
      <c r="E326" s="24" t="s">
        <v>88</v>
      </c>
      <c r="F326" s="27">
        <v>327</v>
      </c>
      <c r="G326" s="25" t="s">
        <v>240</v>
      </c>
      <c r="H326" s="25" t="s">
        <v>153</v>
      </c>
      <c r="I326" s="26" t="s">
        <v>252</v>
      </c>
      <c r="J326" s="26" t="s">
        <v>253</v>
      </c>
      <c r="K326" s="25">
        <v>2448</v>
      </c>
      <c r="L326" s="89">
        <v>12</v>
      </c>
      <c r="M326" s="90">
        <v>20</v>
      </c>
      <c r="N326" s="90">
        <v>212</v>
      </c>
      <c r="O326" s="90">
        <v>0</v>
      </c>
      <c r="P326" t="s">
        <v>9</v>
      </c>
      <c r="Q326" t="s">
        <v>157</v>
      </c>
      <c r="T326"/>
      <c r="U326"/>
      <c r="V326"/>
      <c r="W326"/>
      <c r="X326" s="24"/>
      <c r="Y326" s="24"/>
    </row>
    <row r="327" spans="1:26" x14ac:dyDescent="0.45">
      <c r="A327" s="53">
        <v>44378</v>
      </c>
      <c r="B327" s="91">
        <v>2021</v>
      </c>
      <c r="C327" s="85" t="s">
        <v>189</v>
      </c>
      <c r="D327" s="85" t="s">
        <v>299</v>
      </c>
      <c r="E327" s="24" t="s">
        <v>95</v>
      </c>
      <c r="F327" s="27">
        <v>328</v>
      </c>
      <c r="G327" s="25" t="s">
        <v>241</v>
      </c>
      <c r="H327" s="25" t="s">
        <v>153</v>
      </c>
      <c r="I327" s="26" t="s">
        <v>254</v>
      </c>
      <c r="J327" s="26" t="s">
        <v>255</v>
      </c>
      <c r="K327" s="25">
        <v>2358</v>
      </c>
      <c r="L327" s="89">
        <v>11</v>
      </c>
      <c r="M327" s="90">
        <v>19</v>
      </c>
      <c r="N327" s="90">
        <v>310</v>
      </c>
      <c r="O327" s="90">
        <v>0</v>
      </c>
      <c r="P327" t="s">
        <v>9</v>
      </c>
      <c r="Q327" t="s">
        <v>157</v>
      </c>
      <c r="T327"/>
      <c r="U327"/>
      <c r="V327"/>
      <c r="W327"/>
      <c r="X327" s="24"/>
      <c r="Y327" s="24"/>
    </row>
    <row r="328" spans="1:26" x14ac:dyDescent="0.45">
      <c r="A328" s="53">
        <v>44044</v>
      </c>
      <c r="B328" s="91">
        <v>2020</v>
      </c>
      <c r="C328" s="85" t="s">
        <v>190</v>
      </c>
      <c r="D328" s="85" t="s">
        <v>299</v>
      </c>
      <c r="E328" s="24" t="s">
        <v>207</v>
      </c>
      <c r="F328" s="27">
        <v>329</v>
      </c>
      <c r="G328" s="25" t="s">
        <v>242</v>
      </c>
      <c r="H328" s="25" t="s">
        <v>153</v>
      </c>
      <c r="I328" s="26" t="s">
        <v>256</v>
      </c>
      <c r="J328" s="26" t="s">
        <v>257</v>
      </c>
      <c r="K328" s="25">
        <v>2406</v>
      </c>
      <c r="L328" s="89">
        <v>12</v>
      </c>
      <c r="M328" s="90">
        <v>19</v>
      </c>
      <c r="N328" s="90">
        <v>334</v>
      </c>
      <c r="O328" s="90">
        <v>0</v>
      </c>
      <c r="P328" t="s">
        <v>9</v>
      </c>
      <c r="Q328" t="s">
        <v>157</v>
      </c>
      <c r="T328"/>
      <c r="U328"/>
      <c r="V328"/>
      <c r="W328"/>
      <c r="X328" s="24"/>
      <c r="Y328" s="24"/>
    </row>
    <row r="329" spans="1:26" x14ac:dyDescent="0.45">
      <c r="A329" s="53">
        <v>44378</v>
      </c>
      <c r="B329" s="91">
        <v>2021</v>
      </c>
      <c r="C329" s="85" t="s">
        <v>189</v>
      </c>
      <c r="D329" s="85" t="s">
        <v>299</v>
      </c>
      <c r="E329" s="24" t="s">
        <v>78</v>
      </c>
      <c r="F329" s="27">
        <v>330</v>
      </c>
      <c r="G329" s="25" t="s">
        <v>237</v>
      </c>
      <c r="H329" s="25" t="s">
        <v>153</v>
      </c>
      <c r="I329" s="26" t="s">
        <v>258</v>
      </c>
      <c r="J329" s="26" t="s">
        <v>259</v>
      </c>
      <c r="K329" s="25">
        <v>2464</v>
      </c>
      <c r="L329" s="89">
        <v>11</v>
      </c>
      <c r="M329" s="90">
        <v>19</v>
      </c>
      <c r="N329" s="90">
        <v>310</v>
      </c>
      <c r="O329" s="90">
        <v>0</v>
      </c>
      <c r="P329" t="s">
        <v>9</v>
      </c>
      <c r="Q329" t="s">
        <v>157</v>
      </c>
      <c r="T329"/>
      <c r="U329"/>
      <c r="V329"/>
      <c r="W329"/>
      <c r="X329" s="24"/>
      <c r="Y329" s="24"/>
    </row>
    <row r="330" spans="1:26" x14ac:dyDescent="0.45">
      <c r="A330" s="53">
        <v>44348</v>
      </c>
      <c r="B330" s="91">
        <v>2021</v>
      </c>
      <c r="C330" s="85" t="s">
        <v>286</v>
      </c>
      <c r="D330" s="85" t="s">
        <v>299</v>
      </c>
      <c r="E330" s="24" t="s">
        <v>95</v>
      </c>
      <c r="F330" s="79">
        <v>331</v>
      </c>
      <c r="G330" s="25" t="s">
        <v>242</v>
      </c>
      <c r="H330" s="25" t="s">
        <v>153</v>
      </c>
      <c r="I330" s="26" t="s">
        <v>260</v>
      </c>
      <c r="J330" s="26" t="s">
        <v>261</v>
      </c>
      <c r="K330" s="25">
        <v>2460</v>
      </c>
      <c r="L330" s="91">
        <v>13</v>
      </c>
      <c r="M330" s="90">
        <v>21</v>
      </c>
      <c r="N330" s="90">
        <v>221</v>
      </c>
      <c r="O330" s="90">
        <v>0</v>
      </c>
      <c r="P330" t="s">
        <v>9</v>
      </c>
      <c r="Q330" s="36" t="s">
        <v>157</v>
      </c>
      <c r="R330">
        <v>2E-3</v>
      </c>
      <c r="S330" t="s">
        <v>186</v>
      </c>
      <c r="X330" s="24"/>
      <c r="Y330" s="24"/>
    </row>
    <row r="331" spans="1:26" x14ac:dyDescent="0.45">
      <c r="A331" s="53">
        <v>44378</v>
      </c>
      <c r="B331" s="91">
        <v>2021</v>
      </c>
      <c r="C331" s="85" t="s">
        <v>189</v>
      </c>
      <c r="D331" s="85" t="s">
        <v>299</v>
      </c>
      <c r="E331" s="24" t="s">
        <v>87</v>
      </c>
      <c r="F331" s="27">
        <v>332</v>
      </c>
      <c r="G331" s="25" t="s">
        <v>239</v>
      </c>
      <c r="H331" s="25" t="s">
        <v>153</v>
      </c>
      <c r="I331" s="26" t="s">
        <v>262</v>
      </c>
      <c r="J331" s="26" t="s">
        <v>263</v>
      </c>
      <c r="K331" s="23">
        <v>2496</v>
      </c>
      <c r="L331" s="89">
        <v>11</v>
      </c>
      <c r="M331" s="90">
        <v>19</v>
      </c>
      <c r="N331" s="90">
        <v>310</v>
      </c>
      <c r="O331" s="90">
        <v>0</v>
      </c>
      <c r="P331" t="s">
        <v>9</v>
      </c>
      <c r="Q331" t="s">
        <v>157</v>
      </c>
      <c r="T331"/>
      <c r="U331"/>
      <c r="V331"/>
      <c r="W331"/>
      <c r="X331" s="24"/>
      <c r="Y331" s="24"/>
    </row>
    <row r="332" spans="1:26" x14ac:dyDescent="0.45">
      <c r="A332" s="53">
        <v>44044</v>
      </c>
      <c r="B332" s="91">
        <v>20020</v>
      </c>
      <c r="C332" s="85" t="s">
        <v>190</v>
      </c>
      <c r="D332" s="85" t="s">
        <v>299</v>
      </c>
      <c r="E332" s="24" t="s">
        <v>91</v>
      </c>
      <c r="F332" s="27">
        <v>333</v>
      </c>
      <c r="G332" s="25" t="s">
        <v>238</v>
      </c>
      <c r="H332" s="25" t="s">
        <v>153</v>
      </c>
      <c r="I332" s="26" t="s">
        <v>264</v>
      </c>
      <c r="J332" s="26" t="s">
        <v>265</v>
      </c>
      <c r="K332" s="23">
        <v>2520</v>
      </c>
      <c r="L332" s="89">
        <v>12</v>
      </c>
      <c r="M332" s="90">
        <v>19</v>
      </c>
      <c r="N332" s="90">
        <v>334</v>
      </c>
      <c r="O332" s="90">
        <v>0</v>
      </c>
      <c r="P332" t="s">
        <v>9</v>
      </c>
      <c r="Q332" t="s">
        <v>157</v>
      </c>
      <c r="T332"/>
      <c r="U332"/>
      <c r="V332"/>
      <c r="W332"/>
      <c r="X332" s="24"/>
      <c r="Y332" s="24"/>
    </row>
    <row r="333" spans="1:26" x14ac:dyDescent="0.45">
      <c r="A333" s="53">
        <v>44075</v>
      </c>
      <c r="B333" s="91">
        <v>2020</v>
      </c>
      <c r="C333" s="85" t="s">
        <v>191</v>
      </c>
      <c r="D333" s="85" t="s">
        <v>299</v>
      </c>
      <c r="E333" s="24" t="s">
        <v>156</v>
      </c>
      <c r="F333" s="27">
        <v>334</v>
      </c>
      <c r="G333" s="25" t="s">
        <v>101</v>
      </c>
      <c r="H333" s="25" t="s">
        <v>153</v>
      </c>
      <c r="I333" s="26" t="s">
        <v>266</v>
      </c>
      <c r="J333" s="26" t="s">
        <v>267</v>
      </c>
      <c r="K333" s="26">
        <v>1391</v>
      </c>
      <c r="L333" s="91">
        <v>17</v>
      </c>
      <c r="M333" s="90">
        <v>26</v>
      </c>
      <c r="N333" s="90">
        <v>197</v>
      </c>
      <c r="O333" s="90">
        <v>0</v>
      </c>
      <c r="P333" t="s">
        <v>9</v>
      </c>
      <c r="Q333" t="s">
        <v>157</v>
      </c>
      <c r="T333"/>
      <c r="U333"/>
      <c r="V333"/>
      <c r="W333"/>
      <c r="X333" s="1" t="s">
        <v>107</v>
      </c>
    </row>
    <row r="334" spans="1:26" x14ac:dyDescent="0.45">
      <c r="A334" s="53">
        <v>44378</v>
      </c>
      <c r="B334" s="91">
        <v>2021</v>
      </c>
      <c r="C334" s="85" t="s">
        <v>189</v>
      </c>
      <c r="D334" s="85" t="s">
        <v>299</v>
      </c>
      <c r="E334" s="24" t="s">
        <v>88</v>
      </c>
      <c r="F334" s="27">
        <v>335</v>
      </c>
      <c r="G334" s="25" t="s">
        <v>243</v>
      </c>
      <c r="H334" s="25" t="s">
        <v>153</v>
      </c>
      <c r="I334" s="26" t="s">
        <v>268</v>
      </c>
      <c r="J334" s="26" t="s">
        <v>269</v>
      </c>
      <c r="K334" s="23">
        <v>2375</v>
      </c>
      <c r="L334" s="89">
        <v>11</v>
      </c>
      <c r="M334" s="90">
        <v>19</v>
      </c>
      <c r="N334" s="90">
        <v>310</v>
      </c>
      <c r="O334" s="90">
        <v>0</v>
      </c>
      <c r="P334" t="s">
        <v>9</v>
      </c>
      <c r="Q334" t="s">
        <v>157</v>
      </c>
      <c r="T334"/>
      <c r="U334"/>
      <c r="V334"/>
      <c r="W334"/>
      <c r="X334" s="24"/>
      <c r="Y334" s="24"/>
    </row>
    <row r="335" spans="1:26" x14ac:dyDescent="0.45">
      <c r="A335" s="53">
        <v>44044</v>
      </c>
      <c r="B335" s="91">
        <v>2020</v>
      </c>
      <c r="C335" s="85" t="s">
        <v>190</v>
      </c>
      <c r="D335" s="85" t="s">
        <v>299</v>
      </c>
      <c r="E335" s="24" t="s">
        <v>91</v>
      </c>
      <c r="F335" s="27">
        <v>336</v>
      </c>
      <c r="G335" s="25" t="s">
        <v>238</v>
      </c>
      <c r="H335" s="25" t="s">
        <v>153</v>
      </c>
      <c r="I335" s="26" t="s">
        <v>270</v>
      </c>
      <c r="J335" s="26" t="s">
        <v>271</v>
      </c>
      <c r="K335" s="23">
        <v>2504</v>
      </c>
      <c r="L335" s="89">
        <v>12</v>
      </c>
      <c r="M335" s="90">
        <v>19</v>
      </c>
      <c r="N335" s="90">
        <v>334</v>
      </c>
      <c r="O335" s="90">
        <v>0</v>
      </c>
      <c r="P335" t="s">
        <v>9</v>
      </c>
      <c r="Q335" t="s">
        <v>157</v>
      </c>
      <c r="S335" t="s">
        <v>186</v>
      </c>
      <c r="T335"/>
      <c r="U335"/>
      <c r="V335"/>
      <c r="W335"/>
      <c r="X335" s="24"/>
      <c r="Y335" s="24"/>
    </row>
    <row r="336" spans="1:26" x14ac:dyDescent="0.45">
      <c r="A336" s="53">
        <v>44075</v>
      </c>
      <c r="B336" s="91">
        <v>2020</v>
      </c>
      <c r="C336" s="85" t="s">
        <v>191</v>
      </c>
      <c r="D336" s="85" t="s">
        <v>299</v>
      </c>
      <c r="E336" s="24" t="s">
        <v>88</v>
      </c>
      <c r="F336" s="27">
        <v>337</v>
      </c>
      <c r="G336" s="25" t="s">
        <v>147</v>
      </c>
      <c r="H336" s="25" t="s">
        <v>153</v>
      </c>
      <c r="I336" s="26" t="s">
        <v>272</v>
      </c>
      <c r="J336" s="26" t="s">
        <v>273</v>
      </c>
      <c r="K336" s="23">
        <v>2516</v>
      </c>
      <c r="L336" s="91">
        <v>18</v>
      </c>
      <c r="M336" s="90">
        <v>27</v>
      </c>
      <c r="N336" s="90">
        <v>195</v>
      </c>
      <c r="O336" s="90">
        <v>0</v>
      </c>
      <c r="P336" t="s">
        <v>9</v>
      </c>
      <c r="Q336" t="s">
        <v>157</v>
      </c>
      <c r="T336"/>
      <c r="U336"/>
      <c r="V336"/>
      <c r="W336"/>
      <c r="X336" s="24"/>
      <c r="Y336" s="24"/>
    </row>
    <row r="337" spans="1:26" x14ac:dyDescent="0.45">
      <c r="A337" s="53">
        <v>44501</v>
      </c>
      <c r="B337" s="91">
        <v>2021</v>
      </c>
      <c r="C337" s="85" t="s">
        <v>193</v>
      </c>
      <c r="D337" s="85" t="s">
        <v>299</v>
      </c>
      <c r="E337" s="33" t="s">
        <v>236</v>
      </c>
      <c r="F337" s="27">
        <v>338</v>
      </c>
      <c r="G337" s="25" t="s">
        <v>101</v>
      </c>
      <c r="H337" s="25" t="s">
        <v>153</v>
      </c>
      <c r="I337" s="26" t="s">
        <v>274</v>
      </c>
      <c r="J337" s="26" t="s">
        <v>275</v>
      </c>
      <c r="K337" s="23">
        <v>1528</v>
      </c>
      <c r="L337" s="91">
        <v>18</v>
      </c>
      <c r="M337" s="90">
        <v>28</v>
      </c>
      <c r="N337" s="90">
        <v>95</v>
      </c>
      <c r="O337" s="90">
        <v>0</v>
      </c>
      <c r="P337" t="s">
        <v>9</v>
      </c>
      <c r="Q337" t="s">
        <v>157</v>
      </c>
      <c r="T337"/>
      <c r="U337"/>
      <c r="V337"/>
      <c r="W337"/>
      <c r="X337" s="33"/>
      <c r="Y337" s="33"/>
    </row>
    <row r="338" spans="1:26" x14ac:dyDescent="0.45">
      <c r="A338" s="28" t="s">
        <v>235</v>
      </c>
      <c r="B338" s="93" t="s">
        <v>107</v>
      </c>
      <c r="C338" s="85" t="s">
        <v>107</v>
      </c>
      <c r="D338" s="85" t="s">
        <v>107</v>
      </c>
      <c r="E338" s="24" t="s">
        <v>78</v>
      </c>
      <c r="F338" s="27">
        <v>339</v>
      </c>
      <c r="G338" s="25" t="s">
        <v>243</v>
      </c>
      <c r="H338" s="25" t="s">
        <v>153</v>
      </c>
      <c r="I338" s="26" t="s">
        <v>276</v>
      </c>
      <c r="J338" s="26" t="s">
        <v>277</v>
      </c>
      <c r="K338" s="26">
        <v>2457</v>
      </c>
      <c r="L338" s="89" t="s">
        <v>107</v>
      </c>
      <c r="M338" s="90" t="s">
        <v>107</v>
      </c>
      <c r="N338" s="90" t="s">
        <v>107</v>
      </c>
      <c r="O338" s="90">
        <v>0</v>
      </c>
      <c r="P338" t="s">
        <v>9</v>
      </c>
      <c r="Q338" t="s">
        <v>107</v>
      </c>
      <c r="T338"/>
      <c r="U338"/>
      <c r="V338"/>
      <c r="W338"/>
      <c r="X338" s="24"/>
      <c r="Y338" s="24"/>
    </row>
    <row r="339" spans="1:26" x14ac:dyDescent="0.45">
      <c r="A339" s="53">
        <v>44044</v>
      </c>
      <c r="B339" s="91">
        <v>2020</v>
      </c>
      <c r="C339" s="85" t="s">
        <v>190</v>
      </c>
      <c r="D339" s="85" t="s">
        <v>299</v>
      </c>
      <c r="E339" s="24" t="s">
        <v>78</v>
      </c>
      <c r="F339" s="27">
        <v>340</v>
      </c>
      <c r="G339" s="25" t="s">
        <v>237</v>
      </c>
      <c r="H339" s="25" t="s">
        <v>153</v>
      </c>
      <c r="I339" s="26" t="s">
        <v>278</v>
      </c>
      <c r="J339" s="26" t="s">
        <v>279</v>
      </c>
      <c r="K339" s="23">
        <v>2465</v>
      </c>
      <c r="L339" s="89">
        <v>12</v>
      </c>
      <c r="M339" s="90">
        <v>19</v>
      </c>
      <c r="N339" s="90">
        <v>334</v>
      </c>
      <c r="O339" s="90">
        <v>0</v>
      </c>
      <c r="P339" t="s">
        <v>9</v>
      </c>
      <c r="Q339" t="s">
        <v>157</v>
      </c>
      <c r="T339"/>
      <c r="U339"/>
      <c r="V339"/>
      <c r="W339"/>
      <c r="X339" s="24"/>
      <c r="Y339" s="24"/>
    </row>
    <row r="340" spans="1:26" x14ac:dyDescent="0.45">
      <c r="A340" s="53">
        <v>44044</v>
      </c>
      <c r="B340" s="91">
        <v>2020</v>
      </c>
      <c r="C340" s="85" t="s">
        <v>190</v>
      </c>
      <c r="D340" s="85" t="s">
        <v>299</v>
      </c>
      <c r="E340" s="24" t="s">
        <v>78</v>
      </c>
      <c r="F340" s="27">
        <v>341</v>
      </c>
      <c r="G340" s="25" t="s">
        <v>239</v>
      </c>
      <c r="H340" s="25" t="s">
        <v>153</v>
      </c>
      <c r="I340" s="26" t="s">
        <v>280</v>
      </c>
      <c r="J340" s="26" t="s">
        <v>281</v>
      </c>
      <c r="K340" s="23">
        <v>2454</v>
      </c>
      <c r="L340" s="89">
        <v>12</v>
      </c>
      <c r="M340" s="90">
        <v>19</v>
      </c>
      <c r="N340" s="90">
        <v>334</v>
      </c>
      <c r="O340" s="90">
        <v>0</v>
      </c>
      <c r="P340" t="s">
        <v>9</v>
      </c>
      <c r="Q340" t="s">
        <v>157</v>
      </c>
      <c r="T340"/>
      <c r="U340"/>
      <c r="V340"/>
      <c r="W340"/>
      <c r="X340" s="24"/>
      <c r="Y340" s="24"/>
    </row>
    <row r="341" spans="1:26" x14ac:dyDescent="0.45">
      <c r="A341" s="53">
        <v>44044</v>
      </c>
      <c r="B341" s="91">
        <v>2020</v>
      </c>
      <c r="C341" s="85" t="s">
        <v>190</v>
      </c>
      <c r="D341" s="85" t="s">
        <v>299</v>
      </c>
      <c r="E341" s="24" t="s">
        <v>78</v>
      </c>
      <c r="F341" s="27">
        <v>342</v>
      </c>
      <c r="G341" s="25" t="s">
        <v>243</v>
      </c>
      <c r="H341" s="25" t="s">
        <v>153</v>
      </c>
      <c r="I341" s="26" t="s">
        <v>282</v>
      </c>
      <c r="J341" s="26" t="s">
        <v>283</v>
      </c>
      <c r="K341" s="23">
        <v>2461</v>
      </c>
      <c r="L341" s="89">
        <v>12</v>
      </c>
      <c r="M341" s="90">
        <v>19</v>
      </c>
      <c r="N341" s="90">
        <v>334</v>
      </c>
      <c r="O341" s="90">
        <v>0</v>
      </c>
      <c r="P341" t="s">
        <v>9</v>
      </c>
      <c r="Q341" t="s">
        <v>157</v>
      </c>
      <c r="T341"/>
      <c r="U341"/>
      <c r="V341"/>
      <c r="W341"/>
      <c r="X341" s="24"/>
      <c r="Y341" s="24"/>
    </row>
    <row r="342" spans="1:26" x14ac:dyDescent="0.45">
      <c r="A342" s="53">
        <v>44044</v>
      </c>
      <c r="B342" s="91">
        <v>2020</v>
      </c>
      <c r="C342" s="85" t="s">
        <v>190</v>
      </c>
      <c r="D342" s="85" t="s">
        <v>299</v>
      </c>
      <c r="E342" s="24" t="s">
        <v>78</v>
      </c>
      <c r="F342" s="27">
        <v>343</v>
      </c>
      <c r="G342" s="25" t="s">
        <v>237</v>
      </c>
      <c r="H342" s="25" t="s">
        <v>153</v>
      </c>
      <c r="I342" s="26" t="s">
        <v>284</v>
      </c>
      <c r="J342" s="26" t="s">
        <v>285</v>
      </c>
      <c r="K342" s="23">
        <v>2462</v>
      </c>
      <c r="L342" s="89">
        <v>12</v>
      </c>
      <c r="M342" s="90">
        <v>19</v>
      </c>
      <c r="N342" s="90">
        <v>334</v>
      </c>
      <c r="O342" s="90">
        <v>0</v>
      </c>
      <c r="P342" t="s">
        <v>9</v>
      </c>
      <c r="Q342" t="s">
        <v>157</v>
      </c>
      <c r="T342"/>
      <c r="U342"/>
      <c r="V342"/>
      <c r="W342"/>
      <c r="X342" s="24"/>
      <c r="Y342" s="24"/>
    </row>
    <row r="343" spans="1:26" x14ac:dyDescent="0.45">
      <c r="A343" s="17">
        <v>44553</v>
      </c>
      <c r="B343" s="92">
        <v>2021</v>
      </c>
      <c r="C343" s="84" t="s">
        <v>194</v>
      </c>
      <c r="D343" s="84" t="s">
        <v>300</v>
      </c>
      <c r="E343" s="21" t="s">
        <v>287</v>
      </c>
      <c r="F343" s="1" t="s">
        <v>115</v>
      </c>
      <c r="G343" s="1">
        <v>36</v>
      </c>
      <c r="H343" s="1" t="s">
        <v>187</v>
      </c>
      <c r="I343" s="55">
        <v>4.9894360000000004</v>
      </c>
      <c r="J343" s="55">
        <v>9.917427</v>
      </c>
      <c r="K343" s="55">
        <v>1087.7910159999999</v>
      </c>
      <c r="L343" s="78">
        <v>19</v>
      </c>
      <c r="M343">
        <v>28</v>
      </c>
      <c r="N343">
        <v>4</v>
      </c>
      <c r="O343">
        <v>0</v>
      </c>
      <c r="P343" t="s">
        <v>9</v>
      </c>
      <c r="Q343" t="s">
        <v>157</v>
      </c>
      <c r="T343"/>
      <c r="U343"/>
      <c r="V343"/>
      <c r="W343"/>
      <c r="X343" s="1" t="s">
        <v>212</v>
      </c>
      <c r="Y343" s="1" t="s">
        <v>216</v>
      </c>
      <c r="Z343" t="s">
        <v>116</v>
      </c>
    </row>
    <row r="344" spans="1:26" x14ac:dyDescent="0.45">
      <c r="A344" s="17">
        <v>44553</v>
      </c>
      <c r="B344" s="92">
        <v>2021</v>
      </c>
      <c r="C344" s="84" t="s">
        <v>194</v>
      </c>
      <c r="D344" s="84" t="s">
        <v>300</v>
      </c>
      <c r="E344" s="32" t="s">
        <v>28</v>
      </c>
      <c r="F344" s="1" t="s">
        <v>115</v>
      </c>
      <c r="G344" s="1">
        <v>36</v>
      </c>
      <c r="H344" s="1" t="s">
        <v>187</v>
      </c>
      <c r="I344" s="55">
        <v>4.9894360000000004</v>
      </c>
      <c r="J344" s="55">
        <v>9.917427</v>
      </c>
      <c r="K344" s="55">
        <v>1087.7910159999999</v>
      </c>
      <c r="L344" s="78">
        <v>19</v>
      </c>
      <c r="M344">
        <v>28</v>
      </c>
      <c r="N344">
        <v>4</v>
      </c>
      <c r="O344">
        <v>0</v>
      </c>
      <c r="P344" t="s">
        <v>9</v>
      </c>
      <c r="Q344" t="s">
        <v>157</v>
      </c>
      <c r="T344"/>
      <c r="U344"/>
      <c r="V344"/>
      <c r="W344"/>
      <c r="X344" s="1" t="s">
        <v>221</v>
      </c>
      <c r="Y344" s="1" t="s">
        <v>222</v>
      </c>
      <c r="Z344" t="s">
        <v>117</v>
      </c>
    </row>
  </sheetData>
  <autoFilter ref="Q1:Q344" xr:uid="{9E28F91B-8176-46B0-BAF8-7B341235A6BD}"/>
  <sortState xmlns:xlrd2="http://schemas.microsoft.com/office/spreadsheetml/2017/richdata2" ref="A2:Z345">
    <sortCondition ref="F1:F345"/>
  </sortState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70F5-57E7-486F-98A0-F4789EDF19F2}">
  <dimension ref="A1:S11"/>
  <sheetViews>
    <sheetView zoomScale="90" zoomScaleNormal="90" workbookViewId="0">
      <selection activeCell="Q21" sqref="Q21"/>
    </sheetView>
  </sheetViews>
  <sheetFormatPr defaultRowHeight="14.25" x14ac:dyDescent="0.45"/>
  <sheetData>
    <row r="1" spans="1:19" x14ac:dyDescent="0.45">
      <c r="A1" s="40" t="s">
        <v>120</v>
      </c>
      <c r="B1" s="20" t="s">
        <v>180</v>
      </c>
      <c r="C1" s="20"/>
      <c r="D1" s="40" t="s">
        <v>71</v>
      </c>
      <c r="E1" s="41">
        <v>44691</v>
      </c>
      <c r="F1" s="20"/>
      <c r="G1" s="40" t="s">
        <v>122</v>
      </c>
      <c r="H1" s="42" t="s">
        <v>123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4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x14ac:dyDescent="0.45">
      <c r="A3" s="20"/>
      <c r="B3" s="43">
        <v>1</v>
      </c>
      <c r="C3" s="43">
        <v>2</v>
      </c>
      <c r="D3" s="43">
        <v>3</v>
      </c>
      <c r="E3" s="43">
        <v>4</v>
      </c>
      <c r="F3" s="43">
        <v>5</v>
      </c>
      <c r="G3" s="43">
        <v>6</v>
      </c>
      <c r="H3" s="43">
        <v>7</v>
      </c>
      <c r="I3" s="43">
        <v>8</v>
      </c>
      <c r="J3" s="43">
        <v>9</v>
      </c>
      <c r="K3" s="43">
        <v>10</v>
      </c>
      <c r="L3" s="43">
        <v>11</v>
      </c>
      <c r="M3" s="43">
        <v>12</v>
      </c>
      <c r="N3" s="20"/>
      <c r="O3" s="44" t="s">
        <v>124</v>
      </c>
      <c r="P3" s="20"/>
      <c r="Q3" s="20"/>
      <c r="R3" s="20"/>
      <c r="S3" s="20"/>
    </row>
    <row r="4" spans="1:19" x14ac:dyDescent="0.45">
      <c r="A4" s="43" t="s">
        <v>125</v>
      </c>
      <c r="B4" s="45">
        <v>200</v>
      </c>
      <c r="C4" s="45">
        <v>205</v>
      </c>
      <c r="D4" s="45">
        <v>206</v>
      </c>
      <c r="E4" s="45">
        <v>220</v>
      </c>
      <c r="F4" s="45">
        <v>221</v>
      </c>
      <c r="G4" s="45">
        <v>222</v>
      </c>
      <c r="H4" s="45">
        <v>225</v>
      </c>
      <c r="I4" s="45">
        <v>226</v>
      </c>
      <c r="J4" s="45">
        <v>230</v>
      </c>
      <c r="K4" s="45">
        <v>232</v>
      </c>
      <c r="L4" s="45">
        <v>235</v>
      </c>
      <c r="M4" s="45">
        <v>246</v>
      </c>
      <c r="N4" s="46"/>
      <c r="O4" s="20"/>
      <c r="P4" s="20"/>
      <c r="Q4" s="20"/>
      <c r="R4" s="20"/>
      <c r="S4" s="20"/>
    </row>
    <row r="5" spans="1:19" x14ac:dyDescent="0.45">
      <c r="A5" s="43" t="s">
        <v>126</v>
      </c>
      <c r="B5" s="45">
        <v>200</v>
      </c>
      <c r="C5" s="45">
        <v>205</v>
      </c>
      <c r="D5" s="45">
        <v>206</v>
      </c>
      <c r="E5" s="45">
        <v>220</v>
      </c>
      <c r="F5" s="45">
        <v>221</v>
      </c>
      <c r="G5" s="45">
        <v>222</v>
      </c>
      <c r="H5" s="45">
        <v>225</v>
      </c>
      <c r="I5" s="45">
        <v>226</v>
      </c>
      <c r="J5" s="45">
        <v>230</v>
      </c>
      <c r="K5" s="45">
        <v>232</v>
      </c>
      <c r="L5" s="45">
        <v>235</v>
      </c>
      <c r="M5" s="45">
        <v>246</v>
      </c>
      <c r="N5" s="46"/>
      <c r="O5" s="20" t="s">
        <v>127</v>
      </c>
      <c r="P5" s="47">
        <v>9.875</v>
      </c>
      <c r="Q5" s="20">
        <f>P5*48</f>
        <v>474</v>
      </c>
      <c r="R5" s="20">
        <f>10%*(Q5)</f>
        <v>47.400000000000006</v>
      </c>
      <c r="S5" s="48">
        <f>Q5+R5</f>
        <v>521.4</v>
      </c>
    </row>
    <row r="6" spans="1:19" x14ac:dyDescent="0.45">
      <c r="A6" s="43" t="s">
        <v>128</v>
      </c>
      <c r="B6" s="45">
        <v>254</v>
      </c>
      <c r="C6" s="45">
        <v>255</v>
      </c>
      <c r="D6" s="45">
        <v>261</v>
      </c>
      <c r="E6" s="49" t="s">
        <v>129</v>
      </c>
      <c r="F6" s="50">
        <v>100</v>
      </c>
      <c r="G6" s="50">
        <v>10</v>
      </c>
      <c r="H6" s="50">
        <v>1</v>
      </c>
      <c r="I6" s="50" t="s">
        <v>130</v>
      </c>
      <c r="J6" s="45">
        <v>266</v>
      </c>
      <c r="K6" s="45">
        <v>267</v>
      </c>
      <c r="L6" s="45">
        <v>268</v>
      </c>
      <c r="M6" s="45">
        <v>279</v>
      </c>
      <c r="N6" s="46"/>
      <c r="O6" s="20" t="s">
        <v>131</v>
      </c>
      <c r="P6" s="20">
        <v>25</v>
      </c>
      <c r="Q6" s="20">
        <f t="shared" ref="Q6:Q9" si="0">P6*48</f>
        <v>1200</v>
      </c>
      <c r="R6" s="20">
        <f t="shared" ref="R6:R9" si="1">10%*(Q6)</f>
        <v>120</v>
      </c>
      <c r="S6" s="48">
        <f>Q6+R6</f>
        <v>1320</v>
      </c>
    </row>
    <row r="7" spans="1:19" x14ac:dyDescent="0.45">
      <c r="A7" s="43" t="s">
        <v>132</v>
      </c>
      <c r="B7" s="45">
        <v>254</v>
      </c>
      <c r="C7" s="45">
        <v>255</v>
      </c>
      <c r="D7" s="45">
        <v>261</v>
      </c>
      <c r="E7" s="49" t="s">
        <v>129</v>
      </c>
      <c r="F7" s="50">
        <v>100</v>
      </c>
      <c r="G7" s="50">
        <v>10</v>
      </c>
      <c r="H7" s="50">
        <v>1</v>
      </c>
      <c r="I7" s="50" t="s">
        <v>130</v>
      </c>
      <c r="J7" s="45">
        <v>266</v>
      </c>
      <c r="K7" s="45">
        <v>267</v>
      </c>
      <c r="L7" s="45">
        <v>268</v>
      </c>
      <c r="M7" s="45">
        <v>279</v>
      </c>
      <c r="N7" s="46"/>
      <c r="O7" s="20" t="s">
        <v>133</v>
      </c>
      <c r="P7" s="20">
        <v>2.5</v>
      </c>
      <c r="Q7" s="20">
        <f t="shared" si="0"/>
        <v>120</v>
      </c>
      <c r="R7" s="20">
        <f t="shared" si="1"/>
        <v>12</v>
      </c>
      <c r="S7" s="48">
        <f>Q7+R7</f>
        <v>132</v>
      </c>
    </row>
    <row r="8" spans="1:19" x14ac:dyDescent="0.45">
      <c r="A8" s="43" t="s">
        <v>134</v>
      </c>
      <c r="B8" s="45">
        <v>286</v>
      </c>
      <c r="C8" s="45">
        <v>3</v>
      </c>
      <c r="D8" s="45">
        <v>7</v>
      </c>
      <c r="E8" s="45">
        <v>10</v>
      </c>
      <c r="F8" s="45">
        <v>14</v>
      </c>
      <c r="G8" s="45">
        <v>17</v>
      </c>
      <c r="H8" s="45">
        <v>21</v>
      </c>
      <c r="I8" s="45">
        <v>24</v>
      </c>
      <c r="J8" s="45">
        <v>25</v>
      </c>
      <c r="K8" s="45">
        <v>28</v>
      </c>
      <c r="L8" s="45">
        <v>32</v>
      </c>
      <c r="M8" s="45">
        <v>33</v>
      </c>
      <c r="N8" s="46"/>
      <c r="O8" s="20" t="s">
        <v>135</v>
      </c>
      <c r="P8" s="20">
        <v>0.125</v>
      </c>
      <c r="Q8" s="20">
        <f t="shared" si="0"/>
        <v>6</v>
      </c>
      <c r="R8" s="20">
        <f t="shared" si="1"/>
        <v>0.60000000000000009</v>
      </c>
      <c r="S8" s="48">
        <f>Q8+R8</f>
        <v>6.6</v>
      </c>
    </row>
    <row r="9" spans="1:19" x14ac:dyDescent="0.45">
      <c r="A9" s="43" t="s">
        <v>136</v>
      </c>
      <c r="B9" s="45">
        <v>286</v>
      </c>
      <c r="C9" s="45">
        <v>3</v>
      </c>
      <c r="D9" s="45">
        <v>7</v>
      </c>
      <c r="E9" s="45">
        <v>10</v>
      </c>
      <c r="F9" s="45">
        <v>14</v>
      </c>
      <c r="G9" s="45">
        <v>17</v>
      </c>
      <c r="H9" s="45">
        <v>21</v>
      </c>
      <c r="I9" s="45">
        <v>24</v>
      </c>
      <c r="J9" s="45">
        <v>25</v>
      </c>
      <c r="K9" s="45">
        <v>28</v>
      </c>
      <c r="L9" s="45">
        <v>32</v>
      </c>
      <c r="M9" s="45">
        <v>33</v>
      </c>
      <c r="N9" s="46"/>
      <c r="O9" s="20" t="s">
        <v>137</v>
      </c>
      <c r="P9" s="20">
        <v>2.5</v>
      </c>
      <c r="Q9" s="20">
        <f t="shared" si="0"/>
        <v>120</v>
      </c>
      <c r="R9" s="20">
        <f t="shared" si="1"/>
        <v>12</v>
      </c>
      <c r="S9" s="48">
        <f>Q9+R9</f>
        <v>132</v>
      </c>
    </row>
    <row r="10" spans="1:19" x14ac:dyDescent="0.45">
      <c r="A10" s="43" t="s">
        <v>138</v>
      </c>
      <c r="B10" s="45">
        <v>34</v>
      </c>
      <c r="C10" s="45">
        <v>35</v>
      </c>
      <c r="D10" s="45">
        <v>36</v>
      </c>
      <c r="E10" s="45">
        <v>38</v>
      </c>
      <c r="F10" s="45">
        <v>39</v>
      </c>
      <c r="G10" s="45">
        <v>40</v>
      </c>
      <c r="H10" s="45">
        <v>42</v>
      </c>
      <c r="I10" s="45">
        <v>43</v>
      </c>
      <c r="J10" s="45">
        <v>45</v>
      </c>
      <c r="K10" s="45">
        <v>46</v>
      </c>
      <c r="L10" s="45">
        <v>49</v>
      </c>
      <c r="M10" s="45">
        <v>50</v>
      </c>
      <c r="N10" s="20"/>
      <c r="O10" s="20"/>
      <c r="P10" s="20"/>
      <c r="Q10" s="20"/>
      <c r="R10" s="20"/>
      <c r="S10" s="20"/>
    </row>
    <row r="11" spans="1:19" x14ac:dyDescent="0.45">
      <c r="A11" s="43" t="s">
        <v>139</v>
      </c>
      <c r="B11" s="45">
        <v>34</v>
      </c>
      <c r="C11" s="45">
        <v>35</v>
      </c>
      <c r="D11" s="45">
        <v>36</v>
      </c>
      <c r="E11" s="45">
        <v>38</v>
      </c>
      <c r="F11" s="45">
        <v>39</v>
      </c>
      <c r="G11" s="45">
        <v>40</v>
      </c>
      <c r="H11" s="45">
        <v>42</v>
      </c>
      <c r="I11" s="45">
        <v>43</v>
      </c>
      <c r="J11" s="45">
        <v>45</v>
      </c>
      <c r="K11" s="45">
        <v>46</v>
      </c>
      <c r="L11" s="45">
        <v>49</v>
      </c>
      <c r="M11" s="45">
        <v>50</v>
      </c>
      <c r="N11" s="20"/>
      <c r="O11" s="20"/>
      <c r="P11" s="20"/>
      <c r="Q11" s="20"/>
      <c r="R11" s="20"/>
      <c r="S11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00036-0901-4B71-9BB5-53AA496DC26D}">
  <dimension ref="A1:S11"/>
  <sheetViews>
    <sheetView workbookViewId="0">
      <selection activeCell="B1" sqref="B1"/>
    </sheetView>
  </sheetViews>
  <sheetFormatPr defaultRowHeight="14.25" x14ac:dyDescent="0.45"/>
  <sheetData>
    <row r="1" spans="1:19" x14ac:dyDescent="0.45">
      <c r="A1" s="40" t="s">
        <v>120</v>
      </c>
      <c r="B1" s="20" t="s">
        <v>182</v>
      </c>
      <c r="C1" s="20"/>
      <c r="D1" s="40" t="s">
        <v>71</v>
      </c>
      <c r="E1" s="41">
        <v>44691</v>
      </c>
      <c r="F1" s="20"/>
      <c r="G1" s="40" t="s">
        <v>122</v>
      </c>
      <c r="H1" s="42" t="s">
        <v>123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4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x14ac:dyDescent="0.45">
      <c r="A3" s="20"/>
      <c r="B3" s="43">
        <v>1</v>
      </c>
      <c r="C3" s="43">
        <v>2</v>
      </c>
      <c r="D3" s="43">
        <v>3</v>
      </c>
      <c r="E3" s="43">
        <v>4</v>
      </c>
      <c r="F3" s="43">
        <v>5</v>
      </c>
      <c r="G3" s="43">
        <v>6</v>
      </c>
      <c r="H3" s="43">
        <v>7</v>
      </c>
      <c r="I3" s="43">
        <v>8</v>
      </c>
      <c r="J3" s="43">
        <v>9</v>
      </c>
      <c r="K3" s="43">
        <v>10</v>
      </c>
      <c r="L3" s="43">
        <v>11</v>
      </c>
      <c r="M3" s="43">
        <v>12</v>
      </c>
      <c r="N3" s="20"/>
      <c r="O3" s="44" t="s">
        <v>124</v>
      </c>
      <c r="P3" s="20"/>
      <c r="Q3" s="20"/>
      <c r="R3" s="20"/>
      <c r="S3" s="20"/>
    </row>
    <row r="4" spans="1:19" x14ac:dyDescent="0.45">
      <c r="A4" s="43" t="s">
        <v>125</v>
      </c>
      <c r="B4" s="45">
        <v>164</v>
      </c>
      <c r="C4" s="45">
        <v>165</v>
      </c>
      <c r="D4" s="45">
        <v>166</v>
      </c>
      <c r="E4" s="45">
        <v>167</v>
      </c>
      <c r="F4" s="45">
        <v>168</v>
      </c>
      <c r="G4" s="45">
        <v>169</v>
      </c>
      <c r="H4" s="45">
        <v>170</v>
      </c>
      <c r="I4" s="45">
        <v>171</v>
      </c>
      <c r="J4" s="45">
        <v>172</v>
      </c>
      <c r="K4" s="45">
        <v>173</v>
      </c>
      <c r="L4" s="45">
        <v>174</v>
      </c>
      <c r="M4" s="45">
        <v>175</v>
      </c>
      <c r="N4" s="46"/>
      <c r="O4" s="20"/>
      <c r="P4" s="20"/>
      <c r="Q4" s="20"/>
      <c r="R4" s="20"/>
      <c r="S4" s="20"/>
    </row>
    <row r="5" spans="1:19" x14ac:dyDescent="0.45">
      <c r="A5" s="43" t="s">
        <v>126</v>
      </c>
      <c r="B5" s="45">
        <v>164</v>
      </c>
      <c r="C5" s="45">
        <v>165</v>
      </c>
      <c r="D5" s="45">
        <v>166</v>
      </c>
      <c r="E5" s="45">
        <v>167</v>
      </c>
      <c r="F5" s="45">
        <v>168</v>
      </c>
      <c r="G5" s="45">
        <v>169</v>
      </c>
      <c r="H5" s="45">
        <v>170</v>
      </c>
      <c r="I5" s="45">
        <v>171</v>
      </c>
      <c r="J5" s="45">
        <v>172</v>
      </c>
      <c r="K5" s="45">
        <v>173</v>
      </c>
      <c r="L5" s="45">
        <v>174</v>
      </c>
      <c r="M5" s="45">
        <v>175</v>
      </c>
      <c r="N5" s="46"/>
      <c r="O5" s="20" t="s">
        <v>127</v>
      </c>
      <c r="P5" s="47">
        <v>9.875</v>
      </c>
      <c r="Q5" s="20">
        <f>P5*48</f>
        <v>474</v>
      </c>
      <c r="R5" s="20">
        <f>10%*(Q5)</f>
        <v>47.400000000000006</v>
      </c>
      <c r="S5" s="48">
        <f>Q5+R5</f>
        <v>521.4</v>
      </c>
    </row>
    <row r="6" spans="1:19" x14ac:dyDescent="0.45">
      <c r="A6" s="43" t="s">
        <v>128</v>
      </c>
      <c r="B6" s="45">
        <v>176</v>
      </c>
      <c r="C6" s="45">
        <v>177</v>
      </c>
      <c r="D6" s="45">
        <v>178</v>
      </c>
      <c r="E6" s="49" t="s">
        <v>129</v>
      </c>
      <c r="F6" s="50">
        <v>100</v>
      </c>
      <c r="G6" s="50">
        <v>10</v>
      </c>
      <c r="H6" s="50">
        <v>1</v>
      </c>
      <c r="I6" s="50" t="s">
        <v>130</v>
      </c>
      <c r="J6" s="45">
        <v>179</v>
      </c>
      <c r="K6" s="45">
        <v>180</v>
      </c>
      <c r="L6" s="45">
        <v>181</v>
      </c>
      <c r="M6" s="45">
        <v>182</v>
      </c>
      <c r="N6" s="46"/>
      <c r="O6" s="20" t="s">
        <v>131</v>
      </c>
      <c r="P6" s="20">
        <v>25</v>
      </c>
      <c r="Q6" s="20">
        <f t="shared" ref="Q6:Q9" si="0">P6*48</f>
        <v>1200</v>
      </c>
      <c r="R6" s="20">
        <f t="shared" ref="R6:R9" si="1">10%*(Q6)</f>
        <v>120</v>
      </c>
      <c r="S6" s="48">
        <f>Q6+R6</f>
        <v>1320</v>
      </c>
    </row>
    <row r="7" spans="1:19" x14ac:dyDescent="0.45">
      <c r="A7" s="43" t="s">
        <v>132</v>
      </c>
      <c r="B7" s="45">
        <v>176</v>
      </c>
      <c r="C7" s="45">
        <v>177</v>
      </c>
      <c r="D7" s="45">
        <v>178</v>
      </c>
      <c r="E7" s="49" t="s">
        <v>129</v>
      </c>
      <c r="F7" s="50">
        <v>100</v>
      </c>
      <c r="G7" s="50">
        <v>10</v>
      </c>
      <c r="H7" s="50">
        <v>1</v>
      </c>
      <c r="I7" s="50" t="s">
        <v>130</v>
      </c>
      <c r="J7" s="45">
        <v>179</v>
      </c>
      <c r="K7" s="45">
        <v>180</v>
      </c>
      <c r="L7" s="45">
        <v>181</v>
      </c>
      <c r="M7" s="45">
        <v>182</v>
      </c>
      <c r="N7" s="46"/>
      <c r="O7" s="20" t="s">
        <v>133</v>
      </c>
      <c r="P7" s="20">
        <v>2.5</v>
      </c>
      <c r="Q7" s="20">
        <f t="shared" si="0"/>
        <v>120</v>
      </c>
      <c r="R7" s="20">
        <f t="shared" si="1"/>
        <v>12</v>
      </c>
      <c r="S7" s="48">
        <f>Q7+R7</f>
        <v>132</v>
      </c>
    </row>
    <row r="8" spans="1:19" x14ac:dyDescent="0.45">
      <c r="A8" s="43" t="s">
        <v>134</v>
      </c>
      <c r="B8" s="45">
        <v>183</v>
      </c>
      <c r="C8" s="45">
        <v>184</v>
      </c>
      <c r="D8" s="45">
        <v>185</v>
      </c>
      <c r="E8" s="45">
        <v>186</v>
      </c>
      <c r="F8" s="45">
        <v>187</v>
      </c>
      <c r="G8" s="45">
        <v>188</v>
      </c>
      <c r="H8" s="45">
        <v>189</v>
      </c>
      <c r="I8" s="45">
        <v>190</v>
      </c>
      <c r="J8" s="45">
        <v>191</v>
      </c>
      <c r="K8" s="45">
        <v>193</v>
      </c>
      <c r="L8" s="45">
        <v>194</v>
      </c>
      <c r="M8" s="45">
        <v>195</v>
      </c>
      <c r="N8" s="46"/>
      <c r="O8" s="20" t="s">
        <v>135</v>
      </c>
      <c r="P8" s="20">
        <v>0.125</v>
      </c>
      <c r="Q8" s="20">
        <f t="shared" si="0"/>
        <v>6</v>
      </c>
      <c r="R8" s="20">
        <f t="shared" si="1"/>
        <v>0.60000000000000009</v>
      </c>
      <c r="S8" s="48">
        <f>Q8+R8</f>
        <v>6.6</v>
      </c>
    </row>
    <row r="9" spans="1:19" x14ac:dyDescent="0.45">
      <c r="A9" s="43" t="s">
        <v>136</v>
      </c>
      <c r="B9" s="45">
        <v>183</v>
      </c>
      <c r="C9" s="45">
        <v>184</v>
      </c>
      <c r="D9" s="45">
        <v>185</v>
      </c>
      <c r="E9" s="45">
        <v>186</v>
      </c>
      <c r="F9" s="45">
        <v>187</v>
      </c>
      <c r="G9" s="45">
        <v>188</v>
      </c>
      <c r="H9" s="45">
        <v>189</v>
      </c>
      <c r="I9" s="45">
        <v>190</v>
      </c>
      <c r="J9" s="45">
        <v>191</v>
      </c>
      <c r="K9" s="45">
        <v>193</v>
      </c>
      <c r="L9" s="45">
        <v>194</v>
      </c>
      <c r="M9" s="45">
        <v>195</v>
      </c>
      <c r="N9" s="46"/>
      <c r="O9" s="20" t="s">
        <v>137</v>
      </c>
      <c r="P9" s="20">
        <v>2.5</v>
      </c>
      <c r="Q9" s="20">
        <f t="shared" si="0"/>
        <v>120</v>
      </c>
      <c r="R9" s="20">
        <f t="shared" si="1"/>
        <v>12</v>
      </c>
      <c r="S9" s="48">
        <f>Q9+R9</f>
        <v>132</v>
      </c>
    </row>
    <row r="10" spans="1:19" x14ac:dyDescent="0.45">
      <c r="A10" s="43" t="s">
        <v>138</v>
      </c>
      <c r="B10" s="45">
        <v>196</v>
      </c>
      <c r="C10" s="45">
        <v>197</v>
      </c>
      <c r="D10" s="45">
        <v>291</v>
      </c>
      <c r="E10" s="45">
        <v>292</v>
      </c>
      <c r="F10" s="45">
        <v>293</v>
      </c>
      <c r="G10" s="45">
        <v>294</v>
      </c>
      <c r="H10" s="45">
        <v>295</v>
      </c>
      <c r="I10" s="45">
        <v>296</v>
      </c>
      <c r="J10" s="45">
        <v>297</v>
      </c>
      <c r="K10" s="45">
        <v>298</v>
      </c>
      <c r="L10" s="45">
        <v>299</v>
      </c>
      <c r="M10" s="45">
        <v>300</v>
      </c>
      <c r="N10" s="20"/>
      <c r="O10" s="20"/>
      <c r="P10" s="20"/>
      <c r="Q10" s="20"/>
      <c r="R10" s="20"/>
      <c r="S10" s="20"/>
    </row>
    <row r="11" spans="1:19" x14ac:dyDescent="0.45">
      <c r="A11" s="43" t="s">
        <v>139</v>
      </c>
      <c r="B11" s="45">
        <v>196</v>
      </c>
      <c r="C11" s="45">
        <v>197</v>
      </c>
      <c r="D11" s="45">
        <v>291</v>
      </c>
      <c r="E11" s="45">
        <v>292</v>
      </c>
      <c r="F11" s="45">
        <v>293</v>
      </c>
      <c r="G11" s="45">
        <v>294</v>
      </c>
      <c r="H11" s="45">
        <v>295</v>
      </c>
      <c r="I11" s="45">
        <v>296</v>
      </c>
      <c r="J11" s="45">
        <v>297</v>
      </c>
      <c r="K11" s="45">
        <v>298</v>
      </c>
      <c r="L11" s="45">
        <v>299</v>
      </c>
      <c r="M11" s="45">
        <v>300</v>
      </c>
      <c r="N11" s="20"/>
      <c r="O11" s="20"/>
      <c r="P11" s="47"/>
      <c r="Q11" s="20"/>
      <c r="R11" s="20"/>
      <c r="S11" s="4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B5A9-A2BD-42BC-93E5-E43E2F396573}">
  <dimension ref="A1:S11"/>
  <sheetViews>
    <sheetView workbookViewId="0">
      <selection sqref="A1:S11"/>
    </sheetView>
  </sheetViews>
  <sheetFormatPr defaultRowHeight="14.25" x14ac:dyDescent="0.45"/>
  <sheetData>
    <row r="1" spans="1:19" x14ac:dyDescent="0.45">
      <c r="A1" s="40" t="s">
        <v>120</v>
      </c>
      <c r="B1" s="20" t="s">
        <v>183</v>
      </c>
      <c r="C1" s="20"/>
      <c r="D1" s="40" t="s">
        <v>71</v>
      </c>
      <c r="E1" s="41">
        <v>44691</v>
      </c>
      <c r="F1" s="20"/>
      <c r="G1" s="40" t="s">
        <v>122</v>
      </c>
      <c r="H1" s="42" t="s">
        <v>123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4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x14ac:dyDescent="0.45">
      <c r="A3" s="20"/>
      <c r="B3" s="43">
        <v>1</v>
      </c>
      <c r="C3" s="43">
        <v>2</v>
      </c>
      <c r="D3" s="43">
        <v>3</v>
      </c>
      <c r="E3" s="43">
        <v>4</v>
      </c>
      <c r="F3" s="43">
        <v>5</v>
      </c>
      <c r="G3" s="43">
        <v>6</v>
      </c>
      <c r="H3" s="43">
        <v>7</v>
      </c>
      <c r="I3" s="43">
        <v>8</v>
      </c>
      <c r="J3" s="43">
        <v>9</v>
      </c>
      <c r="K3" s="43">
        <v>10</v>
      </c>
      <c r="L3" s="43">
        <v>11</v>
      </c>
      <c r="M3" s="43">
        <v>12</v>
      </c>
      <c r="N3" s="20"/>
      <c r="O3" s="44" t="s">
        <v>124</v>
      </c>
      <c r="P3" s="20"/>
      <c r="Q3" s="20"/>
      <c r="R3" s="20"/>
      <c r="S3" s="20"/>
    </row>
    <row r="4" spans="1:19" x14ac:dyDescent="0.45">
      <c r="A4" s="43" t="s">
        <v>125</v>
      </c>
      <c r="B4" s="45">
        <v>301</v>
      </c>
      <c r="C4" s="45">
        <v>302</v>
      </c>
      <c r="D4" s="45">
        <v>303</v>
      </c>
      <c r="E4" s="45">
        <v>304</v>
      </c>
      <c r="F4" s="45">
        <v>305</v>
      </c>
      <c r="G4" s="45">
        <v>306</v>
      </c>
      <c r="H4" s="45">
        <v>307</v>
      </c>
      <c r="I4" s="45">
        <v>308</v>
      </c>
      <c r="J4" s="45">
        <v>309</v>
      </c>
      <c r="K4" s="45">
        <v>310</v>
      </c>
      <c r="L4" s="45">
        <v>311</v>
      </c>
      <c r="M4" s="45">
        <v>312</v>
      </c>
      <c r="N4" s="46"/>
      <c r="O4" s="20"/>
      <c r="P4" s="20"/>
      <c r="Q4" s="20"/>
      <c r="R4" s="20"/>
      <c r="S4" s="20"/>
    </row>
    <row r="5" spans="1:19" x14ac:dyDescent="0.45">
      <c r="A5" s="43" t="s">
        <v>126</v>
      </c>
      <c r="B5" s="45">
        <v>301</v>
      </c>
      <c r="C5" s="45">
        <v>302</v>
      </c>
      <c r="D5" s="45">
        <v>303</v>
      </c>
      <c r="E5" s="45">
        <v>304</v>
      </c>
      <c r="F5" s="45">
        <v>305</v>
      </c>
      <c r="G5" s="45">
        <v>306</v>
      </c>
      <c r="H5" s="45">
        <v>307</v>
      </c>
      <c r="I5" s="45">
        <v>308</v>
      </c>
      <c r="J5" s="45">
        <v>309</v>
      </c>
      <c r="K5" s="45">
        <v>310</v>
      </c>
      <c r="L5" s="45">
        <v>311</v>
      </c>
      <c r="M5" s="45">
        <v>312</v>
      </c>
      <c r="N5" s="46"/>
      <c r="O5" s="20" t="s">
        <v>127</v>
      </c>
      <c r="P5" s="47">
        <v>9.875</v>
      </c>
      <c r="Q5" s="20">
        <f>P5*48</f>
        <v>474</v>
      </c>
      <c r="R5" s="20">
        <f>10%*(Q5)</f>
        <v>47.400000000000006</v>
      </c>
      <c r="S5" s="48">
        <f>Q5+R5</f>
        <v>521.4</v>
      </c>
    </row>
    <row r="6" spans="1:19" x14ac:dyDescent="0.45">
      <c r="A6" s="43" t="s">
        <v>128</v>
      </c>
      <c r="B6" s="45">
        <v>313</v>
      </c>
      <c r="C6" s="45">
        <v>314</v>
      </c>
      <c r="D6" s="45">
        <v>315</v>
      </c>
      <c r="E6" s="49" t="s">
        <v>129</v>
      </c>
      <c r="F6" s="50">
        <v>100</v>
      </c>
      <c r="G6" s="50">
        <v>10</v>
      </c>
      <c r="H6" s="50">
        <v>1</v>
      </c>
      <c r="I6" s="50" t="s">
        <v>130</v>
      </c>
      <c r="J6" s="45">
        <v>316</v>
      </c>
      <c r="K6" s="45">
        <v>317</v>
      </c>
      <c r="L6" s="45">
        <v>318</v>
      </c>
      <c r="M6" s="45">
        <v>319</v>
      </c>
      <c r="N6" s="46"/>
      <c r="O6" s="20" t="s">
        <v>131</v>
      </c>
      <c r="P6" s="20">
        <v>25</v>
      </c>
      <c r="Q6" s="20">
        <f t="shared" ref="Q6:Q9" si="0">P6*48</f>
        <v>1200</v>
      </c>
      <c r="R6" s="20">
        <f t="shared" ref="R6:R9" si="1">10%*(Q6)</f>
        <v>120</v>
      </c>
      <c r="S6" s="48">
        <f>Q6+R6</f>
        <v>1320</v>
      </c>
    </row>
    <row r="7" spans="1:19" x14ac:dyDescent="0.45">
      <c r="A7" s="43" t="s">
        <v>132</v>
      </c>
      <c r="B7" s="45">
        <v>313</v>
      </c>
      <c r="C7" s="45">
        <v>314</v>
      </c>
      <c r="D7" s="45">
        <v>315</v>
      </c>
      <c r="E7" s="49" t="s">
        <v>129</v>
      </c>
      <c r="F7" s="50">
        <v>100</v>
      </c>
      <c r="G7" s="50">
        <v>10</v>
      </c>
      <c r="H7" s="50">
        <v>1</v>
      </c>
      <c r="I7" s="50" t="s">
        <v>130</v>
      </c>
      <c r="J7" s="45">
        <v>316</v>
      </c>
      <c r="K7" s="45">
        <v>317</v>
      </c>
      <c r="L7" s="45">
        <v>318</v>
      </c>
      <c r="M7" s="45">
        <v>319</v>
      </c>
      <c r="N7" s="46"/>
      <c r="O7" s="20" t="s">
        <v>133</v>
      </c>
      <c r="P7" s="20">
        <v>2.5</v>
      </c>
      <c r="Q7" s="20">
        <f t="shared" si="0"/>
        <v>120</v>
      </c>
      <c r="R7" s="20">
        <f t="shared" si="1"/>
        <v>12</v>
      </c>
      <c r="S7" s="48">
        <f>Q7+R7</f>
        <v>132</v>
      </c>
    </row>
    <row r="8" spans="1:19" x14ac:dyDescent="0.45">
      <c r="A8" s="43" t="s">
        <v>134</v>
      </c>
      <c r="B8" s="45">
        <v>320</v>
      </c>
      <c r="C8" s="45">
        <v>321</v>
      </c>
      <c r="D8" s="45">
        <v>322</v>
      </c>
      <c r="E8" s="45">
        <v>323</v>
      </c>
      <c r="F8" s="45">
        <v>324</v>
      </c>
      <c r="G8" s="45">
        <v>325</v>
      </c>
      <c r="H8" s="45">
        <v>326</v>
      </c>
      <c r="I8" s="45">
        <v>327</v>
      </c>
      <c r="J8" s="45">
        <v>328</v>
      </c>
      <c r="K8" s="45">
        <v>329</v>
      </c>
      <c r="L8" s="45">
        <v>330</v>
      </c>
      <c r="M8" s="45">
        <v>331</v>
      </c>
      <c r="N8" s="46"/>
      <c r="O8" s="20" t="s">
        <v>135</v>
      </c>
      <c r="P8" s="20">
        <v>0.125</v>
      </c>
      <c r="Q8" s="20">
        <f t="shared" si="0"/>
        <v>6</v>
      </c>
      <c r="R8" s="20">
        <f t="shared" si="1"/>
        <v>0.60000000000000009</v>
      </c>
      <c r="S8" s="48">
        <f>Q8+R8</f>
        <v>6.6</v>
      </c>
    </row>
    <row r="9" spans="1:19" x14ac:dyDescent="0.45">
      <c r="A9" s="43" t="s">
        <v>136</v>
      </c>
      <c r="B9" s="45">
        <v>320</v>
      </c>
      <c r="C9" s="45">
        <v>321</v>
      </c>
      <c r="D9" s="45">
        <v>322</v>
      </c>
      <c r="E9" s="45">
        <v>323</v>
      </c>
      <c r="F9" s="45">
        <v>324</v>
      </c>
      <c r="G9" s="45">
        <v>325</v>
      </c>
      <c r="H9" s="45">
        <v>326</v>
      </c>
      <c r="I9" s="45">
        <v>327</v>
      </c>
      <c r="J9" s="45">
        <v>328</v>
      </c>
      <c r="K9" s="45">
        <v>329</v>
      </c>
      <c r="L9" s="45">
        <v>330</v>
      </c>
      <c r="M9" s="45">
        <v>331</v>
      </c>
      <c r="N9" s="46"/>
      <c r="O9" s="20" t="s">
        <v>137</v>
      </c>
      <c r="P9" s="20">
        <v>2.5</v>
      </c>
      <c r="Q9" s="20">
        <f t="shared" si="0"/>
        <v>120</v>
      </c>
      <c r="R9" s="20">
        <f t="shared" si="1"/>
        <v>12</v>
      </c>
      <c r="S9" s="48">
        <f>Q9+R9</f>
        <v>132</v>
      </c>
    </row>
    <row r="10" spans="1:19" x14ac:dyDescent="0.45">
      <c r="A10" s="43" t="s">
        <v>138</v>
      </c>
      <c r="B10" s="45">
        <v>332</v>
      </c>
      <c r="C10" s="45">
        <v>333</v>
      </c>
      <c r="D10" s="45">
        <v>334</v>
      </c>
      <c r="E10" s="45">
        <v>335</v>
      </c>
      <c r="F10" s="45">
        <v>336</v>
      </c>
      <c r="G10" s="45">
        <v>337</v>
      </c>
      <c r="H10" s="45">
        <v>338</v>
      </c>
      <c r="I10" s="45">
        <v>339</v>
      </c>
      <c r="J10" s="45">
        <v>340</v>
      </c>
      <c r="K10" s="45">
        <v>341</v>
      </c>
      <c r="L10" s="45">
        <v>342</v>
      </c>
      <c r="M10" s="45">
        <v>343</v>
      </c>
      <c r="N10" s="20"/>
      <c r="O10" s="20"/>
      <c r="P10" s="20"/>
      <c r="Q10" s="20"/>
      <c r="R10" s="20"/>
      <c r="S10" s="20"/>
    </row>
    <row r="11" spans="1:19" x14ac:dyDescent="0.45">
      <c r="A11" s="43" t="s">
        <v>139</v>
      </c>
      <c r="B11" s="45">
        <v>332</v>
      </c>
      <c r="C11" s="45">
        <v>333</v>
      </c>
      <c r="D11" s="45">
        <v>334</v>
      </c>
      <c r="E11" s="45">
        <v>335</v>
      </c>
      <c r="F11" s="45">
        <v>336</v>
      </c>
      <c r="G11" s="45">
        <v>337</v>
      </c>
      <c r="H11" s="45">
        <v>338</v>
      </c>
      <c r="I11" s="45">
        <v>339</v>
      </c>
      <c r="J11" s="45">
        <v>340</v>
      </c>
      <c r="K11" s="45">
        <v>341</v>
      </c>
      <c r="L11" s="45">
        <v>342</v>
      </c>
      <c r="M11" s="45">
        <v>343</v>
      </c>
      <c r="N11" s="20"/>
      <c r="O11" s="20"/>
      <c r="P11" s="47"/>
      <c r="Q11" s="20"/>
      <c r="R11" s="20"/>
      <c r="S11" s="4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BD5C-7C54-49F4-8BB5-9AD32EC77807}">
  <dimension ref="A1:S11"/>
  <sheetViews>
    <sheetView workbookViewId="0">
      <selection activeCell="P19" sqref="P19"/>
    </sheetView>
  </sheetViews>
  <sheetFormatPr defaultRowHeight="14.25" x14ac:dyDescent="0.45"/>
  <sheetData>
    <row r="1" spans="1:19" x14ac:dyDescent="0.45">
      <c r="A1" s="40" t="s">
        <v>120</v>
      </c>
      <c r="B1" s="20" t="s">
        <v>184</v>
      </c>
      <c r="C1" s="20"/>
      <c r="D1" s="40" t="s">
        <v>71</v>
      </c>
      <c r="E1" s="41">
        <v>44691</v>
      </c>
      <c r="F1" s="20"/>
      <c r="G1" s="40" t="s">
        <v>122</v>
      </c>
      <c r="H1" s="42" t="s">
        <v>123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4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x14ac:dyDescent="0.45">
      <c r="A3" s="20"/>
      <c r="B3" s="43">
        <v>1</v>
      </c>
      <c r="C3" s="43">
        <v>2</v>
      </c>
      <c r="D3" s="43">
        <v>3</v>
      </c>
      <c r="E3" s="43">
        <v>4</v>
      </c>
      <c r="F3" s="43">
        <v>5</v>
      </c>
      <c r="G3" s="43">
        <v>6</v>
      </c>
      <c r="H3" s="43">
        <v>7</v>
      </c>
      <c r="I3" s="43">
        <v>8</v>
      </c>
      <c r="J3" s="43">
        <v>9</v>
      </c>
      <c r="K3" s="43">
        <v>10</v>
      </c>
      <c r="L3" s="43">
        <v>11</v>
      </c>
      <c r="M3" s="43">
        <v>12</v>
      </c>
      <c r="N3" s="20"/>
      <c r="O3" s="44" t="s">
        <v>124</v>
      </c>
      <c r="P3" s="20"/>
      <c r="Q3" s="20"/>
      <c r="R3" s="20"/>
      <c r="S3" s="20"/>
    </row>
    <row r="4" spans="1:19" x14ac:dyDescent="0.45">
      <c r="A4" s="43" t="s">
        <v>125</v>
      </c>
      <c r="B4" s="45">
        <v>52</v>
      </c>
      <c r="C4" s="45">
        <v>53</v>
      </c>
      <c r="D4" s="45">
        <v>54</v>
      </c>
      <c r="E4" s="45">
        <v>56</v>
      </c>
      <c r="F4" s="45">
        <v>57</v>
      </c>
      <c r="G4" s="45">
        <v>61</v>
      </c>
      <c r="H4" s="45">
        <v>62</v>
      </c>
      <c r="I4" s="45">
        <v>69</v>
      </c>
      <c r="J4" s="45">
        <v>70</v>
      </c>
      <c r="K4" s="45">
        <v>71</v>
      </c>
      <c r="L4" s="45">
        <v>75</v>
      </c>
      <c r="M4" s="45">
        <v>76</v>
      </c>
      <c r="N4" s="46"/>
      <c r="O4" s="20"/>
      <c r="P4" s="20"/>
      <c r="Q4" s="20"/>
      <c r="R4" s="20"/>
      <c r="S4" s="20"/>
    </row>
    <row r="5" spans="1:19" x14ac:dyDescent="0.45">
      <c r="A5" s="43" t="s">
        <v>126</v>
      </c>
      <c r="B5" s="45">
        <v>52</v>
      </c>
      <c r="C5" s="45">
        <v>53</v>
      </c>
      <c r="D5" s="45">
        <v>54</v>
      </c>
      <c r="E5" s="45">
        <v>56</v>
      </c>
      <c r="F5" s="45">
        <v>57</v>
      </c>
      <c r="G5" s="45">
        <v>61</v>
      </c>
      <c r="H5" s="45">
        <v>62</v>
      </c>
      <c r="I5" s="45">
        <v>69</v>
      </c>
      <c r="J5" s="45">
        <v>70</v>
      </c>
      <c r="K5" s="45">
        <v>71</v>
      </c>
      <c r="L5" s="45">
        <v>75</v>
      </c>
      <c r="M5" s="45">
        <v>76</v>
      </c>
      <c r="N5" s="46"/>
      <c r="O5" s="20" t="s">
        <v>127</v>
      </c>
      <c r="P5" s="47">
        <v>9.875</v>
      </c>
      <c r="Q5" s="20">
        <f>P5*43</f>
        <v>424.625</v>
      </c>
      <c r="R5" s="20">
        <f>10%*(Q5)</f>
        <v>42.462500000000006</v>
      </c>
      <c r="S5" s="48">
        <f>Q5+R5</f>
        <v>467.08749999999998</v>
      </c>
    </row>
    <row r="6" spans="1:19" x14ac:dyDescent="0.45">
      <c r="A6" s="43" t="s">
        <v>128</v>
      </c>
      <c r="B6" s="45">
        <v>81</v>
      </c>
      <c r="C6" s="45">
        <v>90</v>
      </c>
      <c r="D6" s="45">
        <v>91</v>
      </c>
      <c r="E6" s="49" t="s">
        <v>129</v>
      </c>
      <c r="F6" s="50">
        <v>100</v>
      </c>
      <c r="G6" s="50">
        <v>10</v>
      </c>
      <c r="H6" s="50">
        <v>1</v>
      </c>
      <c r="I6" s="50" t="s">
        <v>130</v>
      </c>
      <c r="J6" s="45">
        <v>92</v>
      </c>
      <c r="K6" s="45">
        <v>100</v>
      </c>
      <c r="L6" s="45">
        <v>105</v>
      </c>
      <c r="M6" s="45">
        <v>108</v>
      </c>
      <c r="N6" s="46"/>
      <c r="O6" s="20" t="s">
        <v>131</v>
      </c>
      <c r="P6" s="20">
        <v>25</v>
      </c>
      <c r="Q6" s="20">
        <f t="shared" ref="Q6:Q9" si="0">P6*43</f>
        <v>1075</v>
      </c>
      <c r="R6" s="20">
        <f t="shared" ref="R6:R9" si="1">10%*(Q6)</f>
        <v>107.5</v>
      </c>
      <c r="S6" s="48">
        <f>Q6+R6</f>
        <v>1182.5</v>
      </c>
    </row>
    <row r="7" spans="1:19" x14ac:dyDescent="0.45">
      <c r="A7" s="43" t="s">
        <v>132</v>
      </c>
      <c r="B7" s="45">
        <v>81</v>
      </c>
      <c r="C7" s="45">
        <v>90</v>
      </c>
      <c r="D7" s="45">
        <v>91</v>
      </c>
      <c r="E7" s="49" t="s">
        <v>129</v>
      </c>
      <c r="F7" s="50">
        <v>100</v>
      </c>
      <c r="G7" s="50">
        <v>10</v>
      </c>
      <c r="H7" s="50">
        <v>1</v>
      </c>
      <c r="I7" s="50" t="s">
        <v>130</v>
      </c>
      <c r="J7" s="45">
        <v>92</v>
      </c>
      <c r="K7" s="45">
        <v>100</v>
      </c>
      <c r="L7" s="45">
        <v>105</v>
      </c>
      <c r="M7" s="45">
        <v>108</v>
      </c>
      <c r="N7" s="46"/>
      <c r="O7" s="20" t="s">
        <v>133</v>
      </c>
      <c r="P7" s="20">
        <v>2.5</v>
      </c>
      <c r="Q7" s="20">
        <f t="shared" si="0"/>
        <v>107.5</v>
      </c>
      <c r="R7" s="20">
        <f t="shared" si="1"/>
        <v>10.75</v>
      </c>
      <c r="S7" s="48">
        <f>Q7+R7</f>
        <v>118.25</v>
      </c>
    </row>
    <row r="8" spans="1:19" x14ac:dyDescent="0.45">
      <c r="A8" s="43" t="s">
        <v>134</v>
      </c>
      <c r="B8" s="45">
        <v>110</v>
      </c>
      <c r="C8" s="45">
        <v>122</v>
      </c>
      <c r="D8" s="45">
        <v>129</v>
      </c>
      <c r="E8" s="45">
        <v>132</v>
      </c>
      <c r="F8" s="45">
        <v>143</v>
      </c>
      <c r="G8" s="45">
        <v>147</v>
      </c>
      <c r="H8" s="45">
        <v>149</v>
      </c>
      <c r="I8" s="45">
        <v>155</v>
      </c>
      <c r="J8" s="45">
        <v>169</v>
      </c>
      <c r="K8" s="45">
        <v>187</v>
      </c>
      <c r="L8" s="45">
        <v>301</v>
      </c>
      <c r="M8" s="45">
        <v>302</v>
      </c>
      <c r="N8" s="46"/>
      <c r="O8" s="20" t="s">
        <v>135</v>
      </c>
      <c r="P8" s="20">
        <v>0.125</v>
      </c>
      <c r="Q8" s="20">
        <f t="shared" si="0"/>
        <v>5.375</v>
      </c>
      <c r="R8" s="20">
        <f t="shared" si="1"/>
        <v>0.53749999999999998</v>
      </c>
      <c r="S8" s="48">
        <f>Q8+R8</f>
        <v>5.9124999999999996</v>
      </c>
    </row>
    <row r="9" spans="1:19" x14ac:dyDescent="0.45">
      <c r="A9" s="43" t="s">
        <v>136</v>
      </c>
      <c r="B9" s="45">
        <v>110</v>
      </c>
      <c r="C9" s="45">
        <v>122</v>
      </c>
      <c r="D9" s="45">
        <v>129</v>
      </c>
      <c r="E9" s="45">
        <v>132</v>
      </c>
      <c r="F9" s="45">
        <v>143</v>
      </c>
      <c r="G9" s="45">
        <v>147</v>
      </c>
      <c r="H9" s="45">
        <v>149</v>
      </c>
      <c r="I9" s="45">
        <v>155</v>
      </c>
      <c r="J9" s="45">
        <v>169</v>
      </c>
      <c r="K9" s="45">
        <v>187</v>
      </c>
      <c r="L9" s="45">
        <v>301</v>
      </c>
      <c r="M9" s="45">
        <v>302</v>
      </c>
      <c r="N9" s="46"/>
      <c r="O9" s="20" t="s">
        <v>137</v>
      </c>
      <c r="P9" s="20">
        <v>2.5</v>
      </c>
      <c r="Q9" s="20">
        <f t="shared" si="0"/>
        <v>107.5</v>
      </c>
      <c r="R9" s="20">
        <f t="shared" si="1"/>
        <v>10.75</v>
      </c>
      <c r="S9" s="48">
        <f>Q9+R9</f>
        <v>118.25</v>
      </c>
    </row>
    <row r="10" spans="1:19" x14ac:dyDescent="0.45">
      <c r="A10" s="43" t="s">
        <v>138</v>
      </c>
      <c r="B10" s="45">
        <v>312</v>
      </c>
      <c r="C10" s="45">
        <v>320</v>
      </c>
      <c r="D10" s="45">
        <v>321</v>
      </c>
      <c r="E10" s="45">
        <v>323</v>
      </c>
      <c r="F10" s="45">
        <v>331</v>
      </c>
      <c r="G10" s="45">
        <v>336</v>
      </c>
      <c r="H10" s="45"/>
      <c r="I10" s="45"/>
      <c r="J10" s="45"/>
      <c r="K10" s="45"/>
      <c r="L10" s="45"/>
      <c r="M10" s="45"/>
      <c r="N10" s="20"/>
      <c r="O10" s="20"/>
      <c r="P10" s="20"/>
      <c r="Q10" s="20"/>
      <c r="R10" s="20"/>
      <c r="S10" s="20"/>
    </row>
    <row r="11" spans="1:19" x14ac:dyDescent="0.45">
      <c r="A11" s="43" t="s">
        <v>139</v>
      </c>
      <c r="B11" s="45">
        <v>312</v>
      </c>
      <c r="C11" s="45">
        <v>320</v>
      </c>
      <c r="D11" s="45">
        <v>321</v>
      </c>
      <c r="E11" s="45">
        <v>323</v>
      </c>
      <c r="F11" s="45">
        <v>331</v>
      </c>
      <c r="G11" s="45">
        <v>336</v>
      </c>
      <c r="H11" s="45"/>
      <c r="I11" s="45"/>
      <c r="J11" s="45"/>
      <c r="K11" s="45"/>
      <c r="L11" s="45"/>
      <c r="M11" s="45"/>
      <c r="N11" s="20"/>
      <c r="O11" s="20"/>
      <c r="P11" s="47"/>
      <c r="Q11" s="20"/>
      <c r="R11" s="20"/>
      <c r="S11" s="4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A012-0E59-4F5D-A9DB-40CD18EED9D7}">
  <dimension ref="A1:S23"/>
  <sheetViews>
    <sheetView topLeftCell="B1" workbookViewId="0">
      <selection activeCell="M28" sqref="M28"/>
    </sheetView>
  </sheetViews>
  <sheetFormatPr defaultRowHeight="14.25" x14ac:dyDescent="0.45"/>
  <sheetData>
    <row r="1" spans="1:19" x14ac:dyDescent="0.45">
      <c r="A1" s="40" t="s">
        <v>120</v>
      </c>
      <c r="B1" s="20" t="s">
        <v>161</v>
      </c>
      <c r="C1" s="20"/>
      <c r="D1" s="40" t="s">
        <v>71</v>
      </c>
      <c r="E1" s="41">
        <v>44691</v>
      </c>
      <c r="F1" s="20"/>
      <c r="G1" s="40" t="s">
        <v>122</v>
      </c>
      <c r="H1" s="42" t="s">
        <v>123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4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x14ac:dyDescent="0.45">
      <c r="A3" s="20"/>
      <c r="B3" s="43">
        <v>1</v>
      </c>
      <c r="C3" s="43">
        <v>2</v>
      </c>
      <c r="D3" s="43">
        <v>3</v>
      </c>
      <c r="E3" s="43">
        <v>4</v>
      </c>
      <c r="F3" s="43">
        <v>5</v>
      </c>
      <c r="G3" s="43">
        <v>6</v>
      </c>
      <c r="H3" s="43">
        <v>7</v>
      </c>
      <c r="I3" s="43">
        <v>8</v>
      </c>
      <c r="J3" s="43">
        <v>9</v>
      </c>
      <c r="K3" s="43">
        <v>10</v>
      </c>
      <c r="L3" s="43">
        <v>11</v>
      </c>
      <c r="M3" s="43">
        <v>12</v>
      </c>
      <c r="N3" s="20"/>
      <c r="O3" s="44" t="s">
        <v>124</v>
      </c>
      <c r="P3" s="20"/>
      <c r="Q3" s="20"/>
      <c r="R3" s="20"/>
      <c r="S3" s="20"/>
    </row>
    <row r="4" spans="1:19" x14ac:dyDescent="0.45">
      <c r="A4" s="43" t="s">
        <v>125</v>
      </c>
      <c r="B4" s="45" t="s">
        <v>166</v>
      </c>
      <c r="C4" s="45" t="s">
        <v>162</v>
      </c>
      <c r="D4" s="45" t="s">
        <v>163</v>
      </c>
      <c r="E4" s="45" t="s">
        <v>164</v>
      </c>
      <c r="F4" s="45" t="s">
        <v>165</v>
      </c>
      <c r="G4" s="45"/>
      <c r="H4" s="45"/>
      <c r="I4" s="45"/>
      <c r="J4" s="45"/>
      <c r="K4" s="45"/>
      <c r="L4" s="45"/>
      <c r="M4" s="45"/>
      <c r="N4" s="46"/>
      <c r="O4" s="20"/>
      <c r="P4" s="20"/>
      <c r="Q4" s="20"/>
      <c r="R4" s="20"/>
      <c r="S4" s="20"/>
    </row>
    <row r="5" spans="1:19" x14ac:dyDescent="0.45">
      <c r="A5" s="43" t="s">
        <v>126</v>
      </c>
      <c r="B5" s="45" t="s">
        <v>166</v>
      </c>
      <c r="C5" s="45" t="s">
        <v>162</v>
      </c>
      <c r="D5" s="45" t="s">
        <v>163</v>
      </c>
      <c r="E5" s="45" t="s">
        <v>164</v>
      </c>
      <c r="F5" s="45" t="s">
        <v>165</v>
      </c>
      <c r="G5" s="45"/>
      <c r="H5" s="45"/>
      <c r="I5" s="45"/>
      <c r="J5" s="45"/>
      <c r="K5" s="45"/>
      <c r="L5" s="45"/>
      <c r="M5" s="45"/>
      <c r="N5" s="46"/>
      <c r="O5" s="20" t="s">
        <v>127</v>
      </c>
      <c r="P5" s="47">
        <v>9.875</v>
      </c>
      <c r="Q5" s="20">
        <f>P5*20</f>
        <v>197.5</v>
      </c>
      <c r="R5" s="20">
        <f>10%*(Q5)</f>
        <v>19.75</v>
      </c>
      <c r="S5" s="48">
        <f>Q5+R5</f>
        <v>217.25</v>
      </c>
    </row>
    <row r="6" spans="1:19" x14ac:dyDescent="0.45">
      <c r="A6" s="43" t="s">
        <v>128</v>
      </c>
      <c r="B6" s="45" t="s">
        <v>167</v>
      </c>
      <c r="C6" s="45" t="s">
        <v>162</v>
      </c>
      <c r="D6" s="45" t="s">
        <v>163</v>
      </c>
      <c r="E6" s="49" t="s">
        <v>164</v>
      </c>
      <c r="F6" s="45" t="s">
        <v>165</v>
      </c>
      <c r="G6" s="50"/>
      <c r="H6" s="50"/>
      <c r="I6" s="50"/>
      <c r="J6" s="45"/>
      <c r="K6" s="45"/>
      <c r="L6" s="45"/>
      <c r="M6" s="45"/>
      <c r="N6" s="46"/>
      <c r="O6" s="20" t="s">
        <v>131</v>
      </c>
      <c r="P6" s="20">
        <v>25</v>
      </c>
      <c r="Q6" s="20">
        <f t="shared" ref="Q6:Q9" si="0">P6*20</f>
        <v>500</v>
      </c>
      <c r="R6" s="20">
        <f t="shared" ref="R6:R9" si="1">10%*(Q6)</f>
        <v>50</v>
      </c>
      <c r="S6" s="48">
        <f>Q6+R6</f>
        <v>550</v>
      </c>
    </row>
    <row r="7" spans="1:19" x14ac:dyDescent="0.45">
      <c r="A7" s="43" t="s">
        <v>132</v>
      </c>
      <c r="B7" s="45" t="s">
        <v>167</v>
      </c>
      <c r="C7" s="45" t="s">
        <v>162</v>
      </c>
      <c r="D7" s="45" t="s">
        <v>163</v>
      </c>
      <c r="E7" s="49" t="s">
        <v>164</v>
      </c>
      <c r="F7" s="45" t="s">
        <v>165</v>
      </c>
      <c r="G7" s="50"/>
      <c r="H7" s="50"/>
      <c r="I7" s="50"/>
      <c r="J7" s="45"/>
      <c r="K7" s="45"/>
      <c r="L7" s="45"/>
      <c r="M7" s="45"/>
      <c r="N7" s="46"/>
      <c r="O7" s="20" t="s">
        <v>133</v>
      </c>
      <c r="P7" s="20">
        <v>2.5</v>
      </c>
      <c r="Q7" s="20">
        <f t="shared" si="0"/>
        <v>50</v>
      </c>
      <c r="R7" s="20">
        <f t="shared" si="1"/>
        <v>5</v>
      </c>
      <c r="S7" s="48">
        <f>Q7+R7</f>
        <v>55</v>
      </c>
    </row>
    <row r="8" spans="1:19" x14ac:dyDescent="0.45">
      <c r="A8" s="43" t="s">
        <v>134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6"/>
      <c r="O8" s="20" t="s">
        <v>135</v>
      </c>
      <c r="P8" s="20">
        <v>0.125</v>
      </c>
      <c r="Q8" s="20">
        <f t="shared" si="0"/>
        <v>2.5</v>
      </c>
      <c r="R8" s="20">
        <f t="shared" si="1"/>
        <v>0.25</v>
      </c>
      <c r="S8" s="48">
        <f>Q8+R8</f>
        <v>2.75</v>
      </c>
    </row>
    <row r="9" spans="1:19" x14ac:dyDescent="0.45">
      <c r="A9" s="43" t="s">
        <v>136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6"/>
      <c r="O9" s="20" t="s">
        <v>137</v>
      </c>
      <c r="P9" s="20">
        <v>2.5</v>
      </c>
      <c r="Q9" s="20">
        <f t="shared" si="0"/>
        <v>50</v>
      </c>
      <c r="R9" s="20">
        <f t="shared" si="1"/>
        <v>5</v>
      </c>
      <c r="S9" s="48">
        <f>Q9+R9</f>
        <v>55</v>
      </c>
    </row>
    <row r="10" spans="1:19" x14ac:dyDescent="0.45">
      <c r="A10" s="43" t="s">
        <v>138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20"/>
      <c r="O10" s="20"/>
      <c r="P10" s="20"/>
      <c r="Q10" s="20"/>
      <c r="R10" s="20"/>
      <c r="S10" s="20"/>
    </row>
    <row r="11" spans="1:19" x14ac:dyDescent="0.45">
      <c r="A11" s="43" t="s">
        <v>139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20"/>
      <c r="O11" s="20"/>
      <c r="P11" s="20"/>
      <c r="Q11" s="20"/>
      <c r="R11" s="20"/>
      <c r="S11" s="20"/>
    </row>
    <row r="12" spans="1:19" x14ac:dyDescent="0.45">
      <c r="O12" s="20"/>
      <c r="P12" s="47"/>
      <c r="Q12" s="20"/>
      <c r="R12" s="20"/>
      <c r="S12" s="48"/>
    </row>
    <row r="13" spans="1:19" x14ac:dyDescent="0.45">
      <c r="O13" s="20"/>
      <c r="P13" s="20"/>
      <c r="Q13" s="20"/>
      <c r="R13" s="20"/>
      <c r="S13" s="48"/>
    </row>
    <row r="14" spans="1:19" x14ac:dyDescent="0.45">
      <c r="O14" s="20"/>
      <c r="P14" s="20"/>
      <c r="Q14" s="20"/>
      <c r="R14" s="20"/>
      <c r="S14" s="48"/>
    </row>
    <row r="15" spans="1:19" x14ac:dyDescent="0.45">
      <c r="O15" s="20"/>
      <c r="P15" s="20"/>
      <c r="Q15" s="20"/>
      <c r="R15" s="20"/>
      <c r="S15" s="48"/>
    </row>
    <row r="16" spans="1:19" x14ac:dyDescent="0.45">
      <c r="O16" s="20"/>
      <c r="P16" s="20"/>
      <c r="Q16" s="20"/>
      <c r="R16" s="20"/>
      <c r="S16" s="48"/>
    </row>
    <row r="19" spans="15:19" x14ac:dyDescent="0.45">
      <c r="O19" s="20"/>
      <c r="P19" s="47"/>
      <c r="Q19" s="20"/>
      <c r="R19" s="20"/>
      <c r="S19" s="48"/>
    </row>
    <row r="20" spans="15:19" x14ac:dyDescent="0.45">
      <c r="O20" s="20"/>
      <c r="P20" s="20"/>
      <c r="Q20" s="20"/>
      <c r="R20" s="20"/>
      <c r="S20" s="48"/>
    </row>
    <row r="21" spans="15:19" x14ac:dyDescent="0.45">
      <c r="O21" s="20"/>
      <c r="P21" s="20"/>
      <c r="Q21" s="20"/>
      <c r="R21" s="20"/>
      <c r="S21" s="48"/>
    </row>
    <row r="22" spans="15:19" x14ac:dyDescent="0.45">
      <c r="O22" s="20"/>
      <c r="P22" s="20"/>
      <c r="Q22" s="20"/>
      <c r="R22" s="20"/>
      <c r="S22" s="48"/>
    </row>
    <row r="23" spans="15:19" x14ac:dyDescent="0.45">
      <c r="O23" s="20"/>
      <c r="P23" s="20"/>
      <c r="Q23" s="20"/>
      <c r="R23" s="20"/>
      <c r="S23" s="48"/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378E-25C3-468E-9F6E-33D78D4DB853}">
  <dimension ref="A1:T16"/>
  <sheetViews>
    <sheetView zoomScale="90" zoomScaleNormal="90" workbookViewId="0">
      <selection activeCell="G21" sqref="G21"/>
    </sheetView>
  </sheetViews>
  <sheetFormatPr defaultRowHeight="14.25" x14ac:dyDescent="0.45"/>
  <sheetData>
    <row r="1" spans="1:20" x14ac:dyDescent="0.45">
      <c r="A1" s="40" t="s">
        <v>120</v>
      </c>
      <c r="B1" s="20" t="s">
        <v>169</v>
      </c>
      <c r="C1" s="20"/>
      <c r="D1" s="40" t="s">
        <v>71</v>
      </c>
      <c r="E1" s="41">
        <v>44691</v>
      </c>
      <c r="F1" s="20"/>
      <c r="G1" s="40" t="s">
        <v>122</v>
      </c>
      <c r="H1" s="42" t="s">
        <v>123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20" x14ac:dyDescent="0.4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20" x14ac:dyDescent="0.45">
      <c r="A3" s="20"/>
      <c r="B3" s="43">
        <v>1</v>
      </c>
      <c r="C3" s="43">
        <v>2</v>
      </c>
      <c r="D3" s="43">
        <v>3</v>
      </c>
      <c r="E3" s="43">
        <v>4</v>
      </c>
      <c r="F3" s="43">
        <v>5</v>
      </c>
      <c r="G3" s="43">
        <v>6</v>
      </c>
      <c r="H3" s="43">
        <v>7</v>
      </c>
      <c r="I3" s="43">
        <v>8</v>
      </c>
      <c r="J3" s="43">
        <v>9</v>
      </c>
      <c r="K3" s="43">
        <v>10</v>
      </c>
      <c r="L3" s="43">
        <v>11</v>
      </c>
      <c r="M3" s="43">
        <v>12</v>
      </c>
      <c r="N3" s="20"/>
      <c r="O3" s="44" t="s">
        <v>124</v>
      </c>
      <c r="P3" s="20"/>
      <c r="Q3" s="20"/>
      <c r="R3" s="20"/>
      <c r="S3" s="20"/>
    </row>
    <row r="4" spans="1:20" x14ac:dyDescent="0.45">
      <c r="A4" s="43" t="s">
        <v>125</v>
      </c>
      <c r="B4" s="45" t="s">
        <v>168</v>
      </c>
      <c r="C4" s="45" t="s">
        <v>162</v>
      </c>
      <c r="D4" s="45" t="s">
        <v>163</v>
      </c>
      <c r="E4" s="45" t="s">
        <v>164</v>
      </c>
      <c r="F4" s="45" t="s">
        <v>165</v>
      </c>
      <c r="G4" s="45"/>
      <c r="H4" s="45"/>
      <c r="I4" s="45"/>
      <c r="J4" s="45"/>
      <c r="K4" s="45"/>
      <c r="L4" s="45"/>
      <c r="M4" s="45"/>
      <c r="N4" s="46"/>
      <c r="O4" s="20"/>
      <c r="P4" s="20"/>
      <c r="Q4" s="20"/>
      <c r="R4" s="20"/>
      <c r="S4" s="20"/>
    </row>
    <row r="5" spans="1:20" x14ac:dyDescent="0.45">
      <c r="A5" s="43" t="s">
        <v>126</v>
      </c>
      <c r="B5" s="45" t="s">
        <v>168</v>
      </c>
      <c r="C5" s="45" t="s">
        <v>162</v>
      </c>
      <c r="D5" s="45" t="s">
        <v>163</v>
      </c>
      <c r="E5" s="45" t="s">
        <v>164</v>
      </c>
      <c r="F5" s="45" t="s">
        <v>165</v>
      </c>
      <c r="G5" s="45"/>
      <c r="H5" s="45"/>
      <c r="I5" s="45"/>
      <c r="J5" s="45"/>
      <c r="K5" s="45"/>
      <c r="L5" s="45"/>
      <c r="M5" s="45"/>
      <c r="N5" s="46"/>
      <c r="O5" s="20" t="s">
        <v>127</v>
      </c>
      <c r="P5" s="47">
        <v>9.875</v>
      </c>
      <c r="Q5" s="20">
        <f>P5*20</f>
        <v>197.5</v>
      </c>
      <c r="R5" s="20">
        <f>10%*(Q5)</f>
        <v>19.75</v>
      </c>
      <c r="S5" s="48">
        <f>Q5+R5</f>
        <v>217.25</v>
      </c>
      <c r="T5">
        <f>S5/2</f>
        <v>108.625</v>
      </c>
    </row>
    <row r="6" spans="1:20" x14ac:dyDescent="0.45">
      <c r="A6" s="43" t="s">
        <v>128</v>
      </c>
      <c r="B6" s="45" t="s">
        <v>170</v>
      </c>
      <c r="C6" s="45" t="s">
        <v>162</v>
      </c>
      <c r="D6" s="45" t="s">
        <v>163</v>
      </c>
      <c r="E6" s="49" t="s">
        <v>164</v>
      </c>
      <c r="F6" s="45" t="s">
        <v>165</v>
      </c>
      <c r="G6" s="50"/>
      <c r="H6" s="50"/>
      <c r="I6" s="50"/>
      <c r="J6" s="45"/>
      <c r="K6" s="45"/>
      <c r="L6" s="45"/>
      <c r="M6" s="45"/>
      <c r="N6" s="46"/>
      <c r="O6" s="20" t="s">
        <v>131</v>
      </c>
      <c r="P6" s="20">
        <v>25</v>
      </c>
      <c r="Q6" s="20">
        <f t="shared" ref="Q6:Q9" si="0">P6*20</f>
        <v>500</v>
      </c>
      <c r="R6" s="20">
        <f t="shared" ref="R6:R9" si="1">10%*(Q6)</f>
        <v>50</v>
      </c>
      <c r="S6" s="48">
        <f>Q6+R6</f>
        <v>550</v>
      </c>
      <c r="T6">
        <f t="shared" ref="T6:T9" si="2">S6/2</f>
        <v>275</v>
      </c>
    </row>
    <row r="7" spans="1:20" x14ac:dyDescent="0.45">
      <c r="A7" s="43" t="s">
        <v>132</v>
      </c>
      <c r="B7" s="45" t="s">
        <v>170</v>
      </c>
      <c r="C7" s="45" t="s">
        <v>162</v>
      </c>
      <c r="D7" s="45" t="s">
        <v>163</v>
      </c>
      <c r="E7" s="49" t="s">
        <v>164</v>
      </c>
      <c r="F7" s="45" t="s">
        <v>165</v>
      </c>
      <c r="G7" s="50"/>
      <c r="H7" s="50"/>
      <c r="I7" s="50"/>
      <c r="J7" s="45"/>
      <c r="K7" s="45"/>
      <c r="L7" s="45"/>
      <c r="M7" s="45"/>
      <c r="N7" s="46"/>
      <c r="O7" s="20" t="s">
        <v>133</v>
      </c>
      <c r="P7" s="20">
        <v>2.5</v>
      </c>
      <c r="Q7" s="20">
        <f t="shared" si="0"/>
        <v>50</v>
      </c>
      <c r="R7" s="20">
        <f t="shared" si="1"/>
        <v>5</v>
      </c>
      <c r="S7" s="48">
        <f>Q7+R7</f>
        <v>55</v>
      </c>
      <c r="T7">
        <f t="shared" si="2"/>
        <v>27.5</v>
      </c>
    </row>
    <row r="8" spans="1:20" x14ac:dyDescent="0.45">
      <c r="A8" s="43" t="s">
        <v>134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6"/>
      <c r="O8" s="20" t="s">
        <v>135</v>
      </c>
      <c r="P8" s="20">
        <v>0.125</v>
      </c>
      <c r="Q8" s="20">
        <f t="shared" si="0"/>
        <v>2.5</v>
      </c>
      <c r="R8" s="20">
        <f t="shared" si="1"/>
        <v>0.25</v>
      </c>
      <c r="S8" s="48">
        <f>Q8+R8</f>
        <v>2.75</v>
      </c>
      <c r="T8">
        <f t="shared" si="2"/>
        <v>1.375</v>
      </c>
    </row>
    <row r="9" spans="1:20" x14ac:dyDescent="0.45">
      <c r="A9" s="43" t="s">
        <v>136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6"/>
      <c r="O9" s="20" t="s">
        <v>137</v>
      </c>
      <c r="P9" s="20">
        <v>2.5</v>
      </c>
      <c r="Q9" s="20">
        <f t="shared" si="0"/>
        <v>50</v>
      </c>
      <c r="R9" s="20">
        <f t="shared" si="1"/>
        <v>5</v>
      </c>
      <c r="S9" s="48">
        <f>Q9+R9</f>
        <v>55</v>
      </c>
      <c r="T9">
        <f t="shared" si="2"/>
        <v>27.5</v>
      </c>
    </row>
    <row r="10" spans="1:20" x14ac:dyDescent="0.45">
      <c r="A10" s="43" t="s">
        <v>138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20"/>
      <c r="O10" s="20"/>
      <c r="P10" s="47"/>
      <c r="Q10" s="20"/>
      <c r="R10" s="20"/>
      <c r="S10" s="20"/>
    </row>
    <row r="11" spans="1:20" x14ac:dyDescent="0.45">
      <c r="A11" s="43" t="s">
        <v>139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20"/>
      <c r="O11" s="20"/>
      <c r="P11" s="20"/>
      <c r="Q11" s="20"/>
      <c r="R11" s="20"/>
      <c r="S11" s="20"/>
    </row>
    <row r="12" spans="1:20" x14ac:dyDescent="0.45">
      <c r="O12" s="20" t="s">
        <v>127</v>
      </c>
      <c r="P12" s="47">
        <v>9.875</v>
      </c>
      <c r="Q12" s="20">
        <f>P12*10</f>
        <v>98.75</v>
      </c>
      <c r="R12" s="20">
        <f>10%*(Q12)</f>
        <v>9.875</v>
      </c>
      <c r="S12" s="48">
        <f>Q12+R12</f>
        <v>108.625</v>
      </c>
    </row>
    <row r="13" spans="1:20" x14ac:dyDescent="0.45">
      <c r="O13" s="20" t="s">
        <v>131</v>
      </c>
      <c r="P13" s="20">
        <v>25</v>
      </c>
      <c r="Q13" s="20">
        <f t="shared" ref="Q13:Q16" si="3">P13*10</f>
        <v>250</v>
      </c>
      <c r="R13" s="20">
        <f t="shared" ref="R13:R16" si="4">10%*(Q13)</f>
        <v>25</v>
      </c>
      <c r="S13" s="48">
        <f>Q13+R13</f>
        <v>275</v>
      </c>
    </row>
    <row r="14" spans="1:20" x14ac:dyDescent="0.45">
      <c r="O14" s="20" t="s">
        <v>133</v>
      </c>
      <c r="P14" s="20">
        <v>2.5</v>
      </c>
      <c r="Q14" s="20">
        <f t="shared" si="3"/>
        <v>25</v>
      </c>
      <c r="R14" s="20">
        <f t="shared" si="4"/>
        <v>2.5</v>
      </c>
      <c r="S14" s="48">
        <f>Q14+R14</f>
        <v>27.5</v>
      </c>
    </row>
    <row r="15" spans="1:20" x14ac:dyDescent="0.45">
      <c r="O15" s="20" t="s">
        <v>135</v>
      </c>
      <c r="P15" s="20">
        <v>0.125</v>
      </c>
      <c r="Q15" s="20">
        <f t="shared" si="3"/>
        <v>1.25</v>
      </c>
      <c r="R15" s="20">
        <f t="shared" si="4"/>
        <v>0.125</v>
      </c>
      <c r="S15" s="48">
        <f>Q15+R15</f>
        <v>1.375</v>
      </c>
    </row>
    <row r="16" spans="1:20" x14ac:dyDescent="0.45">
      <c r="O16" s="20" t="s">
        <v>137</v>
      </c>
      <c r="P16" s="20">
        <v>2.5</v>
      </c>
      <c r="Q16" s="20">
        <f t="shared" si="3"/>
        <v>25</v>
      </c>
      <c r="R16" s="20">
        <f t="shared" si="4"/>
        <v>2.5</v>
      </c>
      <c r="S16" s="48">
        <f>Q16+R16</f>
        <v>27.5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94A3D-EC5A-43E6-9013-E6221C4BD6FD}">
  <dimension ref="A1:S11"/>
  <sheetViews>
    <sheetView workbookViewId="0">
      <selection activeCell="N25" sqref="N25"/>
    </sheetView>
  </sheetViews>
  <sheetFormatPr defaultRowHeight="14.25" x14ac:dyDescent="0.45"/>
  <sheetData>
    <row r="1" spans="1:19" x14ac:dyDescent="0.45">
      <c r="A1" s="40" t="s">
        <v>120</v>
      </c>
      <c r="B1" s="20" t="s">
        <v>177</v>
      </c>
      <c r="C1" s="20"/>
      <c r="D1" s="40" t="s">
        <v>71</v>
      </c>
      <c r="E1" s="41">
        <v>44691</v>
      </c>
      <c r="F1" s="20"/>
      <c r="G1" s="40" t="s">
        <v>122</v>
      </c>
      <c r="H1" s="42" t="s">
        <v>123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4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x14ac:dyDescent="0.45">
      <c r="A3" s="20"/>
      <c r="B3" s="43">
        <v>1</v>
      </c>
      <c r="C3" s="43">
        <v>2</v>
      </c>
      <c r="D3" s="43">
        <v>3</v>
      </c>
      <c r="E3" s="43">
        <v>4</v>
      </c>
      <c r="F3" s="43">
        <v>5</v>
      </c>
      <c r="G3" s="43">
        <v>6</v>
      </c>
      <c r="H3" s="43">
        <v>7</v>
      </c>
      <c r="I3" s="43">
        <v>8</v>
      </c>
      <c r="J3" s="43">
        <v>9</v>
      </c>
      <c r="K3" s="43">
        <v>10</v>
      </c>
      <c r="L3" s="43">
        <v>11</v>
      </c>
      <c r="M3" s="43">
        <v>12</v>
      </c>
      <c r="N3" s="20"/>
      <c r="O3" s="44" t="s">
        <v>124</v>
      </c>
      <c r="P3" s="20"/>
      <c r="Q3" s="20"/>
      <c r="R3" s="20"/>
      <c r="S3" s="20"/>
    </row>
    <row r="4" spans="1:19" x14ac:dyDescent="0.45">
      <c r="A4" s="43" t="s">
        <v>125</v>
      </c>
      <c r="B4" s="45" t="s">
        <v>176</v>
      </c>
      <c r="C4" s="45" t="s">
        <v>162</v>
      </c>
      <c r="D4" s="45" t="s">
        <v>163</v>
      </c>
      <c r="E4" s="45" t="s">
        <v>164</v>
      </c>
      <c r="F4" s="45" t="s">
        <v>165</v>
      </c>
      <c r="G4" s="45"/>
      <c r="H4" s="45"/>
      <c r="I4" s="45"/>
      <c r="J4" s="45"/>
      <c r="K4" s="45"/>
      <c r="L4" s="45"/>
      <c r="M4" s="45"/>
      <c r="N4" s="46"/>
      <c r="O4" s="20"/>
      <c r="P4" s="20"/>
      <c r="Q4" s="20"/>
      <c r="R4" s="20"/>
      <c r="S4" s="20"/>
    </row>
    <row r="5" spans="1:19" x14ac:dyDescent="0.45">
      <c r="A5" s="43" t="s">
        <v>126</v>
      </c>
      <c r="B5" s="45" t="s">
        <v>176</v>
      </c>
      <c r="C5" s="45" t="s">
        <v>162</v>
      </c>
      <c r="D5" s="45" t="s">
        <v>163</v>
      </c>
      <c r="E5" s="45" t="s">
        <v>164</v>
      </c>
      <c r="F5" s="45" t="s">
        <v>165</v>
      </c>
      <c r="G5" s="45"/>
      <c r="H5" s="45"/>
      <c r="I5" s="45"/>
      <c r="J5" s="45"/>
      <c r="K5" s="45"/>
      <c r="L5" s="45"/>
      <c r="M5" s="45"/>
      <c r="N5" s="46"/>
      <c r="O5" s="20" t="s">
        <v>127</v>
      </c>
      <c r="P5" s="47">
        <v>9.875</v>
      </c>
      <c r="Q5" s="20">
        <f>P5*10</f>
        <v>98.75</v>
      </c>
      <c r="R5" s="20">
        <f>10%*(Q5)</f>
        <v>9.875</v>
      </c>
      <c r="S5" s="48">
        <f>Q5+R5</f>
        <v>108.625</v>
      </c>
    </row>
    <row r="6" spans="1:19" x14ac:dyDescent="0.45">
      <c r="A6" s="43" t="s">
        <v>128</v>
      </c>
      <c r="B6" s="45" t="s">
        <v>175</v>
      </c>
      <c r="C6" s="45" t="s">
        <v>171</v>
      </c>
      <c r="D6" s="45" t="s">
        <v>172</v>
      </c>
      <c r="E6" s="49" t="s">
        <v>173</v>
      </c>
      <c r="F6" s="45" t="s">
        <v>174</v>
      </c>
      <c r="G6" s="50"/>
      <c r="H6" s="50"/>
      <c r="I6" s="50"/>
      <c r="J6" s="45"/>
      <c r="K6" s="45"/>
      <c r="L6" s="45"/>
      <c r="M6" s="45"/>
      <c r="N6" s="46"/>
      <c r="O6" s="20" t="s">
        <v>131</v>
      </c>
      <c r="P6" s="20">
        <v>25</v>
      </c>
      <c r="Q6" s="20">
        <f t="shared" ref="Q6:Q9" si="0">P6*10</f>
        <v>250</v>
      </c>
      <c r="R6" s="20">
        <f t="shared" ref="R6:R9" si="1">10%*(Q6)</f>
        <v>25</v>
      </c>
      <c r="S6" s="48">
        <f>Q6+R6</f>
        <v>275</v>
      </c>
    </row>
    <row r="7" spans="1:19" x14ac:dyDescent="0.45">
      <c r="A7" s="43" t="s">
        <v>132</v>
      </c>
      <c r="B7" s="45" t="s">
        <v>175</v>
      </c>
      <c r="C7" s="45" t="s">
        <v>171</v>
      </c>
      <c r="D7" s="45" t="s">
        <v>172</v>
      </c>
      <c r="E7" s="49" t="s">
        <v>173</v>
      </c>
      <c r="F7" s="45" t="s">
        <v>174</v>
      </c>
      <c r="G7" s="50"/>
      <c r="H7" s="50"/>
      <c r="I7" s="50"/>
      <c r="J7" s="45"/>
      <c r="K7" s="45"/>
      <c r="L7" s="45"/>
      <c r="M7" s="45"/>
      <c r="N7" s="46"/>
      <c r="O7" s="20" t="s">
        <v>133</v>
      </c>
      <c r="P7" s="20">
        <v>2.5</v>
      </c>
      <c r="Q7" s="20">
        <f t="shared" si="0"/>
        <v>25</v>
      </c>
      <c r="R7" s="20">
        <f t="shared" si="1"/>
        <v>2.5</v>
      </c>
      <c r="S7" s="48">
        <f>Q7+R7</f>
        <v>27.5</v>
      </c>
    </row>
    <row r="8" spans="1:19" x14ac:dyDescent="0.45">
      <c r="A8" s="43" t="s">
        <v>134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6"/>
      <c r="O8" s="20" t="s">
        <v>135</v>
      </c>
      <c r="P8" s="20">
        <v>0.125</v>
      </c>
      <c r="Q8" s="20">
        <f t="shared" si="0"/>
        <v>1.25</v>
      </c>
      <c r="R8" s="20">
        <f t="shared" si="1"/>
        <v>0.125</v>
      </c>
      <c r="S8" s="48">
        <f>Q8+R8</f>
        <v>1.375</v>
      </c>
    </row>
    <row r="9" spans="1:19" x14ac:dyDescent="0.45">
      <c r="A9" s="43" t="s">
        <v>136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6"/>
      <c r="O9" s="20" t="s">
        <v>137</v>
      </c>
      <c r="P9" s="20">
        <v>2.5</v>
      </c>
      <c r="Q9" s="20">
        <f t="shared" si="0"/>
        <v>25</v>
      </c>
      <c r="R9" s="20">
        <f t="shared" si="1"/>
        <v>2.5</v>
      </c>
      <c r="S9" s="48">
        <f>Q9+R9</f>
        <v>27.5</v>
      </c>
    </row>
    <row r="10" spans="1:19" x14ac:dyDescent="0.45">
      <c r="A10" s="43" t="s">
        <v>138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20"/>
      <c r="O10" s="20"/>
      <c r="P10" s="47"/>
      <c r="Q10" s="20"/>
      <c r="R10" s="20"/>
      <c r="S10" s="20"/>
    </row>
    <row r="11" spans="1:19" x14ac:dyDescent="0.45">
      <c r="A11" s="43" t="s">
        <v>139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20"/>
      <c r="O11" s="20"/>
      <c r="P11" s="20"/>
      <c r="Q11" s="20"/>
      <c r="R11" s="20"/>
      <c r="S11" s="20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3A9A-4767-4486-B73B-8099A77B530D}">
  <dimension ref="A1:G47"/>
  <sheetViews>
    <sheetView workbookViewId="0">
      <selection activeCell="B19" sqref="B19"/>
    </sheetView>
  </sheetViews>
  <sheetFormatPr defaultColWidth="10.73046875" defaultRowHeight="14.25" x14ac:dyDescent="0.45"/>
  <cols>
    <col min="2" max="2" width="22.1328125" style="32" customWidth="1"/>
    <col min="4" max="4" width="16.3984375" customWidth="1"/>
    <col min="5" max="5" width="14.86328125" customWidth="1"/>
  </cols>
  <sheetData>
    <row r="1" spans="1:7" x14ac:dyDescent="0.45">
      <c r="A1" s="1" t="s">
        <v>71</v>
      </c>
      <c r="B1" s="21" t="s">
        <v>72</v>
      </c>
      <c r="C1" s="1" t="s">
        <v>150</v>
      </c>
      <c r="D1" s="1" t="s">
        <v>73</v>
      </c>
      <c r="E1" s="1" t="s">
        <v>74</v>
      </c>
      <c r="F1" s="1" t="s">
        <v>75</v>
      </c>
      <c r="G1" s="1" t="s">
        <v>76</v>
      </c>
    </row>
    <row r="2" spans="1:7" s="27" customFormat="1" x14ac:dyDescent="0.45">
      <c r="A2" s="28" t="s">
        <v>81</v>
      </c>
      <c r="B2" s="24" t="s">
        <v>78</v>
      </c>
      <c r="C2" s="25" t="s">
        <v>143</v>
      </c>
      <c r="D2" s="26">
        <v>5.4024029999999996</v>
      </c>
      <c r="E2" s="26">
        <v>10.0656096</v>
      </c>
      <c r="F2" s="25">
        <v>2461</v>
      </c>
      <c r="G2" s="27" t="s">
        <v>79</v>
      </c>
    </row>
    <row r="3" spans="1:7" s="27" customFormat="1" x14ac:dyDescent="0.45">
      <c r="A3" s="28" t="s">
        <v>77</v>
      </c>
      <c r="B3" s="24" t="s">
        <v>78</v>
      </c>
      <c r="C3" s="25" t="s">
        <v>144</v>
      </c>
      <c r="D3" s="26">
        <v>5.4026066999999998</v>
      </c>
      <c r="E3" s="26">
        <v>10.065701499999999</v>
      </c>
      <c r="F3" s="23">
        <v>2475</v>
      </c>
      <c r="G3" s="27" t="s">
        <v>79</v>
      </c>
    </row>
    <row r="4" spans="1:7" s="27" customFormat="1" x14ac:dyDescent="0.45">
      <c r="A4" s="28" t="s">
        <v>80</v>
      </c>
      <c r="B4" s="24" t="s">
        <v>78</v>
      </c>
      <c r="C4" s="25" t="s">
        <v>145</v>
      </c>
      <c r="D4" s="26">
        <v>5.4032055999999997</v>
      </c>
      <c r="E4" s="26">
        <v>10.0554021</v>
      </c>
      <c r="F4" s="25">
        <v>2464</v>
      </c>
      <c r="G4" s="27" t="s">
        <v>79</v>
      </c>
    </row>
    <row r="5" spans="1:7" s="27" customFormat="1" x14ac:dyDescent="0.45">
      <c r="A5" s="28" t="s">
        <v>83</v>
      </c>
      <c r="B5" s="24" t="s">
        <v>78</v>
      </c>
      <c r="C5" s="25" t="s">
        <v>143</v>
      </c>
      <c r="D5" s="26">
        <v>5.4024029999999996</v>
      </c>
      <c r="E5" s="26">
        <v>10.0656096</v>
      </c>
      <c r="F5" s="25">
        <v>2457</v>
      </c>
      <c r="G5" s="27" t="s">
        <v>79</v>
      </c>
    </row>
    <row r="6" spans="1:7" s="27" customFormat="1" x14ac:dyDescent="0.45">
      <c r="A6" s="28" t="s">
        <v>82</v>
      </c>
      <c r="B6" s="24" t="s">
        <v>78</v>
      </c>
      <c r="C6" s="25" t="s">
        <v>145</v>
      </c>
      <c r="D6" s="26">
        <v>5.4032055999999997</v>
      </c>
      <c r="E6" s="26">
        <v>10.0554021</v>
      </c>
      <c r="F6" s="25">
        <v>2465</v>
      </c>
      <c r="G6" s="27" t="s">
        <v>79</v>
      </c>
    </row>
    <row r="7" spans="1:7" s="27" customFormat="1" x14ac:dyDescent="0.45">
      <c r="A7" s="28" t="s">
        <v>84</v>
      </c>
      <c r="B7" s="24" t="s">
        <v>78</v>
      </c>
      <c r="C7" s="25" t="s">
        <v>144</v>
      </c>
      <c r="D7" s="26">
        <v>5.4032055999999997</v>
      </c>
      <c r="E7" s="26">
        <v>10.0554021</v>
      </c>
      <c r="F7" s="25">
        <v>2454</v>
      </c>
      <c r="G7" s="27" t="s">
        <v>79</v>
      </c>
    </row>
    <row r="8" spans="1:7" s="27" customFormat="1" x14ac:dyDescent="0.45">
      <c r="A8" s="28" t="s">
        <v>86</v>
      </c>
      <c r="B8" s="24" t="s">
        <v>78</v>
      </c>
      <c r="C8" s="25" t="s">
        <v>145</v>
      </c>
      <c r="D8" s="26">
        <v>5.6796388889999996</v>
      </c>
      <c r="E8" s="26">
        <v>10.125916670000001</v>
      </c>
      <c r="F8" s="25">
        <v>2440</v>
      </c>
      <c r="G8" s="27" t="s">
        <v>79</v>
      </c>
    </row>
    <row r="9" spans="1:7" s="27" customFormat="1" x14ac:dyDescent="0.45">
      <c r="A9" s="28" t="s">
        <v>85</v>
      </c>
      <c r="B9" s="24" t="s">
        <v>78</v>
      </c>
      <c r="C9" s="25" t="s">
        <v>145</v>
      </c>
      <c r="D9" s="26">
        <v>5.4032055999999997</v>
      </c>
      <c r="E9" s="26">
        <v>10.0554021</v>
      </c>
      <c r="F9" s="25">
        <v>2462</v>
      </c>
      <c r="G9" s="27" t="s">
        <v>79</v>
      </c>
    </row>
    <row r="10" spans="1:7" s="27" customFormat="1" x14ac:dyDescent="0.45">
      <c r="A10" s="28" t="s">
        <v>86</v>
      </c>
      <c r="B10" s="24" t="s">
        <v>87</v>
      </c>
      <c r="C10" s="25" t="s">
        <v>145</v>
      </c>
      <c r="D10" s="26">
        <v>5.6796666670000002</v>
      </c>
      <c r="E10" s="26">
        <v>10.10147222</v>
      </c>
      <c r="F10" s="25">
        <v>2252</v>
      </c>
      <c r="G10" s="27" t="s">
        <v>79</v>
      </c>
    </row>
    <row r="11" spans="1:7" s="27" customFormat="1" x14ac:dyDescent="0.45">
      <c r="A11" s="28" t="s">
        <v>84</v>
      </c>
      <c r="B11" s="24" t="s">
        <v>87</v>
      </c>
      <c r="C11" s="25" t="s">
        <v>144</v>
      </c>
      <c r="D11" s="26">
        <v>5.4026066999999998</v>
      </c>
      <c r="E11" s="26">
        <v>10.065701499999999</v>
      </c>
      <c r="F11" s="23">
        <v>2496</v>
      </c>
      <c r="G11" s="27" t="s">
        <v>79</v>
      </c>
    </row>
    <row r="12" spans="1:7" s="27" customFormat="1" x14ac:dyDescent="0.45">
      <c r="A12" s="28" t="s">
        <v>89</v>
      </c>
      <c r="B12" s="24" t="s">
        <v>88</v>
      </c>
      <c r="C12" s="25" t="s">
        <v>146</v>
      </c>
      <c r="D12" s="26">
        <v>5.4029005000000003</v>
      </c>
      <c r="E12" s="26">
        <v>10.0605052</v>
      </c>
      <c r="F12" s="23">
        <v>2448</v>
      </c>
      <c r="G12" s="27" t="s">
        <v>79</v>
      </c>
    </row>
    <row r="13" spans="1:7" s="27" customFormat="1" x14ac:dyDescent="0.45">
      <c r="A13" s="28" t="s">
        <v>90</v>
      </c>
      <c r="B13" s="24" t="s">
        <v>88</v>
      </c>
      <c r="C13" s="25" t="s">
        <v>143</v>
      </c>
      <c r="D13" s="26">
        <v>5.6796666670000002</v>
      </c>
      <c r="E13" s="26">
        <v>10.10147222</v>
      </c>
      <c r="F13" s="26">
        <v>2375</v>
      </c>
      <c r="G13" s="27" t="s">
        <v>79</v>
      </c>
    </row>
    <row r="14" spans="1:7" s="27" customFormat="1" x14ac:dyDescent="0.45">
      <c r="A14" s="28" t="s">
        <v>92</v>
      </c>
      <c r="B14" s="24" t="s">
        <v>91</v>
      </c>
      <c r="C14" s="25" t="s">
        <v>147</v>
      </c>
      <c r="D14" s="26">
        <v>5.4016036999999999</v>
      </c>
      <c r="E14" s="26">
        <v>10.0621081</v>
      </c>
      <c r="F14" s="23">
        <v>2520</v>
      </c>
      <c r="G14" s="27" t="s">
        <v>79</v>
      </c>
    </row>
    <row r="15" spans="1:7" s="27" customFormat="1" x14ac:dyDescent="0.45">
      <c r="A15" s="28" t="s">
        <v>93</v>
      </c>
      <c r="B15" s="24" t="s">
        <v>91</v>
      </c>
      <c r="C15" s="25" t="s">
        <v>148</v>
      </c>
      <c r="D15" s="26">
        <v>5.4022066000000004</v>
      </c>
      <c r="E15" s="26">
        <v>10.0611037</v>
      </c>
      <c r="F15" s="23">
        <v>2504</v>
      </c>
      <c r="G15" s="27" t="s">
        <v>79</v>
      </c>
    </row>
    <row r="16" spans="1:7" s="27" customFormat="1" x14ac:dyDescent="0.45">
      <c r="A16" s="28" t="s">
        <v>94</v>
      </c>
      <c r="B16" s="24" t="s">
        <v>95</v>
      </c>
      <c r="C16" s="25" t="s">
        <v>148</v>
      </c>
      <c r="D16" s="26">
        <v>5.4022066000000004</v>
      </c>
      <c r="E16" s="26">
        <v>10.0611037</v>
      </c>
      <c r="F16" s="26">
        <v>2358</v>
      </c>
      <c r="G16" s="27" t="s">
        <v>79</v>
      </c>
    </row>
    <row r="17" spans="1:7" s="27" customFormat="1" x14ac:dyDescent="0.45">
      <c r="A17" s="23" t="s">
        <v>96</v>
      </c>
      <c r="B17" s="24" t="s">
        <v>95</v>
      </c>
      <c r="C17" s="25" t="s">
        <v>149</v>
      </c>
      <c r="D17" s="26">
        <v>5.4001014999999999</v>
      </c>
      <c r="E17" s="26">
        <v>10.062901500000001</v>
      </c>
      <c r="F17" s="23">
        <v>2460</v>
      </c>
      <c r="G17" s="27" t="s">
        <v>79</v>
      </c>
    </row>
    <row r="18" spans="1:7" x14ac:dyDescent="0.45">
      <c r="A18" s="19" t="s">
        <v>98</v>
      </c>
      <c r="B18" s="21" t="s">
        <v>97</v>
      </c>
      <c r="C18" s="1" t="s">
        <v>149</v>
      </c>
      <c r="D18" s="20">
        <v>5.4001014999999999</v>
      </c>
      <c r="E18" s="20">
        <v>10.062901500000001</v>
      </c>
      <c r="F18" s="20">
        <v>2406</v>
      </c>
      <c r="G18" t="s">
        <v>79</v>
      </c>
    </row>
    <row r="19" spans="1:7" x14ac:dyDescent="0.45">
      <c r="A19" s="19" t="s">
        <v>99</v>
      </c>
      <c r="B19" s="21" t="s">
        <v>105</v>
      </c>
      <c r="C19" s="1" t="s">
        <v>147</v>
      </c>
      <c r="D19" s="20">
        <v>5.3717053000000003</v>
      </c>
      <c r="E19" s="20">
        <v>10.1529054</v>
      </c>
      <c r="F19" s="19">
        <v>1350</v>
      </c>
      <c r="G19" t="s">
        <v>79</v>
      </c>
    </row>
    <row r="20" spans="1:7" x14ac:dyDescent="0.45">
      <c r="A20" s="19" t="s">
        <v>104</v>
      </c>
      <c r="B20" s="21" t="s">
        <v>106</v>
      </c>
      <c r="C20" s="1" t="s">
        <v>101</v>
      </c>
      <c r="D20" s="20">
        <v>5.3718035000000004</v>
      </c>
      <c r="E20" s="20">
        <v>10.1513043</v>
      </c>
      <c r="F20" s="19">
        <v>1391</v>
      </c>
      <c r="G20" t="s">
        <v>79</v>
      </c>
    </row>
    <row r="21" spans="1:7" x14ac:dyDescent="0.45">
      <c r="A21" s="19" t="s">
        <v>103</v>
      </c>
      <c r="B21" s="32" t="s">
        <v>100</v>
      </c>
      <c r="C21" s="1" t="s">
        <v>101</v>
      </c>
      <c r="D21" s="20">
        <v>5.4001014999999999</v>
      </c>
      <c r="E21" s="20">
        <v>10.062901500000001</v>
      </c>
      <c r="F21" s="19">
        <v>2462</v>
      </c>
      <c r="G21" t="s">
        <v>79</v>
      </c>
    </row>
    <row r="22" spans="1:7" s="31" customFormat="1" x14ac:dyDescent="0.45">
      <c r="A22" s="28" t="s">
        <v>82</v>
      </c>
      <c r="B22" s="22" t="s">
        <v>102</v>
      </c>
      <c r="C22" s="29" t="s">
        <v>147</v>
      </c>
      <c r="D22" s="30">
        <v>5.4016036999999999</v>
      </c>
      <c r="E22" s="30">
        <v>10.0621081</v>
      </c>
      <c r="F22" s="28">
        <v>2516</v>
      </c>
      <c r="G22" s="31" t="s">
        <v>79</v>
      </c>
    </row>
    <row r="23" spans="1:7" x14ac:dyDescent="0.45">
      <c r="A23" s="19"/>
      <c r="B23" s="21"/>
      <c r="C23" s="1"/>
      <c r="D23" s="20"/>
      <c r="E23" s="20"/>
      <c r="F23" s="19"/>
    </row>
    <row r="24" spans="1:7" x14ac:dyDescent="0.45">
      <c r="A24" s="19"/>
      <c r="B24" s="21"/>
      <c r="C24" s="1"/>
      <c r="D24" s="20"/>
      <c r="E24" s="20"/>
      <c r="F24" s="19"/>
    </row>
    <row r="25" spans="1:7" x14ac:dyDescent="0.45">
      <c r="A25" s="2"/>
      <c r="B25" s="21"/>
      <c r="C25" s="1"/>
      <c r="D25" s="1"/>
      <c r="E25" s="1"/>
      <c r="F25" s="1"/>
    </row>
    <row r="26" spans="1:7" x14ac:dyDescent="0.45">
      <c r="A26" s="2"/>
      <c r="B26" s="21"/>
      <c r="C26" s="1"/>
      <c r="D26" s="1"/>
      <c r="E26" s="1"/>
      <c r="F26" s="1"/>
    </row>
    <row r="27" spans="1:7" x14ac:dyDescent="0.45">
      <c r="A27" s="2"/>
      <c r="B27" s="21"/>
      <c r="C27" s="1"/>
      <c r="D27" s="1"/>
      <c r="E27" s="1"/>
      <c r="F27" s="1"/>
    </row>
    <row r="28" spans="1:7" x14ac:dyDescent="0.45">
      <c r="A28" s="2"/>
      <c r="B28" s="21"/>
      <c r="C28" s="1"/>
      <c r="D28" s="1"/>
      <c r="E28" s="1"/>
      <c r="F28" s="1"/>
    </row>
    <row r="29" spans="1:7" x14ac:dyDescent="0.45">
      <c r="A29" s="2"/>
      <c r="B29" s="21"/>
      <c r="C29" s="1"/>
      <c r="D29" s="1"/>
      <c r="E29" s="1"/>
      <c r="F29" s="1"/>
    </row>
    <row r="30" spans="1:7" x14ac:dyDescent="0.45">
      <c r="A30" s="2"/>
      <c r="B30" s="21"/>
      <c r="C30" s="1"/>
      <c r="D30" s="1"/>
      <c r="E30" s="1"/>
      <c r="F30" s="1"/>
    </row>
    <row r="31" spans="1:7" x14ac:dyDescent="0.45">
      <c r="A31" s="2"/>
      <c r="B31" s="21"/>
      <c r="C31" s="1"/>
      <c r="D31" s="1"/>
      <c r="E31" s="1"/>
      <c r="F31" s="1"/>
    </row>
    <row r="32" spans="1:7" x14ac:dyDescent="0.45">
      <c r="A32" s="2"/>
      <c r="B32" s="21"/>
      <c r="C32" s="1"/>
      <c r="D32" s="1"/>
      <c r="E32" s="1"/>
      <c r="F32" s="1"/>
    </row>
    <row r="33" spans="1:6" x14ac:dyDescent="0.45">
      <c r="A33" s="2"/>
      <c r="B33" s="21"/>
      <c r="C33" s="1"/>
      <c r="D33" s="1"/>
      <c r="E33" s="1"/>
      <c r="F33" s="1"/>
    </row>
    <row r="34" spans="1:6" x14ac:dyDescent="0.45">
      <c r="A34" s="2"/>
      <c r="B34" s="21"/>
      <c r="C34" s="1"/>
      <c r="D34" s="1"/>
      <c r="E34" s="1"/>
      <c r="F34" s="1"/>
    </row>
    <row r="35" spans="1:6" x14ac:dyDescent="0.45">
      <c r="A35" s="2"/>
      <c r="B35" s="21"/>
      <c r="C35" s="1"/>
      <c r="D35" s="1"/>
      <c r="E35" s="1"/>
      <c r="F35" s="1"/>
    </row>
    <row r="36" spans="1:6" x14ac:dyDescent="0.45">
      <c r="A36" s="2"/>
      <c r="B36" s="21"/>
      <c r="C36" s="1"/>
      <c r="D36" s="1"/>
      <c r="E36" s="1"/>
      <c r="F36" s="1"/>
    </row>
    <row r="37" spans="1:6" x14ac:dyDescent="0.45">
      <c r="A37" s="2"/>
      <c r="B37" s="21"/>
      <c r="C37" s="1"/>
      <c r="D37" s="1"/>
      <c r="E37" s="1"/>
      <c r="F37" s="1"/>
    </row>
    <row r="38" spans="1:6" x14ac:dyDescent="0.45">
      <c r="A38" s="2"/>
      <c r="B38" s="21"/>
      <c r="C38" s="1"/>
      <c r="D38" s="1"/>
      <c r="E38" s="1"/>
      <c r="F38" s="1"/>
    </row>
    <row r="39" spans="1:6" x14ac:dyDescent="0.45">
      <c r="A39" s="2"/>
      <c r="B39" s="21"/>
      <c r="C39" s="1"/>
      <c r="D39" s="1"/>
      <c r="E39" s="1"/>
      <c r="F39" s="1"/>
    </row>
    <row r="40" spans="1:6" x14ac:dyDescent="0.45">
      <c r="A40" s="2"/>
      <c r="B40" s="21"/>
      <c r="C40" s="1"/>
      <c r="D40" s="1"/>
      <c r="E40" s="1"/>
      <c r="F40" s="1"/>
    </row>
    <row r="41" spans="1:6" x14ac:dyDescent="0.45">
      <c r="A41" s="2"/>
      <c r="B41" s="21"/>
      <c r="C41" s="1"/>
      <c r="D41" s="1"/>
      <c r="E41" s="1"/>
      <c r="F41" s="1"/>
    </row>
    <row r="42" spans="1:6" x14ac:dyDescent="0.45">
      <c r="A42" s="2"/>
      <c r="B42" s="21"/>
      <c r="C42" s="1"/>
      <c r="D42" s="1"/>
      <c r="E42" s="1"/>
      <c r="F42" s="1"/>
    </row>
    <row r="47" spans="1:6" s="18" customFormat="1" x14ac:dyDescent="0.45"/>
  </sheetData>
  <phoneticPr fontId="3" type="noConversion"/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4D607-2913-49DD-84E5-61D4F3D4177F}">
  <dimension ref="A1:J22"/>
  <sheetViews>
    <sheetView workbookViewId="0">
      <selection activeCell="A22" sqref="A22"/>
    </sheetView>
  </sheetViews>
  <sheetFormatPr defaultRowHeight="14.25" x14ac:dyDescent="0.45"/>
  <cols>
    <col min="2" max="2" width="10.1328125" bestFit="1" customWidth="1"/>
    <col min="3" max="3" width="21.86328125" customWidth="1"/>
    <col min="4" max="4" width="12.3984375" bestFit="1" customWidth="1"/>
  </cols>
  <sheetData>
    <row r="1" spans="1:10" x14ac:dyDescent="0.45">
      <c r="A1" t="s">
        <v>152</v>
      </c>
      <c r="B1" s="25" t="s">
        <v>71</v>
      </c>
      <c r="C1" s="24" t="s">
        <v>72</v>
      </c>
      <c r="D1" s="25" t="s">
        <v>108</v>
      </c>
      <c r="E1" s="25" t="s">
        <v>154</v>
      </c>
      <c r="F1" s="25" t="s">
        <v>73</v>
      </c>
      <c r="G1" s="25" t="s">
        <v>74</v>
      </c>
      <c r="H1" s="25" t="s">
        <v>75</v>
      </c>
      <c r="I1" s="25" t="s">
        <v>76</v>
      </c>
      <c r="J1" s="25"/>
    </row>
    <row r="2" spans="1:10" x14ac:dyDescent="0.45">
      <c r="A2" s="27">
        <v>323</v>
      </c>
      <c r="B2" s="23" t="s">
        <v>107</v>
      </c>
      <c r="C2" s="24" t="s">
        <v>78</v>
      </c>
      <c r="D2" s="25" t="s">
        <v>153</v>
      </c>
      <c r="E2" s="25"/>
      <c r="F2" s="26"/>
      <c r="G2" s="26"/>
      <c r="H2" s="25"/>
      <c r="I2" s="27"/>
      <c r="J2" s="27"/>
    </row>
    <row r="3" spans="1:10" x14ac:dyDescent="0.45">
      <c r="A3" s="27">
        <v>324</v>
      </c>
      <c r="B3" s="23" t="s">
        <v>107</v>
      </c>
      <c r="C3" s="24" t="s">
        <v>87</v>
      </c>
      <c r="D3" s="25" t="s">
        <v>153</v>
      </c>
      <c r="E3" s="25"/>
      <c r="F3" s="26"/>
      <c r="G3" s="26"/>
      <c r="H3" s="23"/>
      <c r="I3" s="27"/>
      <c r="J3" s="27"/>
    </row>
    <row r="4" spans="1:10" x14ac:dyDescent="0.45">
      <c r="A4" s="27">
        <v>325</v>
      </c>
      <c r="B4" s="53">
        <v>44470</v>
      </c>
      <c r="C4" s="24" t="s">
        <v>105</v>
      </c>
      <c r="D4" s="25" t="s">
        <v>153</v>
      </c>
      <c r="E4" s="25"/>
      <c r="F4" s="26"/>
      <c r="G4" s="26"/>
      <c r="H4" s="25"/>
      <c r="I4" s="27"/>
      <c r="J4" s="27"/>
    </row>
    <row r="5" spans="1:10" x14ac:dyDescent="0.45">
      <c r="A5" s="27">
        <v>326</v>
      </c>
      <c r="B5" s="53">
        <v>44378</v>
      </c>
      <c r="C5" s="24" t="s">
        <v>78</v>
      </c>
      <c r="D5" s="25" t="s">
        <v>153</v>
      </c>
      <c r="E5" s="25"/>
      <c r="F5" s="26"/>
      <c r="G5" s="26"/>
      <c r="H5" s="25"/>
      <c r="I5" s="27"/>
      <c r="J5" s="27"/>
    </row>
    <row r="6" spans="1:10" x14ac:dyDescent="0.45">
      <c r="A6" s="27">
        <v>327</v>
      </c>
      <c r="B6" s="23" t="s">
        <v>107</v>
      </c>
      <c r="C6" s="24" t="s">
        <v>88</v>
      </c>
      <c r="D6" s="25" t="s">
        <v>153</v>
      </c>
      <c r="E6" s="25"/>
      <c r="F6" s="26"/>
      <c r="G6" s="26"/>
      <c r="H6" s="25"/>
      <c r="I6" s="27"/>
      <c r="J6" s="27"/>
    </row>
    <row r="7" spans="1:10" x14ac:dyDescent="0.45">
      <c r="A7" s="27">
        <v>328</v>
      </c>
      <c r="B7" s="23">
        <v>2021</v>
      </c>
      <c r="C7" s="24" t="s">
        <v>95</v>
      </c>
      <c r="D7" s="25" t="s">
        <v>153</v>
      </c>
      <c r="E7" s="25"/>
      <c r="F7" s="26"/>
      <c r="G7" s="26"/>
      <c r="H7" s="25"/>
      <c r="I7" s="27"/>
      <c r="J7" s="27"/>
    </row>
    <row r="8" spans="1:10" x14ac:dyDescent="0.45">
      <c r="A8" s="27">
        <v>329</v>
      </c>
      <c r="B8" s="53">
        <v>44044</v>
      </c>
      <c r="C8" s="24" t="s">
        <v>97</v>
      </c>
      <c r="D8" s="25" t="s">
        <v>153</v>
      </c>
      <c r="E8" s="25"/>
      <c r="F8" s="26"/>
      <c r="G8" s="26"/>
      <c r="H8" s="25"/>
      <c r="I8" s="27"/>
      <c r="J8" s="27"/>
    </row>
    <row r="9" spans="1:10" x14ac:dyDescent="0.45">
      <c r="A9" s="27">
        <v>330</v>
      </c>
      <c r="B9" s="53">
        <v>44378</v>
      </c>
      <c r="C9" s="24" t="s">
        <v>78</v>
      </c>
      <c r="D9" s="25" t="s">
        <v>153</v>
      </c>
      <c r="E9" s="25"/>
      <c r="F9" s="26"/>
      <c r="G9" s="26"/>
      <c r="H9" s="25"/>
      <c r="I9" s="27"/>
      <c r="J9" s="27"/>
    </row>
    <row r="10" spans="1:10" x14ac:dyDescent="0.45">
      <c r="A10" s="27">
        <v>331</v>
      </c>
      <c r="B10" s="53">
        <v>44348</v>
      </c>
      <c r="C10" s="24" t="s">
        <v>95</v>
      </c>
      <c r="D10" s="25" t="s">
        <v>153</v>
      </c>
      <c r="E10" s="25"/>
      <c r="F10" s="26"/>
      <c r="G10" s="26"/>
      <c r="H10" s="25"/>
      <c r="I10" s="27"/>
      <c r="J10" s="27"/>
    </row>
    <row r="11" spans="1:10" x14ac:dyDescent="0.45">
      <c r="A11" s="27">
        <v>332</v>
      </c>
      <c r="B11" s="23" t="s">
        <v>107</v>
      </c>
      <c r="C11" s="24" t="s">
        <v>87</v>
      </c>
      <c r="D11" s="25" t="s">
        <v>153</v>
      </c>
      <c r="E11" s="25"/>
      <c r="F11" s="26"/>
      <c r="G11" s="26"/>
      <c r="H11" s="23"/>
      <c r="I11" s="27"/>
      <c r="J11" s="27"/>
    </row>
    <row r="12" spans="1:10" x14ac:dyDescent="0.45">
      <c r="A12" s="27">
        <v>333</v>
      </c>
      <c r="B12" s="23" t="s">
        <v>107</v>
      </c>
      <c r="C12" s="24" t="s">
        <v>91</v>
      </c>
      <c r="D12" s="25" t="s">
        <v>153</v>
      </c>
      <c r="E12" s="25"/>
      <c r="F12" s="26"/>
      <c r="G12" s="26"/>
      <c r="H12" s="23"/>
      <c r="I12" s="27"/>
      <c r="J12" s="27"/>
    </row>
    <row r="13" spans="1:10" x14ac:dyDescent="0.45">
      <c r="A13" s="27">
        <v>334</v>
      </c>
      <c r="B13" s="53">
        <v>44075</v>
      </c>
      <c r="C13" s="24" t="s">
        <v>156</v>
      </c>
      <c r="D13" s="25" t="s">
        <v>153</v>
      </c>
      <c r="E13" s="25"/>
      <c r="F13" s="26"/>
      <c r="G13" s="26"/>
      <c r="H13" s="26"/>
      <c r="I13" s="27"/>
      <c r="J13" s="27"/>
    </row>
    <row r="14" spans="1:10" x14ac:dyDescent="0.45">
      <c r="A14" s="27">
        <v>335</v>
      </c>
      <c r="B14" s="23" t="s">
        <v>107</v>
      </c>
      <c r="C14" s="24" t="s">
        <v>88</v>
      </c>
      <c r="D14" s="25" t="s">
        <v>153</v>
      </c>
      <c r="E14" s="25"/>
      <c r="F14" s="26"/>
      <c r="G14" s="26"/>
      <c r="H14" s="23"/>
      <c r="I14" s="27"/>
      <c r="J14" s="27"/>
    </row>
    <row r="15" spans="1:10" x14ac:dyDescent="0.45">
      <c r="A15" s="27">
        <v>336</v>
      </c>
      <c r="B15" s="23" t="s">
        <v>107</v>
      </c>
      <c r="C15" s="24" t="s">
        <v>91</v>
      </c>
      <c r="D15" s="25" t="s">
        <v>153</v>
      </c>
      <c r="E15" s="25"/>
      <c r="F15" s="26"/>
      <c r="G15" s="26"/>
      <c r="H15" s="23"/>
      <c r="I15" s="27"/>
      <c r="J15" s="27"/>
    </row>
    <row r="16" spans="1:10" x14ac:dyDescent="0.45">
      <c r="A16" s="27">
        <v>337</v>
      </c>
      <c r="B16" s="53">
        <v>44075</v>
      </c>
      <c r="C16" s="24" t="s">
        <v>102</v>
      </c>
      <c r="D16" s="25" t="s">
        <v>153</v>
      </c>
      <c r="E16" s="25" t="s">
        <v>147</v>
      </c>
      <c r="F16" s="26">
        <v>5.4016036999999999</v>
      </c>
      <c r="G16" s="26">
        <v>10.0621081</v>
      </c>
      <c r="H16" s="23">
        <v>2516</v>
      </c>
      <c r="I16" s="27" t="s">
        <v>79</v>
      </c>
      <c r="J16" s="27"/>
    </row>
    <row r="17" spans="1:10" x14ac:dyDescent="0.45">
      <c r="A17" s="27">
        <v>338</v>
      </c>
      <c r="B17" s="53">
        <v>44501</v>
      </c>
      <c r="C17" s="33" t="s">
        <v>100</v>
      </c>
      <c r="D17" s="25" t="s">
        <v>153</v>
      </c>
      <c r="E17" s="25" t="s">
        <v>101</v>
      </c>
      <c r="F17" s="26">
        <v>5.4001014999999999</v>
      </c>
      <c r="G17" s="26">
        <v>10.062901500000001</v>
      </c>
      <c r="H17" s="23">
        <v>2462</v>
      </c>
      <c r="I17" s="27" t="s">
        <v>79</v>
      </c>
      <c r="J17" s="27"/>
    </row>
    <row r="18" spans="1:10" x14ac:dyDescent="0.45">
      <c r="A18" s="27">
        <v>339</v>
      </c>
      <c r="B18" s="23" t="s">
        <v>107</v>
      </c>
      <c r="C18" s="24" t="s">
        <v>78</v>
      </c>
      <c r="D18" s="25" t="s">
        <v>153</v>
      </c>
      <c r="E18" s="25"/>
      <c r="F18" s="26"/>
      <c r="G18" s="26"/>
      <c r="H18" s="26"/>
      <c r="I18" s="27"/>
      <c r="J18" s="27"/>
    </row>
    <row r="19" spans="1:10" x14ac:dyDescent="0.45">
      <c r="A19" s="27">
        <v>340</v>
      </c>
      <c r="B19" s="53">
        <v>44044</v>
      </c>
      <c r="C19" s="24" t="s">
        <v>78</v>
      </c>
      <c r="D19" s="25" t="s">
        <v>153</v>
      </c>
      <c r="E19" s="25"/>
      <c r="F19" s="26"/>
      <c r="G19" s="26"/>
      <c r="H19" s="23"/>
      <c r="I19" s="27"/>
      <c r="J19" s="27"/>
    </row>
    <row r="20" spans="1:10" x14ac:dyDescent="0.45">
      <c r="A20" s="27">
        <v>341</v>
      </c>
      <c r="B20" s="53">
        <v>44044</v>
      </c>
      <c r="C20" s="24" t="s">
        <v>78</v>
      </c>
      <c r="D20" s="25" t="s">
        <v>153</v>
      </c>
      <c r="E20" s="25"/>
      <c r="F20" s="26"/>
      <c r="G20" s="26"/>
      <c r="H20" s="23"/>
      <c r="I20" s="27"/>
      <c r="J20" s="27"/>
    </row>
    <row r="21" spans="1:10" x14ac:dyDescent="0.45">
      <c r="A21" s="27">
        <v>342</v>
      </c>
      <c r="B21" s="53">
        <v>44044</v>
      </c>
      <c r="C21" s="24" t="s">
        <v>78</v>
      </c>
      <c r="D21" s="25" t="s">
        <v>153</v>
      </c>
      <c r="E21" s="25" t="s">
        <v>155</v>
      </c>
      <c r="F21" s="26"/>
      <c r="G21" s="26"/>
      <c r="H21" s="23"/>
      <c r="I21" s="27"/>
      <c r="J21" s="27"/>
    </row>
    <row r="22" spans="1:10" x14ac:dyDescent="0.45">
      <c r="A22" s="27">
        <v>343</v>
      </c>
      <c r="B22" s="53">
        <v>44044</v>
      </c>
      <c r="C22" s="24" t="s">
        <v>78</v>
      </c>
      <c r="D22" s="25" t="s">
        <v>153</v>
      </c>
      <c r="E22" s="25"/>
      <c r="F22" s="26"/>
      <c r="G22" s="26"/>
      <c r="H22" s="23"/>
      <c r="I22" s="27"/>
      <c r="J22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D3DE-AEC3-43E3-9BE0-43AFA46DA28B}">
  <dimension ref="A1:S11"/>
  <sheetViews>
    <sheetView workbookViewId="0">
      <selection sqref="A1:S11"/>
    </sheetView>
  </sheetViews>
  <sheetFormatPr defaultRowHeight="14.25" x14ac:dyDescent="0.45"/>
  <cols>
    <col min="5" max="5" width="9.73046875" bestFit="1" customWidth="1"/>
  </cols>
  <sheetData>
    <row r="1" spans="1:19" x14ac:dyDescent="0.45">
      <c r="A1" s="40" t="s">
        <v>120</v>
      </c>
      <c r="B1" s="20" t="s">
        <v>121</v>
      </c>
      <c r="C1" s="20"/>
      <c r="D1" s="40" t="s">
        <v>71</v>
      </c>
      <c r="E1" s="41">
        <v>44691</v>
      </c>
      <c r="F1" s="20"/>
      <c r="G1" s="40" t="s">
        <v>122</v>
      </c>
      <c r="H1" s="42" t="s">
        <v>123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4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x14ac:dyDescent="0.45">
      <c r="A3" s="20"/>
      <c r="B3" s="43">
        <v>1</v>
      </c>
      <c r="C3" s="43">
        <v>2</v>
      </c>
      <c r="D3" s="43">
        <v>3</v>
      </c>
      <c r="E3" s="43">
        <v>4</v>
      </c>
      <c r="F3" s="43">
        <v>5</v>
      </c>
      <c r="G3" s="43">
        <v>6</v>
      </c>
      <c r="H3" s="43">
        <v>7</v>
      </c>
      <c r="I3" s="43">
        <v>8</v>
      </c>
      <c r="J3" s="43">
        <v>9</v>
      </c>
      <c r="K3" s="43">
        <v>10</v>
      </c>
      <c r="L3" s="43">
        <v>11</v>
      </c>
      <c r="M3" s="43">
        <v>12</v>
      </c>
      <c r="N3" s="20"/>
      <c r="O3" s="44" t="s">
        <v>124</v>
      </c>
      <c r="P3" s="20"/>
      <c r="Q3" s="20"/>
      <c r="R3" s="20"/>
      <c r="S3" s="20"/>
    </row>
    <row r="4" spans="1:19" x14ac:dyDescent="0.45">
      <c r="A4" s="43" t="s">
        <v>125</v>
      </c>
      <c r="B4" s="45">
        <v>198</v>
      </c>
      <c r="C4" s="45">
        <v>199</v>
      </c>
      <c r="D4" s="45">
        <v>200</v>
      </c>
      <c r="E4" s="45">
        <v>201</v>
      </c>
      <c r="F4" s="45">
        <v>202</v>
      </c>
      <c r="G4" s="45">
        <v>203</v>
      </c>
      <c r="H4" s="45">
        <v>204</v>
      </c>
      <c r="I4" s="45">
        <v>205</v>
      </c>
      <c r="J4" s="45">
        <v>206</v>
      </c>
      <c r="K4" s="45">
        <v>207</v>
      </c>
      <c r="L4" s="45">
        <v>208</v>
      </c>
      <c r="M4" s="45">
        <v>209</v>
      </c>
      <c r="N4" s="46"/>
      <c r="O4" s="20"/>
      <c r="P4" s="20"/>
      <c r="Q4" s="20"/>
      <c r="R4" s="20"/>
      <c r="S4" s="20"/>
    </row>
    <row r="5" spans="1:19" x14ac:dyDescent="0.45">
      <c r="A5" s="43" t="s">
        <v>126</v>
      </c>
      <c r="B5" s="45">
        <v>198</v>
      </c>
      <c r="C5" s="45">
        <v>199</v>
      </c>
      <c r="D5" s="45">
        <v>200</v>
      </c>
      <c r="E5" s="45">
        <v>201</v>
      </c>
      <c r="F5" s="45">
        <v>202</v>
      </c>
      <c r="G5" s="45">
        <v>203</v>
      </c>
      <c r="H5" s="45">
        <v>204</v>
      </c>
      <c r="I5" s="45">
        <v>205</v>
      </c>
      <c r="J5" s="45">
        <v>206</v>
      </c>
      <c r="K5" s="45">
        <v>207</v>
      </c>
      <c r="L5" s="45">
        <v>208</v>
      </c>
      <c r="M5" s="45">
        <v>209</v>
      </c>
      <c r="N5" s="46"/>
      <c r="O5" s="20" t="s">
        <v>127</v>
      </c>
      <c r="P5" s="47">
        <v>9.875</v>
      </c>
      <c r="Q5" s="20">
        <f>P5*48</f>
        <v>474</v>
      </c>
      <c r="R5" s="20">
        <f>10%*(Q5)</f>
        <v>47.400000000000006</v>
      </c>
      <c r="S5" s="48">
        <f>Q5+R5</f>
        <v>521.4</v>
      </c>
    </row>
    <row r="6" spans="1:19" x14ac:dyDescent="0.45">
      <c r="A6" s="43" t="s">
        <v>128</v>
      </c>
      <c r="B6" s="45">
        <v>210</v>
      </c>
      <c r="C6" s="45">
        <v>211</v>
      </c>
      <c r="D6" s="45">
        <v>212</v>
      </c>
      <c r="E6" s="49" t="s">
        <v>129</v>
      </c>
      <c r="F6" s="50">
        <v>100</v>
      </c>
      <c r="G6" s="50">
        <v>10</v>
      </c>
      <c r="H6" s="50">
        <v>1</v>
      </c>
      <c r="I6" s="50" t="s">
        <v>130</v>
      </c>
      <c r="J6" s="45">
        <v>213</v>
      </c>
      <c r="K6" s="45">
        <v>214</v>
      </c>
      <c r="L6" s="45">
        <v>215</v>
      </c>
      <c r="M6" s="45">
        <v>216</v>
      </c>
      <c r="N6" s="46"/>
      <c r="O6" s="20" t="s">
        <v>131</v>
      </c>
      <c r="P6" s="20">
        <v>25</v>
      </c>
      <c r="Q6" s="20">
        <f t="shared" ref="Q6:Q9" si="0">P6*48</f>
        <v>1200</v>
      </c>
      <c r="R6" s="20">
        <f t="shared" ref="R6:R9" si="1">10%*(Q6)</f>
        <v>120</v>
      </c>
      <c r="S6" s="48">
        <f>Q6+R6</f>
        <v>1320</v>
      </c>
    </row>
    <row r="7" spans="1:19" x14ac:dyDescent="0.45">
      <c r="A7" s="43" t="s">
        <v>132</v>
      </c>
      <c r="B7" s="45">
        <v>210</v>
      </c>
      <c r="C7" s="45">
        <v>211</v>
      </c>
      <c r="D7" s="45">
        <v>212</v>
      </c>
      <c r="E7" s="49" t="s">
        <v>129</v>
      </c>
      <c r="F7" s="50">
        <v>100</v>
      </c>
      <c r="G7" s="50">
        <v>10</v>
      </c>
      <c r="H7" s="50">
        <v>1</v>
      </c>
      <c r="I7" s="50" t="s">
        <v>130</v>
      </c>
      <c r="J7" s="45">
        <v>213</v>
      </c>
      <c r="K7" s="45">
        <v>214</v>
      </c>
      <c r="L7" s="45">
        <v>215</v>
      </c>
      <c r="M7" s="45">
        <v>216</v>
      </c>
      <c r="N7" s="46"/>
      <c r="O7" s="20" t="s">
        <v>133</v>
      </c>
      <c r="P7" s="20">
        <v>2.5</v>
      </c>
      <c r="Q7" s="20">
        <f t="shared" si="0"/>
        <v>120</v>
      </c>
      <c r="R7" s="20">
        <f t="shared" si="1"/>
        <v>12</v>
      </c>
      <c r="S7" s="48">
        <f>Q7+R7</f>
        <v>132</v>
      </c>
    </row>
    <row r="8" spans="1:19" x14ac:dyDescent="0.45">
      <c r="A8" s="43" t="s">
        <v>134</v>
      </c>
      <c r="B8" s="45">
        <v>217</v>
      </c>
      <c r="C8" s="45">
        <v>218</v>
      </c>
      <c r="D8" s="45">
        <v>219</v>
      </c>
      <c r="E8" s="45">
        <v>220</v>
      </c>
      <c r="F8" s="45">
        <v>221</v>
      </c>
      <c r="G8" s="45">
        <v>222</v>
      </c>
      <c r="H8" s="45">
        <v>223</v>
      </c>
      <c r="I8" s="45">
        <v>224</v>
      </c>
      <c r="J8" s="45">
        <v>225</v>
      </c>
      <c r="K8" s="45">
        <v>226</v>
      </c>
      <c r="L8" s="45">
        <v>227</v>
      </c>
      <c r="M8" s="45">
        <v>228</v>
      </c>
      <c r="N8" s="46"/>
      <c r="O8" s="20" t="s">
        <v>135</v>
      </c>
      <c r="P8" s="20">
        <v>0.125</v>
      </c>
      <c r="Q8" s="20">
        <f t="shared" si="0"/>
        <v>6</v>
      </c>
      <c r="R8" s="20">
        <f t="shared" si="1"/>
        <v>0.60000000000000009</v>
      </c>
      <c r="S8" s="48">
        <f>Q8+R8</f>
        <v>6.6</v>
      </c>
    </row>
    <row r="9" spans="1:19" x14ac:dyDescent="0.45">
      <c r="A9" s="43" t="s">
        <v>136</v>
      </c>
      <c r="B9" s="45">
        <v>217</v>
      </c>
      <c r="C9" s="45">
        <v>218</v>
      </c>
      <c r="D9" s="45">
        <v>219</v>
      </c>
      <c r="E9" s="45">
        <v>220</v>
      </c>
      <c r="F9" s="45">
        <v>221</v>
      </c>
      <c r="G9" s="45">
        <v>222</v>
      </c>
      <c r="H9" s="45">
        <v>223</v>
      </c>
      <c r="I9" s="45">
        <v>224</v>
      </c>
      <c r="J9" s="45">
        <v>225</v>
      </c>
      <c r="K9" s="45">
        <v>226</v>
      </c>
      <c r="L9" s="45">
        <v>227</v>
      </c>
      <c r="M9" s="45">
        <v>228</v>
      </c>
      <c r="N9" s="46"/>
      <c r="O9" s="20" t="s">
        <v>137</v>
      </c>
      <c r="P9" s="20">
        <v>2.5</v>
      </c>
      <c r="Q9" s="20">
        <f t="shared" si="0"/>
        <v>120</v>
      </c>
      <c r="R9" s="20">
        <f t="shared" si="1"/>
        <v>12</v>
      </c>
      <c r="S9" s="48">
        <f>Q9+R9</f>
        <v>132</v>
      </c>
    </row>
    <row r="10" spans="1:19" x14ac:dyDescent="0.45">
      <c r="A10" s="43" t="s">
        <v>138</v>
      </c>
      <c r="B10" s="45">
        <v>229</v>
      </c>
      <c r="C10" s="45">
        <v>230</v>
      </c>
      <c r="D10" s="45">
        <v>231</v>
      </c>
      <c r="E10" s="45">
        <v>232</v>
      </c>
      <c r="F10" s="45">
        <v>233</v>
      </c>
      <c r="G10" s="45">
        <v>234</v>
      </c>
      <c r="H10" s="45">
        <v>235</v>
      </c>
      <c r="I10" s="45">
        <v>236</v>
      </c>
      <c r="J10" s="45">
        <v>237</v>
      </c>
      <c r="K10" s="45" t="s">
        <v>141</v>
      </c>
      <c r="L10" s="45" t="s">
        <v>142</v>
      </c>
      <c r="M10" s="45" t="s">
        <v>140</v>
      </c>
      <c r="N10" s="20"/>
      <c r="O10" s="20"/>
      <c r="P10" s="20"/>
      <c r="Q10" s="20"/>
      <c r="R10" s="20"/>
      <c r="S10" s="20"/>
    </row>
    <row r="11" spans="1:19" x14ac:dyDescent="0.45">
      <c r="A11" s="43" t="s">
        <v>139</v>
      </c>
      <c r="B11" s="45">
        <v>229</v>
      </c>
      <c r="C11" s="45">
        <v>230</v>
      </c>
      <c r="D11" s="45">
        <v>231</v>
      </c>
      <c r="E11" s="45">
        <v>232</v>
      </c>
      <c r="F11" s="45">
        <v>233</v>
      </c>
      <c r="G11" s="45">
        <v>234</v>
      </c>
      <c r="H11" s="45">
        <v>235</v>
      </c>
      <c r="I11" s="45">
        <v>236</v>
      </c>
      <c r="J11" s="45">
        <v>237</v>
      </c>
      <c r="K11" s="45" t="s">
        <v>141</v>
      </c>
      <c r="L11" s="45" t="s">
        <v>142</v>
      </c>
      <c r="M11" s="45" t="s">
        <v>140</v>
      </c>
      <c r="N11" s="20"/>
      <c r="O11" s="20"/>
      <c r="P11" s="20"/>
      <c r="Q11" s="20"/>
      <c r="R11" s="20"/>
      <c r="S11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3638-B944-4173-8C5C-F96B3517495B}">
  <dimension ref="A1:S12"/>
  <sheetViews>
    <sheetView workbookViewId="0">
      <selection activeCell="D17" sqref="D17"/>
    </sheetView>
  </sheetViews>
  <sheetFormatPr defaultRowHeight="14.25" x14ac:dyDescent="0.45"/>
  <sheetData>
    <row r="1" spans="1:19" x14ac:dyDescent="0.45">
      <c r="A1" s="40" t="s">
        <v>120</v>
      </c>
      <c r="B1" s="20" t="s">
        <v>151</v>
      </c>
      <c r="C1" s="20"/>
      <c r="D1" s="40" t="s">
        <v>71</v>
      </c>
      <c r="E1" s="41">
        <v>44691</v>
      </c>
      <c r="F1" s="20"/>
      <c r="G1" s="40" t="s">
        <v>122</v>
      </c>
      <c r="H1" s="42" t="s">
        <v>123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4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x14ac:dyDescent="0.45">
      <c r="A3" s="20"/>
      <c r="B3" s="43">
        <v>1</v>
      </c>
      <c r="C3" s="43">
        <v>2</v>
      </c>
      <c r="D3" s="43">
        <v>3</v>
      </c>
      <c r="E3" s="43">
        <v>4</v>
      </c>
      <c r="F3" s="43">
        <v>5</v>
      </c>
      <c r="G3" s="43">
        <v>6</v>
      </c>
      <c r="H3" s="43">
        <v>7</v>
      </c>
      <c r="I3" s="43">
        <v>8</v>
      </c>
      <c r="J3" s="43">
        <v>9</v>
      </c>
      <c r="K3" s="43">
        <v>10</v>
      </c>
      <c r="L3" s="43">
        <v>11</v>
      </c>
      <c r="M3" s="43">
        <v>12</v>
      </c>
      <c r="N3" s="20"/>
      <c r="O3" s="44" t="s">
        <v>124</v>
      </c>
      <c r="P3" s="20"/>
      <c r="Q3" s="20"/>
      <c r="R3" s="20"/>
      <c r="S3" s="20"/>
    </row>
    <row r="4" spans="1:19" x14ac:dyDescent="0.45">
      <c r="A4" s="43" t="s">
        <v>125</v>
      </c>
      <c r="B4" s="45">
        <v>238</v>
      </c>
      <c r="C4" s="45">
        <v>239</v>
      </c>
      <c r="D4" s="45">
        <v>240</v>
      </c>
      <c r="E4" s="45">
        <v>241</v>
      </c>
      <c r="F4" s="45">
        <v>242</v>
      </c>
      <c r="G4" s="45">
        <v>243</v>
      </c>
      <c r="H4" s="45">
        <v>244</v>
      </c>
      <c r="I4" s="45">
        <v>245</v>
      </c>
      <c r="J4" s="45">
        <v>246</v>
      </c>
      <c r="K4" s="45">
        <v>247</v>
      </c>
      <c r="L4" s="45">
        <v>248</v>
      </c>
      <c r="M4" s="45">
        <v>249</v>
      </c>
      <c r="N4" s="46"/>
      <c r="O4" s="20"/>
      <c r="P4" s="20"/>
      <c r="Q4" s="20"/>
      <c r="R4" s="20"/>
      <c r="S4" s="20"/>
    </row>
    <row r="5" spans="1:19" x14ac:dyDescent="0.45">
      <c r="A5" s="43" t="s">
        <v>126</v>
      </c>
      <c r="B5" s="45">
        <v>238</v>
      </c>
      <c r="C5" s="45">
        <v>239</v>
      </c>
      <c r="D5" s="45">
        <v>240</v>
      </c>
      <c r="E5" s="45">
        <v>241</v>
      </c>
      <c r="F5" s="45">
        <v>242</v>
      </c>
      <c r="G5" s="45">
        <v>243</v>
      </c>
      <c r="H5" s="45">
        <v>244</v>
      </c>
      <c r="I5" s="45">
        <v>245</v>
      </c>
      <c r="J5" s="45">
        <v>246</v>
      </c>
      <c r="K5" s="45">
        <v>247</v>
      </c>
      <c r="L5" s="45">
        <v>248</v>
      </c>
      <c r="M5" s="45">
        <v>249</v>
      </c>
      <c r="N5" s="46"/>
      <c r="O5" s="20" t="s">
        <v>127</v>
      </c>
      <c r="P5" s="47">
        <v>9.875</v>
      </c>
      <c r="Q5" s="20">
        <f>P5*48</f>
        <v>474</v>
      </c>
      <c r="R5" s="20">
        <f>10%*(Q5)</f>
        <v>47.400000000000006</v>
      </c>
      <c r="S5" s="48">
        <f>Q5+R5</f>
        <v>521.4</v>
      </c>
    </row>
    <row r="6" spans="1:19" x14ac:dyDescent="0.45">
      <c r="A6" s="43" t="s">
        <v>128</v>
      </c>
      <c r="B6" s="45">
        <v>250</v>
      </c>
      <c r="C6" s="45">
        <v>251</v>
      </c>
      <c r="D6" s="45">
        <v>252</v>
      </c>
      <c r="E6" s="49" t="s">
        <v>129</v>
      </c>
      <c r="F6" s="50">
        <v>100</v>
      </c>
      <c r="G6" s="50">
        <v>10</v>
      </c>
      <c r="H6" s="50">
        <v>1</v>
      </c>
      <c r="I6" s="50" t="s">
        <v>130</v>
      </c>
      <c r="J6" s="45">
        <v>253</v>
      </c>
      <c r="K6" s="45">
        <v>254</v>
      </c>
      <c r="L6" s="45">
        <v>255</v>
      </c>
      <c r="M6" s="45">
        <v>256</v>
      </c>
      <c r="N6" s="46"/>
      <c r="O6" s="20" t="s">
        <v>131</v>
      </c>
      <c r="P6" s="20">
        <v>25</v>
      </c>
      <c r="Q6" s="20">
        <f t="shared" ref="Q6:Q9" si="0">P6*48</f>
        <v>1200</v>
      </c>
      <c r="R6" s="20">
        <f t="shared" ref="R6:R9" si="1">10%*(Q6)</f>
        <v>120</v>
      </c>
      <c r="S6" s="48">
        <f>Q6+R6</f>
        <v>1320</v>
      </c>
    </row>
    <row r="7" spans="1:19" x14ac:dyDescent="0.45">
      <c r="A7" s="43" t="s">
        <v>132</v>
      </c>
      <c r="B7" s="45">
        <v>250</v>
      </c>
      <c r="C7" s="45">
        <v>251</v>
      </c>
      <c r="D7" s="45">
        <v>252</v>
      </c>
      <c r="E7" s="49" t="s">
        <v>129</v>
      </c>
      <c r="F7" s="50">
        <v>100</v>
      </c>
      <c r="G7" s="50">
        <v>10</v>
      </c>
      <c r="H7" s="50">
        <v>1</v>
      </c>
      <c r="I7" s="50" t="s">
        <v>130</v>
      </c>
      <c r="J7" s="45">
        <v>253</v>
      </c>
      <c r="K7" s="45">
        <v>254</v>
      </c>
      <c r="L7" s="45">
        <v>255</v>
      </c>
      <c r="M7" s="45">
        <v>256</v>
      </c>
      <c r="N7" s="46"/>
      <c r="O7" s="20" t="s">
        <v>133</v>
      </c>
      <c r="P7" s="20">
        <v>2.5</v>
      </c>
      <c r="Q7" s="20">
        <f t="shared" si="0"/>
        <v>120</v>
      </c>
      <c r="R7" s="20">
        <f t="shared" si="1"/>
        <v>12</v>
      </c>
      <c r="S7" s="48">
        <f>Q7+R7</f>
        <v>132</v>
      </c>
    </row>
    <row r="8" spans="1:19" x14ac:dyDescent="0.45">
      <c r="A8" s="43" t="s">
        <v>134</v>
      </c>
      <c r="B8" s="45">
        <v>257</v>
      </c>
      <c r="C8" s="45">
        <v>258</v>
      </c>
      <c r="D8" s="45">
        <v>259</v>
      </c>
      <c r="E8" s="45">
        <v>260</v>
      </c>
      <c r="F8" s="45">
        <v>261</v>
      </c>
      <c r="G8" s="45">
        <v>262</v>
      </c>
      <c r="H8" s="45">
        <v>263</v>
      </c>
      <c r="I8" s="45">
        <v>264</v>
      </c>
      <c r="J8" s="45">
        <v>265</v>
      </c>
      <c r="K8" s="45">
        <v>266</v>
      </c>
      <c r="L8" s="45">
        <v>267</v>
      </c>
      <c r="M8" s="45">
        <v>268</v>
      </c>
      <c r="N8" s="46"/>
      <c r="O8" s="20" t="s">
        <v>135</v>
      </c>
      <c r="P8" s="20">
        <v>0.125</v>
      </c>
      <c r="Q8" s="20">
        <f t="shared" si="0"/>
        <v>6</v>
      </c>
      <c r="R8" s="20">
        <f t="shared" si="1"/>
        <v>0.60000000000000009</v>
      </c>
      <c r="S8" s="48">
        <f>Q8+R8</f>
        <v>6.6</v>
      </c>
    </row>
    <row r="9" spans="1:19" x14ac:dyDescent="0.45">
      <c r="A9" s="43" t="s">
        <v>136</v>
      </c>
      <c r="B9" s="45">
        <v>257</v>
      </c>
      <c r="C9" s="45">
        <v>258</v>
      </c>
      <c r="D9" s="45">
        <v>259</v>
      </c>
      <c r="E9" s="45">
        <v>260</v>
      </c>
      <c r="F9" s="45">
        <v>261</v>
      </c>
      <c r="G9" s="45">
        <v>262</v>
      </c>
      <c r="H9" s="45">
        <v>263</v>
      </c>
      <c r="I9" s="45">
        <v>264</v>
      </c>
      <c r="J9" s="45">
        <v>265</v>
      </c>
      <c r="K9" s="45">
        <v>266</v>
      </c>
      <c r="L9" s="45">
        <v>267</v>
      </c>
      <c r="M9" s="45">
        <v>268</v>
      </c>
      <c r="N9" s="46"/>
      <c r="O9" s="20" t="s">
        <v>137</v>
      </c>
      <c r="P9" s="20">
        <v>2.5</v>
      </c>
      <c r="Q9" s="20">
        <f t="shared" si="0"/>
        <v>120</v>
      </c>
      <c r="R9" s="20">
        <f t="shared" si="1"/>
        <v>12</v>
      </c>
      <c r="S9" s="48">
        <f>Q9+R9</f>
        <v>132</v>
      </c>
    </row>
    <row r="10" spans="1:19" x14ac:dyDescent="0.45">
      <c r="A10" s="43" t="s">
        <v>138</v>
      </c>
      <c r="B10" s="45">
        <v>269</v>
      </c>
      <c r="C10" s="45">
        <v>270</v>
      </c>
      <c r="D10" s="45">
        <v>271</v>
      </c>
      <c r="E10" s="45">
        <v>272</v>
      </c>
      <c r="F10" s="45">
        <v>273</v>
      </c>
      <c r="G10" s="45">
        <v>274</v>
      </c>
      <c r="H10" s="45">
        <v>275</v>
      </c>
      <c r="I10" s="45">
        <v>276</v>
      </c>
      <c r="J10" s="45">
        <v>277</v>
      </c>
      <c r="K10" s="45">
        <v>278</v>
      </c>
      <c r="L10" s="45">
        <v>279</v>
      </c>
      <c r="M10" s="45">
        <v>280</v>
      </c>
      <c r="N10" s="20"/>
      <c r="O10" s="20"/>
      <c r="P10" s="20"/>
      <c r="Q10" s="20"/>
      <c r="R10" s="20"/>
      <c r="S10" s="20"/>
    </row>
    <row r="11" spans="1:19" x14ac:dyDescent="0.45">
      <c r="A11" s="43" t="s">
        <v>139</v>
      </c>
      <c r="B11" s="45">
        <v>269</v>
      </c>
      <c r="C11" s="45">
        <v>270</v>
      </c>
      <c r="D11" s="45">
        <v>271</v>
      </c>
      <c r="E11" s="45">
        <v>272</v>
      </c>
      <c r="F11" s="45">
        <v>273</v>
      </c>
      <c r="G11" s="45">
        <v>274</v>
      </c>
      <c r="H11" s="45">
        <v>275</v>
      </c>
      <c r="I11" s="45">
        <v>276</v>
      </c>
      <c r="J11" s="45">
        <v>277</v>
      </c>
      <c r="K11" s="45">
        <v>278</v>
      </c>
      <c r="L11" s="45">
        <v>279</v>
      </c>
      <c r="M11" s="45">
        <v>280</v>
      </c>
      <c r="N11" s="20"/>
      <c r="O11" s="20"/>
      <c r="P11" s="20"/>
      <c r="Q11" s="20"/>
      <c r="R11" s="20"/>
      <c r="S11" s="20"/>
    </row>
    <row r="12" spans="1:19" x14ac:dyDescent="0.45">
      <c r="B12" s="51"/>
      <c r="C12" s="5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B73BA-2A54-4CDA-8612-C6D128A93448}">
  <dimension ref="A1:S11"/>
  <sheetViews>
    <sheetView workbookViewId="0">
      <selection activeCell="O14" sqref="O14"/>
    </sheetView>
  </sheetViews>
  <sheetFormatPr defaultRowHeight="14.25" x14ac:dyDescent="0.45"/>
  <sheetData>
    <row r="1" spans="1:19" x14ac:dyDescent="0.45">
      <c r="A1" s="40" t="s">
        <v>120</v>
      </c>
      <c r="B1" s="20" t="s">
        <v>159</v>
      </c>
      <c r="C1" s="20"/>
      <c r="D1" s="40" t="s">
        <v>71</v>
      </c>
      <c r="E1" s="41">
        <v>44691</v>
      </c>
      <c r="F1" s="20"/>
      <c r="G1" s="40" t="s">
        <v>122</v>
      </c>
      <c r="H1" s="42" t="s">
        <v>123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4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x14ac:dyDescent="0.45">
      <c r="A3" s="20"/>
      <c r="B3" s="43">
        <v>1</v>
      </c>
      <c r="C3" s="43">
        <v>2</v>
      </c>
      <c r="D3" s="43">
        <v>3</v>
      </c>
      <c r="E3" s="43">
        <v>4</v>
      </c>
      <c r="F3" s="43">
        <v>5</v>
      </c>
      <c r="G3" s="43">
        <v>6</v>
      </c>
      <c r="H3" s="43">
        <v>7</v>
      </c>
      <c r="I3" s="43">
        <v>8</v>
      </c>
      <c r="J3" s="43">
        <v>9</v>
      </c>
      <c r="K3" s="43">
        <v>10</v>
      </c>
      <c r="L3" s="43">
        <v>11</v>
      </c>
      <c r="M3" s="43">
        <v>12</v>
      </c>
      <c r="N3" s="20"/>
      <c r="O3" s="44" t="s">
        <v>124</v>
      </c>
      <c r="P3" s="20"/>
      <c r="Q3" s="20"/>
      <c r="R3" s="20"/>
      <c r="S3" s="20"/>
    </row>
    <row r="4" spans="1:19" x14ac:dyDescent="0.45">
      <c r="A4" s="43" t="s">
        <v>125</v>
      </c>
      <c r="B4" s="45">
        <v>281</v>
      </c>
      <c r="C4" s="45">
        <v>282</v>
      </c>
      <c r="D4" s="45">
        <v>283</v>
      </c>
      <c r="E4" s="45">
        <v>284</v>
      </c>
      <c r="F4" s="45">
        <v>285</v>
      </c>
      <c r="G4" s="45">
        <v>286</v>
      </c>
      <c r="H4" s="45">
        <v>287</v>
      </c>
      <c r="I4" s="45">
        <v>288</v>
      </c>
      <c r="J4" s="45">
        <v>289</v>
      </c>
      <c r="K4" s="45">
        <v>290</v>
      </c>
      <c r="L4" s="45">
        <v>1</v>
      </c>
      <c r="M4" s="45">
        <v>2</v>
      </c>
      <c r="N4" s="46"/>
      <c r="O4" s="20"/>
      <c r="P4" s="20"/>
      <c r="Q4" s="20"/>
      <c r="R4" s="20"/>
      <c r="S4" s="20"/>
    </row>
    <row r="5" spans="1:19" x14ac:dyDescent="0.45">
      <c r="A5" s="43" t="s">
        <v>126</v>
      </c>
      <c r="B5" s="45">
        <v>281</v>
      </c>
      <c r="C5" s="45">
        <v>282</v>
      </c>
      <c r="D5" s="45">
        <v>283</v>
      </c>
      <c r="E5" s="45">
        <v>284</v>
      </c>
      <c r="F5" s="45">
        <v>285</v>
      </c>
      <c r="G5" s="45">
        <v>286</v>
      </c>
      <c r="H5" s="45">
        <v>287</v>
      </c>
      <c r="I5" s="45">
        <v>288</v>
      </c>
      <c r="J5" s="45">
        <v>289</v>
      </c>
      <c r="K5" s="45">
        <v>290</v>
      </c>
      <c r="L5" s="45">
        <v>1</v>
      </c>
      <c r="M5" s="45">
        <v>2</v>
      </c>
      <c r="N5" s="46"/>
      <c r="O5" s="20" t="s">
        <v>127</v>
      </c>
      <c r="P5" s="47">
        <v>9.875</v>
      </c>
      <c r="Q5" s="20">
        <f>P5*48</f>
        <v>474</v>
      </c>
      <c r="R5" s="20">
        <f>10%*(Q5)</f>
        <v>47.400000000000006</v>
      </c>
      <c r="S5" s="48">
        <f>Q5+R5</f>
        <v>521.4</v>
      </c>
    </row>
    <row r="6" spans="1:19" x14ac:dyDescent="0.45">
      <c r="A6" s="43" t="s">
        <v>128</v>
      </c>
      <c r="B6" s="45">
        <v>3</v>
      </c>
      <c r="C6" s="45">
        <v>4</v>
      </c>
      <c r="D6" s="45">
        <v>5</v>
      </c>
      <c r="E6" s="49" t="s">
        <v>129</v>
      </c>
      <c r="F6" s="50">
        <v>100</v>
      </c>
      <c r="G6" s="50">
        <v>10</v>
      </c>
      <c r="H6" s="50">
        <v>1</v>
      </c>
      <c r="I6" s="50" t="s">
        <v>130</v>
      </c>
      <c r="J6" s="45">
        <v>6</v>
      </c>
      <c r="K6" s="45">
        <v>7</v>
      </c>
      <c r="L6" s="45">
        <v>8</v>
      </c>
      <c r="M6" s="45">
        <v>9</v>
      </c>
      <c r="N6" s="46"/>
      <c r="O6" s="20" t="s">
        <v>131</v>
      </c>
      <c r="P6" s="20">
        <v>25</v>
      </c>
      <c r="Q6" s="20">
        <f t="shared" ref="Q6:Q9" si="0">P6*48</f>
        <v>1200</v>
      </c>
      <c r="R6" s="20">
        <f t="shared" ref="R6:R9" si="1">10%*(Q6)</f>
        <v>120</v>
      </c>
      <c r="S6" s="48">
        <f>Q6+R6</f>
        <v>1320</v>
      </c>
    </row>
    <row r="7" spans="1:19" x14ac:dyDescent="0.45">
      <c r="A7" s="43" t="s">
        <v>132</v>
      </c>
      <c r="B7" s="45">
        <v>3</v>
      </c>
      <c r="C7" s="45">
        <v>4</v>
      </c>
      <c r="D7" s="45">
        <v>5</v>
      </c>
      <c r="E7" s="49" t="s">
        <v>129</v>
      </c>
      <c r="F7" s="50">
        <v>100</v>
      </c>
      <c r="G7" s="50">
        <v>10</v>
      </c>
      <c r="H7" s="50">
        <v>1</v>
      </c>
      <c r="I7" s="50" t="s">
        <v>130</v>
      </c>
      <c r="J7" s="45">
        <v>6</v>
      </c>
      <c r="K7" s="45">
        <v>7</v>
      </c>
      <c r="L7" s="45">
        <v>8</v>
      </c>
      <c r="M7" s="45">
        <v>9</v>
      </c>
      <c r="N7" s="46"/>
      <c r="O7" s="20" t="s">
        <v>133</v>
      </c>
      <c r="P7" s="20">
        <v>2.5</v>
      </c>
      <c r="Q7" s="20">
        <f t="shared" si="0"/>
        <v>120</v>
      </c>
      <c r="R7" s="20">
        <f t="shared" si="1"/>
        <v>12</v>
      </c>
      <c r="S7" s="48">
        <f>Q7+R7</f>
        <v>132</v>
      </c>
    </row>
    <row r="8" spans="1:19" x14ac:dyDescent="0.45">
      <c r="A8" s="43" t="s">
        <v>134</v>
      </c>
      <c r="B8" s="45">
        <v>10</v>
      </c>
      <c r="C8" s="45">
        <v>11</v>
      </c>
      <c r="D8" s="45">
        <v>12</v>
      </c>
      <c r="E8" s="45">
        <v>13</v>
      </c>
      <c r="F8" s="45">
        <v>14</v>
      </c>
      <c r="G8" s="45">
        <v>15</v>
      </c>
      <c r="H8" s="45">
        <v>16</v>
      </c>
      <c r="I8" s="45">
        <v>17</v>
      </c>
      <c r="J8" s="45">
        <v>18</v>
      </c>
      <c r="K8" s="45">
        <v>19</v>
      </c>
      <c r="L8" s="45">
        <v>20</v>
      </c>
      <c r="M8" s="45">
        <v>21</v>
      </c>
      <c r="N8" s="46"/>
      <c r="O8" s="20" t="s">
        <v>135</v>
      </c>
      <c r="P8" s="20">
        <v>0.125</v>
      </c>
      <c r="Q8" s="20">
        <f t="shared" si="0"/>
        <v>6</v>
      </c>
      <c r="R8" s="20">
        <f t="shared" si="1"/>
        <v>0.60000000000000009</v>
      </c>
      <c r="S8" s="48">
        <f>Q8+R8</f>
        <v>6.6</v>
      </c>
    </row>
    <row r="9" spans="1:19" x14ac:dyDescent="0.45">
      <c r="A9" s="43" t="s">
        <v>136</v>
      </c>
      <c r="B9" s="45">
        <v>10</v>
      </c>
      <c r="C9" s="45">
        <v>11</v>
      </c>
      <c r="D9" s="45">
        <v>12</v>
      </c>
      <c r="E9" s="45">
        <v>13</v>
      </c>
      <c r="F9" s="45">
        <v>14</v>
      </c>
      <c r="G9" s="45">
        <v>15</v>
      </c>
      <c r="H9" s="45">
        <v>16</v>
      </c>
      <c r="I9" s="45">
        <v>17</v>
      </c>
      <c r="J9" s="45">
        <v>18</v>
      </c>
      <c r="K9" s="45">
        <v>19</v>
      </c>
      <c r="L9" s="45">
        <v>20</v>
      </c>
      <c r="M9" s="45">
        <v>21</v>
      </c>
      <c r="N9" s="46"/>
      <c r="O9" s="20" t="s">
        <v>137</v>
      </c>
      <c r="P9" s="20">
        <v>2.5</v>
      </c>
      <c r="Q9" s="20">
        <f t="shared" si="0"/>
        <v>120</v>
      </c>
      <c r="R9" s="20">
        <f t="shared" si="1"/>
        <v>12</v>
      </c>
      <c r="S9" s="48">
        <f>Q9+R9</f>
        <v>132</v>
      </c>
    </row>
    <row r="10" spans="1:19" x14ac:dyDescent="0.45">
      <c r="A10" s="43" t="s">
        <v>138</v>
      </c>
      <c r="B10" s="45">
        <v>22</v>
      </c>
      <c r="C10" s="45">
        <v>23</v>
      </c>
      <c r="D10" s="45">
        <v>24</v>
      </c>
      <c r="E10" s="45">
        <v>25</v>
      </c>
      <c r="F10" s="45">
        <v>26</v>
      </c>
      <c r="G10" s="45">
        <v>27</v>
      </c>
      <c r="H10" s="45">
        <v>28</v>
      </c>
      <c r="I10" s="45">
        <v>29</v>
      </c>
      <c r="J10" s="45">
        <v>30</v>
      </c>
      <c r="K10" s="45">
        <v>31</v>
      </c>
      <c r="L10" s="45"/>
      <c r="M10" s="45"/>
      <c r="N10" s="20"/>
      <c r="O10" s="20"/>
      <c r="P10" s="20"/>
      <c r="Q10" s="20"/>
      <c r="R10" s="20"/>
      <c r="S10" s="20"/>
    </row>
    <row r="11" spans="1:19" x14ac:dyDescent="0.45">
      <c r="A11" s="43" t="s">
        <v>139</v>
      </c>
      <c r="B11" s="45">
        <v>22</v>
      </c>
      <c r="C11" s="45">
        <v>23</v>
      </c>
      <c r="D11" s="45">
        <v>24</v>
      </c>
      <c r="E11" s="45">
        <v>25</v>
      </c>
      <c r="F11" s="45">
        <v>26</v>
      </c>
      <c r="G11" s="45">
        <v>27</v>
      </c>
      <c r="H11" s="45">
        <v>28</v>
      </c>
      <c r="I11" s="45">
        <v>29</v>
      </c>
      <c r="J11" s="45">
        <v>30</v>
      </c>
      <c r="K11" s="45">
        <v>31</v>
      </c>
      <c r="L11" s="45"/>
      <c r="M11" s="45"/>
      <c r="N11" s="20"/>
      <c r="O11" s="20"/>
      <c r="P11" s="20"/>
      <c r="Q11" s="20"/>
      <c r="R11" s="20"/>
      <c r="S1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AC035-6CE7-4A28-93A5-CBE7069F3424}">
  <dimension ref="A1:S11"/>
  <sheetViews>
    <sheetView workbookViewId="0">
      <selection activeCell="G21" sqref="G21"/>
    </sheetView>
  </sheetViews>
  <sheetFormatPr defaultRowHeight="14.25" x14ac:dyDescent="0.45"/>
  <sheetData>
    <row r="1" spans="1:19" x14ac:dyDescent="0.45">
      <c r="A1" s="40" t="s">
        <v>120</v>
      </c>
      <c r="B1" s="20" t="s">
        <v>160</v>
      </c>
      <c r="C1" s="20"/>
      <c r="D1" s="40" t="s">
        <v>71</v>
      </c>
      <c r="E1" s="41">
        <v>44691</v>
      </c>
      <c r="F1" s="20"/>
      <c r="G1" s="40" t="s">
        <v>122</v>
      </c>
      <c r="H1" s="42" t="s">
        <v>123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4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x14ac:dyDescent="0.45">
      <c r="A3" s="20"/>
      <c r="B3" s="43">
        <v>1</v>
      </c>
      <c r="C3" s="43">
        <v>2</v>
      </c>
      <c r="D3" s="43">
        <v>3</v>
      </c>
      <c r="E3" s="43">
        <v>4</v>
      </c>
      <c r="F3" s="43">
        <v>5</v>
      </c>
      <c r="G3" s="43">
        <v>6</v>
      </c>
      <c r="H3" s="43">
        <v>7</v>
      </c>
      <c r="I3" s="43">
        <v>8</v>
      </c>
      <c r="J3" s="43">
        <v>9</v>
      </c>
      <c r="K3" s="43">
        <v>10</v>
      </c>
      <c r="L3" s="43">
        <v>11</v>
      </c>
      <c r="M3" s="43">
        <v>12</v>
      </c>
      <c r="N3" s="20"/>
      <c r="O3" s="44" t="s">
        <v>124</v>
      </c>
      <c r="P3" s="20"/>
      <c r="Q3" s="20"/>
      <c r="R3" s="20"/>
      <c r="S3" s="20"/>
    </row>
    <row r="4" spans="1:19" x14ac:dyDescent="0.45">
      <c r="A4" s="43" t="s">
        <v>125</v>
      </c>
      <c r="B4" s="45">
        <v>32</v>
      </c>
      <c r="C4" s="45">
        <v>33</v>
      </c>
      <c r="D4" s="45">
        <v>34</v>
      </c>
      <c r="E4" s="45">
        <v>35</v>
      </c>
      <c r="F4" s="45">
        <v>36</v>
      </c>
      <c r="G4" s="45">
        <v>37</v>
      </c>
      <c r="H4" s="45">
        <v>38</v>
      </c>
      <c r="I4" s="45">
        <v>39</v>
      </c>
      <c r="J4" s="45">
        <v>40</v>
      </c>
      <c r="K4" s="45">
        <v>41</v>
      </c>
      <c r="L4" s="45">
        <v>42</v>
      </c>
      <c r="M4" s="45">
        <v>43</v>
      </c>
      <c r="N4" s="46"/>
      <c r="O4" s="20"/>
      <c r="P4" s="20"/>
      <c r="Q4" s="20"/>
      <c r="R4" s="20"/>
      <c r="S4" s="20"/>
    </row>
    <row r="5" spans="1:19" x14ac:dyDescent="0.45">
      <c r="A5" s="43" t="s">
        <v>126</v>
      </c>
      <c r="B5" s="45">
        <v>32</v>
      </c>
      <c r="C5" s="45">
        <v>33</v>
      </c>
      <c r="D5" s="45">
        <v>34</v>
      </c>
      <c r="E5" s="45">
        <v>35</v>
      </c>
      <c r="F5" s="45">
        <v>36</v>
      </c>
      <c r="G5" s="45">
        <v>37</v>
      </c>
      <c r="H5" s="45">
        <v>38</v>
      </c>
      <c r="I5" s="45">
        <v>39</v>
      </c>
      <c r="J5" s="45">
        <v>40</v>
      </c>
      <c r="K5" s="45">
        <v>41</v>
      </c>
      <c r="L5" s="45">
        <v>42</v>
      </c>
      <c r="M5" s="45">
        <v>43</v>
      </c>
      <c r="N5" s="46"/>
      <c r="O5" s="20" t="s">
        <v>127</v>
      </c>
      <c r="P5" s="47">
        <v>9.875</v>
      </c>
      <c r="Q5" s="20">
        <f>P5*48</f>
        <v>474</v>
      </c>
      <c r="R5" s="20">
        <f>10%*(Q5)</f>
        <v>47.400000000000006</v>
      </c>
      <c r="S5" s="48">
        <f>Q5+R5</f>
        <v>521.4</v>
      </c>
    </row>
    <row r="6" spans="1:19" x14ac:dyDescent="0.45">
      <c r="A6" s="43" t="s">
        <v>128</v>
      </c>
      <c r="B6" s="45">
        <v>45</v>
      </c>
      <c r="C6" s="45">
        <v>46</v>
      </c>
      <c r="D6" s="45">
        <v>47</v>
      </c>
      <c r="E6" s="49" t="s">
        <v>129</v>
      </c>
      <c r="F6" s="50">
        <v>100</v>
      </c>
      <c r="G6" s="50">
        <v>10</v>
      </c>
      <c r="H6" s="50">
        <v>1</v>
      </c>
      <c r="I6" s="50" t="s">
        <v>130</v>
      </c>
      <c r="J6" s="45">
        <v>48</v>
      </c>
      <c r="K6" s="45">
        <v>49</v>
      </c>
      <c r="L6" s="45">
        <v>50</v>
      </c>
      <c r="M6" s="45">
        <v>51</v>
      </c>
      <c r="N6" s="46"/>
      <c r="O6" s="20" t="s">
        <v>131</v>
      </c>
      <c r="P6" s="20">
        <v>25</v>
      </c>
      <c r="Q6" s="20">
        <f t="shared" ref="Q6:Q9" si="0">P6*48</f>
        <v>1200</v>
      </c>
      <c r="R6" s="20">
        <f t="shared" ref="R6:R9" si="1">10%*(Q6)</f>
        <v>120</v>
      </c>
      <c r="S6" s="48">
        <f>Q6+R6</f>
        <v>1320</v>
      </c>
    </row>
    <row r="7" spans="1:19" x14ac:dyDescent="0.45">
      <c r="A7" s="43" t="s">
        <v>132</v>
      </c>
      <c r="B7" s="45">
        <v>45</v>
      </c>
      <c r="C7" s="45">
        <v>46</v>
      </c>
      <c r="D7" s="45">
        <v>47</v>
      </c>
      <c r="E7" s="49" t="s">
        <v>129</v>
      </c>
      <c r="F7" s="50">
        <v>100</v>
      </c>
      <c r="G7" s="50">
        <v>10</v>
      </c>
      <c r="H7" s="50">
        <v>1</v>
      </c>
      <c r="I7" s="50" t="s">
        <v>130</v>
      </c>
      <c r="J7" s="45">
        <v>48</v>
      </c>
      <c r="K7" s="45">
        <v>49</v>
      </c>
      <c r="L7" s="45">
        <v>50</v>
      </c>
      <c r="M7" s="45">
        <v>51</v>
      </c>
      <c r="N7" s="46"/>
      <c r="O7" s="20" t="s">
        <v>133</v>
      </c>
      <c r="P7" s="20">
        <v>2.5</v>
      </c>
      <c r="Q7" s="20">
        <f t="shared" si="0"/>
        <v>120</v>
      </c>
      <c r="R7" s="20">
        <f t="shared" si="1"/>
        <v>12</v>
      </c>
      <c r="S7" s="48">
        <f>Q7+R7</f>
        <v>132</v>
      </c>
    </row>
    <row r="8" spans="1:19" x14ac:dyDescent="0.45">
      <c r="A8" s="43" t="s">
        <v>134</v>
      </c>
      <c r="B8" s="45">
        <v>52</v>
      </c>
      <c r="C8" s="45">
        <v>53</v>
      </c>
      <c r="D8" s="45">
        <v>54</v>
      </c>
      <c r="E8" s="45">
        <v>55</v>
      </c>
      <c r="F8" s="45">
        <v>56</v>
      </c>
      <c r="G8" s="45">
        <v>57</v>
      </c>
      <c r="H8" s="45">
        <v>58</v>
      </c>
      <c r="I8" s="45">
        <v>59</v>
      </c>
      <c r="J8" s="45">
        <v>60</v>
      </c>
      <c r="K8" s="45">
        <v>61</v>
      </c>
      <c r="L8" s="45">
        <v>62</v>
      </c>
      <c r="M8" s="45">
        <v>63</v>
      </c>
      <c r="N8" s="46"/>
      <c r="O8" s="20" t="s">
        <v>135</v>
      </c>
      <c r="P8" s="20">
        <v>0.125</v>
      </c>
      <c r="Q8" s="20">
        <f t="shared" si="0"/>
        <v>6</v>
      </c>
      <c r="R8" s="20">
        <f t="shared" si="1"/>
        <v>0.60000000000000009</v>
      </c>
      <c r="S8" s="48">
        <f>Q8+R8</f>
        <v>6.6</v>
      </c>
    </row>
    <row r="9" spans="1:19" x14ac:dyDescent="0.45">
      <c r="A9" s="43" t="s">
        <v>136</v>
      </c>
      <c r="B9" s="45">
        <v>52</v>
      </c>
      <c r="C9" s="45">
        <v>53</v>
      </c>
      <c r="D9" s="45">
        <v>54</v>
      </c>
      <c r="E9" s="45">
        <v>55</v>
      </c>
      <c r="F9" s="45">
        <v>56</v>
      </c>
      <c r="G9" s="45">
        <v>57</v>
      </c>
      <c r="H9" s="45">
        <v>58</v>
      </c>
      <c r="I9" s="45">
        <v>59</v>
      </c>
      <c r="J9" s="45">
        <v>60</v>
      </c>
      <c r="K9" s="45">
        <v>61</v>
      </c>
      <c r="L9" s="45">
        <v>62</v>
      </c>
      <c r="M9" s="45">
        <v>63</v>
      </c>
      <c r="N9" s="46"/>
      <c r="O9" s="20" t="s">
        <v>137</v>
      </c>
      <c r="P9" s="20">
        <v>2.5</v>
      </c>
      <c r="Q9" s="20">
        <f t="shared" si="0"/>
        <v>120</v>
      </c>
      <c r="R9" s="20">
        <f t="shared" si="1"/>
        <v>12</v>
      </c>
      <c r="S9" s="48">
        <f>Q9+R9</f>
        <v>132</v>
      </c>
    </row>
    <row r="10" spans="1:19" x14ac:dyDescent="0.45">
      <c r="A10" s="43" t="s">
        <v>138</v>
      </c>
      <c r="B10" s="45">
        <v>64</v>
      </c>
      <c r="C10" s="45">
        <v>65</v>
      </c>
      <c r="D10" s="45">
        <v>66</v>
      </c>
      <c r="E10" s="45">
        <v>67</v>
      </c>
      <c r="F10" s="45">
        <v>68</v>
      </c>
      <c r="G10" s="45">
        <v>69</v>
      </c>
      <c r="H10" s="45">
        <v>70</v>
      </c>
      <c r="I10" s="45">
        <v>71</v>
      </c>
      <c r="J10" s="45">
        <v>72</v>
      </c>
      <c r="K10" s="45">
        <v>73</v>
      </c>
      <c r="L10" s="45">
        <v>74</v>
      </c>
      <c r="M10" s="45">
        <v>75</v>
      </c>
      <c r="N10" s="20"/>
      <c r="O10" s="20"/>
      <c r="P10" s="20"/>
      <c r="Q10" s="20"/>
      <c r="R10" s="20"/>
      <c r="S10" s="20"/>
    </row>
    <row r="11" spans="1:19" x14ac:dyDescent="0.45">
      <c r="A11" s="43" t="s">
        <v>139</v>
      </c>
      <c r="B11" s="45">
        <v>64</v>
      </c>
      <c r="C11" s="45">
        <v>65</v>
      </c>
      <c r="D11" s="45">
        <v>66</v>
      </c>
      <c r="E11" s="45">
        <v>67</v>
      </c>
      <c r="F11" s="45">
        <v>68</v>
      </c>
      <c r="G11" s="45">
        <v>69</v>
      </c>
      <c r="H11" s="45">
        <v>70</v>
      </c>
      <c r="I11" s="45">
        <v>71</v>
      </c>
      <c r="J11" s="45">
        <v>72</v>
      </c>
      <c r="K11" s="45">
        <v>73</v>
      </c>
      <c r="L11" s="45">
        <v>74</v>
      </c>
      <c r="M11" s="45">
        <v>75</v>
      </c>
      <c r="N11" s="20"/>
      <c r="O11" s="20"/>
      <c r="P11" s="20"/>
      <c r="Q11" s="20"/>
      <c r="R11" s="20"/>
      <c r="S11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261-692B-48DD-9D0A-19BCFCF8EDEB}">
  <dimension ref="A1:S15"/>
  <sheetViews>
    <sheetView workbookViewId="0">
      <selection activeCell="Q5" sqref="Q5"/>
    </sheetView>
  </sheetViews>
  <sheetFormatPr defaultRowHeight="14.25" x14ac:dyDescent="0.45"/>
  <sheetData>
    <row r="1" spans="1:19" x14ac:dyDescent="0.45">
      <c r="A1" s="40" t="s">
        <v>120</v>
      </c>
      <c r="B1" s="20" t="s">
        <v>178</v>
      </c>
      <c r="C1" s="20"/>
      <c r="D1" s="40" t="s">
        <v>71</v>
      </c>
      <c r="E1" s="41">
        <v>44691</v>
      </c>
      <c r="F1" s="20"/>
      <c r="G1" s="40" t="s">
        <v>122</v>
      </c>
      <c r="H1" s="42" t="s">
        <v>123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4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x14ac:dyDescent="0.45">
      <c r="A3" s="20"/>
      <c r="B3" s="43">
        <v>1</v>
      </c>
      <c r="C3" s="43">
        <v>2</v>
      </c>
      <c r="D3" s="43">
        <v>3</v>
      </c>
      <c r="E3" s="43">
        <v>4</v>
      </c>
      <c r="F3" s="43">
        <v>5</v>
      </c>
      <c r="G3" s="43">
        <v>6</v>
      </c>
      <c r="H3" s="43">
        <v>7</v>
      </c>
      <c r="I3" s="43">
        <v>8</v>
      </c>
      <c r="J3" s="43">
        <v>9</v>
      </c>
      <c r="K3" s="43">
        <v>10</v>
      </c>
      <c r="L3" s="43">
        <v>11</v>
      </c>
      <c r="M3" s="43">
        <v>12</v>
      </c>
      <c r="N3" s="20"/>
      <c r="O3" s="44" t="s">
        <v>124</v>
      </c>
      <c r="P3" s="20"/>
      <c r="Q3" s="20"/>
      <c r="R3" s="20"/>
      <c r="S3" s="20"/>
    </row>
    <row r="4" spans="1:19" x14ac:dyDescent="0.45">
      <c r="A4" s="43" t="s">
        <v>125</v>
      </c>
      <c r="B4" s="45">
        <v>76</v>
      </c>
      <c r="C4" s="45">
        <v>77</v>
      </c>
      <c r="D4" s="45">
        <v>78</v>
      </c>
      <c r="E4" s="45">
        <v>79</v>
      </c>
      <c r="F4" s="45">
        <v>80</v>
      </c>
      <c r="G4" s="45">
        <v>81</v>
      </c>
      <c r="H4" s="45">
        <v>82</v>
      </c>
      <c r="I4" s="45">
        <v>83</v>
      </c>
      <c r="J4" s="45">
        <v>84</v>
      </c>
      <c r="K4" s="45">
        <v>85</v>
      </c>
      <c r="L4" s="45">
        <v>86</v>
      </c>
      <c r="M4" s="45">
        <v>87</v>
      </c>
      <c r="N4" s="46"/>
      <c r="O4" s="20"/>
      <c r="P4" s="20"/>
      <c r="Q4" s="20"/>
      <c r="R4" s="20"/>
      <c r="S4" s="20"/>
    </row>
    <row r="5" spans="1:19" x14ac:dyDescent="0.45">
      <c r="A5" s="43" t="s">
        <v>126</v>
      </c>
      <c r="B5" s="45">
        <v>76</v>
      </c>
      <c r="C5" s="45">
        <v>77</v>
      </c>
      <c r="D5" s="45">
        <v>78</v>
      </c>
      <c r="E5" s="45">
        <v>79</v>
      </c>
      <c r="F5" s="45">
        <v>80</v>
      </c>
      <c r="G5" s="45">
        <v>81</v>
      </c>
      <c r="H5" s="45">
        <v>82</v>
      </c>
      <c r="I5" s="45">
        <v>83</v>
      </c>
      <c r="J5" s="45">
        <v>84</v>
      </c>
      <c r="K5" s="45">
        <v>85</v>
      </c>
      <c r="L5" s="45">
        <v>86</v>
      </c>
      <c r="M5" s="45">
        <v>87</v>
      </c>
      <c r="N5" s="46"/>
      <c r="O5" s="20" t="s">
        <v>127</v>
      </c>
      <c r="P5" s="47">
        <v>9.875</v>
      </c>
      <c r="Q5" s="20">
        <f>P5*48</f>
        <v>474</v>
      </c>
      <c r="R5" s="20">
        <f>10%*(Q5)</f>
        <v>47.400000000000006</v>
      </c>
      <c r="S5" s="48">
        <f>Q5+R5</f>
        <v>521.4</v>
      </c>
    </row>
    <row r="6" spans="1:19" x14ac:dyDescent="0.45">
      <c r="A6" s="43" t="s">
        <v>128</v>
      </c>
      <c r="B6" s="45">
        <v>88</v>
      </c>
      <c r="C6" s="45">
        <v>89</v>
      </c>
      <c r="D6" s="45">
        <v>90</v>
      </c>
      <c r="E6" s="49" t="s">
        <v>129</v>
      </c>
      <c r="F6" s="50">
        <v>100</v>
      </c>
      <c r="G6" s="50">
        <v>10</v>
      </c>
      <c r="H6" s="50">
        <v>1</v>
      </c>
      <c r="I6" s="50" t="s">
        <v>130</v>
      </c>
      <c r="J6" s="45">
        <v>91</v>
      </c>
      <c r="K6" s="45">
        <v>92</v>
      </c>
      <c r="L6" s="45">
        <v>93</v>
      </c>
      <c r="M6" s="45">
        <v>94</v>
      </c>
      <c r="N6" s="46"/>
      <c r="O6" s="20" t="s">
        <v>131</v>
      </c>
      <c r="P6" s="20">
        <v>25</v>
      </c>
      <c r="Q6" s="20">
        <f t="shared" ref="Q6:Q9" si="0">P6*48</f>
        <v>1200</v>
      </c>
      <c r="R6" s="20">
        <f t="shared" ref="R6:R9" si="1">10%*(Q6)</f>
        <v>120</v>
      </c>
      <c r="S6" s="48">
        <f>Q6+R6</f>
        <v>1320</v>
      </c>
    </row>
    <row r="7" spans="1:19" x14ac:dyDescent="0.45">
      <c r="A7" s="43" t="s">
        <v>132</v>
      </c>
      <c r="B7" s="45">
        <v>88</v>
      </c>
      <c r="C7" s="45">
        <v>89</v>
      </c>
      <c r="D7" s="45">
        <v>90</v>
      </c>
      <c r="E7" s="49" t="s">
        <v>129</v>
      </c>
      <c r="F7" s="50">
        <v>100</v>
      </c>
      <c r="G7" s="50">
        <v>10</v>
      </c>
      <c r="H7" s="50">
        <v>1</v>
      </c>
      <c r="I7" s="50" t="s">
        <v>130</v>
      </c>
      <c r="J7" s="45">
        <v>91</v>
      </c>
      <c r="K7" s="45">
        <v>92</v>
      </c>
      <c r="L7" s="45">
        <v>93</v>
      </c>
      <c r="M7" s="45">
        <v>94</v>
      </c>
      <c r="N7" s="46"/>
      <c r="O7" s="20" t="s">
        <v>133</v>
      </c>
      <c r="P7" s="20">
        <v>2.5</v>
      </c>
      <c r="Q7" s="20">
        <f t="shared" si="0"/>
        <v>120</v>
      </c>
      <c r="R7" s="20">
        <f t="shared" si="1"/>
        <v>12</v>
      </c>
      <c r="S7" s="48">
        <f>Q7+R7</f>
        <v>132</v>
      </c>
    </row>
    <row r="8" spans="1:19" x14ac:dyDescent="0.45">
      <c r="A8" s="43" t="s">
        <v>134</v>
      </c>
      <c r="B8" s="45">
        <v>95</v>
      </c>
      <c r="C8" s="45">
        <v>96</v>
      </c>
      <c r="D8" s="45">
        <v>97</v>
      </c>
      <c r="E8" s="45">
        <v>98</v>
      </c>
      <c r="F8" s="45">
        <v>99</v>
      </c>
      <c r="G8" s="45">
        <v>100</v>
      </c>
      <c r="H8" s="45">
        <v>101</v>
      </c>
      <c r="I8" s="45">
        <v>102</v>
      </c>
      <c r="J8" s="45">
        <v>103</v>
      </c>
      <c r="K8" s="45">
        <v>104</v>
      </c>
      <c r="L8" s="45">
        <v>105</v>
      </c>
      <c r="M8" s="45">
        <v>106</v>
      </c>
      <c r="N8" s="46"/>
      <c r="O8" s="20" t="s">
        <v>135</v>
      </c>
      <c r="P8" s="20">
        <v>0.125</v>
      </c>
      <c r="Q8" s="20">
        <f t="shared" si="0"/>
        <v>6</v>
      </c>
      <c r="R8" s="20">
        <f t="shared" si="1"/>
        <v>0.60000000000000009</v>
      </c>
      <c r="S8" s="48">
        <f>Q8+R8</f>
        <v>6.6</v>
      </c>
    </row>
    <row r="9" spans="1:19" x14ac:dyDescent="0.45">
      <c r="A9" s="43" t="s">
        <v>136</v>
      </c>
      <c r="B9" s="45">
        <v>95</v>
      </c>
      <c r="C9" s="45">
        <v>96</v>
      </c>
      <c r="D9" s="45">
        <v>97</v>
      </c>
      <c r="E9" s="45">
        <v>98</v>
      </c>
      <c r="F9" s="45">
        <v>99</v>
      </c>
      <c r="G9" s="45">
        <v>100</v>
      </c>
      <c r="H9" s="45">
        <v>101</v>
      </c>
      <c r="I9" s="45">
        <v>102</v>
      </c>
      <c r="J9" s="45">
        <v>103</v>
      </c>
      <c r="K9" s="45">
        <v>104</v>
      </c>
      <c r="L9" s="45">
        <v>105</v>
      </c>
      <c r="M9" s="45">
        <v>106</v>
      </c>
      <c r="N9" s="46"/>
      <c r="O9" s="20" t="s">
        <v>137</v>
      </c>
      <c r="P9" s="20">
        <v>2.5</v>
      </c>
      <c r="Q9" s="20">
        <f t="shared" si="0"/>
        <v>120</v>
      </c>
      <c r="R9" s="20">
        <f t="shared" si="1"/>
        <v>12</v>
      </c>
      <c r="S9" s="48">
        <f>Q9+R9</f>
        <v>132</v>
      </c>
    </row>
    <row r="10" spans="1:19" x14ac:dyDescent="0.45">
      <c r="A10" s="43" t="s">
        <v>138</v>
      </c>
      <c r="B10" s="45">
        <v>107</v>
      </c>
      <c r="C10" s="45">
        <v>108</v>
      </c>
      <c r="D10" s="45">
        <v>109</v>
      </c>
      <c r="E10" s="45">
        <v>110</v>
      </c>
      <c r="F10" s="45">
        <v>111</v>
      </c>
      <c r="G10" s="45">
        <v>112</v>
      </c>
      <c r="H10" s="45">
        <v>113</v>
      </c>
      <c r="I10" s="45">
        <v>114</v>
      </c>
      <c r="J10" s="45">
        <v>115</v>
      </c>
      <c r="K10" s="45">
        <v>116</v>
      </c>
      <c r="L10" s="45">
        <v>117</v>
      </c>
      <c r="M10" s="45">
        <v>118</v>
      </c>
      <c r="N10" s="20"/>
      <c r="O10" s="20"/>
      <c r="P10" s="20"/>
      <c r="Q10" s="20"/>
      <c r="R10" s="20"/>
      <c r="S10" s="20"/>
    </row>
    <row r="11" spans="1:19" x14ac:dyDescent="0.45">
      <c r="A11" s="43" t="s">
        <v>139</v>
      </c>
      <c r="B11" s="45">
        <v>107</v>
      </c>
      <c r="C11" s="45">
        <v>108</v>
      </c>
      <c r="D11" s="45">
        <v>109</v>
      </c>
      <c r="E11" s="45">
        <v>110</v>
      </c>
      <c r="F11" s="45">
        <v>111</v>
      </c>
      <c r="G11" s="45">
        <v>112</v>
      </c>
      <c r="H11" s="45">
        <v>113</v>
      </c>
      <c r="I11" s="45">
        <v>114</v>
      </c>
      <c r="J11" s="45">
        <v>115</v>
      </c>
      <c r="K11" s="45">
        <v>116</v>
      </c>
      <c r="L11" s="45">
        <v>117</v>
      </c>
      <c r="M11" s="45">
        <v>118</v>
      </c>
      <c r="N11" s="20"/>
      <c r="O11" s="20"/>
      <c r="P11" s="47"/>
      <c r="Q11" s="20"/>
      <c r="R11" s="20"/>
      <c r="S11" s="48"/>
    </row>
    <row r="12" spans="1:19" x14ac:dyDescent="0.45">
      <c r="O12" s="20"/>
      <c r="P12" s="20"/>
      <c r="Q12" s="20"/>
      <c r="R12" s="20"/>
      <c r="S12" s="48"/>
    </row>
    <row r="13" spans="1:19" x14ac:dyDescent="0.45">
      <c r="O13" s="20"/>
      <c r="P13" s="20"/>
      <c r="Q13" s="20"/>
      <c r="R13" s="20"/>
      <c r="S13" s="48"/>
    </row>
    <row r="14" spans="1:19" x14ac:dyDescent="0.45">
      <c r="O14" s="20"/>
      <c r="P14" s="20"/>
      <c r="Q14" s="20"/>
      <c r="R14" s="20"/>
      <c r="S14" s="48"/>
    </row>
    <row r="15" spans="1:19" x14ac:dyDescent="0.45">
      <c r="O15" s="20"/>
      <c r="P15" s="20"/>
      <c r="Q15" s="20"/>
      <c r="R15" s="20"/>
      <c r="S15" s="4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D5B6-D711-4EDC-84CD-051895212AF0}">
  <dimension ref="A1:S11"/>
  <sheetViews>
    <sheetView workbookViewId="0">
      <selection sqref="A1:S11"/>
    </sheetView>
  </sheetViews>
  <sheetFormatPr defaultRowHeight="14.25" x14ac:dyDescent="0.45"/>
  <sheetData>
    <row r="1" spans="1:19" x14ac:dyDescent="0.45">
      <c r="A1" s="40" t="s">
        <v>120</v>
      </c>
      <c r="B1" s="20" t="s">
        <v>179</v>
      </c>
      <c r="C1" s="20"/>
      <c r="D1" s="40" t="s">
        <v>71</v>
      </c>
      <c r="E1" s="41">
        <v>44691</v>
      </c>
      <c r="F1" s="20"/>
      <c r="G1" s="40" t="s">
        <v>122</v>
      </c>
      <c r="H1" s="42" t="s">
        <v>123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4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x14ac:dyDescent="0.45">
      <c r="A3" s="20"/>
      <c r="B3" s="43">
        <v>1</v>
      </c>
      <c r="C3" s="43">
        <v>2</v>
      </c>
      <c r="D3" s="43">
        <v>3</v>
      </c>
      <c r="E3" s="43">
        <v>4</v>
      </c>
      <c r="F3" s="43">
        <v>5</v>
      </c>
      <c r="G3" s="43">
        <v>6</v>
      </c>
      <c r="H3" s="43">
        <v>7</v>
      </c>
      <c r="I3" s="43">
        <v>8</v>
      </c>
      <c r="J3" s="43">
        <v>9</v>
      </c>
      <c r="K3" s="43">
        <v>10</v>
      </c>
      <c r="L3" s="43">
        <v>11</v>
      </c>
      <c r="M3" s="43">
        <v>12</v>
      </c>
      <c r="N3" s="20"/>
      <c r="O3" s="44" t="s">
        <v>124</v>
      </c>
      <c r="P3" s="20"/>
      <c r="Q3" s="20"/>
      <c r="R3" s="20"/>
      <c r="S3" s="20"/>
    </row>
    <row r="4" spans="1:19" x14ac:dyDescent="0.45">
      <c r="A4" s="43" t="s">
        <v>125</v>
      </c>
      <c r="B4" s="45">
        <v>119</v>
      </c>
      <c r="C4" s="45">
        <v>120</v>
      </c>
      <c r="D4" s="45">
        <v>122</v>
      </c>
      <c r="E4" s="45">
        <v>123</v>
      </c>
      <c r="F4" s="45">
        <v>124</v>
      </c>
      <c r="G4" s="45">
        <v>125</v>
      </c>
      <c r="H4" s="45">
        <v>126</v>
      </c>
      <c r="I4" s="45">
        <v>127</v>
      </c>
      <c r="J4" s="45">
        <v>128</v>
      </c>
      <c r="K4" s="45">
        <v>129</v>
      </c>
      <c r="L4" s="45">
        <v>130</v>
      </c>
      <c r="M4" s="45">
        <v>131</v>
      </c>
      <c r="N4" s="46"/>
      <c r="O4" s="20"/>
      <c r="P4" s="20"/>
      <c r="Q4" s="20"/>
      <c r="R4" s="20"/>
      <c r="S4" s="20"/>
    </row>
    <row r="5" spans="1:19" x14ac:dyDescent="0.45">
      <c r="A5" s="43" t="s">
        <v>126</v>
      </c>
      <c r="B5" s="45">
        <v>119</v>
      </c>
      <c r="C5" s="45">
        <v>120</v>
      </c>
      <c r="D5" s="45">
        <v>122</v>
      </c>
      <c r="E5" s="45">
        <v>123</v>
      </c>
      <c r="F5" s="45">
        <v>124</v>
      </c>
      <c r="G5" s="45">
        <v>125</v>
      </c>
      <c r="H5" s="45">
        <v>126</v>
      </c>
      <c r="I5" s="45">
        <v>127</v>
      </c>
      <c r="J5" s="45">
        <v>128</v>
      </c>
      <c r="K5" s="45">
        <v>129</v>
      </c>
      <c r="L5" s="45">
        <v>130</v>
      </c>
      <c r="M5" s="45">
        <v>131</v>
      </c>
      <c r="N5" s="46"/>
      <c r="O5" s="20" t="s">
        <v>127</v>
      </c>
      <c r="P5" s="47">
        <v>9.875</v>
      </c>
      <c r="Q5" s="20">
        <f>P5*48</f>
        <v>474</v>
      </c>
      <c r="R5" s="20">
        <f>10%*(Q5)</f>
        <v>47.400000000000006</v>
      </c>
      <c r="S5" s="48">
        <f>Q5+R5</f>
        <v>521.4</v>
      </c>
    </row>
    <row r="6" spans="1:19" x14ac:dyDescent="0.45">
      <c r="A6" s="43" t="s">
        <v>128</v>
      </c>
      <c r="B6" s="45">
        <v>132</v>
      </c>
      <c r="C6" s="45">
        <v>133</v>
      </c>
      <c r="D6" s="45">
        <v>134</v>
      </c>
      <c r="E6" s="49" t="s">
        <v>129</v>
      </c>
      <c r="F6" s="50">
        <v>100</v>
      </c>
      <c r="G6" s="50">
        <v>10</v>
      </c>
      <c r="H6" s="50">
        <v>1</v>
      </c>
      <c r="I6" s="50" t="s">
        <v>130</v>
      </c>
      <c r="J6" s="45">
        <v>135</v>
      </c>
      <c r="K6" s="45">
        <v>136</v>
      </c>
      <c r="L6" s="45">
        <v>137</v>
      </c>
      <c r="M6" s="45">
        <v>138</v>
      </c>
      <c r="N6" s="46"/>
      <c r="O6" s="20" t="s">
        <v>131</v>
      </c>
      <c r="P6" s="20">
        <v>25</v>
      </c>
      <c r="Q6" s="20">
        <f t="shared" ref="Q6:Q9" si="0">P6*48</f>
        <v>1200</v>
      </c>
      <c r="R6" s="20">
        <f t="shared" ref="R6:R9" si="1">10%*(Q6)</f>
        <v>120</v>
      </c>
      <c r="S6" s="48">
        <f>Q6+R6</f>
        <v>1320</v>
      </c>
    </row>
    <row r="7" spans="1:19" x14ac:dyDescent="0.45">
      <c r="A7" s="43" t="s">
        <v>132</v>
      </c>
      <c r="B7" s="45">
        <v>132</v>
      </c>
      <c r="C7" s="45">
        <v>133</v>
      </c>
      <c r="D7" s="45">
        <v>134</v>
      </c>
      <c r="E7" s="49" t="s">
        <v>129</v>
      </c>
      <c r="F7" s="50">
        <v>100</v>
      </c>
      <c r="G7" s="50">
        <v>10</v>
      </c>
      <c r="H7" s="50">
        <v>1</v>
      </c>
      <c r="I7" s="50" t="s">
        <v>130</v>
      </c>
      <c r="J7" s="45">
        <v>135</v>
      </c>
      <c r="K7" s="45">
        <v>136</v>
      </c>
      <c r="L7" s="45">
        <v>137</v>
      </c>
      <c r="M7" s="45">
        <v>138</v>
      </c>
      <c r="N7" s="46"/>
      <c r="O7" s="20" t="s">
        <v>133</v>
      </c>
      <c r="P7" s="20">
        <v>2.5</v>
      </c>
      <c r="Q7" s="20">
        <f t="shared" si="0"/>
        <v>120</v>
      </c>
      <c r="R7" s="20">
        <f t="shared" si="1"/>
        <v>12</v>
      </c>
      <c r="S7" s="48">
        <f>Q7+R7</f>
        <v>132</v>
      </c>
    </row>
    <row r="8" spans="1:19" x14ac:dyDescent="0.45">
      <c r="A8" s="43" t="s">
        <v>134</v>
      </c>
      <c r="B8" s="45">
        <v>139</v>
      </c>
      <c r="C8" s="45">
        <v>140</v>
      </c>
      <c r="D8" s="45">
        <v>141</v>
      </c>
      <c r="E8" s="45">
        <v>142</v>
      </c>
      <c r="F8" s="45">
        <v>143</v>
      </c>
      <c r="G8" s="45">
        <v>144</v>
      </c>
      <c r="H8" s="45">
        <v>145</v>
      </c>
      <c r="I8" s="45">
        <v>146</v>
      </c>
      <c r="J8" s="45">
        <v>147</v>
      </c>
      <c r="K8" s="45">
        <v>149</v>
      </c>
      <c r="L8" s="45">
        <v>150</v>
      </c>
      <c r="M8" s="45">
        <v>151</v>
      </c>
      <c r="N8" s="46"/>
      <c r="O8" s="20" t="s">
        <v>135</v>
      </c>
      <c r="P8" s="20">
        <v>0.125</v>
      </c>
      <c r="Q8" s="20">
        <f t="shared" si="0"/>
        <v>6</v>
      </c>
      <c r="R8" s="20">
        <f t="shared" si="1"/>
        <v>0.60000000000000009</v>
      </c>
      <c r="S8" s="48">
        <f>Q8+R8</f>
        <v>6.6</v>
      </c>
    </row>
    <row r="9" spans="1:19" x14ac:dyDescent="0.45">
      <c r="A9" s="43" t="s">
        <v>136</v>
      </c>
      <c r="B9" s="45">
        <v>139</v>
      </c>
      <c r="C9" s="45">
        <v>140</v>
      </c>
      <c r="D9" s="45">
        <v>141</v>
      </c>
      <c r="E9" s="45">
        <v>142</v>
      </c>
      <c r="F9" s="45">
        <v>143</v>
      </c>
      <c r="G9" s="45">
        <v>144</v>
      </c>
      <c r="H9" s="45">
        <v>145</v>
      </c>
      <c r="I9" s="45">
        <v>146</v>
      </c>
      <c r="J9" s="45">
        <v>147</v>
      </c>
      <c r="K9" s="45">
        <v>149</v>
      </c>
      <c r="L9" s="45">
        <v>150</v>
      </c>
      <c r="M9" s="45">
        <v>151</v>
      </c>
      <c r="N9" s="46"/>
      <c r="O9" s="20" t="s">
        <v>137</v>
      </c>
      <c r="P9" s="20">
        <v>2.5</v>
      </c>
      <c r="Q9" s="20">
        <f t="shared" si="0"/>
        <v>120</v>
      </c>
      <c r="R9" s="20">
        <f t="shared" si="1"/>
        <v>12</v>
      </c>
      <c r="S9" s="48">
        <f>Q9+R9</f>
        <v>132</v>
      </c>
    </row>
    <row r="10" spans="1:19" x14ac:dyDescent="0.45">
      <c r="A10" s="43" t="s">
        <v>138</v>
      </c>
      <c r="B10" s="45">
        <v>152</v>
      </c>
      <c r="C10" s="45">
        <v>153</v>
      </c>
      <c r="D10" s="45">
        <v>154</v>
      </c>
      <c r="E10" s="45">
        <v>155</v>
      </c>
      <c r="F10" s="45">
        <v>156</v>
      </c>
      <c r="G10" s="45">
        <v>157</v>
      </c>
      <c r="H10" s="45">
        <v>158</v>
      </c>
      <c r="I10" s="45">
        <v>159</v>
      </c>
      <c r="J10" s="45">
        <v>160</v>
      </c>
      <c r="K10" s="45">
        <v>161</v>
      </c>
      <c r="L10" s="45">
        <v>162</v>
      </c>
      <c r="M10" s="45">
        <v>163</v>
      </c>
      <c r="N10" s="20"/>
      <c r="O10" s="20"/>
      <c r="P10" s="20"/>
      <c r="Q10" s="20"/>
      <c r="R10" s="20"/>
      <c r="S10" s="20"/>
    </row>
    <row r="11" spans="1:19" x14ac:dyDescent="0.45">
      <c r="A11" s="43" t="s">
        <v>139</v>
      </c>
      <c r="B11" s="45">
        <v>152</v>
      </c>
      <c r="C11" s="45">
        <v>153</v>
      </c>
      <c r="D11" s="45">
        <v>154</v>
      </c>
      <c r="E11" s="45">
        <v>155</v>
      </c>
      <c r="F11" s="45">
        <v>156</v>
      </c>
      <c r="G11" s="45">
        <v>157</v>
      </c>
      <c r="H11" s="45">
        <v>158</v>
      </c>
      <c r="I11" s="45">
        <v>159</v>
      </c>
      <c r="J11" s="45">
        <v>160</v>
      </c>
      <c r="K11" s="45">
        <v>161</v>
      </c>
      <c r="L11" s="45">
        <v>162</v>
      </c>
      <c r="M11" s="45">
        <v>163</v>
      </c>
      <c r="N11" s="20"/>
      <c r="O11" s="20"/>
      <c r="P11" s="47"/>
      <c r="Q11" s="20"/>
      <c r="R11" s="20"/>
      <c r="S11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Feuil1</vt:lpstr>
      <vt:lpstr>Feuil2</vt:lpstr>
      <vt:lpstr>Feuil2.1</vt:lpstr>
      <vt:lpstr>198-237</vt:lpstr>
      <vt:lpstr>238-280</vt:lpstr>
      <vt:lpstr>281-290+1-31</vt:lpstr>
      <vt:lpstr>32-75</vt:lpstr>
      <vt:lpstr>76-118</vt:lpstr>
      <vt:lpstr>119-163</vt:lpstr>
      <vt:lpstr>re-run 1</vt:lpstr>
      <vt:lpstr>164-197+291-300</vt:lpstr>
      <vt:lpstr>301-343</vt:lpstr>
      <vt:lpstr>re-run 2</vt:lpstr>
      <vt:lpstr>Primer test 1</vt:lpstr>
      <vt:lpstr>Primer test 2</vt:lpstr>
      <vt:lpstr>Primer test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kameni</dc:creator>
  <cp:lastModifiedBy>Lexi C</cp:lastModifiedBy>
  <dcterms:created xsi:type="dcterms:W3CDTF">2022-01-24T11:41:55Z</dcterms:created>
  <dcterms:modified xsi:type="dcterms:W3CDTF">2022-08-08T08:48:51Z</dcterms:modified>
</cp:coreProperties>
</file>