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had\Documents\Kicad\BattlebotsController\bom\"/>
    </mc:Choice>
  </mc:AlternateContent>
  <bookViews>
    <workbookView xWindow="0" yWindow="0" windowWidth="27420" windowHeight="11445"/>
  </bookViews>
  <sheets>
    <sheet name="Sheet1" sheetId="1" r:id="rId1"/>
  </sheets>
  <definedNames>
    <definedName name="_xlnm._FilterDatabase" localSheetId="0" hidden="1">Sheet1!$A$3:$P$68</definedName>
  </definedNames>
  <calcPr calcId="152511"/>
</workbook>
</file>

<file path=xl/calcChain.xml><?xml version="1.0" encoding="utf-8"?>
<calcChain xmlns="http://schemas.openxmlformats.org/spreadsheetml/2006/main">
  <c r="L8" i="1" l="1"/>
  <c r="C70" i="1"/>
  <c r="L14" i="1"/>
  <c r="L15" i="1"/>
  <c r="L16" i="1"/>
  <c r="L17" i="1"/>
  <c r="L18" i="1"/>
  <c r="L19" i="1"/>
  <c r="L20" i="1"/>
  <c r="L13" i="1"/>
  <c r="L35" i="1"/>
  <c r="L31" i="1"/>
  <c r="L39" i="1"/>
  <c r="L41" i="1"/>
  <c r="L42" i="1"/>
  <c r="L43" i="1"/>
  <c r="L44" i="1"/>
  <c r="L37" i="1"/>
  <c r="L12" i="1"/>
  <c r="L22" i="1"/>
  <c r="L25" i="1"/>
  <c r="L29" i="1"/>
  <c r="L27" i="1"/>
  <c r="L33" i="1"/>
  <c r="L34" i="1"/>
  <c r="L26" i="1"/>
  <c r="L32" i="1"/>
  <c r="L11" i="1"/>
  <c r="L10" i="1"/>
  <c r="L21" i="1"/>
  <c r="L46" i="1"/>
  <c r="L47" i="1"/>
  <c r="L45" i="1"/>
  <c r="L40" i="1"/>
  <c r="L38" i="1"/>
  <c r="L36" i="1"/>
  <c r="L48" i="1"/>
  <c r="L23" i="1"/>
  <c r="A56" i="1" l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</calcChain>
</file>

<file path=xl/sharedStrings.xml><?xml version="1.0" encoding="utf-8"?>
<sst xmlns="http://schemas.openxmlformats.org/spreadsheetml/2006/main" count="380" uniqueCount="269">
  <si>
    <t>Source:</t>
  </si>
  <si>
    <t>C:\Users\Anhad\Documents\Kicad\BattlebotsController\BattlebotsController.kicad_sch</t>
  </si>
  <si>
    <t>Date:</t>
  </si>
  <si>
    <t>Tool:</t>
  </si>
  <si>
    <t>Generator:</t>
  </si>
  <si>
    <t>C:\Program Files\KiCad\bin\scripting\plugins/bom_csv_grouped_by_value_with_fp.py</t>
  </si>
  <si>
    <t>Component Count:</t>
  </si>
  <si>
    <t>Item #</t>
  </si>
  <si>
    <t>*Designator</t>
  </si>
  <si>
    <t>*Qty</t>
  </si>
  <si>
    <t>*Mfg Part #</t>
  </si>
  <si>
    <t>Description / Value</t>
  </si>
  <si>
    <t>Manufacturer</t>
  </si>
  <si>
    <t>*Package/Footprint</t>
  </si>
  <si>
    <t>NOTES</t>
  </si>
  <si>
    <t>Digikey Part Number</t>
  </si>
  <si>
    <t>Possible to substitute with another equivalent part?</t>
  </si>
  <si>
    <t>Price (1x)</t>
  </si>
  <si>
    <t>Unit Price</t>
  </si>
  <si>
    <t>NO</t>
  </si>
  <si>
    <t>CL21A106KOQNNNE</t>
  </si>
  <si>
    <t>10uf</t>
  </si>
  <si>
    <t>Samsung Electromechanics</t>
  </si>
  <si>
    <t>Capacitor_SMD:C_0805_2012Metric</t>
  </si>
  <si>
    <t>Capacitors must all be &gt;=10V</t>
  </si>
  <si>
    <t>1276-1096-1-ND</t>
  </si>
  <si>
    <t>YES</t>
  </si>
  <si>
    <t>GRM155R61C105MA12D</t>
  </si>
  <si>
    <t>1uF</t>
  </si>
  <si>
    <t>Murata Electronics</t>
  </si>
  <si>
    <t>Capacitor_SMD:C_0402_1005Metric</t>
  </si>
  <si>
    <t>490-14599-1-ND</t>
  </si>
  <si>
    <t>EMF105B7104KVHF</t>
  </si>
  <si>
    <t>0.1uF</t>
  </si>
  <si>
    <t>Taiyo Yuden</t>
  </si>
  <si>
    <t>587-6563-1-ND</t>
  </si>
  <si>
    <t>Yageo</t>
  </si>
  <si>
    <t>Würth Elektronik</t>
  </si>
  <si>
    <t>NC</t>
  </si>
  <si>
    <t>150060VS75000</t>
  </si>
  <si>
    <t>LED 20mA, 2V</t>
  </si>
  <si>
    <t>LED_SMD:LED_0603_1608Metric</t>
  </si>
  <si>
    <t>Green</t>
  </si>
  <si>
    <t>732-4980-1-ND</t>
  </si>
  <si>
    <t>Nexperia USA Inc.</t>
  </si>
  <si>
    <t>USB_B_Micro</t>
  </si>
  <si>
    <t>Molex</t>
  </si>
  <si>
    <t>Connector_USB:USB_Micro-B_Molex-105017-0001</t>
  </si>
  <si>
    <t>WM1399CT-ND</t>
  </si>
  <si>
    <t>SRP5030CA-3R3M</t>
  </si>
  <si>
    <t>3.3uH</t>
  </si>
  <si>
    <t>Bourns Incorporated</t>
  </si>
  <si>
    <t>SRP5030CA:INDPM5355X310N</t>
  </si>
  <si>
    <t>Shielded</t>
  </si>
  <si>
    <t>SRP5030CA-3R3MCT-ND</t>
  </si>
  <si>
    <t>MMSS8050-H-TP</t>
  </si>
  <si>
    <t>S8050</t>
  </si>
  <si>
    <t>Micro Commercial Co.</t>
  </si>
  <si>
    <t>Package_TO_SOT_SMD:SOT-23</t>
  </si>
  <si>
    <t>0.7A Ic, 20V Vce, Low Voltage High Current NPN Transistor, TO-92</t>
  </si>
  <si>
    <t>MMSS8050-H-TPMSCT-ND</t>
  </si>
  <si>
    <t>AONR21307</t>
  </si>
  <si>
    <t>P-MOSFET transistor, gate/drain/source</t>
  </si>
  <si>
    <t>Alpha &amp; Omega Semiconductor</t>
  </si>
  <si>
    <t>AONR21307:TRANS_AONR21321</t>
  </si>
  <si>
    <t>785-1796-1-ND</t>
  </si>
  <si>
    <t>CRCW04021K00FKEDC</t>
  </si>
  <si>
    <t>1k</t>
  </si>
  <si>
    <t>Vishay Dale</t>
  </si>
  <si>
    <t>Resistor_SMD:R_0402_1005Metric</t>
  </si>
  <si>
    <t>541-3961-1-ND</t>
  </si>
  <si>
    <t>RC0402FR-0712KL</t>
  </si>
  <si>
    <t>12k</t>
  </si>
  <si>
    <t>311-12.0KLRCT-ND</t>
  </si>
  <si>
    <t>RC0402FR-07270RL</t>
  </si>
  <si>
    <t>311-270LRCT-ND</t>
  </si>
  <si>
    <t>CRCW0402470RFKEDC</t>
  </si>
  <si>
    <t>541-4072-1-ND</t>
  </si>
  <si>
    <t>RC0402DR-07100KL</t>
  </si>
  <si>
    <t>100k</t>
  </si>
  <si>
    <t>13-RC0402DR-07100KLCT-ND</t>
  </si>
  <si>
    <t>RC0402FR-0743KL</t>
  </si>
  <si>
    <t>43k</t>
  </si>
  <si>
    <t>311-43.0KLRCT-ND</t>
  </si>
  <si>
    <t>KMR221GLFS</t>
  </si>
  <si>
    <t>C&amp;K</t>
  </si>
  <si>
    <t>Button_Switch_SMD:SW_Push_1P1T-SH_NO_CK_KMR2xxG</t>
  </si>
  <si>
    <t>401-1427-1-ND</t>
  </si>
  <si>
    <t>TLE94004EP</t>
  </si>
  <si>
    <t>Infineon</t>
  </si>
  <si>
    <t>Package_SO:Infineon_PG-TSDSO-14-22</t>
  </si>
  <si>
    <t>TLE94004EPXUMA1CT-ND</t>
  </si>
  <si>
    <t>TSOP382xx</t>
  </si>
  <si>
    <t>OptoDevice:Vishay_MINICAST-3Pin</t>
  </si>
  <si>
    <t>LSM6DSM</t>
  </si>
  <si>
    <t>LSM6DSx</t>
  </si>
  <si>
    <t>STMicroelectronics</t>
  </si>
  <si>
    <t>Package_LGA:LGA-14_3x2.5mm_P0.5mm_LayoutBorder3x4y</t>
  </si>
  <si>
    <t>497-16696-1-ND</t>
  </si>
  <si>
    <t>ATmega328P-MU</t>
  </si>
  <si>
    <t>20MHz, 32kB Flash, 2kB SRAM, 1kB EEPROM, QFN-32</t>
  </si>
  <si>
    <t>Microchip Technology</t>
  </si>
  <si>
    <t>Package_DFN_QFN:QFN-32-1EP_5x5mm_P0.5mm_EP3.1x3.1mm</t>
  </si>
  <si>
    <t>ATMEGA328P-MU-ND</t>
  </si>
  <si>
    <t>TPS54821RHLR</t>
  </si>
  <si>
    <t>Texas Instruments</t>
  </si>
  <si>
    <t>TPS54821:IC_TPS54821RHLR</t>
  </si>
  <si>
    <t>296-29744-1-ND</t>
  </si>
  <si>
    <t>MIC5219-5.0YM5</t>
  </si>
  <si>
    <t>Package_TO_SOT_SMD:SOT-23-5</t>
  </si>
  <si>
    <t>500mA low dropout linear regulator, fixed 5.0V output, SOT-23-5</t>
  </si>
  <si>
    <t>576-2770-1-ND</t>
  </si>
  <si>
    <t>SPX3819M5-L</t>
  </si>
  <si>
    <t>MaxLinear Incorporated</t>
  </si>
  <si>
    <t>500mA Low drop-out regulator, Adjustable, SOT-23-5</t>
  </si>
  <si>
    <t>1016-1873-1-ND</t>
  </si>
  <si>
    <t>CSTNE16M0V530000R0</t>
  </si>
  <si>
    <t>16M resonator</t>
  </si>
  <si>
    <t>Crystal:Resonator_SMD_muRata_CSTxExxV-3Pin_3.0x1.1mm</t>
  </si>
  <si>
    <t>Three pin ceramic resonator</t>
  </si>
  <si>
    <t>490-17948-1-ND</t>
  </si>
  <si>
    <t>B2B-XH-A-M(LF)(SN)</t>
  </si>
  <si>
    <t>Connector_JST:JST_XH_B2B-XH-A_1x02_P2.50mm_Vertical</t>
  </si>
  <si>
    <t>ICSP</t>
  </si>
  <si>
    <t>Connector_PinHeader_2.54mm:PinHeader_2x03_P2.54mm_Vertical</t>
  </si>
  <si>
    <t>Connector_PinHeader_2.54mm:PinHeader_1x04_P2.54mm_Vertical</t>
  </si>
  <si>
    <t>Connector_AMASS:AMASS_XT30U-M_1x02_P5.0mm_Vertical</t>
  </si>
  <si>
    <t>WS2812b</t>
  </si>
  <si>
    <t>Connector_PinHeader_2.54mm:PinHeader_1x03_P2.54mm_Vertical</t>
  </si>
  <si>
    <t>DO NOT POPULATE</t>
  </si>
  <si>
    <t>Eeschema (5.99.0-10089-gf88d39b4f0)</t>
  </si>
  <si>
    <t xml:space="preserve">C1, C2, C8, C9, C10, C11, C28, C29, C30, C31, C43, C46, C47, </t>
  </si>
  <si>
    <t xml:space="preserve">C3, C4, C14, C15, C16, C23, C25, C27, C34, C35, C37, C39, C41, C45, </t>
  </si>
  <si>
    <t xml:space="preserve">C5, C6, C7, C17, C18, C19, C20, C21, C22, C24, C26, C32, </t>
  </si>
  <si>
    <t xml:space="preserve">C12, C13, </t>
  </si>
  <si>
    <t>47pF</t>
  </si>
  <si>
    <t xml:space="preserve">C33, </t>
  </si>
  <si>
    <t xml:space="preserve">C36, C40, </t>
  </si>
  <si>
    <t>470pF</t>
  </si>
  <si>
    <t xml:space="preserve">C38, C44, </t>
  </si>
  <si>
    <t>22nF</t>
  </si>
  <si>
    <t xml:space="preserve">C42, </t>
  </si>
  <si>
    <t>39pF</t>
  </si>
  <si>
    <t xml:space="preserve">C48, </t>
  </si>
  <si>
    <t xml:space="preserve">D1, D2, D3, D4, D5, D6, </t>
  </si>
  <si>
    <t xml:space="preserve">D7, </t>
  </si>
  <si>
    <t>Diode_SMD:D_SOD-323F</t>
  </si>
  <si>
    <t xml:space="preserve">J1, </t>
  </si>
  <si>
    <t>DRIVE_MOTOR_R</t>
  </si>
  <si>
    <t>Conn_01x02</t>
  </si>
  <si>
    <t xml:space="preserve">J2, </t>
  </si>
  <si>
    <t>DRIVE_MOTOR_L</t>
  </si>
  <si>
    <t xml:space="preserve">J3, </t>
  </si>
  <si>
    <t xml:space="preserve">J4, </t>
  </si>
  <si>
    <t>Conn_02x03_Odd_Even</t>
  </si>
  <si>
    <t xml:space="preserve">J5, </t>
  </si>
  <si>
    <t>SIG</t>
  </si>
  <si>
    <t>Conn_01x04</t>
  </si>
  <si>
    <t xml:space="preserve">J6, </t>
  </si>
  <si>
    <t>+6V</t>
  </si>
  <si>
    <t xml:space="preserve">J7, </t>
  </si>
  <si>
    <t>GND</t>
  </si>
  <si>
    <t xml:space="preserve">J8, </t>
  </si>
  <si>
    <t>ESC</t>
  </si>
  <si>
    <t xml:space="preserve">J9, </t>
  </si>
  <si>
    <t>BATTERY</t>
  </si>
  <si>
    <t xml:space="preserve">J10, </t>
  </si>
  <si>
    <t>Conn_01x03</t>
  </si>
  <si>
    <t xml:space="preserve">JP1, JP2, JP3, </t>
  </si>
  <si>
    <t>Jumper_NC_Small</t>
  </si>
  <si>
    <t>Jumper:SolderJumper-2_P1.3mm_Bridged_RoundedPad1.0x1.5mm</t>
  </si>
  <si>
    <t xml:space="preserve">L1, </t>
  </si>
  <si>
    <t xml:space="preserve">MH1, MH2, MH3, MH4, </t>
  </si>
  <si>
    <t>MOUNTING_HOLE</t>
  </si>
  <si>
    <t>Conn_01x01</t>
  </si>
  <si>
    <t>MountingHole:MountingHole_3.2mm_M3_Pad_Via</t>
  </si>
  <si>
    <t xml:space="preserve">Q1, Q2, Q5, Q6, </t>
  </si>
  <si>
    <t>Q_NPN_BEC</t>
  </si>
  <si>
    <t xml:space="preserve">Q3, </t>
  </si>
  <si>
    <t xml:space="preserve">Q4, </t>
  </si>
  <si>
    <t xml:space="preserve">R3, R4, R28, R32, R34, </t>
  </si>
  <si>
    <t xml:space="preserve">R7, R8, </t>
  </si>
  <si>
    <t xml:space="preserve">R9, R10, R11, R14, R16, R18, R19, </t>
  </si>
  <si>
    <t xml:space="preserve">R17, R20, R22, </t>
  </si>
  <si>
    <t xml:space="preserve">R21, R35, </t>
  </si>
  <si>
    <t>18k</t>
  </si>
  <si>
    <t xml:space="preserve">R27, R36, R41, </t>
  </si>
  <si>
    <t xml:space="preserve">R37, </t>
  </si>
  <si>
    <t xml:space="preserve">R38, </t>
  </si>
  <si>
    <t xml:space="preserve">R39, </t>
  </si>
  <si>
    <t>4.64k</t>
  </si>
  <si>
    <t xml:space="preserve">SW1, SW2, SW3, </t>
  </si>
  <si>
    <t xml:space="preserve">SW4, </t>
  </si>
  <si>
    <t>BattlebotsController:JS203011JCQN</t>
  </si>
  <si>
    <t>Switch, three position, double pole triple throw, 3 position switch, SP3T</t>
  </si>
  <si>
    <t xml:space="preserve">TP1, TP2, TP3, TP4, TP5, TP6, TP7, TP8, TP9, TP10, TP11, TP12, TP13, </t>
  </si>
  <si>
    <t>TestPoint_Flag</t>
  </si>
  <si>
    <t>TestPoint:TestPoint_Pad_D1.5mm</t>
  </si>
  <si>
    <t xml:space="preserve">U1, </t>
  </si>
  <si>
    <t xml:space="preserve">U2, </t>
  </si>
  <si>
    <t>FT231XQ</t>
  </si>
  <si>
    <t>Package_DFN_QFN:QFN-20-1EP_4x4mm_P0.5mm_EP2.5x2.5mm</t>
  </si>
  <si>
    <t>Full Speed USB to Full Handshake UART, QFN-20</t>
  </si>
  <si>
    <t xml:space="preserve">U3, </t>
  </si>
  <si>
    <t>Photo Modules for PCM Remote Control Systems</t>
  </si>
  <si>
    <t xml:space="preserve">U4, </t>
  </si>
  <si>
    <t xml:space="preserve">U5, </t>
  </si>
  <si>
    <t xml:space="preserve">U6, </t>
  </si>
  <si>
    <t>TXB0102DCU</t>
  </si>
  <si>
    <t>Package_SO:VSSOP-8_2.4x2.1mm_P0.5mm</t>
  </si>
  <si>
    <t>2-Bit Bidirectional Voltage-Level Translator in VSSOP Package With Auto Direction Sensing and ±15-kV ESD Protection</t>
  </si>
  <si>
    <t xml:space="preserve">U7, </t>
  </si>
  <si>
    <t>ESP-12F</t>
  </si>
  <si>
    <t>802.11 b/g/n Wi-Fi Module</t>
  </si>
  <si>
    <t xml:space="preserve">U8, </t>
  </si>
  <si>
    <t xml:space="preserve">U9, </t>
  </si>
  <si>
    <t xml:space="preserve">U10, </t>
  </si>
  <si>
    <t xml:space="preserve">U11, </t>
  </si>
  <si>
    <t>MIC5219-3.3YM5</t>
  </si>
  <si>
    <t>500mA low dropout linear regulator, fixed 3.3V output, SOT-23-5</t>
  </si>
  <si>
    <t xml:space="preserve">Y1, </t>
  </si>
  <si>
    <t>NOT POPULATED / THRU HOLE</t>
  </si>
  <si>
    <t>PCBWAY - IGNORE</t>
  </si>
  <si>
    <t>NC (S8050)</t>
  </si>
  <si>
    <t>SPST BUTTON</t>
  </si>
  <si>
    <t>ADJUSTABLE!!!!</t>
  </si>
  <si>
    <t>FIXED 5V!!!!</t>
  </si>
  <si>
    <t>FIXED 3.3V!!!!</t>
  </si>
  <si>
    <t>576-1281-1-ND</t>
  </si>
  <si>
    <t xml:space="preserve">R1, R2, R5, R6, R12, R13, R15, R23, R24, R25, R26, R29, R30, R31, R33, R40, </t>
  </si>
  <si>
    <t>JS203011JCQN</t>
  </si>
  <si>
    <t>DP3T SLIDE</t>
  </si>
  <si>
    <t>CKN10725CT-ND</t>
  </si>
  <si>
    <t>Level Shifter</t>
  </si>
  <si>
    <t>296-22862-1-ND</t>
  </si>
  <si>
    <t>ESP8266 Module</t>
  </si>
  <si>
    <t>RF_Module:ESP-12E/F</t>
  </si>
  <si>
    <t>Ai-Thinker</t>
  </si>
  <si>
    <t>NO*</t>
  </si>
  <si>
    <t>768-1155-ND</t>
  </si>
  <si>
    <t>FTDI, Future Technology Devices International Ltd</t>
  </si>
  <si>
    <t>Motor Driver</t>
  </si>
  <si>
    <t>USB - UART</t>
  </si>
  <si>
    <t>CRCW04024K64FKED</t>
  </si>
  <si>
    <t>541-4.64KLCT-ND</t>
  </si>
  <si>
    <t>CC0402GRNPO9BN470</t>
  </si>
  <si>
    <t>311-3741-1-ND</t>
  </si>
  <si>
    <t>CC0402JRX7R9BB471</t>
  </si>
  <si>
    <t>311-1679-1-ND</t>
  </si>
  <si>
    <t>CL05C390JB51PNC</t>
  </si>
  <si>
    <t>1276-6863-1-ND</t>
  </si>
  <si>
    <t>GRM155R71E223JA61D</t>
  </si>
  <si>
    <t>490-10699-1-ND</t>
  </si>
  <si>
    <t>3.9nF</t>
  </si>
  <si>
    <t>CC0402JRX7R9BB392</t>
  </si>
  <si>
    <t>311-3771-1-ND</t>
  </si>
  <si>
    <t>8A Buck Converter</t>
  </si>
  <si>
    <t>AC0402FR-0727RL</t>
  </si>
  <si>
    <t>YAG5278CT-ND</t>
  </si>
  <si>
    <t>CRCW040218K0FKED</t>
  </si>
  <si>
    <t>541-18.0KLCT-ND</t>
  </si>
  <si>
    <t>PMEG4005EJ,115</t>
  </si>
  <si>
    <t>Schottky Diode</t>
  </si>
  <si>
    <t>&lt; 0.5V voltage drop</t>
  </si>
  <si>
    <t>1727-3877-1-ND</t>
  </si>
  <si>
    <t>TOTAL NC/THRU-HOLE PARTS</t>
  </si>
  <si>
    <t>Possible to substitute?</t>
  </si>
  <si>
    <t>Price Estimate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</si>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</sst>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0;\-\$#,##0.000"/>
  </numFmts>
  <fonts count="14">
    <font>
      <sz val="10"/>
      <color rgb="FF000000"/>
      <name val="Arial"/>
      <charset val="134"/>
    </font>
    <font>
      <sz val="11"/>
      <color theme="1"/>
      <name val="Arial"/>
      <family val="2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2">
    <xf numFmtId="0" fontId="0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9" fillId="0" borderId="0" xfId="0" applyFont="1" applyAlignment="1"/>
    <xf numFmtId="0" fontId="7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1" fillId="4" borderId="3" xfId="0" applyFont="1" applyFill="1" applyBorder="1" applyAlignment="1"/>
    <xf numFmtId="0" fontId="10" fillId="3" borderId="3" xfId="0" applyFont="1" applyFill="1" applyBorder="1" applyAlignment="1"/>
    <xf numFmtId="0" fontId="12" fillId="4" borderId="3" xfId="0" applyFont="1" applyFill="1" applyBorder="1" applyAlignment="1"/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/>
    <xf numFmtId="0" fontId="1" fillId="0" borderId="0" xfId="0" applyFont="1" applyAlignment="1"/>
    <xf numFmtId="0" fontId="13" fillId="0" borderId="0" xfId="0" applyFont="1" applyFill="1" applyBorder="1" applyAlignment="1"/>
    <xf numFmtId="0" fontId="9" fillId="5" borderId="0" xfId="0" applyFont="1" applyFill="1" applyAlignment="1"/>
    <xf numFmtId="164" fontId="9" fillId="0" borderId="0" xfId="0" applyNumberFormat="1" applyFont="1" applyAlignment="1"/>
    <xf numFmtId="0" fontId="9" fillId="0" borderId="0" xfId="0" applyFont="1" applyAlignment="1">
      <alignment horizontal="right"/>
    </xf>
    <xf numFmtId="0" fontId="11" fillId="0" borderId="0" xfId="0" applyFont="1" applyAlignment="1"/>
    <xf numFmtId="0" fontId="9" fillId="0" borderId="1" xfId="0" applyFont="1" applyBorder="1" applyAlignment="1">
      <alignment horizontal="center"/>
    </xf>
    <xf numFmtId="164" fontId="9" fillId="6" borderId="0" xfId="0" applyNumberFormat="1" applyFont="1" applyFill="1" applyAlignment="1"/>
    <xf numFmtId="0" fontId="9" fillId="6" borderId="0" xfId="0" applyFont="1" applyFill="1" applyAlignment="1"/>
    <xf numFmtId="0" fontId="6" fillId="6" borderId="0" xfId="0" applyFont="1" applyFill="1" applyAlignment="1">
      <alignment horizontal="left"/>
    </xf>
    <xf numFmtId="22" fontId="9" fillId="0" borderId="0" xfId="0" applyNumberFormat="1" applyFont="1" applyAlignment="1"/>
    <xf numFmtId="0" fontId="8" fillId="0" borderId="0" xfId="0" applyFont="1"/>
    <xf numFmtId="0" fontId="9" fillId="0" borderId="0" xfId="0" applyFont="1"/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colors>
    <mruColors>
      <color rgb="FFEA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N125"/>
  <sheetViews>
    <sheetView tabSelected="1" zoomScaleNormal="100" workbookViewId="0">
      <selection activeCell="G25" sqref="G25"/>
    </sheetView>
  </sheetViews>
  <sheetFormatPr defaultColWidth="14.42578125" defaultRowHeight="15.75" customHeight="1"/>
  <cols>
    <col min="1" max="1" width="8" style="1" customWidth="1"/>
    <col min="2" max="2" width="68.140625" style="1" customWidth="1"/>
    <col min="3" max="3" width="8.140625" style="2" customWidth="1"/>
    <col min="4" max="4" width="20.7109375" style="2" customWidth="1"/>
    <col min="5" max="5" width="16" style="3" customWidth="1"/>
    <col min="6" max="6" width="28.28515625" style="3" customWidth="1"/>
    <col min="7" max="7" width="35.28515625" style="3" customWidth="1"/>
    <col min="8" max="8" width="29.42578125" style="4" customWidth="1"/>
    <col min="9" max="9" width="19.7109375" style="3" customWidth="1"/>
    <col min="10" max="10" width="24" style="3" customWidth="1"/>
    <col min="11" max="11" width="10.5703125" style="3" customWidth="1"/>
    <col min="12" max="12" width="15.7109375" style="3" customWidth="1"/>
    <col min="13" max="13" width="18" style="3" customWidth="1"/>
    <col min="14" max="14" width="4.28515625" style="3" customWidth="1"/>
    <col min="15" max="16384" width="14.42578125" style="3"/>
  </cols>
  <sheetData>
    <row r="3" spans="1:14" ht="13.5">
      <c r="A3" s="2"/>
      <c r="B3" s="2"/>
      <c r="C3" s="3"/>
      <c r="D3" s="3"/>
      <c r="F3" s="4"/>
      <c r="H3" s="3"/>
    </row>
    <row r="4" spans="1:14" ht="14.25">
      <c r="A4" s="5"/>
      <c r="B4" s="5" t="s">
        <v>0</v>
      </c>
      <c r="C4" s="5" t="s">
        <v>1</v>
      </c>
      <c r="D4" s="5"/>
      <c r="E4" s="5"/>
      <c r="F4" s="5"/>
      <c r="G4" s="5"/>
      <c r="H4" s="5"/>
      <c r="I4" s="5"/>
      <c r="J4" s="5"/>
      <c r="K4" s="5"/>
      <c r="L4" s="5"/>
    </row>
    <row r="5" spans="1:14" ht="14.25">
      <c r="A5" s="5"/>
      <c r="B5" s="5" t="s">
        <v>2</v>
      </c>
      <c r="C5" s="25"/>
      <c r="D5" s="25">
        <v>44290.992615740739</v>
      </c>
      <c r="E5" s="5"/>
      <c r="F5" s="5"/>
      <c r="G5" s="5"/>
      <c r="H5" s="5"/>
      <c r="I5" s="5"/>
      <c r="J5" s="5"/>
      <c r="K5" s="5"/>
      <c r="L5" s="5"/>
    </row>
    <row r="6" spans="1:14" ht="14.25">
      <c r="A6" s="5"/>
      <c r="B6" s="5" t="s">
        <v>3</v>
      </c>
      <c r="C6" s="5" t="s">
        <v>130</v>
      </c>
      <c r="D6" s="5"/>
      <c r="E6" s="5"/>
      <c r="F6" s="5"/>
      <c r="G6" s="5"/>
      <c r="H6" s="5"/>
      <c r="I6" s="5"/>
      <c r="J6" s="5"/>
      <c r="K6" s="5"/>
      <c r="L6" s="5"/>
    </row>
    <row r="7" spans="1:14" ht="14.25">
      <c r="A7" s="5"/>
      <c r="B7" s="5" t="s">
        <v>4</v>
      </c>
      <c r="C7" s="5" t="s">
        <v>5</v>
      </c>
      <c r="D7" s="5"/>
      <c r="E7" s="5"/>
      <c r="F7" s="5"/>
      <c r="G7" s="5"/>
      <c r="H7" s="5"/>
      <c r="I7" s="5"/>
      <c r="J7" s="5"/>
      <c r="K7" s="5"/>
      <c r="L7" s="5"/>
    </row>
    <row r="8" spans="1:14" ht="14.25">
      <c r="A8" s="5"/>
      <c r="B8" s="5" t="s">
        <v>6</v>
      </c>
      <c r="C8" s="5">
        <v>149</v>
      </c>
      <c r="D8" s="5"/>
      <c r="E8" s="5"/>
      <c r="F8" s="5"/>
      <c r="G8" s="5"/>
      <c r="H8" s="5"/>
      <c r="I8" s="5"/>
      <c r="J8" s="5"/>
      <c r="K8" s="5" t="s">
        <v>268</v>
      </c>
      <c r="L8" s="5">
        <f>SUM(L10:L52)</f>
        <v>30.909999999999989</v>
      </c>
    </row>
    <row r="9" spans="1:14" ht="15">
      <c r="A9" s="6" t="s">
        <v>7</v>
      </c>
      <c r="B9" s="7" t="s">
        <v>8</v>
      </c>
      <c r="C9" s="7" t="s">
        <v>9</v>
      </c>
      <c r="D9" s="8" t="s">
        <v>10</v>
      </c>
      <c r="E9" s="6" t="s">
        <v>11</v>
      </c>
      <c r="F9" s="6" t="s">
        <v>12</v>
      </c>
      <c r="G9" s="7" t="s">
        <v>13</v>
      </c>
      <c r="H9" s="9" t="s">
        <v>14</v>
      </c>
      <c r="I9" s="10" t="s">
        <v>15</v>
      </c>
      <c r="J9" s="9" t="s">
        <v>266</v>
      </c>
      <c r="K9" s="11" t="s">
        <v>17</v>
      </c>
      <c r="L9" s="11" t="s">
        <v>267</v>
      </c>
    </row>
    <row r="10" spans="1:14" ht="14.25">
      <c r="A10" s="12">
        <v>1</v>
      </c>
      <c r="B10" s="5" t="s">
        <v>131</v>
      </c>
      <c r="C10" s="5">
        <v>13</v>
      </c>
      <c r="D10" s="30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14" t="s">
        <v>25</v>
      </c>
      <c r="J10" s="5" t="s">
        <v>26</v>
      </c>
      <c r="K10" s="14">
        <v>0.11</v>
      </c>
      <c r="L10" s="15">
        <f t="shared" ref="L10:L20" si="0">K10*C10</f>
        <v>1.43</v>
      </c>
      <c r="M10" s="26"/>
      <c r="N10" s="26"/>
    </row>
    <row r="11" spans="1:14" ht="14.25">
      <c r="A11" s="12">
        <v>2</v>
      </c>
      <c r="B11" s="5" t="s">
        <v>132</v>
      </c>
      <c r="C11" s="5">
        <v>14</v>
      </c>
      <c r="D11" s="30" t="s">
        <v>27</v>
      </c>
      <c r="E11" s="5" t="s">
        <v>28</v>
      </c>
      <c r="F11" s="5" t="s">
        <v>29</v>
      </c>
      <c r="G11" s="5" t="s">
        <v>30</v>
      </c>
      <c r="H11" s="5"/>
      <c r="I11" s="14" t="s">
        <v>31</v>
      </c>
      <c r="J11" s="5" t="s">
        <v>26</v>
      </c>
      <c r="K11" s="14">
        <v>0.1</v>
      </c>
      <c r="L11" s="15">
        <f t="shared" si="0"/>
        <v>1.4000000000000001</v>
      </c>
      <c r="M11" s="26"/>
      <c r="N11" s="26"/>
    </row>
    <row r="12" spans="1:14" ht="14.25">
      <c r="A12" s="12">
        <v>3</v>
      </c>
      <c r="B12" s="5" t="s">
        <v>133</v>
      </c>
      <c r="C12" s="5">
        <v>12</v>
      </c>
      <c r="D12" s="30" t="s">
        <v>32</v>
      </c>
      <c r="E12" s="5" t="s">
        <v>33</v>
      </c>
      <c r="F12" s="14" t="s">
        <v>34</v>
      </c>
      <c r="G12" s="5" t="s">
        <v>30</v>
      </c>
      <c r="H12" s="5"/>
      <c r="I12" s="14" t="s">
        <v>35</v>
      </c>
      <c r="J12" s="5" t="s">
        <v>26</v>
      </c>
      <c r="K12" s="14">
        <v>0.1</v>
      </c>
      <c r="L12" s="15">
        <f t="shared" si="0"/>
        <v>1.2000000000000002</v>
      </c>
      <c r="M12" s="26"/>
      <c r="N12" s="26"/>
    </row>
    <row r="13" spans="1:14" ht="14.25">
      <c r="A13" s="12">
        <v>4</v>
      </c>
      <c r="B13" s="5" t="s">
        <v>134</v>
      </c>
      <c r="C13" s="5">
        <v>2</v>
      </c>
      <c r="D13" s="14" t="s">
        <v>245</v>
      </c>
      <c r="E13" s="5" t="s">
        <v>135</v>
      </c>
      <c r="F13" s="5" t="s">
        <v>36</v>
      </c>
      <c r="G13" s="5" t="s">
        <v>30</v>
      </c>
      <c r="H13" s="5"/>
      <c r="I13" s="5" t="s">
        <v>246</v>
      </c>
      <c r="J13" s="5" t="s">
        <v>26</v>
      </c>
      <c r="K13" s="16">
        <v>0.1</v>
      </c>
      <c r="L13" s="15">
        <f t="shared" si="0"/>
        <v>0.2</v>
      </c>
      <c r="M13" s="26"/>
      <c r="N13" s="26"/>
    </row>
    <row r="14" spans="1:14" ht="14.25">
      <c r="A14" s="12">
        <v>5</v>
      </c>
      <c r="B14" s="5" t="s">
        <v>136</v>
      </c>
      <c r="C14" s="5">
        <v>1</v>
      </c>
      <c r="D14" s="14"/>
      <c r="E14" s="5" t="s">
        <v>38</v>
      </c>
      <c r="F14" s="5"/>
      <c r="G14" s="5" t="s">
        <v>30</v>
      </c>
      <c r="H14" s="17" t="s">
        <v>129</v>
      </c>
      <c r="I14" s="5"/>
      <c r="J14" s="5"/>
      <c r="K14" s="5"/>
      <c r="L14" s="15">
        <f t="shared" si="0"/>
        <v>0</v>
      </c>
      <c r="M14" s="26"/>
      <c r="N14" s="26"/>
    </row>
    <row r="15" spans="1:14" ht="14.25">
      <c r="A15" s="12">
        <v>6</v>
      </c>
      <c r="B15" s="5" t="s">
        <v>137</v>
      </c>
      <c r="C15" s="5">
        <v>2</v>
      </c>
      <c r="D15" s="14" t="s">
        <v>247</v>
      </c>
      <c r="E15" s="5" t="s">
        <v>138</v>
      </c>
      <c r="F15" s="5" t="s">
        <v>36</v>
      </c>
      <c r="G15" s="5" t="s">
        <v>30</v>
      </c>
      <c r="H15" s="5"/>
      <c r="I15" s="5" t="s">
        <v>248</v>
      </c>
      <c r="J15" s="5" t="s">
        <v>26</v>
      </c>
      <c r="K15" s="16">
        <v>0.1</v>
      </c>
      <c r="L15" s="15">
        <f t="shared" si="0"/>
        <v>0.2</v>
      </c>
      <c r="M15" s="26"/>
      <c r="N15" s="26"/>
    </row>
    <row r="16" spans="1:14" ht="14.25">
      <c r="A16" s="12">
        <v>7</v>
      </c>
      <c r="B16" s="5" t="s">
        <v>139</v>
      </c>
      <c r="C16" s="5">
        <v>2</v>
      </c>
      <c r="D16" s="14" t="s">
        <v>251</v>
      </c>
      <c r="E16" s="5" t="s">
        <v>140</v>
      </c>
      <c r="F16" s="5" t="s">
        <v>29</v>
      </c>
      <c r="G16" s="5" t="s">
        <v>30</v>
      </c>
      <c r="H16" s="5"/>
      <c r="I16" s="5" t="s">
        <v>252</v>
      </c>
      <c r="J16" s="5" t="s">
        <v>26</v>
      </c>
      <c r="K16" s="16">
        <v>0.1</v>
      </c>
      <c r="L16" s="15">
        <f t="shared" si="0"/>
        <v>0.2</v>
      </c>
      <c r="M16" s="26"/>
      <c r="N16" s="26"/>
    </row>
    <row r="17" spans="1:14" ht="14.25">
      <c r="A17" s="12">
        <v>8</v>
      </c>
      <c r="B17" s="5" t="s">
        <v>141</v>
      </c>
      <c r="C17" s="5">
        <v>1</v>
      </c>
      <c r="D17" s="14" t="s">
        <v>249</v>
      </c>
      <c r="E17" s="5" t="s">
        <v>142</v>
      </c>
      <c r="F17" s="5" t="s">
        <v>22</v>
      </c>
      <c r="G17" s="5" t="s">
        <v>30</v>
      </c>
      <c r="H17" s="5"/>
      <c r="I17" s="5" t="s">
        <v>250</v>
      </c>
      <c r="J17" s="5" t="s">
        <v>26</v>
      </c>
      <c r="K17" s="16">
        <v>0.1</v>
      </c>
      <c r="L17" s="15">
        <f t="shared" si="0"/>
        <v>0.1</v>
      </c>
      <c r="M17" s="26"/>
      <c r="N17" s="26"/>
    </row>
    <row r="18" spans="1:14" ht="14.25">
      <c r="A18" s="12">
        <v>9</v>
      </c>
      <c r="B18" s="5" t="s">
        <v>143</v>
      </c>
      <c r="C18" s="5">
        <v>1</v>
      </c>
      <c r="D18" s="14" t="s">
        <v>254</v>
      </c>
      <c r="E18" s="5" t="s">
        <v>253</v>
      </c>
      <c r="F18" s="5" t="s">
        <v>36</v>
      </c>
      <c r="G18" s="5" t="s">
        <v>30</v>
      </c>
      <c r="H18" s="5"/>
      <c r="I18" s="5" t="s">
        <v>255</v>
      </c>
      <c r="J18" s="5" t="s">
        <v>26</v>
      </c>
      <c r="K18" s="16">
        <v>0.1</v>
      </c>
      <c r="L18" s="15">
        <f t="shared" si="0"/>
        <v>0.1</v>
      </c>
      <c r="M18" s="26"/>
      <c r="N18" s="26"/>
    </row>
    <row r="19" spans="1:14" ht="14.25">
      <c r="A19" s="12">
        <v>10</v>
      </c>
      <c r="B19" s="5" t="s">
        <v>144</v>
      </c>
      <c r="C19" s="5">
        <v>6</v>
      </c>
      <c r="D19" s="30" t="s">
        <v>39</v>
      </c>
      <c r="E19" s="5" t="s">
        <v>40</v>
      </c>
      <c r="F19" s="5" t="s">
        <v>37</v>
      </c>
      <c r="G19" s="5" t="s">
        <v>41</v>
      </c>
      <c r="H19" s="5" t="s">
        <v>42</v>
      </c>
      <c r="I19" s="14" t="s">
        <v>43</v>
      </c>
      <c r="J19" s="5" t="s">
        <v>26</v>
      </c>
      <c r="K19" s="14">
        <v>0.14000000000000001</v>
      </c>
      <c r="L19" s="15">
        <f t="shared" si="0"/>
        <v>0.84000000000000008</v>
      </c>
      <c r="N19" s="26"/>
    </row>
    <row r="20" spans="1:14" ht="14.25">
      <c r="A20" s="12">
        <v>11</v>
      </c>
      <c r="B20" s="5" t="s">
        <v>145</v>
      </c>
      <c r="C20" s="5">
        <v>1</v>
      </c>
      <c r="D20" s="14" t="s">
        <v>261</v>
      </c>
      <c r="E20" s="5" t="s">
        <v>262</v>
      </c>
      <c r="F20" s="5" t="s">
        <v>44</v>
      </c>
      <c r="G20" s="5" t="s">
        <v>146</v>
      </c>
      <c r="H20" s="5" t="s">
        <v>263</v>
      </c>
      <c r="I20" s="5" t="s">
        <v>264</v>
      </c>
      <c r="J20" s="5" t="s">
        <v>26</v>
      </c>
      <c r="K20" s="5">
        <v>0.31</v>
      </c>
      <c r="L20" s="15">
        <f t="shared" si="0"/>
        <v>0.31</v>
      </c>
      <c r="M20" s="26"/>
      <c r="N20" s="26"/>
    </row>
    <row r="21" spans="1:14" ht="14.25">
      <c r="A21" s="12">
        <v>12</v>
      </c>
      <c r="B21" s="5" t="s">
        <v>152</v>
      </c>
      <c r="C21" s="5">
        <v>1</v>
      </c>
      <c r="D21" s="30">
        <v>1050170001</v>
      </c>
      <c r="E21" s="5" t="s">
        <v>45</v>
      </c>
      <c r="F21" s="5" t="s">
        <v>46</v>
      </c>
      <c r="G21" s="5" t="s">
        <v>47</v>
      </c>
      <c r="H21" s="5"/>
      <c r="I21" s="14" t="s">
        <v>48</v>
      </c>
      <c r="J21" s="17" t="s">
        <v>19</v>
      </c>
      <c r="K21" s="14">
        <v>0.83</v>
      </c>
      <c r="L21" s="15">
        <f t="shared" ref="L21" si="1">K21*C21</f>
        <v>0.83</v>
      </c>
      <c r="M21" s="26"/>
      <c r="N21" s="26"/>
    </row>
    <row r="22" spans="1:14" ht="14.25">
      <c r="A22" s="12">
        <v>13</v>
      </c>
      <c r="B22" s="5" t="s">
        <v>171</v>
      </c>
      <c r="C22" s="5">
        <v>1</v>
      </c>
      <c r="D22" s="30" t="s">
        <v>49</v>
      </c>
      <c r="E22" s="5" t="s">
        <v>50</v>
      </c>
      <c r="F22" s="5" t="s">
        <v>51</v>
      </c>
      <c r="G22" s="5" t="s">
        <v>52</v>
      </c>
      <c r="H22" s="5" t="s">
        <v>53</v>
      </c>
      <c r="I22" s="14" t="s">
        <v>54</v>
      </c>
      <c r="J22" s="17" t="s">
        <v>19</v>
      </c>
      <c r="K22" s="14">
        <v>1.65</v>
      </c>
      <c r="L22" s="15">
        <f t="shared" ref="L22" si="2">K22*C22</f>
        <v>1.65</v>
      </c>
      <c r="M22" s="26"/>
      <c r="N22" s="26"/>
    </row>
    <row r="23" spans="1:14" ht="14.25">
      <c r="A23" s="12">
        <v>14</v>
      </c>
      <c r="B23" s="5" t="s">
        <v>176</v>
      </c>
      <c r="C23" s="5">
        <v>4</v>
      </c>
      <c r="D23" s="30" t="s">
        <v>55</v>
      </c>
      <c r="E23" s="5" t="s">
        <v>56</v>
      </c>
      <c r="F23" s="5" t="s">
        <v>57</v>
      </c>
      <c r="G23" s="5" t="s">
        <v>58</v>
      </c>
      <c r="H23" s="5" t="s">
        <v>59</v>
      </c>
      <c r="I23" s="14" t="s">
        <v>60</v>
      </c>
      <c r="J23" s="5" t="s">
        <v>26</v>
      </c>
      <c r="K23" s="14">
        <v>0.18</v>
      </c>
      <c r="L23" s="15">
        <f t="shared" ref="L23" si="3">K23*C23</f>
        <v>0.72</v>
      </c>
      <c r="N23" s="26"/>
    </row>
    <row r="24" spans="1:14" ht="14.25">
      <c r="A24" s="12">
        <v>15</v>
      </c>
      <c r="B24" s="5" t="s">
        <v>178</v>
      </c>
      <c r="C24" s="5">
        <v>1</v>
      </c>
      <c r="D24" s="14" t="s">
        <v>223</v>
      </c>
      <c r="E24" s="5" t="s">
        <v>177</v>
      </c>
      <c r="F24" s="5"/>
      <c r="G24" s="5" t="s">
        <v>58</v>
      </c>
      <c r="H24" s="17" t="s">
        <v>129</v>
      </c>
      <c r="I24" s="5"/>
      <c r="J24" s="5" t="s">
        <v>26</v>
      </c>
      <c r="K24" s="5"/>
      <c r="L24" s="5"/>
      <c r="M24" s="26"/>
      <c r="N24" s="26"/>
    </row>
    <row r="25" spans="1:14" ht="14.25">
      <c r="A25" s="12">
        <v>16</v>
      </c>
      <c r="B25" s="5" t="s">
        <v>179</v>
      </c>
      <c r="C25" s="5">
        <v>1</v>
      </c>
      <c r="D25" s="30" t="s">
        <v>61</v>
      </c>
      <c r="E25" s="5" t="s">
        <v>62</v>
      </c>
      <c r="F25" s="5" t="s">
        <v>63</v>
      </c>
      <c r="G25" s="5" t="s">
        <v>64</v>
      </c>
      <c r="H25" s="5"/>
      <c r="I25" s="14" t="s">
        <v>65</v>
      </c>
      <c r="J25" s="5" t="s">
        <v>26</v>
      </c>
      <c r="K25" s="14">
        <v>0.56000000000000005</v>
      </c>
      <c r="L25" s="15">
        <f t="shared" ref="L25" si="4">K25*C25</f>
        <v>0.56000000000000005</v>
      </c>
      <c r="M25" s="26"/>
      <c r="N25" s="26"/>
    </row>
    <row r="26" spans="1:14" ht="14.25">
      <c r="A26" s="12">
        <v>17</v>
      </c>
      <c r="B26" s="27" t="s">
        <v>229</v>
      </c>
      <c r="C26" s="27">
        <v>16</v>
      </c>
      <c r="D26" s="30" t="s">
        <v>71</v>
      </c>
      <c r="E26" s="5" t="s">
        <v>72</v>
      </c>
      <c r="F26" s="5" t="s">
        <v>36</v>
      </c>
      <c r="G26" s="5" t="s">
        <v>69</v>
      </c>
      <c r="H26" s="5"/>
      <c r="I26" s="14" t="s">
        <v>73</v>
      </c>
      <c r="J26" s="5" t="s">
        <v>26</v>
      </c>
      <c r="K26" s="14">
        <v>0.1</v>
      </c>
      <c r="L26" s="15">
        <f t="shared" ref="L26:L27" si="5">K26*C26</f>
        <v>1.6</v>
      </c>
      <c r="M26" s="26"/>
      <c r="N26" s="26"/>
    </row>
    <row r="27" spans="1:14" ht="14.25">
      <c r="A27" s="12">
        <v>18</v>
      </c>
      <c r="B27" s="5" t="s">
        <v>180</v>
      </c>
      <c r="C27" s="5">
        <v>5</v>
      </c>
      <c r="D27" s="30" t="s">
        <v>76</v>
      </c>
      <c r="E27" s="19">
        <v>470</v>
      </c>
      <c r="F27" s="5" t="s">
        <v>68</v>
      </c>
      <c r="G27" s="5" t="s">
        <v>69</v>
      </c>
      <c r="H27" s="5"/>
      <c r="I27" s="14" t="s">
        <v>77</v>
      </c>
      <c r="J27" s="5" t="s">
        <v>26</v>
      </c>
      <c r="K27" s="14">
        <v>0.1</v>
      </c>
      <c r="L27" s="15">
        <f t="shared" si="5"/>
        <v>0.5</v>
      </c>
      <c r="M27" s="26"/>
      <c r="N27" s="26"/>
    </row>
    <row r="28" spans="1:14" ht="14.25">
      <c r="A28" s="12">
        <v>19</v>
      </c>
      <c r="B28" s="5" t="s">
        <v>181</v>
      </c>
      <c r="C28" s="5">
        <v>2</v>
      </c>
      <c r="D28" s="14" t="s">
        <v>257</v>
      </c>
      <c r="E28" s="5">
        <v>27</v>
      </c>
      <c r="F28" s="5" t="s">
        <v>36</v>
      </c>
      <c r="G28" s="5" t="s">
        <v>69</v>
      </c>
      <c r="H28" s="5"/>
      <c r="I28" s="5" t="s">
        <v>258</v>
      </c>
      <c r="J28" s="5" t="s">
        <v>26</v>
      </c>
      <c r="K28" s="5"/>
      <c r="L28" s="5"/>
      <c r="M28" s="26"/>
      <c r="N28" s="26"/>
    </row>
    <row r="29" spans="1:14" ht="14.25">
      <c r="A29" s="12">
        <v>20</v>
      </c>
      <c r="B29" s="5" t="s">
        <v>182</v>
      </c>
      <c r="C29" s="5">
        <v>7</v>
      </c>
      <c r="D29" s="30" t="s">
        <v>74</v>
      </c>
      <c r="E29" s="19">
        <v>270</v>
      </c>
      <c r="F29" s="5" t="s">
        <v>36</v>
      </c>
      <c r="G29" s="5" t="s">
        <v>69</v>
      </c>
      <c r="H29" s="5"/>
      <c r="I29" s="14" t="s">
        <v>75</v>
      </c>
      <c r="J29" s="5" t="s">
        <v>26</v>
      </c>
      <c r="K29" s="14">
        <v>0.1</v>
      </c>
      <c r="L29" s="15">
        <f t="shared" ref="L29" si="6">K29*C29</f>
        <v>0.70000000000000007</v>
      </c>
      <c r="M29" s="26"/>
      <c r="N29" s="26"/>
    </row>
    <row r="30" spans="1:14" ht="14.25">
      <c r="A30" s="12">
        <v>21</v>
      </c>
      <c r="B30" s="5" t="s">
        <v>183</v>
      </c>
      <c r="C30" s="5">
        <v>3</v>
      </c>
      <c r="D30" s="14"/>
      <c r="E30" s="5" t="s">
        <v>38</v>
      </c>
      <c r="F30" s="5"/>
      <c r="G30" s="5" t="s">
        <v>69</v>
      </c>
      <c r="H30" s="17" t="s">
        <v>129</v>
      </c>
      <c r="I30" s="5"/>
      <c r="J30" s="5"/>
      <c r="K30" s="5"/>
      <c r="L30" s="5"/>
      <c r="M30" s="26"/>
      <c r="N30" s="26"/>
    </row>
    <row r="31" spans="1:14" ht="14.25">
      <c r="A31" s="12">
        <v>22</v>
      </c>
      <c r="B31" s="5" t="s">
        <v>184</v>
      </c>
      <c r="C31" s="5">
        <v>2</v>
      </c>
      <c r="D31" s="14" t="s">
        <v>259</v>
      </c>
      <c r="E31" s="5" t="s">
        <v>185</v>
      </c>
      <c r="F31" s="5" t="s">
        <v>68</v>
      </c>
      <c r="G31" s="5" t="s">
        <v>69</v>
      </c>
      <c r="H31" s="5"/>
      <c r="I31" s="5" t="s">
        <v>260</v>
      </c>
      <c r="J31" s="5" t="s">
        <v>26</v>
      </c>
      <c r="K31" s="5">
        <v>0.1</v>
      </c>
      <c r="L31" s="15">
        <f t="shared" ref="L31:L33" si="7">K31*C31</f>
        <v>0.2</v>
      </c>
      <c r="M31" s="26"/>
      <c r="N31" s="26"/>
    </row>
    <row r="32" spans="1:14" ht="14.25">
      <c r="A32" s="12">
        <v>23</v>
      </c>
      <c r="B32" s="5" t="s">
        <v>186</v>
      </c>
      <c r="C32" s="5">
        <v>3</v>
      </c>
      <c r="D32" s="30" t="s">
        <v>66</v>
      </c>
      <c r="E32" s="5" t="s">
        <v>67</v>
      </c>
      <c r="F32" s="5" t="s">
        <v>68</v>
      </c>
      <c r="G32" s="5" t="s">
        <v>69</v>
      </c>
      <c r="H32" s="5"/>
      <c r="I32" s="14" t="s">
        <v>70</v>
      </c>
      <c r="J32" s="5" t="s">
        <v>26</v>
      </c>
      <c r="K32" s="14">
        <v>0.1</v>
      </c>
      <c r="L32" s="15">
        <f t="shared" si="7"/>
        <v>0.30000000000000004</v>
      </c>
      <c r="M32" s="26"/>
      <c r="N32" s="26"/>
    </row>
    <row r="33" spans="1:14" ht="14.25">
      <c r="A33" s="12">
        <v>24</v>
      </c>
      <c r="B33" s="5" t="s">
        <v>187</v>
      </c>
      <c r="C33" s="5">
        <v>1</v>
      </c>
      <c r="D33" s="30" t="s">
        <v>81</v>
      </c>
      <c r="E33" s="5" t="s">
        <v>82</v>
      </c>
      <c r="F33" s="5" t="s">
        <v>36</v>
      </c>
      <c r="G33" s="5" t="s">
        <v>69</v>
      </c>
      <c r="H33" s="5"/>
      <c r="I33" s="14" t="s">
        <v>83</v>
      </c>
      <c r="J33" s="5" t="s">
        <v>26</v>
      </c>
      <c r="K33" s="14">
        <v>0.1</v>
      </c>
      <c r="L33" s="15">
        <f t="shared" si="7"/>
        <v>0.1</v>
      </c>
      <c r="M33" s="26"/>
      <c r="N33" s="26"/>
    </row>
    <row r="34" spans="1:14" ht="14.25">
      <c r="A34" s="12">
        <v>25</v>
      </c>
      <c r="B34" s="5" t="s">
        <v>188</v>
      </c>
      <c r="C34" s="5">
        <v>1</v>
      </c>
      <c r="D34" s="30" t="s">
        <v>78</v>
      </c>
      <c r="E34" s="5" t="s">
        <v>79</v>
      </c>
      <c r="F34" s="14" t="s">
        <v>36</v>
      </c>
      <c r="G34" s="5" t="s">
        <v>69</v>
      </c>
      <c r="H34" s="5"/>
      <c r="I34" s="14" t="s">
        <v>80</v>
      </c>
      <c r="J34" s="5" t="s">
        <v>26</v>
      </c>
      <c r="K34" s="14">
        <v>0.1</v>
      </c>
      <c r="L34" s="15">
        <f t="shared" ref="L34:L35" si="8">K34*C34</f>
        <v>0.1</v>
      </c>
      <c r="M34" s="26"/>
    </row>
    <row r="35" spans="1:14" ht="14.25">
      <c r="A35" s="12">
        <v>26</v>
      </c>
      <c r="B35" s="5" t="s">
        <v>189</v>
      </c>
      <c r="C35" s="5">
        <v>1</v>
      </c>
      <c r="D35" s="14" t="s">
        <v>243</v>
      </c>
      <c r="E35" s="5" t="s">
        <v>190</v>
      </c>
      <c r="F35" s="5" t="s">
        <v>68</v>
      </c>
      <c r="G35" s="5" t="s">
        <v>69</v>
      </c>
      <c r="H35" s="5"/>
      <c r="I35" s="5" t="s">
        <v>244</v>
      </c>
      <c r="J35" s="5" t="s">
        <v>26</v>
      </c>
      <c r="K35" s="14">
        <v>0.1</v>
      </c>
      <c r="L35" s="15">
        <f t="shared" si="8"/>
        <v>0.1</v>
      </c>
      <c r="M35" s="26"/>
    </row>
    <row r="36" spans="1:14" ht="14.25">
      <c r="A36" s="12">
        <v>27</v>
      </c>
      <c r="B36" s="5" t="s">
        <v>191</v>
      </c>
      <c r="C36" s="5">
        <v>3</v>
      </c>
      <c r="D36" s="30" t="s">
        <v>84</v>
      </c>
      <c r="E36" s="5" t="s">
        <v>224</v>
      </c>
      <c r="F36" s="5" t="s">
        <v>85</v>
      </c>
      <c r="G36" s="5" t="s">
        <v>86</v>
      </c>
      <c r="H36" s="5"/>
      <c r="I36" s="14" t="s">
        <v>87</v>
      </c>
      <c r="J36" s="17" t="s">
        <v>19</v>
      </c>
      <c r="K36" s="14">
        <v>0.48</v>
      </c>
      <c r="L36" s="15">
        <f t="shared" ref="L36:L37" si="9">K36*C36</f>
        <v>1.44</v>
      </c>
    </row>
    <row r="37" spans="1:14" ht="14.25">
      <c r="A37" s="12">
        <v>28</v>
      </c>
      <c r="B37" s="5" t="s">
        <v>192</v>
      </c>
      <c r="C37" s="5">
        <v>1</v>
      </c>
      <c r="D37" s="31" t="s">
        <v>230</v>
      </c>
      <c r="E37" s="5" t="s">
        <v>231</v>
      </c>
      <c r="F37" s="5" t="s">
        <v>85</v>
      </c>
      <c r="G37" s="5" t="s">
        <v>193</v>
      </c>
      <c r="H37" s="5" t="s">
        <v>194</v>
      </c>
      <c r="I37" s="5" t="s">
        <v>232</v>
      </c>
      <c r="J37" s="17" t="s">
        <v>19</v>
      </c>
      <c r="K37" s="14">
        <v>0.65</v>
      </c>
      <c r="L37" s="15">
        <f t="shared" si="9"/>
        <v>0.65</v>
      </c>
      <c r="M37" s="26"/>
    </row>
    <row r="38" spans="1:14" ht="14.25">
      <c r="A38" s="12">
        <v>29</v>
      </c>
      <c r="B38" s="5" t="s">
        <v>198</v>
      </c>
      <c r="C38" s="5">
        <v>1</v>
      </c>
      <c r="D38" s="30" t="s">
        <v>88</v>
      </c>
      <c r="E38" s="5" t="s">
        <v>241</v>
      </c>
      <c r="F38" s="5" t="s">
        <v>89</v>
      </c>
      <c r="G38" s="5" t="s">
        <v>90</v>
      </c>
      <c r="H38" s="5"/>
      <c r="I38" s="14" t="s">
        <v>91</v>
      </c>
      <c r="J38" s="17" t="s">
        <v>19</v>
      </c>
      <c r="K38" s="14">
        <v>2.0699999999999998</v>
      </c>
      <c r="L38" s="15">
        <f t="shared" ref="L38:L39" si="10">K38*C38</f>
        <v>2.0699999999999998</v>
      </c>
      <c r="M38" s="26"/>
    </row>
    <row r="39" spans="1:14" ht="14.25">
      <c r="A39" s="12">
        <v>30</v>
      </c>
      <c r="B39" s="5" t="s">
        <v>199</v>
      </c>
      <c r="C39" s="5">
        <v>1</v>
      </c>
      <c r="D39" s="14" t="s">
        <v>200</v>
      </c>
      <c r="E39" s="5" t="s">
        <v>242</v>
      </c>
      <c r="F39" s="5" t="s">
        <v>240</v>
      </c>
      <c r="G39" s="5" t="s">
        <v>201</v>
      </c>
      <c r="H39" s="5" t="s">
        <v>202</v>
      </c>
      <c r="I39" s="5" t="s">
        <v>239</v>
      </c>
      <c r="J39" s="17" t="s">
        <v>19</v>
      </c>
      <c r="K39" s="14">
        <v>2.2200000000000002</v>
      </c>
      <c r="L39" s="15">
        <f t="shared" si="10"/>
        <v>2.2200000000000002</v>
      </c>
    </row>
    <row r="40" spans="1:14" ht="14.25">
      <c r="A40" s="12">
        <v>31</v>
      </c>
      <c r="B40" s="5" t="s">
        <v>205</v>
      </c>
      <c r="C40" s="5">
        <v>1</v>
      </c>
      <c r="D40" s="30" t="s">
        <v>94</v>
      </c>
      <c r="E40" s="5" t="s">
        <v>95</v>
      </c>
      <c r="F40" s="5" t="s">
        <v>96</v>
      </c>
      <c r="G40" s="5" t="s">
        <v>97</v>
      </c>
      <c r="H40" s="17" t="s">
        <v>129</v>
      </c>
      <c r="I40" s="14" t="s">
        <v>98</v>
      </c>
      <c r="J40" s="5" t="s">
        <v>26</v>
      </c>
      <c r="K40" s="14">
        <v>2.92</v>
      </c>
      <c r="L40" s="15">
        <f t="shared" ref="L40:L44" si="11">K40*C40</f>
        <v>2.92</v>
      </c>
      <c r="M40" s="26"/>
    </row>
    <row r="41" spans="1:14" ht="14.25">
      <c r="A41" s="12">
        <v>32</v>
      </c>
      <c r="B41" s="5" t="s">
        <v>206</v>
      </c>
      <c r="C41" s="5">
        <v>1</v>
      </c>
      <c r="D41" s="30" t="s">
        <v>99</v>
      </c>
      <c r="E41" s="5" t="s">
        <v>100</v>
      </c>
      <c r="F41" s="5" t="s">
        <v>101</v>
      </c>
      <c r="G41" s="5" t="s">
        <v>102</v>
      </c>
      <c r="H41" s="5"/>
      <c r="I41" s="14" t="s">
        <v>103</v>
      </c>
      <c r="J41" s="17" t="s">
        <v>19</v>
      </c>
      <c r="K41" s="14">
        <v>2.0099999999999998</v>
      </c>
      <c r="L41" s="15">
        <f t="shared" si="11"/>
        <v>2.0099999999999998</v>
      </c>
      <c r="M41" s="26"/>
    </row>
    <row r="42" spans="1:14" ht="14.25">
      <c r="A42" s="12">
        <v>33</v>
      </c>
      <c r="B42" s="5" t="s">
        <v>207</v>
      </c>
      <c r="C42" s="5">
        <v>1</v>
      </c>
      <c r="D42" s="14" t="s">
        <v>208</v>
      </c>
      <c r="E42" s="5" t="s">
        <v>233</v>
      </c>
      <c r="F42" s="5" t="s">
        <v>105</v>
      </c>
      <c r="G42" s="5" t="s">
        <v>209</v>
      </c>
      <c r="H42" s="5" t="s">
        <v>210</v>
      </c>
      <c r="I42" s="5" t="s">
        <v>234</v>
      </c>
      <c r="J42" s="17" t="s">
        <v>19</v>
      </c>
      <c r="K42" s="14">
        <v>0.76</v>
      </c>
      <c r="L42" s="15">
        <f t="shared" si="11"/>
        <v>0.76</v>
      </c>
    </row>
    <row r="43" spans="1:14" ht="14.25">
      <c r="A43" s="12">
        <v>34</v>
      </c>
      <c r="B43" s="5" t="s">
        <v>211</v>
      </c>
      <c r="C43" s="5">
        <v>1</v>
      </c>
      <c r="D43" s="14" t="s">
        <v>212</v>
      </c>
      <c r="E43" s="5" t="s">
        <v>235</v>
      </c>
      <c r="F43" s="5" t="s">
        <v>237</v>
      </c>
      <c r="G43" s="5" t="s">
        <v>236</v>
      </c>
      <c r="H43" s="5" t="s">
        <v>213</v>
      </c>
      <c r="I43" s="5"/>
      <c r="J43" s="17" t="s">
        <v>238</v>
      </c>
      <c r="K43" s="5"/>
      <c r="L43" s="15">
        <f t="shared" si="11"/>
        <v>0</v>
      </c>
    </row>
    <row r="44" spans="1:14" ht="14.25">
      <c r="A44" s="12">
        <v>35</v>
      </c>
      <c r="B44" s="5" t="s">
        <v>214</v>
      </c>
      <c r="C44" s="5">
        <v>1</v>
      </c>
      <c r="D44" s="30" t="s">
        <v>104</v>
      </c>
      <c r="E44" s="5" t="s">
        <v>256</v>
      </c>
      <c r="F44" s="5" t="s">
        <v>105</v>
      </c>
      <c r="G44" s="5" t="s">
        <v>106</v>
      </c>
      <c r="H44" s="5"/>
      <c r="I44" s="14" t="s">
        <v>107</v>
      </c>
      <c r="J44" s="17" t="s">
        <v>19</v>
      </c>
      <c r="K44" s="14">
        <v>2.92</v>
      </c>
      <c r="L44" s="15">
        <f t="shared" si="11"/>
        <v>2.92</v>
      </c>
      <c r="M44" s="26"/>
    </row>
    <row r="45" spans="1:14" ht="15">
      <c r="A45" s="12">
        <v>36</v>
      </c>
      <c r="B45" s="5" t="s">
        <v>215</v>
      </c>
      <c r="C45" s="5">
        <v>1</v>
      </c>
      <c r="D45" s="30" t="s">
        <v>108</v>
      </c>
      <c r="E45" s="20" t="s">
        <v>226</v>
      </c>
      <c r="F45" s="5" t="s">
        <v>101</v>
      </c>
      <c r="G45" s="5" t="s">
        <v>109</v>
      </c>
      <c r="H45" s="5" t="s">
        <v>110</v>
      </c>
      <c r="I45" s="14" t="s">
        <v>111</v>
      </c>
      <c r="J45" s="5" t="s">
        <v>26</v>
      </c>
      <c r="K45" s="14">
        <v>0.89</v>
      </c>
      <c r="L45" s="15">
        <f t="shared" ref="L45:L47" si="12">K45*C45</f>
        <v>0.89</v>
      </c>
      <c r="M45" s="26"/>
    </row>
    <row r="46" spans="1:14" ht="15">
      <c r="A46" s="12">
        <v>37</v>
      </c>
      <c r="B46" s="5" t="s">
        <v>216</v>
      </c>
      <c r="C46" s="5">
        <v>1</v>
      </c>
      <c r="D46" s="30" t="s">
        <v>112</v>
      </c>
      <c r="E46" s="20" t="s">
        <v>225</v>
      </c>
      <c r="F46" s="5" t="s">
        <v>113</v>
      </c>
      <c r="G46" s="5" t="s">
        <v>109</v>
      </c>
      <c r="H46" s="5" t="s">
        <v>114</v>
      </c>
      <c r="I46" s="14" t="s">
        <v>115</v>
      </c>
      <c r="J46" s="17" t="s">
        <v>19</v>
      </c>
      <c r="K46" s="14">
        <v>0.49</v>
      </c>
      <c r="L46" s="15">
        <f t="shared" si="12"/>
        <v>0.49</v>
      </c>
    </row>
    <row r="47" spans="1:14" ht="15">
      <c r="A47" s="12">
        <v>38</v>
      </c>
      <c r="B47" s="5" t="s">
        <v>217</v>
      </c>
      <c r="C47" s="5">
        <v>1</v>
      </c>
      <c r="D47" s="30" t="s">
        <v>218</v>
      </c>
      <c r="E47" s="20" t="s">
        <v>227</v>
      </c>
      <c r="F47" s="5" t="s">
        <v>101</v>
      </c>
      <c r="G47" s="5" t="s">
        <v>109</v>
      </c>
      <c r="H47" s="5" t="s">
        <v>219</v>
      </c>
      <c r="I47" s="14" t="s">
        <v>228</v>
      </c>
      <c r="J47" s="5" t="s">
        <v>26</v>
      </c>
      <c r="K47" s="14">
        <v>0.93</v>
      </c>
      <c r="L47" s="15">
        <f t="shared" si="12"/>
        <v>0.93</v>
      </c>
    </row>
    <row r="48" spans="1:14" ht="14.25">
      <c r="A48" s="12">
        <v>39</v>
      </c>
      <c r="B48" s="5" t="s">
        <v>220</v>
      </c>
      <c r="C48" s="5">
        <v>1</v>
      </c>
      <c r="D48" s="30" t="s">
        <v>116</v>
      </c>
      <c r="E48" s="5" t="s">
        <v>117</v>
      </c>
      <c r="F48" s="5" t="s">
        <v>29</v>
      </c>
      <c r="G48" s="5" t="s">
        <v>118</v>
      </c>
      <c r="H48" s="5" t="s">
        <v>119</v>
      </c>
      <c r="I48" s="14" t="s">
        <v>120</v>
      </c>
      <c r="J48" s="5" t="s">
        <v>26</v>
      </c>
      <c r="K48" s="14">
        <v>0.27</v>
      </c>
      <c r="L48" s="15">
        <f t="shared" ref="L48" si="13">K48*C48</f>
        <v>0.27</v>
      </c>
    </row>
    <row r="49" spans="1:13" ht="14.25">
      <c r="A49" s="12">
        <v>40</v>
      </c>
      <c r="M49" s="26"/>
    </row>
    <row r="50" spans="1:13" ht="14.25">
      <c r="A50" s="12">
        <v>41</v>
      </c>
    </row>
    <row r="51" spans="1:13" ht="14.25">
      <c r="A51" s="28">
        <v>42</v>
      </c>
    </row>
    <row r="52" spans="1:13" ht="14.25">
      <c r="A52" s="2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26"/>
    </row>
    <row r="53" spans="1:13" ht="14.25">
      <c r="A53" s="22"/>
      <c r="B53" s="22" t="s">
        <v>221</v>
      </c>
      <c r="C53" s="23" t="s">
        <v>222</v>
      </c>
      <c r="D53" s="23"/>
      <c r="E53" s="23"/>
      <c r="F53" s="23"/>
      <c r="G53" s="23"/>
      <c r="H53" s="24"/>
      <c r="I53" s="23"/>
      <c r="J53" s="23"/>
      <c r="K53" s="23"/>
      <c r="L53" s="23"/>
      <c r="M53" s="26"/>
    </row>
    <row r="54" spans="1:13" ht="15">
      <c r="A54" s="6" t="s">
        <v>7</v>
      </c>
      <c r="B54" s="7" t="s">
        <v>8</v>
      </c>
      <c r="C54" s="7" t="s">
        <v>9</v>
      </c>
      <c r="D54" s="8" t="s">
        <v>10</v>
      </c>
      <c r="E54" s="6" t="s">
        <v>11</v>
      </c>
      <c r="F54" s="6" t="s">
        <v>12</v>
      </c>
      <c r="G54" s="7" t="s">
        <v>13</v>
      </c>
      <c r="H54" s="9" t="s">
        <v>14</v>
      </c>
      <c r="I54" s="10" t="s">
        <v>15</v>
      </c>
      <c r="J54" s="9" t="s">
        <v>16</v>
      </c>
      <c r="K54" s="11" t="s">
        <v>17</v>
      </c>
      <c r="L54" s="11" t="s">
        <v>18</v>
      </c>
      <c r="M54" s="26"/>
    </row>
    <row r="55" spans="1:13" ht="14.25">
      <c r="A55" s="21">
        <v>43</v>
      </c>
      <c r="B55" s="5" t="s">
        <v>195</v>
      </c>
      <c r="C55" s="5">
        <v>13</v>
      </c>
      <c r="E55" s="5" t="s">
        <v>196</v>
      </c>
      <c r="F55" s="5" t="s">
        <v>196</v>
      </c>
      <c r="G55" s="5" t="s">
        <v>197</v>
      </c>
      <c r="H55" s="17" t="s">
        <v>129</v>
      </c>
      <c r="I55" s="5"/>
      <c r="J55" s="5"/>
      <c r="K55" s="5"/>
      <c r="L55" s="5"/>
      <c r="M55" s="26"/>
    </row>
    <row r="56" spans="1:13" ht="14.25">
      <c r="A56" s="21">
        <f>A55+1</f>
        <v>44</v>
      </c>
      <c r="B56" s="5" t="s">
        <v>168</v>
      </c>
      <c r="C56" s="5">
        <v>3</v>
      </c>
      <c r="E56" s="5" t="s">
        <v>169</v>
      </c>
      <c r="F56" s="5" t="s">
        <v>169</v>
      </c>
      <c r="G56" s="5" t="s">
        <v>170</v>
      </c>
      <c r="H56" s="17" t="s">
        <v>129</v>
      </c>
      <c r="I56" s="5"/>
      <c r="J56" s="5"/>
      <c r="K56" s="5"/>
      <c r="L56" s="5"/>
      <c r="M56" s="26"/>
    </row>
    <row r="57" spans="1:13" ht="14.25">
      <c r="A57" s="21">
        <f t="shared" ref="A57:A72" si="14">A56+1</f>
        <v>45</v>
      </c>
      <c r="B57" s="5" t="s">
        <v>172</v>
      </c>
      <c r="C57" s="5">
        <v>4</v>
      </c>
      <c r="E57" s="5" t="s">
        <v>173</v>
      </c>
      <c r="F57" s="5" t="s">
        <v>174</v>
      </c>
      <c r="G57" s="5" t="s">
        <v>175</v>
      </c>
      <c r="H57" s="17" t="s">
        <v>129</v>
      </c>
      <c r="I57" s="5"/>
      <c r="J57" s="5"/>
      <c r="K57" s="5"/>
      <c r="L57" s="5"/>
      <c r="M57" s="26"/>
    </row>
    <row r="58" spans="1:13" ht="14.25">
      <c r="A58" s="21">
        <f t="shared" si="14"/>
        <v>46</v>
      </c>
      <c r="B58" s="5" t="s">
        <v>153</v>
      </c>
      <c r="C58" s="5">
        <v>1</v>
      </c>
      <c r="E58" s="5" t="s">
        <v>123</v>
      </c>
      <c r="F58" s="5" t="s">
        <v>154</v>
      </c>
      <c r="G58" s="5" t="s">
        <v>124</v>
      </c>
      <c r="H58" s="17" t="s">
        <v>129</v>
      </c>
      <c r="I58" s="5"/>
      <c r="J58" s="5"/>
      <c r="K58" s="5"/>
      <c r="L58" s="5"/>
      <c r="M58" s="26"/>
    </row>
    <row r="59" spans="1:13" ht="14.25">
      <c r="A59" s="21">
        <f t="shared" si="14"/>
        <v>47</v>
      </c>
      <c r="B59" s="5" t="s">
        <v>155</v>
      </c>
      <c r="C59" s="5">
        <v>1</v>
      </c>
      <c r="E59" s="5" t="s">
        <v>156</v>
      </c>
      <c r="F59" s="5" t="s">
        <v>157</v>
      </c>
      <c r="G59" s="5" t="s">
        <v>125</v>
      </c>
      <c r="H59" s="17" t="s">
        <v>129</v>
      </c>
      <c r="I59" s="5"/>
      <c r="J59" s="5"/>
      <c r="K59" s="5"/>
      <c r="L59" s="5"/>
    </row>
    <row r="60" spans="1:13" ht="14.25">
      <c r="A60" s="21">
        <f t="shared" si="14"/>
        <v>48</v>
      </c>
      <c r="B60" s="5" t="s">
        <v>158</v>
      </c>
      <c r="C60" s="5">
        <v>1</v>
      </c>
      <c r="E60" s="5" t="s">
        <v>159</v>
      </c>
      <c r="F60" s="5" t="s">
        <v>157</v>
      </c>
      <c r="G60" s="5" t="s">
        <v>125</v>
      </c>
      <c r="H60" s="17" t="s">
        <v>129</v>
      </c>
      <c r="I60" s="5"/>
      <c r="J60" s="15"/>
      <c r="K60" s="15"/>
      <c r="L60" s="15"/>
    </row>
    <row r="61" spans="1:13" ht="14.25">
      <c r="A61" s="21">
        <f t="shared" si="14"/>
        <v>49</v>
      </c>
      <c r="B61" s="5" t="s">
        <v>160</v>
      </c>
      <c r="C61" s="5">
        <v>1</v>
      </c>
      <c r="E61" s="5" t="s">
        <v>161</v>
      </c>
      <c r="F61" s="5" t="s">
        <v>157</v>
      </c>
      <c r="G61" s="5" t="s">
        <v>125</v>
      </c>
      <c r="H61" s="17" t="s">
        <v>129</v>
      </c>
      <c r="I61" s="5"/>
      <c r="J61" s="15"/>
      <c r="K61" s="15"/>
      <c r="L61" s="15"/>
    </row>
    <row r="62" spans="1:13" ht="14.25">
      <c r="A62" s="21">
        <f t="shared" si="14"/>
        <v>50</v>
      </c>
      <c r="B62" s="5" t="s">
        <v>162</v>
      </c>
      <c r="C62" s="5">
        <v>1</v>
      </c>
      <c r="E62" s="5" t="s">
        <v>163</v>
      </c>
      <c r="F62" s="5" t="s">
        <v>149</v>
      </c>
      <c r="G62" s="5" t="s">
        <v>126</v>
      </c>
      <c r="H62" s="17" t="s">
        <v>129</v>
      </c>
      <c r="I62" s="5"/>
      <c r="J62" s="5"/>
      <c r="K62" s="5"/>
      <c r="L62" s="5"/>
    </row>
    <row r="63" spans="1:13" ht="14.25">
      <c r="A63" s="21">
        <f t="shared" si="14"/>
        <v>51</v>
      </c>
      <c r="B63" s="5" t="s">
        <v>164</v>
      </c>
      <c r="C63" s="5">
        <v>1</v>
      </c>
      <c r="E63" s="5" t="s">
        <v>165</v>
      </c>
      <c r="F63" s="5" t="s">
        <v>149</v>
      </c>
      <c r="G63" s="5" t="s">
        <v>126</v>
      </c>
      <c r="H63" s="17" t="s">
        <v>129</v>
      </c>
      <c r="I63" s="5"/>
      <c r="J63" s="5"/>
      <c r="K63" s="5"/>
      <c r="L63" s="5"/>
    </row>
    <row r="64" spans="1:13" ht="14.25">
      <c r="A64" s="21">
        <f t="shared" si="14"/>
        <v>52</v>
      </c>
      <c r="B64" s="5" t="s">
        <v>166</v>
      </c>
      <c r="C64" s="5">
        <v>1</v>
      </c>
      <c r="E64" s="5" t="s">
        <v>127</v>
      </c>
      <c r="F64" s="5" t="s">
        <v>167</v>
      </c>
      <c r="G64" s="5" t="s">
        <v>128</v>
      </c>
      <c r="H64" s="17" t="s">
        <v>129</v>
      </c>
      <c r="I64" s="5"/>
      <c r="J64" s="5"/>
      <c r="K64" s="5"/>
      <c r="L64" s="5"/>
    </row>
    <row r="65" spans="1:12" ht="14.25">
      <c r="A65" s="21">
        <f t="shared" si="14"/>
        <v>53</v>
      </c>
      <c r="B65" s="5" t="s">
        <v>147</v>
      </c>
      <c r="C65" s="5">
        <v>1</v>
      </c>
      <c r="D65" s="13" t="s">
        <v>121</v>
      </c>
      <c r="E65" s="5" t="s">
        <v>148</v>
      </c>
      <c r="F65" s="5" t="s">
        <v>149</v>
      </c>
      <c r="G65" s="5" t="s">
        <v>122</v>
      </c>
      <c r="H65" s="17" t="s">
        <v>129</v>
      </c>
      <c r="I65" s="5"/>
      <c r="J65" s="5"/>
      <c r="K65" s="5"/>
      <c r="L65" s="5"/>
    </row>
    <row r="66" spans="1:12" ht="14.25">
      <c r="A66" s="21">
        <f t="shared" si="14"/>
        <v>54</v>
      </c>
      <c r="B66" s="5" t="s">
        <v>150</v>
      </c>
      <c r="C66" s="5">
        <v>1</v>
      </c>
      <c r="D66" s="13" t="s">
        <v>121</v>
      </c>
      <c r="E66" s="5" t="s">
        <v>151</v>
      </c>
      <c r="F66" s="5" t="s">
        <v>149</v>
      </c>
      <c r="G66" s="5" t="s">
        <v>122</v>
      </c>
      <c r="H66" s="17" t="s">
        <v>129</v>
      </c>
      <c r="I66" s="5"/>
      <c r="J66" s="5"/>
      <c r="K66" s="5"/>
      <c r="L66" s="5"/>
    </row>
    <row r="67" spans="1:12" ht="14.25">
      <c r="A67" s="21">
        <f t="shared" si="14"/>
        <v>55</v>
      </c>
      <c r="B67" s="5" t="s">
        <v>203</v>
      </c>
      <c r="C67" s="5">
        <v>1</v>
      </c>
      <c r="D67" s="5" t="s">
        <v>92</v>
      </c>
      <c r="E67" s="5" t="s">
        <v>92</v>
      </c>
      <c r="F67" s="5" t="s">
        <v>93</v>
      </c>
      <c r="G67" s="5" t="s">
        <v>204</v>
      </c>
      <c r="H67" s="17" t="s">
        <v>129</v>
      </c>
      <c r="I67" s="5"/>
      <c r="J67" s="5" t="s">
        <v>26</v>
      </c>
      <c r="K67" s="5"/>
      <c r="L67" s="5"/>
    </row>
    <row r="68" spans="1:12" ht="14.25">
      <c r="A68" s="21">
        <f t="shared" si="14"/>
        <v>56</v>
      </c>
      <c r="B68" s="18"/>
      <c r="C68" s="5"/>
      <c r="D68" s="5"/>
      <c r="E68" s="5"/>
      <c r="F68" s="5"/>
      <c r="G68" s="5"/>
      <c r="H68" s="13"/>
      <c r="I68" s="5"/>
      <c r="J68" s="5"/>
      <c r="K68" s="5"/>
      <c r="L68" s="5"/>
    </row>
    <row r="69" spans="1:12" ht="14.25">
      <c r="A69" s="21">
        <f t="shared" si="14"/>
        <v>57</v>
      </c>
      <c r="B69" s="18"/>
      <c r="D69" s="5"/>
      <c r="E69" s="5"/>
      <c r="F69" s="5"/>
      <c r="G69" s="5"/>
      <c r="H69" s="13"/>
      <c r="I69" s="5"/>
      <c r="J69" s="5"/>
      <c r="K69" s="5"/>
      <c r="L69" s="5"/>
    </row>
    <row r="70" spans="1:12" ht="14.25">
      <c r="A70" s="21">
        <f t="shared" si="14"/>
        <v>58</v>
      </c>
      <c r="B70" s="1" t="s">
        <v>265</v>
      </c>
      <c r="C70" s="5">
        <f>SUM(C55:C67)</f>
        <v>30</v>
      </c>
    </row>
    <row r="71" spans="1:12" ht="15.75" customHeight="1">
      <c r="A71" s="21">
        <f t="shared" si="14"/>
        <v>59</v>
      </c>
    </row>
    <row r="72" spans="1:12" ht="15.75" customHeight="1">
      <c r="A72" s="21">
        <f t="shared" si="14"/>
        <v>60</v>
      </c>
    </row>
    <row r="81" spans="2:14" ht="15.75" customHeight="1">
      <c r="B81" s="18"/>
      <c r="C81" s="5"/>
      <c r="D81" s="5"/>
      <c r="E81" s="5"/>
      <c r="F81" s="5"/>
      <c r="G81" s="5"/>
      <c r="H81" s="13"/>
      <c r="I81" s="5"/>
      <c r="J81" s="5"/>
      <c r="K81" s="5"/>
      <c r="L81" s="5"/>
    </row>
    <row r="82" spans="2:14" ht="15.75" customHeight="1">
      <c r="B82" s="18"/>
      <c r="C82" s="5"/>
      <c r="D82" s="5"/>
      <c r="E82" s="5"/>
      <c r="F82" s="5"/>
      <c r="G82" s="5"/>
      <c r="H82" s="13"/>
      <c r="I82" s="5"/>
      <c r="J82" s="5"/>
      <c r="K82" s="5"/>
      <c r="L82" s="5"/>
    </row>
    <row r="83" spans="2:14" ht="15.75" customHeight="1">
      <c r="B83" s="18"/>
      <c r="C83" s="5"/>
      <c r="D83" s="5"/>
      <c r="E83" s="5"/>
      <c r="F83" s="5"/>
      <c r="G83" s="5"/>
      <c r="H83" s="13"/>
      <c r="I83" s="5"/>
      <c r="J83" s="5"/>
      <c r="K83" s="5"/>
      <c r="L83" s="5"/>
    </row>
    <row r="90" spans="2:14" ht="15.75" customHeight="1">
      <c r="N90" s="26"/>
    </row>
    <row r="91" spans="2:14" ht="15.75" customHeight="1">
      <c r="N91" s="26"/>
    </row>
    <row r="92" spans="2:14" ht="15.75" customHeight="1">
      <c r="N92" s="26"/>
    </row>
    <row r="93" spans="2:14" ht="15.75" customHeight="1">
      <c r="N93" s="26"/>
    </row>
    <row r="94" spans="2:14" ht="15.75" customHeight="1">
      <c r="N94" s="26"/>
    </row>
    <row r="95" spans="2:14" ht="15.75" customHeight="1">
      <c r="N95" s="26"/>
    </row>
    <row r="96" spans="2:14" ht="15.75" customHeight="1">
      <c r="N96" s="26"/>
    </row>
    <row r="97" spans="14:14" ht="15.75" customHeight="1">
      <c r="N97" s="26"/>
    </row>
    <row r="98" spans="14:14" ht="15.75" customHeight="1">
      <c r="N98" s="26"/>
    </row>
    <row r="99" spans="14:14" ht="15.75" customHeight="1">
      <c r="N99" s="26"/>
    </row>
    <row r="100" spans="14:14" ht="15.75" customHeight="1">
      <c r="N100" s="26"/>
    </row>
    <row r="101" spans="14:14" ht="15.75" customHeight="1">
      <c r="N101" s="26"/>
    </row>
    <row r="102" spans="14:14" ht="15.75" customHeight="1">
      <c r="N102" s="26"/>
    </row>
    <row r="103" spans="14:14" ht="15.75" customHeight="1">
      <c r="N103" s="26"/>
    </row>
    <row r="104" spans="14:14" ht="15.75" customHeight="1">
      <c r="N104" s="26"/>
    </row>
    <row r="105" spans="14:14" ht="15.75" customHeight="1">
      <c r="N105" s="26"/>
    </row>
    <row r="106" spans="14:14" ht="15.75" customHeight="1">
      <c r="N106" s="26"/>
    </row>
    <row r="107" spans="14:14" ht="15.75" customHeight="1">
      <c r="N107" s="26"/>
    </row>
    <row r="108" spans="14:14" ht="15.75" customHeight="1">
      <c r="N108" s="26"/>
    </row>
    <row r="109" spans="14:14" ht="15.75" customHeight="1">
      <c r="N109" s="26"/>
    </row>
    <row r="110" spans="14:14" ht="15.75" customHeight="1">
      <c r="N110" s="26"/>
    </row>
    <row r="111" spans="14:14" ht="15.75" customHeight="1">
      <c r="N111" s="26"/>
    </row>
    <row r="112" spans="14:14" ht="15.75" customHeight="1">
      <c r="N112" s="26"/>
    </row>
    <row r="113" spans="14:14" ht="15.75" customHeight="1">
      <c r="N113" s="26"/>
    </row>
    <row r="114" spans="14:14" ht="15.75" customHeight="1">
      <c r="N114" s="26"/>
    </row>
    <row r="115" spans="14:14" ht="15.75" customHeight="1">
      <c r="N115" s="26"/>
    </row>
    <row r="116" spans="14:14" ht="15.75" customHeight="1">
      <c r="N116" s="26"/>
    </row>
    <row r="117" spans="14:14" ht="15.75" customHeight="1">
      <c r="N117" s="26"/>
    </row>
    <row r="118" spans="14:14" ht="15.75" customHeight="1">
      <c r="N118" s="26"/>
    </row>
    <row r="119" spans="14:14" ht="15.75" customHeight="1">
      <c r="N119" s="26"/>
    </row>
    <row r="120" spans="14:14" ht="15.75" customHeight="1">
      <c r="N120" s="26"/>
    </row>
    <row r="121" spans="14:14" ht="15.75" customHeight="1">
      <c r="N121" s="26"/>
    </row>
    <row r="122" spans="14:14" ht="15.75" customHeight="1">
      <c r="N122" s="26"/>
    </row>
    <row r="123" spans="14:14" ht="15.75" customHeight="1">
      <c r="N123" s="26"/>
    </row>
    <row r="124" spans="14:14" ht="15.75" customHeight="1">
      <c r="N124" s="26"/>
    </row>
    <row r="125" spans="14:14" ht="15.75" customHeight="1">
      <c r="N125" s="26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Anhad Sawhney</cp:lastModifiedBy>
  <dcterms:created xsi:type="dcterms:W3CDTF">2020-12-28T01:09:00Z</dcterms:created>
  <dcterms:modified xsi:type="dcterms:W3CDTF">2021-04-05T06:12:19Z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  <property fmtid="{D5CDD505-2E9C-101B-9397-08002B2CF9AE}" pid="3" name="KSOReadingLayout">
    <vt:bool>true</vt:bool>
  </property>
</Properties>
</file>