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D3E4AE08-7E53-44A3-99C7-8568A43DAB03}" xr6:coauthVersionLast="47" xr6:coauthVersionMax="47" xr10:uidLastSave="{00000000-0000-0000-0000-000000000000}"/>
  <bookViews>
    <workbookView xWindow="5660" yWindow="0" windowWidth="13540" windowHeight="10340" xr2:uid="{38BA8036-CEB1-4D3C-B7DD-4E5C4726B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7" i="1" l="1"/>
  <c r="C66" i="1"/>
  <c r="C57" i="1"/>
  <c r="G48" i="1"/>
  <c r="G47" i="1"/>
  <c r="C51" i="1"/>
  <c r="C50" i="1"/>
  <c r="F38" i="1"/>
  <c r="F37" i="1"/>
  <c r="C42" i="1"/>
  <c r="C41" i="1"/>
  <c r="E20" i="1"/>
  <c r="E19" i="1"/>
  <c r="E18" i="1"/>
  <c r="E17" i="1"/>
  <c r="E11" i="1"/>
  <c r="D24" i="1" s="1"/>
  <c r="E12" i="1"/>
  <c r="D25" i="1" s="1"/>
  <c r="E13" i="1"/>
  <c r="D26" i="1" s="1"/>
  <c r="E10" i="1"/>
  <c r="D23" i="1" s="1"/>
  <c r="C32" i="1" l="1"/>
  <c r="F26" i="1"/>
  <c r="C30" i="1"/>
  <c r="F24" i="1"/>
  <c r="F23" i="1"/>
  <c r="C29" i="1"/>
  <c r="C31" i="1"/>
  <c r="F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TamNN-FSI</author>
  </authors>
  <commentList>
    <comment ref="C29" authorId="0" shapeId="0" xr:uid="{7D53F460-93F7-4CB3-BDBF-BCFE7AF94049}">
      <text>
        <r>
          <rPr>
            <b/>
            <sz val="9"/>
            <color indexed="81"/>
            <rFont val="Tahoma"/>
            <family val="2"/>
          </rPr>
          <t>TamNN-FSI:</t>
        </r>
        <r>
          <rPr>
            <sz val="9"/>
            <color indexed="81"/>
            <rFont val="Tahoma"/>
            <family val="2"/>
          </rPr>
          <t xml:space="preserve">
Trừ 0 là trừ phần xuất đích danh trong kỳ.</t>
        </r>
      </text>
    </comment>
  </commentList>
</comments>
</file>

<file path=xl/sharedStrings.xml><?xml version="1.0" encoding="utf-8"?>
<sst xmlns="http://schemas.openxmlformats.org/spreadsheetml/2006/main" count="98" uniqueCount="53">
  <si>
    <t>Danh mục vật tư</t>
  </si>
  <si>
    <t>NVL1</t>
  </si>
  <si>
    <t>NVL2</t>
  </si>
  <si>
    <t>SP1</t>
  </si>
  <si>
    <t>SP2</t>
  </si>
  <si>
    <t>Nghiệp vụ 1</t>
  </si>
  <si>
    <t>Mua NVL, SP về</t>
  </si>
  <si>
    <t>Mã hàng</t>
  </si>
  <si>
    <t>Số lượng</t>
  </si>
  <si>
    <t>Đơn giá</t>
  </si>
  <si>
    <t>Thành tiền</t>
  </si>
  <si>
    <t>Nghiệp vụ 2</t>
  </si>
  <si>
    <t xml:space="preserve">Tiếp tục mua NVL, SP về </t>
  </si>
  <si>
    <t>Kiểm tra báo cáo NXT</t>
  </si>
  <si>
    <t>Đầu kỳ</t>
  </si>
  <si>
    <t>Giá trị nhập</t>
  </si>
  <si>
    <t>Giá trị xuất</t>
  </si>
  <si>
    <t>Tồn cuối</t>
  </si>
  <si>
    <t>Đơn giá bình quân</t>
  </si>
  <si>
    <t>Nghiệp vụ 3</t>
  </si>
  <si>
    <t>Xuất SP đi gia công</t>
  </si>
  <si>
    <t>X</t>
  </si>
  <si>
    <t>1*X</t>
  </si>
  <si>
    <t>1*Y</t>
  </si>
  <si>
    <t>Y</t>
  </si>
  <si>
    <t>X, Y được tính giá trung bình và áp vào</t>
  </si>
  <si>
    <t xml:space="preserve">X= </t>
  </si>
  <si>
    <t>Y=</t>
  </si>
  <si>
    <t>Nghiệp vụ 4</t>
  </si>
  <si>
    <t>Xuất NVL để phục vụ gia công</t>
  </si>
  <si>
    <t>Sản phẩm</t>
  </si>
  <si>
    <t>Chi phí sẽ tập hợp vào giá thành của SP1, SP2</t>
  </si>
  <si>
    <t>M</t>
  </si>
  <si>
    <t>N</t>
  </si>
  <si>
    <t>1*M</t>
  </si>
  <si>
    <t>1*N</t>
  </si>
  <si>
    <t>M, N được tính giá trung bình và áp vào</t>
  </si>
  <si>
    <t>M=</t>
  </si>
  <si>
    <t>N=</t>
  </si>
  <si>
    <t>Nghiệp vụ 5</t>
  </si>
  <si>
    <t>Hạch toán lương phục vụ gia công</t>
  </si>
  <si>
    <t>Nợ 622</t>
  </si>
  <si>
    <t>Có 334</t>
  </si>
  <si>
    <t>Nghiệp vụ 6</t>
  </si>
  <si>
    <t>Nhập kho sản phẩm sau gia công</t>
  </si>
  <si>
    <t>P</t>
  </si>
  <si>
    <t>Q</t>
  </si>
  <si>
    <t>1*P</t>
  </si>
  <si>
    <t>1*Q</t>
  </si>
  <si>
    <t>P, Q được tính giá thành và áp vào</t>
  </si>
  <si>
    <t>P=</t>
  </si>
  <si>
    <t>Q=</t>
  </si>
  <si>
    <t>(Chỗ trên ví dụ Số lượng nhập kho &lt;&gt; 1 để mình hiểu bản chất là Z (giá thành đơn vị) = tổng chi phí chia cho Tổng số lượng sx ra được)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</si>
</sst>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left"/>
    </xf>
    <xf numFmtId="165" fontId="0" fillId="2" borderId="0" xfId="0" applyNumberFormat="1" applyFill="1"/>
    <xf numFmtId="165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F2DD-3D42-4451-9D6E-44697CF1455F}">
  <dimension ref="A1:G68"/>
  <sheetViews>
    <sheetView tabSelected="1" topLeftCell="A37" zoomScale="55" zoomScaleNormal="55" workbookViewId="0">
      <selection activeCell="J65" sqref="J65"/>
    </sheetView>
  </sheetViews>
  <sheetFormatPr defaultRowHeight="14" x14ac:dyDescent="0.3"/>
  <cols>
    <col min="1" max="1" width="14" bestFit="1" customWidth="1"/>
    <col min="2" max="2" width="14.9140625" customWidth="1"/>
    <col min="3" max="3" width="11.58203125" bestFit="1" customWidth="1"/>
    <col min="4" max="4" width="11.6640625" bestFit="1" customWidth="1"/>
    <col min="5" max="5" width="10" bestFit="1" customWidth="1"/>
    <col min="6" max="6" width="11.6640625" bestFit="1" customWidth="1"/>
  </cols>
  <sheetData>
    <row r="1" spans="1:5" x14ac:dyDescent="0.3">
      <c r="A1" t="s">
        <v>0</v>
      </c>
    </row>
    <row r="2" spans="1:5" x14ac:dyDescent="0.3">
      <c r="B2" t="s">
        <v>1</v>
      </c>
    </row>
    <row r="3" spans="1:5" x14ac:dyDescent="0.3">
      <c r="B3" t="s">
        <v>2</v>
      </c>
    </row>
    <row r="4" spans="1:5" x14ac:dyDescent="0.3">
      <c r="B4" t="s">
        <v>3</v>
      </c>
    </row>
    <row r="5" spans="1:5" x14ac:dyDescent="0.3">
      <c r="B5" t="s">
        <v>4</v>
      </c>
    </row>
    <row r="7" spans="1:5" x14ac:dyDescent="0.3">
      <c r="A7" s="2" t="s">
        <v>5</v>
      </c>
      <c r="B7" s="4">
        <v>44927</v>
      </c>
    </row>
    <row r="8" spans="1:5" x14ac:dyDescent="0.3">
      <c r="B8" t="s">
        <v>6</v>
      </c>
    </row>
    <row r="9" spans="1:5" x14ac:dyDescent="0.3">
      <c r="B9" s="3" t="s">
        <v>7</v>
      </c>
      <c r="C9" s="3" t="s">
        <v>8</v>
      </c>
      <c r="D9" s="3" t="s">
        <v>9</v>
      </c>
      <c r="E9" s="3" t="s">
        <v>10</v>
      </c>
    </row>
    <row r="10" spans="1:5" x14ac:dyDescent="0.3">
      <c r="B10" t="s">
        <v>1</v>
      </c>
      <c r="C10">
        <v>2</v>
      </c>
      <c r="D10" s="1">
        <v>10000</v>
      </c>
      <c r="E10" s="1">
        <f>C10*D10</f>
        <v>20000</v>
      </c>
    </row>
    <row r="11" spans="1:5" x14ac:dyDescent="0.3">
      <c r="B11" t="s">
        <v>2</v>
      </c>
      <c r="C11">
        <v>2</v>
      </c>
      <c r="D11" s="1">
        <v>20000</v>
      </c>
      <c r="E11" s="1">
        <f t="shared" ref="E11:E13" si="0">C11*D11</f>
        <v>40000</v>
      </c>
    </row>
    <row r="12" spans="1:5" x14ac:dyDescent="0.3">
      <c r="B12" t="s">
        <v>3</v>
      </c>
      <c r="C12">
        <v>2</v>
      </c>
      <c r="D12" s="1">
        <v>30000</v>
      </c>
      <c r="E12" s="1">
        <f t="shared" si="0"/>
        <v>60000</v>
      </c>
    </row>
    <row r="13" spans="1:5" x14ac:dyDescent="0.3">
      <c r="B13" t="s">
        <v>4</v>
      </c>
      <c r="C13">
        <v>2</v>
      </c>
      <c r="D13" s="1">
        <v>40000</v>
      </c>
      <c r="E13" s="1">
        <f t="shared" si="0"/>
        <v>80000</v>
      </c>
    </row>
    <row r="14" spans="1:5" x14ac:dyDescent="0.3">
      <c r="A14" s="2" t="s">
        <v>11</v>
      </c>
      <c r="B14" s="4">
        <v>44931</v>
      </c>
    </row>
    <row r="15" spans="1:5" x14ac:dyDescent="0.3">
      <c r="B15" t="s">
        <v>12</v>
      </c>
    </row>
    <row r="16" spans="1:5" x14ac:dyDescent="0.3">
      <c r="B16" s="3" t="s">
        <v>7</v>
      </c>
      <c r="C16" s="3" t="s">
        <v>8</v>
      </c>
      <c r="D16" s="3" t="s">
        <v>9</v>
      </c>
      <c r="E16" s="3" t="s">
        <v>10</v>
      </c>
    </row>
    <row r="17" spans="1:6" x14ac:dyDescent="0.3">
      <c r="B17" t="s">
        <v>1</v>
      </c>
      <c r="C17">
        <v>2</v>
      </c>
      <c r="D17" s="1">
        <v>20000</v>
      </c>
      <c r="E17" s="1">
        <f>C17*D17</f>
        <v>40000</v>
      </c>
    </row>
    <row r="18" spans="1:6" x14ac:dyDescent="0.3">
      <c r="B18" t="s">
        <v>2</v>
      </c>
      <c r="C18">
        <v>2</v>
      </c>
      <c r="D18" s="1">
        <v>30000</v>
      </c>
      <c r="E18" s="1">
        <f t="shared" ref="E18:E20" si="1">C18*D18</f>
        <v>60000</v>
      </c>
    </row>
    <row r="19" spans="1:6" x14ac:dyDescent="0.3">
      <c r="B19" t="s">
        <v>3</v>
      </c>
      <c r="C19">
        <v>2</v>
      </c>
      <c r="D19" s="1">
        <v>40000</v>
      </c>
      <c r="E19" s="1">
        <f t="shared" si="1"/>
        <v>80000</v>
      </c>
    </row>
    <row r="20" spans="1:6" x14ac:dyDescent="0.3">
      <c r="B20" t="s">
        <v>4</v>
      </c>
      <c r="C20">
        <v>2</v>
      </c>
      <c r="D20" s="1">
        <v>50000</v>
      </c>
      <c r="E20" s="1">
        <f t="shared" si="1"/>
        <v>100000</v>
      </c>
    </row>
    <row r="22" spans="1:6" x14ac:dyDescent="0.3">
      <c r="A22" s="2" t="s">
        <v>13</v>
      </c>
      <c r="B22" s="2"/>
      <c r="C22" t="s">
        <v>14</v>
      </c>
      <c r="D22" t="s">
        <v>15</v>
      </c>
      <c r="E22" t="s">
        <v>16</v>
      </c>
      <c r="F22" t="s">
        <v>17</v>
      </c>
    </row>
    <row r="23" spans="1:6" x14ac:dyDescent="0.3">
      <c r="B23" t="s">
        <v>1</v>
      </c>
      <c r="C23" s="1">
        <v>0</v>
      </c>
      <c r="D23" s="1">
        <f>E10+E17</f>
        <v>60000</v>
      </c>
      <c r="E23" s="1">
        <v>0</v>
      </c>
      <c r="F23" s="1">
        <f>C23+D23-E23</f>
        <v>60000</v>
      </c>
    </row>
    <row r="24" spans="1:6" x14ac:dyDescent="0.3">
      <c r="B24" t="s">
        <v>2</v>
      </c>
      <c r="C24" s="1">
        <v>0</v>
      </c>
      <c r="D24" s="1">
        <f>E11+E18</f>
        <v>100000</v>
      </c>
      <c r="E24" s="1">
        <v>0</v>
      </c>
      <c r="F24" s="1">
        <f t="shared" ref="F24:F26" si="2">C24+D24-E24</f>
        <v>100000</v>
      </c>
    </row>
    <row r="25" spans="1:6" x14ac:dyDescent="0.3">
      <c r="B25" t="s">
        <v>3</v>
      </c>
      <c r="C25" s="1">
        <v>0</v>
      </c>
      <c r="D25" s="1">
        <f>E12+E19</f>
        <v>140000</v>
      </c>
      <c r="E25" s="1">
        <v>0</v>
      </c>
      <c r="F25" s="1">
        <f t="shared" si="2"/>
        <v>140000</v>
      </c>
    </row>
    <row r="26" spans="1:6" x14ac:dyDescent="0.3">
      <c r="B26" t="s">
        <v>4</v>
      </c>
      <c r="C26" s="1">
        <v>0</v>
      </c>
      <c r="D26" s="1">
        <f>E13+E20</f>
        <v>180000</v>
      </c>
      <c r="E26" s="1">
        <v>0</v>
      </c>
      <c r="F26" s="1">
        <f t="shared" si="2"/>
        <v>180000</v>
      </c>
    </row>
    <row r="28" spans="1:6" x14ac:dyDescent="0.3">
      <c r="A28" s="2" t="s">
        <v>18</v>
      </c>
    </row>
    <row r="29" spans="1:6" x14ac:dyDescent="0.3">
      <c r="B29" t="s">
        <v>1</v>
      </c>
      <c r="C29" s="5">
        <f>(C23+D23-0)/(C10+C17)</f>
        <v>15000</v>
      </c>
    </row>
    <row r="30" spans="1:6" x14ac:dyDescent="0.3">
      <c r="B30" t="s">
        <v>2</v>
      </c>
      <c r="C30" s="5">
        <f>(C24+D24-0)/(C11+C18)</f>
        <v>25000</v>
      </c>
    </row>
    <row r="31" spans="1:6" x14ac:dyDescent="0.3">
      <c r="B31" t="s">
        <v>3</v>
      </c>
      <c r="C31" s="5">
        <f>(C25+D25-0)/(C12+C19)</f>
        <v>35000</v>
      </c>
    </row>
    <row r="32" spans="1:6" x14ac:dyDescent="0.3">
      <c r="B32" t="s">
        <v>4</v>
      </c>
      <c r="C32" s="5">
        <f>(C26+D26-0)/(C13+C20)</f>
        <v>45000</v>
      </c>
    </row>
    <row r="34" spans="1:7" x14ac:dyDescent="0.3">
      <c r="A34" s="2" t="s">
        <v>19</v>
      </c>
      <c r="B34" s="4">
        <v>44936</v>
      </c>
    </row>
    <row r="35" spans="1:7" x14ac:dyDescent="0.3">
      <c r="B35" t="s">
        <v>20</v>
      </c>
    </row>
    <row r="36" spans="1:7" x14ac:dyDescent="0.3">
      <c r="B36" s="3" t="s">
        <v>7</v>
      </c>
      <c r="C36" s="3" t="s">
        <v>8</v>
      </c>
      <c r="D36" s="3" t="s">
        <v>9</v>
      </c>
      <c r="E36" s="3" t="s">
        <v>10</v>
      </c>
      <c r="F36" s="6" t="s">
        <v>31</v>
      </c>
    </row>
    <row r="37" spans="1:7" x14ac:dyDescent="0.3">
      <c r="B37" t="s">
        <v>3</v>
      </c>
      <c r="C37">
        <v>1</v>
      </c>
      <c r="D37" t="s">
        <v>21</v>
      </c>
      <c r="E37" t="s">
        <v>22</v>
      </c>
      <c r="F37" s="7">
        <f>1*C41</f>
        <v>35000</v>
      </c>
    </row>
    <row r="38" spans="1:7" x14ac:dyDescent="0.3">
      <c r="B38" t="s">
        <v>4</v>
      </c>
      <c r="C38">
        <v>1</v>
      </c>
      <c r="D38" t="s">
        <v>24</v>
      </c>
      <c r="E38" t="s">
        <v>23</v>
      </c>
      <c r="F38" s="7">
        <f>1*C42</f>
        <v>45000</v>
      </c>
    </row>
    <row r="40" spans="1:7" x14ac:dyDescent="0.3">
      <c r="B40" t="s">
        <v>25</v>
      </c>
    </row>
    <row r="41" spans="1:7" x14ac:dyDescent="0.3">
      <c r="B41" t="s">
        <v>26</v>
      </c>
      <c r="C41" s="5">
        <f>C31</f>
        <v>35000</v>
      </c>
    </row>
    <row r="42" spans="1:7" x14ac:dyDescent="0.3">
      <c r="B42" t="s">
        <v>27</v>
      </c>
      <c r="C42" s="5">
        <f>C32</f>
        <v>45000</v>
      </c>
    </row>
    <row r="44" spans="1:7" x14ac:dyDescent="0.3">
      <c r="A44" s="2" t="s">
        <v>28</v>
      </c>
      <c r="B44" s="4">
        <v>44938</v>
      </c>
    </row>
    <row r="45" spans="1:7" x14ac:dyDescent="0.3">
      <c r="B45" t="s">
        <v>29</v>
      </c>
    </row>
    <row r="46" spans="1:7" x14ac:dyDescent="0.3">
      <c r="B46" s="3" t="s">
        <v>7</v>
      </c>
      <c r="C46" s="3" t="s">
        <v>8</v>
      </c>
      <c r="D46" s="3" t="s">
        <v>9</v>
      </c>
      <c r="E46" s="3" t="s">
        <v>10</v>
      </c>
      <c r="F46" s="3" t="s">
        <v>30</v>
      </c>
      <c r="G46" s="6" t="s">
        <v>31</v>
      </c>
    </row>
    <row r="47" spans="1:7" x14ac:dyDescent="0.3">
      <c r="B47" t="s">
        <v>1</v>
      </c>
      <c r="C47">
        <v>1</v>
      </c>
      <c r="D47" t="s">
        <v>32</v>
      </c>
      <c r="E47" t="s">
        <v>34</v>
      </c>
      <c r="F47" t="s">
        <v>3</v>
      </c>
      <c r="G47" s="7">
        <f>1*C50</f>
        <v>15000</v>
      </c>
    </row>
    <row r="48" spans="1:7" x14ac:dyDescent="0.3">
      <c r="B48" t="s">
        <v>2</v>
      </c>
      <c r="C48">
        <v>1</v>
      </c>
      <c r="D48" t="s">
        <v>33</v>
      </c>
      <c r="E48" t="s">
        <v>35</v>
      </c>
      <c r="F48" t="s">
        <v>4</v>
      </c>
      <c r="G48" s="7">
        <f>1*C51</f>
        <v>25000</v>
      </c>
    </row>
    <row r="49" spans="1:5" x14ac:dyDescent="0.3">
      <c r="B49" t="s">
        <v>36</v>
      </c>
    </row>
    <row r="50" spans="1:5" x14ac:dyDescent="0.3">
      <c r="B50" t="s">
        <v>37</v>
      </c>
      <c r="C50" s="5">
        <f>C29</f>
        <v>15000</v>
      </c>
    </row>
    <row r="51" spans="1:5" x14ac:dyDescent="0.3">
      <c r="B51" t="s">
        <v>38</v>
      </c>
      <c r="C51" s="5">
        <f>C30</f>
        <v>25000</v>
      </c>
    </row>
    <row r="53" spans="1:5" x14ac:dyDescent="0.3">
      <c r="A53" s="2" t="s">
        <v>39</v>
      </c>
      <c r="B53" s="4">
        <v>44957</v>
      </c>
    </row>
    <row r="54" spans="1:5" x14ac:dyDescent="0.3">
      <c r="B54" t="s">
        <v>40</v>
      </c>
      <c r="E54" s="6" t="s">
        <v>31</v>
      </c>
    </row>
    <row r="55" spans="1:5" x14ac:dyDescent="0.3">
      <c r="B55" t="s">
        <v>41</v>
      </c>
      <c r="C55" s="1">
        <v>100000</v>
      </c>
      <c r="D55" t="s">
        <v>3</v>
      </c>
      <c r="E55" s="8">
        <v>100000</v>
      </c>
    </row>
    <row r="56" spans="1:5" x14ac:dyDescent="0.3">
      <c r="B56" t="s">
        <v>41</v>
      </c>
      <c r="C56" s="1">
        <v>200000</v>
      </c>
      <c r="D56" t="s">
        <v>4</v>
      </c>
      <c r="E56" s="8">
        <v>200000</v>
      </c>
    </row>
    <row r="57" spans="1:5" x14ac:dyDescent="0.3">
      <c r="B57" t="s">
        <v>42</v>
      </c>
      <c r="C57" s="1">
        <f>SUM(C55:C56)</f>
        <v>300000</v>
      </c>
    </row>
    <row r="59" spans="1:5" x14ac:dyDescent="0.3">
      <c r="A59" s="2" t="s">
        <v>43</v>
      </c>
      <c r="B59" s="4">
        <v>44957</v>
      </c>
    </row>
    <row r="60" spans="1:5" x14ac:dyDescent="0.3">
      <c r="B60" t="s">
        <v>44</v>
      </c>
    </row>
    <row r="61" spans="1:5" x14ac:dyDescent="0.3">
      <c r="B61" s="2" t="s">
        <v>7</v>
      </c>
      <c r="C61" s="2" t="s">
        <v>8</v>
      </c>
      <c r="D61" s="2" t="s">
        <v>9</v>
      </c>
      <c r="E61" s="2" t="s">
        <v>10</v>
      </c>
    </row>
    <row r="62" spans="1:5" x14ac:dyDescent="0.3">
      <c r="B62" t="s">
        <v>3</v>
      </c>
      <c r="C62">
        <v>5</v>
      </c>
      <c r="D62" t="s">
        <v>45</v>
      </c>
      <c r="E62" t="s">
        <v>47</v>
      </c>
    </row>
    <row r="63" spans="1:5" x14ac:dyDescent="0.3">
      <c r="B63" t="s">
        <v>4</v>
      </c>
      <c r="C63">
        <v>5</v>
      </c>
      <c r="D63" t="s">
        <v>46</v>
      </c>
      <c r="E63" t="s">
        <v>48</v>
      </c>
    </row>
    <row r="65" spans="2:3" x14ac:dyDescent="0.3">
      <c r="B65" t="s">
        <v>49</v>
      </c>
    </row>
    <row r="66" spans="2:3" x14ac:dyDescent="0.3">
      <c r="B66" t="s">
        <v>50</v>
      </c>
      <c r="C66" s="5">
        <f>(F37+G47+E55)/C62</f>
        <v>30000</v>
      </c>
    </row>
    <row r="67" spans="2:3" x14ac:dyDescent="0.3">
      <c r="B67" t="s">
        <v>51</v>
      </c>
      <c r="C67" s="5">
        <f>(F38+G48+E56)/C63</f>
        <v>54000</v>
      </c>
    </row>
    <row r="68" spans="2:3" x14ac:dyDescent="0.3">
      <c r="B68" t="s">
        <v>52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TamNN-FSI</dc:creator>
  <cp:lastModifiedBy>TamNN-FSI</cp:lastModifiedBy>
  <dcterms:created xsi:type="dcterms:W3CDTF">2023-11-06T13:42:48Z</dcterms:created>
  <dcterms:modified xsi:type="dcterms:W3CDTF">2023-11-06T14:04:09Z</dcterms:modified>
</cp:coreProperties>
</file>