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V22" i="1"/>
  <c r="U21" i="1"/>
  <c r="S21" i="1"/>
  <c r="W18" i="1"/>
  <c r="V18" i="1"/>
  <c r="U20" i="1"/>
  <c r="U17" i="1"/>
  <c r="S17" i="1"/>
  <c r="V9" i="1"/>
  <c r="U16" i="1"/>
  <c r="U15" i="1"/>
  <c r="S26" i="1" l="1"/>
  <c r="S31" i="1" s="1"/>
  <c r="I23" i="1"/>
  <c r="L23" i="1" s="1"/>
  <c r="I22" i="1"/>
  <c r="L22" i="1" s="1"/>
  <c r="I21" i="1"/>
  <c r="L21" i="1" s="1"/>
  <c r="I20" i="1"/>
  <c r="L20" i="1" s="1"/>
  <c r="L19" i="1"/>
  <c r="I19" i="1"/>
  <c r="L18" i="1"/>
  <c r="I18" i="1"/>
  <c r="U19" i="1"/>
  <c r="I17" i="1"/>
  <c r="L17" i="1" s="1"/>
  <c r="U18" i="1"/>
  <c r="L16" i="1"/>
  <c r="I16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W9" i="1"/>
  <c r="U9" i="1"/>
  <c r="U22" i="1" s="1"/>
  <c r="L9" i="1"/>
  <c r="I9" i="1"/>
  <c r="I8" i="1"/>
  <c r="L8" i="1" s="1"/>
  <c r="L7" i="1"/>
  <c r="L24" i="1" s="1"/>
  <c r="I7" i="1"/>
  <c r="I24" i="1" l="1"/>
</calcChain>
</file>

<file path=xl/sharedStrings.xml><?xml version="1.0" encoding="utf-8"?>
<sst xmlns="http://schemas.openxmlformats.org/spreadsheetml/2006/main" count="67" uniqueCount="52">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</sst>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;@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M7" workbookViewId="0">
      <selection activeCell="U21" sqref="U21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2" customFormat="1" ht="15.75" x14ac:dyDescent="0.25">
      <c r="A1" s="78" t="s">
        <v>0</v>
      </c>
      <c r="B1" s="78"/>
      <c r="C1" s="78"/>
      <c r="D1" s="78"/>
      <c r="E1" s="78"/>
      <c r="F1" s="1"/>
      <c r="G1" s="1"/>
      <c r="H1" s="1"/>
      <c r="I1" s="1"/>
    </row>
    <row r="2" spans="1:23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3" s="2" customFormat="1" ht="15.75" x14ac:dyDescent="0.25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23" s="4" customFormat="1" ht="42" customHeight="1" x14ac:dyDescent="0.25">
      <c r="A4" s="75" t="s">
        <v>3</v>
      </c>
      <c r="B4" s="79" t="s">
        <v>4</v>
      </c>
      <c r="C4" s="75" t="s">
        <v>5</v>
      </c>
      <c r="D4" s="75" t="s">
        <v>6</v>
      </c>
      <c r="E4" s="75"/>
      <c r="F4" s="80" t="s">
        <v>7</v>
      </c>
      <c r="G4" s="80"/>
      <c r="H4" s="80"/>
      <c r="I4" s="80"/>
      <c r="J4" s="80"/>
      <c r="K4" s="80"/>
      <c r="L4" s="80"/>
    </row>
    <row r="5" spans="1:23" s="4" customFormat="1" ht="16.5" customHeight="1" x14ac:dyDescent="0.25">
      <c r="A5" s="75"/>
      <c r="B5" s="79"/>
      <c r="C5" s="75"/>
      <c r="D5" s="75" t="s">
        <v>8</v>
      </c>
      <c r="E5" s="75" t="s">
        <v>9</v>
      </c>
      <c r="F5" s="75" t="s">
        <v>10</v>
      </c>
      <c r="G5" s="75" t="s">
        <v>11</v>
      </c>
      <c r="H5" s="76" t="s">
        <v>12</v>
      </c>
      <c r="I5" s="76" t="s">
        <v>13</v>
      </c>
      <c r="J5" s="77" t="s">
        <v>14</v>
      </c>
      <c r="K5" s="77"/>
      <c r="L5" s="76" t="s">
        <v>15</v>
      </c>
    </row>
    <row r="6" spans="1:23" s="4" customFormat="1" ht="25.5" x14ac:dyDescent="0.25">
      <c r="A6" s="75"/>
      <c r="B6" s="79"/>
      <c r="C6" s="75"/>
      <c r="D6" s="75"/>
      <c r="E6" s="75"/>
      <c r="F6" s="75"/>
      <c r="G6" s="75"/>
      <c r="H6" s="76"/>
      <c r="I6" s="76"/>
      <c r="J6" s="5" t="s">
        <v>16</v>
      </c>
      <c r="K6" s="6" t="s">
        <v>17</v>
      </c>
      <c r="L6" s="76"/>
    </row>
    <row r="7" spans="1:23" s="10" customFormat="1" x14ac:dyDescent="0.25">
      <c r="A7" s="66">
        <v>612</v>
      </c>
      <c r="B7" s="69">
        <v>44032</v>
      </c>
      <c r="C7" s="66" t="s">
        <v>18</v>
      </c>
      <c r="D7" s="66" t="s">
        <v>19</v>
      </c>
      <c r="E7" s="66" t="s">
        <v>20</v>
      </c>
      <c r="F7" s="7" t="s">
        <v>21</v>
      </c>
      <c r="G7" s="7">
        <v>12</v>
      </c>
      <c r="H7" s="8">
        <v>455000</v>
      </c>
      <c r="I7" s="8">
        <f t="shared" ref="I7:I23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3" s="10" customFormat="1" ht="14.45" customHeight="1" x14ac:dyDescent="0.25">
      <c r="A8" s="67"/>
      <c r="B8" s="70"/>
      <c r="C8" s="67"/>
      <c r="D8" s="67"/>
      <c r="E8" s="67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92"/>
      <c r="Q8" s="92" t="s">
        <v>23</v>
      </c>
      <c r="R8" s="93" t="s">
        <v>24</v>
      </c>
      <c r="S8" s="93"/>
      <c r="T8" s="94" t="s">
        <v>25</v>
      </c>
      <c r="U8" s="95"/>
      <c r="V8" s="96" t="s">
        <v>26</v>
      </c>
      <c r="W8" s="96" t="s">
        <v>27</v>
      </c>
    </row>
    <row r="9" spans="1:23" s="10" customFormat="1" ht="14.45" customHeight="1" x14ac:dyDescent="0.25">
      <c r="A9" s="67"/>
      <c r="B9" s="70"/>
      <c r="C9" s="67"/>
      <c r="D9" s="67"/>
      <c r="E9" s="67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97" t="s">
        <v>29</v>
      </c>
      <c r="Q9" s="93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89">
        <f>200000000-S9-S10-S11-S12-S13-S14-S15-S16</f>
        <v>112000000</v>
      </c>
      <c r="W9" s="89">
        <f>V9*12%</f>
        <v>13440000</v>
      </c>
    </row>
    <row r="10" spans="1:23" s="10" customFormat="1" ht="14.45" customHeight="1" x14ac:dyDescent="0.25">
      <c r="A10" s="67"/>
      <c r="B10" s="70"/>
      <c r="C10" s="67"/>
      <c r="D10" s="67"/>
      <c r="E10" s="67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97"/>
      <c r="Q10" s="93"/>
      <c r="R10" s="18">
        <v>44040</v>
      </c>
      <c r="S10" s="19">
        <v>10000000</v>
      </c>
      <c r="T10" s="87">
        <v>0.12</v>
      </c>
      <c r="U10" s="19">
        <f t="shared" ref="U10:U17" si="2">S10*12%</f>
        <v>1200000</v>
      </c>
      <c r="V10" s="90"/>
      <c r="W10" s="90"/>
    </row>
    <row r="11" spans="1:23" s="10" customFormat="1" ht="14.45" customHeight="1" x14ac:dyDescent="0.25">
      <c r="A11" s="67"/>
      <c r="B11" s="70"/>
      <c r="C11" s="67"/>
      <c r="D11" s="67"/>
      <c r="E11" s="67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97"/>
      <c r="Q11" s="93"/>
      <c r="R11" s="18">
        <v>44049</v>
      </c>
      <c r="S11" s="19">
        <v>30000000</v>
      </c>
      <c r="T11" s="87">
        <v>0.12</v>
      </c>
      <c r="U11" s="19">
        <f t="shared" si="2"/>
        <v>3600000</v>
      </c>
      <c r="V11" s="90"/>
      <c r="W11" s="90"/>
    </row>
    <row r="12" spans="1:23" s="10" customFormat="1" ht="14.45" customHeight="1" x14ac:dyDescent="0.25">
      <c r="A12" s="67"/>
      <c r="B12" s="70"/>
      <c r="C12" s="67"/>
      <c r="D12" s="67"/>
      <c r="E12" s="67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97"/>
      <c r="Q12" s="93"/>
      <c r="R12" s="18">
        <v>44054</v>
      </c>
      <c r="S12" s="19">
        <v>20000000</v>
      </c>
      <c r="T12" s="87">
        <v>0.12</v>
      </c>
      <c r="U12" s="19">
        <f t="shared" si="2"/>
        <v>2400000</v>
      </c>
      <c r="V12" s="90"/>
      <c r="W12" s="90"/>
    </row>
    <row r="13" spans="1:23" s="10" customFormat="1" ht="14.45" customHeight="1" x14ac:dyDescent="0.25">
      <c r="A13" s="68"/>
      <c r="B13" s="71"/>
      <c r="C13" s="68"/>
      <c r="D13" s="68"/>
      <c r="E13" s="68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97"/>
      <c r="Q13" s="93"/>
      <c r="R13" s="18">
        <v>44060</v>
      </c>
      <c r="S13" s="19">
        <v>8000000</v>
      </c>
      <c r="T13" s="87">
        <v>0.12</v>
      </c>
      <c r="U13" s="19">
        <f t="shared" si="2"/>
        <v>960000</v>
      </c>
      <c r="V13" s="90"/>
      <c r="W13" s="90"/>
    </row>
    <row r="14" spans="1:23" s="10" customFormat="1" ht="14.45" customHeight="1" x14ac:dyDescent="0.25">
      <c r="A14" s="66">
        <v>762</v>
      </c>
      <c r="B14" s="69">
        <v>44063</v>
      </c>
      <c r="C14" s="66" t="s">
        <v>18</v>
      </c>
      <c r="D14" s="66" t="s">
        <v>19</v>
      </c>
      <c r="E14" s="66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3" si="3">I14*(1-K14)</f>
        <v>562500</v>
      </c>
      <c r="P14" s="97"/>
      <c r="Q14" s="93"/>
      <c r="R14" s="18">
        <v>44068</v>
      </c>
      <c r="S14" s="19">
        <v>10000000</v>
      </c>
      <c r="T14" s="87">
        <v>0.12</v>
      </c>
      <c r="U14" s="19">
        <f t="shared" si="2"/>
        <v>1200000</v>
      </c>
      <c r="V14" s="90"/>
      <c r="W14" s="90"/>
    </row>
    <row r="15" spans="1:23" s="10" customFormat="1" x14ac:dyDescent="0.25">
      <c r="A15" s="67"/>
      <c r="B15" s="70"/>
      <c r="C15" s="67"/>
      <c r="D15" s="67"/>
      <c r="E15" s="67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97"/>
      <c r="Q15" s="93"/>
      <c r="R15" s="18">
        <v>44077</v>
      </c>
      <c r="S15" s="19">
        <v>2000000</v>
      </c>
      <c r="T15" s="87">
        <v>0.12</v>
      </c>
      <c r="U15" s="19">
        <f t="shared" si="2"/>
        <v>240000</v>
      </c>
      <c r="V15" s="90"/>
      <c r="W15" s="90"/>
    </row>
    <row r="16" spans="1:23" s="10" customFormat="1" x14ac:dyDescent="0.25">
      <c r="A16" s="67"/>
      <c r="B16" s="70"/>
      <c r="C16" s="67"/>
      <c r="D16" s="67"/>
      <c r="E16" s="67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97"/>
      <c r="Q16" s="93"/>
      <c r="R16" s="23">
        <v>44085</v>
      </c>
      <c r="S16" s="24">
        <v>3000000</v>
      </c>
      <c r="T16" s="88">
        <v>0.12</v>
      </c>
      <c r="U16" s="24">
        <f t="shared" si="2"/>
        <v>360000</v>
      </c>
      <c r="V16" s="91"/>
      <c r="W16" s="91"/>
    </row>
    <row r="17" spans="1:26" s="10" customFormat="1" ht="30" x14ac:dyDescent="0.25">
      <c r="A17" s="68"/>
      <c r="B17" s="71"/>
      <c r="C17" s="68"/>
      <c r="D17" s="68"/>
      <c r="E17" s="68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97"/>
      <c r="Q17" s="93"/>
      <c r="R17" s="84" t="s">
        <v>36</v>
      </c>
      <c r="S17" s="85">
        <f>SUM(S9:S16)</f>
        <v>88000000</v>
      </c>
      <c r="T17" s="86" t="s">
        <v>37</v>
      </c>
      <c r="U17" s="27">
        <f>SUM(U9:U16)</f>
        <v>10560000</v>
      </c>
      <c r="V17" s="28"/>
      <c r="W17" s="28"/>
    </row>
    <row r="18" spans="1:26" s="10" customFormat="1" ht="14.45" customHeight="1" x14ac:dyDescent="0.25">
      <c r="A18" s="66">
        <v>769</v>
      </c>
      <c r="B18" s="69">
        <v>44068</v>
      </c>
      <c r="C18" s="66" t="s">
        <v>18</v>
      </c>
      <c r="D18" s="66" t="s">
        <v>19</v>
      </c>
      <c r="E18" s="72" t="s">
        <v>20</v>
      </c>
      <c r="F18" s="7" t="s">
        <v>35</v>
      </c>
      <c r="G18" s="7">
        <v>12</v>
      </c>
      <c r="H18" s="8">
        <v>225000</v>
      </c>
      <c r="I18" s="8">
        <f t="shared" si="0"/>
        <v>2700000</v>
      </c>
      <c r="J18" s="8"/>
      <c r="K18" s="9">
        <v>0.5</v>
      </c>
      <c r="L18" s="8">
        <f t="shared" si="3"/>
        <v>1350000</v>
      </c>
      <c r="P18" s="98" t="s">
        <v>38</v>
      </c>
      <c r="Q18" s="99" t="s">
        <v>30</v>
      </c>
      <c r="R18" s="81" t="s">
        <v>39</v>
      </c>
      <c r="S18" s="16">
        <v>100000000</v>
      </c>
      <c r="T18" s="17">
        <v>0.12</v>
      </c>
      <c r="U18" s="16">
        <f>S18*12%</f>
        <v>12000000</v>
      </c>
      <c r="V18" s="89">
        <f>300000000-S18-S19-S20</f>
        <v>115000000</v>
      </c>
      <c r="W18" s="89">
        <f>V18*12%</f>
        <v>13800000</v>
      </c>
    </row>
    <row r="19" spans="1:26" s="10" customFormat="1" ht="14.45" customHeight="1" x14ac:dyDescent="0.25">
      <c r="A19" s="67"/>
      <c r="B19" s="70"/>
      <c r="C19" s="67"/>
      <c r="D19" s="67"/>
      <c r="E19" s="73"/>
      <c r="F19" s="11" t="s">
        <v>21</v>
      </c>
      <c r="G19" s="11">
        <v>12</v>
      </c>
      <c r="H19" s="12">
        <v>455000</v>
      </c>
      <c r="I19" s="12">
        <f t="shared" si="0"/>
        <v>5460000</v>
      </c>
      <c r="J19" s="12"/>
      <c r="K19" s="13">
        <v>0.5</v>
      </c>
      <c r="L19" s="12">
        <f t="shared" si="3"/>
        <v>2730000</v>
      </c>
      <c r="P19" s="100"/>
      <c r="Q19" s="101"/>
      <c r="R19" s="82">
        <v>44064</v>
      </c>
      <c r="S19" s="19">
        <v>80000000</v>
      </c>
      <c r="T19" s="17">
        <v>0.12</v>
      </c>
      <c r="U19" s="19">
        <f>S19*12%</f>
        <v>9600000</v>
      </c>
      <c r="V19" s="90"/>
      <c r="W19" s="90"/>
    </row>
    <row r="20" spans="1:26" s="10" customFormat="1" ht="14.45" customHeight="1" x14ac:dyDescent="0.25">
      <c r="A20" s="67"/>
      <c r="B20" s="70"/>
      <c r="C20" s="67"/>
      <c r="D20" s="67"/>
      <c r="E20" s="73"/>
      <c r="F20" s="11" t="s">
        <v>42</v>
      </c>
      <c r="G20" s="11">
        <v>12</v>
      </c>
      <c r="H20" s="12">
        <v>255000</v>
      </c>
      <c r="I20" s="12">
        <f t="shared" si="0"/>
        <v>3060000</v>
      </c>
      <c r="J20" s="12"/>
      <c r="K20" s="13">
        <v>0.5</v>
      </c>
      <c r="L20" s="12">
        <f t="shared" si="3"/>
        <v>1530000</v>
      </c>
      <c r="P20" s="100"/>
      <c r="Q20" s="101"/>
      <c r="R20" s="82">
        <v>44097</v>
      </c>
      <c r="S20" s="19">
        <v>5000000</v>
      </c>
      <c r="T20" s="17">
        <v>0.12</v>
      </c>
      <c r="U20" s="19">
        <f>S20*12%</f>
        <v>600000</v>
      </c>
      <c r="V20" s="91"/>
      <c r="W20" s="91"/>
    </row>
    <row r="21" spans="1:26" s="10" customFormat="1" ht="28.5" customHeight="1" x14ac:dyDescent="0.25">
      <c r="A21" s="67"/>
      <c r="B21" s="70"/>
      <c r="C21" s="67"/>
      <c r="D21" s="67"/>
      <c r="E21" s="73"/>
      <c r="F21" s="11" t="s">
        <v>43</v>
      </c>
      <c r="G21" s="11">
        <v>12</v>
      </c>
      <c r="H21" s="12">
        <v>485000</v>
      </c>
      <c r="I21" s="12">
        <f t="shared" si="0"/>
        <v>5820000</v>
      </c>
      <c r="J21" s="12"/>
      <c r="K21" s="13">
        <v>0.5</v>
      </c>
      <c r="L21" s="12">
        <f t="shared" si="3"/>
        <v>2910000</v>
      </c>
      <c r="P21" s="102"/>
      <c r="Q21" s="103"/>
      <c r="R21" s="83" t="s">
        <v>40</v>
      </c>
      <c r="S21" s="25">
        <f>SUM(S18:S20)</f>
        <v>185000000</v>
      </c>
      <c r="T21" s="26" t="s">
        <v>37</v>
      </c>
      <c r="U21" s="27">
        <f>SUM(U18:U20)</f>
        <v>22200000</v>
      </c>
      <c r="V21" s="28"/>
      <c r="W21" s="28"/>
    </row>
    <row r="22" spans="1:26" s="10" customFormat="1" x14ac:dyDescent="0.25">
      <c r="A22" s="67"/>
      <c r="B22" s="70"/>
      <c r="C22" s="67"/>
      <c r="D22" s="67"/>
      <c r="E22" s="73"/>
      <c r="F22" s="11" t="s">
        <v>32</v>
      </c>
      <c r="G22" s="11">
        <v>9</v>
      </c>
      <c r="H22" s="12">
        <v>550000</v>
      </c>
      <c r="I22" s="12">
        <f t="shared" si="0"/>
        <v>4950000</v>
      </c>
      <c r="J22" s="12"/>
      <c r="K22" s="13">
        <v>0.5</v>
      </c>
      <c r="L22" s="12">
        <f t="shared" si="3"/>
        <v>2475000</v>
      </c>
      <c r="P22" s="94" t="s">
        <v>41</v>
      </c>
      <c r="Q22" s="95"/>
      <c r="R22" s="29"/>
      <c r="S22" s="29"/>
      <c r="T22" s="14"/>
      <c r="U22" s="30">
        <f>U17+U21</f>
        <v>32760000</v>
      </c>
      <c r="V22" s="30">
        <f>SUM(V9:V20)</f>
        <v>227000000</v>
      </c>
      <c r="W22" s="30">
        <f>SUM(W9:W19)</f>
        <v>27240000</v>
      </c>
    </row>
    <row r="23" spans="1:26" s="10" customFormat="1" ht="14.45" customHeight="1" x14ac:dyDescent="0.25">
      <c r="A23" s="68"/>
      <c r="B23" s="71"/>
      <c r="C23" s="68"/>
      <c r="D23" s="68"/>
      <c r="E23" s="74"/>
      <c r="F23" s="20" t="s">
        <v>34</v>
      </c>
      <c r="G23" s="20">
        <v>10</v>
      </c>
      <c r="H23" s="21">
        <v>455000</v>
      </c>
      <c r="I23" s="21">
        <f t="shared" si="0"/>
        <v>4550000</v>
      </c>
      <c r="J23" s="21"/>
      <c r="K23" s="22">
        <v>0.5</v>
      </c>
      <c r="L23" s="21">
        <f t="shared" si="3"/>
        <v>2275000</v>
      </c>
      <c r="V23" s="31"/>
      <c r="W23" s="31"/>
      <c r="X23" s="31"/>
      <c r="Y23" s="31"/>
      <c r="Z23" s="31"/>
    </row>
    <row r="24" spans="1:26" x14ac:dyDescent="0.25">
      <c r="A24" s="46" t="s">
        <v>44</v>
      </c>
      <c r="B24" s="46"/>
      <c r="C24" s="46"/>
      <c r="D24" s="46"/>
      <c r="E24" s="46"/>
      <c r="F24" s="46"/>
      <c r="G24" s="32"/>
      <c r="H24" s="32"/>
      <c r="I24" s="33">
        <f>SUM(I7:I23)</f>
        <v>75795000</v>
      </c>
      <c r="J24" s="32"/>
      <c r="K24" s="32"/>
      <c r="L24" s="33">
        <f>SUM(L7:L23)</f>
        <v>37897500</v>
      </c>
    </row>
    <row r="26" spans="1:26" ht="15.75" x14ac:dyDescent="0.25">
      <c r="A26" s="34"/>
      <c r="B26" s="34"/>
      <c r="C26" s="34"/>
      <c r="M26" s="47" t="s">
        <v>45</v>
      </c>
      <c r="N26" s="48"/>
      <c r="O26" s="48"/>
      <c r="P26" s="49"/>
      <c r="Q26" s="35" t="s">
        <v>46</v>
      </c>
      <c r="R26" s="36">
        <v>500000</v>
      </c>
      <c r="S26" s="56">
        <f>SUM(R26:R29)</f>
        <v>4888000</v>
      </c>
      <c r="T26" s="57"/>
    </row>
    <row r="27" spans="1:26" ht="15.75" x14ac:dyDescent="0.25">
      <c r="A27" s="34"/>
      <c r="B27" s="34"/>
      <c r="C27" s="34"/>
      <c r="M27" s="50"/>
      <c r="N27" s="51"/>
      <c r="O27" s="51"/>
      <c r="P27" s="52"/>
      <c r="Q27" s="37" t="s">
        <v>47</v>
      </c>
      <c r="R27" s="38">
        <v>400000</v>
      </c>
      <c r="S27" s="58"/>
      <c r="T27" s="59"/>
    </row>
    <row r="28" spans="1:26" ht="15.75" x14ac:dyDescent="0.25">
      <c r="A28" s="34"/>
      <c r="B28" s="34"/>
      <c r="C28" s="34"/>
      <c r="M28" s="50"/>
      <c r="N28" s="51"/>
      <c r="O28" s="51"/>
      <c r="P28" s="52"/>
      <c r="Q28" s="37" t="s">
        <v>48</v>
      </c>
      <c r="R28" s="38">
        <v>100000</v>
      </c>
      <c r="S28" s="58"/>
      <c r="T28" s="59"/>
    </row>
    <row r="29" spans="1:26" ht="15.75" customHeight="1" x14ac:dyDescent="0.25">
      <c r="A29" s="34"/>
      <c r="B29" s="62"/>
      <c r="C29" s="62"/>
      <c r="D29" s="62"/>
      <c r="E29" s="34"/>
      <c r="F29" s="34"/>
      <c r="G29" s="34"/>
      <c r="H29" s="34"/>
      <c r="I29" s="62"/>
      <c r="J29" s="62"/>
      <c r="K29" s="39"/>
      <c r="M29" s="53"/>
      <c r="N29" s="54"/>
      <c r="O29" s="54"/>
      <c r="P29" s="55"/>
      <c r="Q29" s="37" t="s">
        <v>49</v>
      </c>
      <c r="R29" s="38">
        <v>3888000</v>
      </c>
      <c r="S29" s="60"/>
      <c r="T29" s="61"/>
    </row>
    <row r="30" spans="1:26" ht="15.75" x14ac:dyDescent="0.25">
      <c r="A30" s="34"/>
      <c r="B30" s="34"/>
      <c r="C30" s="34"/>
      <c r="D30" s="40"/>
      <c r="E30" s="41"/>
      <c r="F30" s="41"/>
      <c r="G30" s="41"/>
      <c r="H30" s="41"/>
      <c r="I30" s="41"/>
      <c r="J30" s="42"/>
      <c r="K30" s="42"/>
      <c r="M30" s="63" t="s">
        <v>50</v>
      </c>
      <c r="N30" s="64"/>
      <c r="O30" s="64"/>
      <c r="P30" s="64"/>
      <c r="Q30" s="64"/>
      <c r="R30" s="64"/>
      <c r="S30" s="65">
        <v>700000</v>
      </c>
      <c r="T30" s="65"/>
    </row>
    <row r="31" spans="1:26" ht="15.75" x14ac:dyDescent="0.25">
      <c r="M31" s="43" t="s">
        <v>51</v>
      </c>
      <c r="N31" s="44"/>
      <c r="O31" s="44"/>
      <c r="P31" s="44"/>
      <c r="Q31" s="44"/>
      <c r="R31" s="44"/>
      <c r="S31" s="45">
        <f>SUM(S26:T30)</f>
        <v>5588000</v>
      </c>
      <c r="T31" s="45"/>
    </row>
  </sheetData>
  <mergeCells count="50">
    <mergeCell ref="P22:Q22"/>
    <mergeCell ref="P18:P21"/>
    <mergeCell ref="Q18:Q21"/>
    <mergeCell ref="W9:W16"/>
    <mergeCell ref="P9:P17"/>
    <mergeCell ref="Q9:Q17"/>
    <mergeCell ref="V18:V20"/>
    <mergeCell ref="W18:W20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A7:A13"/>
    <mergeCell ref="B7:B13"/>
    <mergeCell ref="C7:C13"/>
    <mergeCell ref="D7:D13"/>
    <mergeCell ref="E7:E13"/>
    <mergeCell ref="G5:G6"/>
    <mergeCell ref="H5:H6"/>
    <mergeCell ref="I5:I6"/>
    <mergeCell ref="J5:K5"/>
    <mergeCell ref="L5:L6"/>
    <mergeCell ref="R8:S8"/>
    <mergeCell ref="T8:U8"/>
    <mergeCell ref="V9:V16"/>
    <mergeCell ref="A18:A23"/>
    <mergeCell ref="B18:B23"/>
    <mergeCell ref="C18:C23"/>
    <mergeCell ref="D18:D23"/>
    <mergeCell ref="E18:E23"/>
    <mergeCell ref="A14:A17"/>
    <mergeCell ref="B14:B17"/>
    <mergeCell ref="C14:C17"/>
    <mergeCell ref="D14:D17"/>
    <mergeCell ref="E14:E17"/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2020-11-02T02:37:31Z</dcterms:modified>
</cp:coreProperties>
</file>