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2"/>
  </bookViews>
  <sheets>
    <sheet name="THU CHI" sheetId="1" r:id="rId1"/>
    <sheet name="DOANH THU" sheetId="9" r:id="rId2"/>
    <sheet name="BÁO CÁO" sheetId="3" r:id="rId3"/>
    <sheet name="Hàng khách trả" sheetId="8" r:id="rId4"/>
    <sheet name="Bảng lương" sheetId="5" r:id="rId5"/>
  </sheets>
  <definedNames>
    <definedName name="_xlnm._FilterDatabase" localSheetId="1" hidden="1">'DOANH THU'!$A$5:$P$82</definedName>
    <definedName name="_xlnm._FilterDatabase" localSheetId="0" hidden="1">'THU CHI'!$A$4:$H$74</definedName>
  </definedNames>
  <calcPr calcId="162913"/>
</workbook>
</file>

<file path=xl/calcChain.xml><?xml version="1.0" encoding="utf-8"?>
<calcChain xmlns="http://schemas.openxmlformats.org/spreadsheetml/2006/main">
  <c r="G13" i="5" l="1"/>
  <c r="F7" i="1" l="1"/>
  <c r="L82" i="9" l="1"/>
  <c r="D27" i="3" l="1"/>
  <c r="H13" i="5" l="1"/>
  <c r="H15" i="5" s="1"/>
  <c r="I13" i="5"/>
  <c r="G9" i="5"/>
  <c r="H9" i="5"/>
  <c r="I9" i="5"/>
  <c r="I15" i="5" l="1"/>
  <c r="C19" i="3"/>
  <c r="C28" i="3" s="1"/>
  <c r="D21" i="3" l="1"/>
  <c r="D20" i="3"/>
  <c r="D22" i="3" l="1"/>
  <c r="D26" i="3" l="1"/>
  <c r="D25" i="3"/>
  <c r="D24" i="3"/>
  <c r="D23" i="3"/>
  <c r="F74" i="1"/>
  <c r="G74" i="1"/>
  <c r="E74" i="1"/>
  <c r="D28" i="3" l="1"/>
  <c r="D29" i="3" s="1"/>
  <c r="G78" i="9"/>
  <c r="G79" i="9" s="1"/>
  <c r="C8" i="3" s="1"/>
  <c r="H74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24" i="8"/>
  <c r="D14" i="3" s="1"/>
  <c r="N24" i="8"/>
  <c r="I78" i="9"/>
  <c r="D8" i="3" s="1"/>
  <c r="L81" i="9"/>
  <c r="I24" i="8"/>
  <c r="D13" i="3" s="1"/>
  <c r="H24" i="8"/>
  <c r="G24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<sst xmlns="http://schemas.openxmlformats.org/spreadsheetml/2006/main" count="177" uniqueCount="126">
  <si>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</si>
  <si>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</si>
  <si>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</si>
  <si>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</si>
  <si>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</si>
  <si>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</si>
  <si>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</si>
  <si>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</si>
  <si>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</si>
  <si>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</si>
  <si>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</si>
  <si>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</si>
  <si>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</si>
  <si>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</si>
  <si>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</si>
  <si>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</si>
  <si>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</si>
  <si>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</si>
  <si>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</si>
  <si>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</si>
  <si>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</si>
  <si>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</si>
  <si>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</si>
  <si>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</si>
  <si>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</si>
  <si>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</si>
  <si>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</si>
  <si>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</si>
  <si>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</si>
  <si>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</si>
  <si>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</si>
  <si>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</si>
  <si>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</si>
  <si>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</si>
  <si>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</si>
  <si>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</si>
  <si>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</si>
  <si>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</si>
  <si>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</si>
  <si>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</si>
  <si>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</si>
  <si>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</si>
  <si>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</si>
  <si>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</si>
  <si>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</si>
  <si>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</si>
  <si>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</si>
  <si>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</si>
  <si>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</si>
  <si>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</si>
  <si>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</si>
  <si>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</si>
  <si>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</si>
  <si>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</si>
  <si>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</si>
  <si>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</si>
  <si>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</si>
  <si>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</si>
  <si>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</si>
  <si>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</si>
  <si>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</si>
  <si>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</si>
  <si>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</si>
  <si>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</si>
  <si>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</si>
  <si>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</si>
  <si>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</si>
  <si>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</si>
  <si>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</si>
  <si>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</si>
  <si>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</si>
  <si>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</si>
  <si>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</si>
  <si>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</si>
  <si>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</si>
  <si>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</si>
  <si>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</si>
  <si>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</si>
  <si>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</si>
  <si>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</si>
  <si>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</si>
  <si>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</si>
  <si>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</si>
  <si>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</si>
  <si>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</si>
  <si>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</si>
  <si>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</si>
  <si>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</si>
  <si>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</si>
  <si>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</si>
  <si>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Hải Vui đặt cọc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</si>
  <si>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</si>
  <si>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</si>
  <si>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</si>
  <si>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</si>
  <si>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</si>
  <si>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</si>
  <si>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</si>
  <si>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</si>
  <si>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</si>
  <si>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</si>
  <si>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Anh Nam máy tính thanh toán tiền hàng</t>
  </si>
  <si>
    <t>Hằng kế toán ứng lương</t>
  </si>
  <si>
    <t>Vé máy bay anh lâm + chị thanh CT Huế</t>
  </si>
  <si>
    <t>Chi phí công tác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</si>
  <si>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</si>
  <si>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</si>
  <si>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</si>
  <si>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</si>
  <si>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</si>
  <si>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</si>
  <si>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</si>
  <si>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 xml:space="preserve">gạch lát 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</si>
  <si>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</si>
  <si>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</si>
  <si>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</si>
  <si>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</si>
  <si>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</si>
  <si>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</si>
  <si>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</si>
  <si>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</si>
  <si>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Kho vận</t>
  </si>
  <si>
    <t>Tháng 10 /2020</t>
  </si>
  <si>
    <t xml:space="preserve">Tạm ứng lương </t>
  </si>
  <si>
    <t>Lương còn nợ nhận viên</t>
  </si>
  <si>
    <t xml:space="preserve"> Số:102020.BL/PKT.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</si>
</sst>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35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vertical="center"/>
    </xf>
    <xf numFmtId="165" fontId="22" fillId="0" borderId="4" xfId="1" applyNumberFormat="1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5" fontId="22" fillId="0" borderId="2" xfId="1" applyNumberFormat="1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165" fontId="22" fillId="0" borderId="5" xfId="1" applyNumberFormat="1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165" fontId="22" fillId="0" borderId="10" xfId="1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0" xfId="0" applyFont="1" applyBorder="1" applyAlignment="1">
      <alignment vertical="center" wrapText="1"/>
    </xf>
    <xf numFmtId="166" fontId="22" fillId="0" borderId="10" xfId="0" applyNumberFormat="1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2" xfId="1" applyNumberFormat="1" applyFont="1" applyBorder="1" applyAlignment="1">
      <alignment horizontal="left" vertical="center"/>
    </xf>
    <xf numFmtId="167" fontId="14" fillId="0" borderId="12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2" applyFont="1" applyAlignment="1">
      <alignment vertical="center"/>
    </xf>
    <xf numFmtId="9" fontId="22" fillId="0" borderId="4" xfId="2" applyFont="1" applyBorder="1" applyAlignment="1">
      <alignment vertical="center"/>
    </xf>
    <xf numFmtId="9" fontId="22" fillId="0" borderId="5" xfId="2" applyFont="1" applyBorder="1" applyAlignment="1">
      <alignment vertic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0" fillId="0" borderId="2" xfId="1" applyNumberFormat="1" applyFont="1" applyFill="1" applyBorder="1" applyAlignment="1">
      <alignment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167" fontId="22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6" fillId="0" borderId="1" xfId="0" applyFont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9" fontId="16" fillId="0" borderId="1" xfId="2" applyFont="1" applyBorder="1" applyAlignment="1">
      <alignment vertical="center"/>
    </xf>
    <xf numFmtId="167" fontId="16" fillId="0" borderId="1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9" fontId="27" fillId="3" borderId="10" xfId="2" applyFont="1" applyFill="1" applyBorder="1" applyAlignment="1">
      <alignment horizontal="center" vertical="center" wrapText="1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167" fontId="27" fillId="3" borderId="10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 vertic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167" fontId="28" fillId="3" borderId="4" xfId="1" applyNumberFormat="1" applyFont="1" applyFill="1" applyBorder="1" applyAlignment="1">
      <alignment wrapText="1"/>
    </xf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" xfId="0" applyFont="1" applyFill="1" applyBorder="1" applyAlignment="1">
      <alignment horizont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9" fontId="22" fillId="0" borderId="2" xfId="2" applyFont="1" applyBorder="1" applyAlignment="1">
      <alignment vertical="center"/>
    </xf>
    <xf numFmtId="167" fontId="22" fillId="0" borderId="2" xfId="1" applyNumberFormat="1" applyFont="1" applyBorder="1" applyAlignment="1">
      <alignment vertical="center"/>
    </xf>
    <xf numFmtId="167" fontId="22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2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1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165" fontId="23" fillId="0" borderId="1" xfId="1" applyNumberFormat="1" applyFont="1" applyBorder="1" applyAlignment="1">
      <alignment horizontal="center" vertical="center" wrapText="1"/>
    </xf>
    <xf numFmtId="9" fontId="23" fillId="0" borderId="1" xfId="2" applyFont="1" applyBorder="1" applyAlignment="1">
      <alignment horizontal="center" vertical="center" wrapText="1"/>
    </xf>
    <xf numFmtId="0" fontId="22" fillId="0" borderId="3" xfId="0" applyFont="1" applyBorder="1" applyAlignment="1">
      <alignment vertical="center"/>
    </xf>
    <xf numFmtId="165" fontId="22" fillId="0" borderId="3" xfId="1" applyNumberFormat="1" applyFont="1" applyBorder="1" applyAlignment="1">
      <alignment vertical="center"/>
    </xf>
    <xf numFmtId="9" fontId="22" fillId="0" borderId="3" xfId="2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165" fontId="22" fillId="0" borderId="12" xfId="1" applyNumberFormat="1" applyFont="1" applyBorder="1" applyAlignment="1">
      <alignment vertical="center"/>
    </xf>
    <xf numFmtId="9" fontId="22" fillId="0" borderId="12" xfId="2" applyFont="1" applyBorder="1" applyAlignment="1">
      <alignment vertical="center"/>
    </xf>
    <xf numFmtId="167" fontId="22" fillId="0" borderId="12" xfId="1" applyNumberFormat="1" applyFont="1" applyBorder="1" applyAlignment="1">
      <alignment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9" fillId="0" borderId="13" xfId="0" applyFont="1" applyBorder="1"/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4" xfId="0" applyNumberFormat="1" applyFont="1" applyFill="1" applyBorder="1" applyAlignment="1">
      <alignment horizontal="center" vertical="center"/>
    </xf>
    <xf numFmtId="14" fontId="20" fillId="0" borderId="2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7" fontId="20" fillId="0" borderId="4" xfId="1" applyNumberFormat="1" applyFont="1" applyFill="1" applyBorder="1" applyAlignment="1">
      <alignment horizontal="center" vertical="center"/>
    </xf>
    <xf numFmtId="14" fontId="20" fillId="0" borderId="10" xfId="0" applyNumberFormat="1" applyFont="1" applyFill="1" applyBorder="1" applyAlignment="1">
      <alignment horizontal="center" vertical="center"/>
    </xf>
    <xf numFmtId="14" fontId="20" fillId="0" borderId="12" xfId="0" applyNumberFormat="1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wrapText="1"/>
    </xf>
    <xf numFmtId="0" fontId="28" fillId="3" borderId="5" xfId="0" applyFont="1" applyFill="1" applyBorder="1" applyAlignment="1">
      <alignment horizontal="center" wrapText="1"/>
    </xf>
    <xf numFmtId="0" fontId="28" fillId="3" borderId="2" xfId="0" applyFont="1" applyFill="1" applyBorder="1" applyAlignment="1">
      <alignment horizontal="center" wrapText="1"/>
    </xf>
    <xf numFmtId="0" fontId="28" fillId="3" borderId="10" xfId="0" applyFont="1" applyFill="1" applyBorder="1" applyAlignment="1">
      <alignment horizontal="center" wrapText="1"/>
    </xf>
    <xf numFmtId="0" fontId="28" fillId="3" borderId="13" xfId="0" applyFont="1" applyFill="1" applyBorder="1" applyAlignment="1">
      <alignment horizontal="center" wrapText="1"/>
    </xf>
    <xf numFmtId="0" fontId="28" fillId="3" borderId="11" xfId="0" applyFont="1" applyFill="1" applyBorder="1" applyAlignment="1">
      <alignment horizontal="center" wrapText="1"/>
    </xf>
    <xf numFmtId="167" fontId="27" fillId="3" borderId="1" xfId="1" applyNumberFormat="1" applyFont="1" applyFill="1" applyBorder="1" applyAlignment="1">
      <alignment horizontal="center" vertical="center"/>
    </xf>
    <xf numFmtId="167" fontId="27" fillId="3" borderId="10" xfId="1" applyNumberFormat="1" applyFont="1" applyFill="1" applyBorder="1" applyAlignment="1">
      <alignment horizontal="center" vertical="center" wrapText="1"/>
    </xf>
    <xf numFmtId="167" fontId="27" fillId="3" borderId="13" xfId="1" applyNumberFormat="1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0" xfId="0" applyNumberFormat="1" applyFont="1" applyFill="1" applyBorder="1" applyAlignment="1">
      <alignment horizontal="center" vertical="center" wrapText="1"/>
    </xf>
    <xf numFmtId="168" fontId="27" fillId="3" borderId="13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168" fontId="28" fillId="3" borderId="10" xfId="0" applyNumberFormat="1" applyFont="1" applyFill="1" applyBorder="1" applyAlignment="1">
      <alignment horizontal="center" vertical="center"/>
    </xf>
    <xf numFmtId="168" fontId="28" fillId="3" borderId="1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3" fillId="0" borderId="0" xfId="2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23" fillId="0" borderId="1" xfId="2" applyFont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 wrapText="1"/>
    </xf>
    <xf numFmtId="166" fontId="22" fillId="0" borderId="10" xfId="0" applyNumberFormat="1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66" fontId="22" fillId="0" borderId="4" xfId="0" applyNumberFormat="1" applyFont="1" applyBorder="1" applyAlignment="1">
      <alignment horizontal="center" vertical="center"/>
    </xf>
    <xf numFmtId="166" fontId="22" fillId="0" borderId="2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6" fontId="22" fillId="0" borderId="12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pane ySplit="5" topLeftCell="A63" activePane="bottomLeft" state="frozen"/>
      <selection pane="bottomLeft" activeCell="D25" sqref="D25"/>
    </sheetView>
  </sheetViews>
  <sheetFormatPr defaultColWidth="9.140625" defaultRowHeight="15" x14ac:dyDescent="0.25"/>
  <cols>
    <col min="1" max="2" width="11.42578125" style="112" customWidth="1"/>
    <col min="3" max="3" width="18.7109375" style="112" bestFit="1" customWidth="1"/>
    <col min="4" max="4" width="37.42578125" style="112" bestFit="1" customWidth="1"/>
    <col min="5" max="5" width="13" style="117" customWidth="1"/>
    <col min="6" max="6" width="14.28515625" style="117" customWidth="1"/>
    <col min="7" max="7" width="15.42578125" style="117" bestFit="1" customWidth="1"/>
    <col min="8" max="8" width="17.5703125" style="117" bestFit="1" customWidth="1"/>
    <col min="9" max="9" width="9.140625" style="112"/>
    <col min="10" max="10" width="14" style="112" bestFit="1" customWidth="1"/>
    <col min="11" max="16384" width="9.140625" style="112"/>
  </cols>
  <sheetData>
    <row r="1" spans="1:17" x14ac:dyDescent="0.25">
      <c r="A1" s="113" t="s">
        <v>0</v>
      </c>
      <c r="B1" s="113"/>
      <c r="C1" s="113"/>
      <c r="D1" s="114"/>
      <c r="E1" s="115"/>
      <c r="F1" s="116" t="s">
        <v>1</v>
      </c>
      <c r="H1" s="116"/>
      <c r="I1" s="118"/>
      <c r="J1" s="118"/>
      <c r="K1" s="118"/>
      <c r="L1" s="118"/>
      <c r="M1" s="118"/>
      <c r="N1" s="118"/>
      <c r="O1" s="118"/>
      <c r="P1" s="118"/>
      <c r="Q1" s="118"/>
    </row>
    <row r="2" spans="1:17" x14ac:dyDescent="0.25">
      <c r="A2" s="119" t="s">
        <v>116</v>
      </c>
      <c r="B2" s="119"/>
      <c r="C2" s="119"/>
      <c r="D2" s="120"/>
      <c r="E2" s="121"/>
      <c r="F2" s="122" t="s">
        <v>2</v>
      </c>
      <c r="H2" s="122"/>
      <c r="I2" s="123"/>
      <c r="J2" s="123"/>
      <c r="K2" s="123"/>
      <c r="L2" s="123"/>
      <c r="M2" s="123"/>
      <c r="N2" s="123"/>
      <c r="O2" s="123"/>
      <c r="P2" s="123"/>
      <c r="Q2" s="123"/>
    </row>
    <row r="3" spans="1:17" x14ac:dyDescent="0.25">
      <c r="A3" s="265" t="s">
        <v>117</v>
      </c>
      <c r="B3" s="265"/>
      <c r="C3" s="265"/>
      <c r="D3" s="265"/>
      <c r="E3" s="265"/>
      <c r="F3" s="265"/>
      <c r="G3" s="265"/>
      <c r="H3" s="265"/>
      <c r="I3" s="124"/>
      <c r="J3" s="124"/>
      <c r="K3" s="124"/>
      <c r="L3" s="124"/>
      <c r="M3" s="124"/>
      <c r="N3" s="124"/>
      <c r="O3" s="124"/>
      <c r="P3" s="124"/>
      <c r="Q3" s="124"/>
    </row>
    <row r="4" spans="1:17" s="123" customFormat="1" x14ac:dyDescent="0.25">
      <c r="A4" s="266" t="s">
        <v>3</v>
      </c>
      <c r="B4" s="271" t="s">
        <v>88</v>
      </c>
      <c r="C4" s="266" t="s">
        <v>4</v>
      </c>
      <c r="D4" s="268" t="s">
        <v>5</v>
      </c>
      <c r="E4" s="270" t="s">
        <v>6</v>
      </c>
      <c r="F4" s="270"/>
      <c r="G4" s="270" t="s">
        <v>7</v>
      </c>
      <c r="H4" s="270"/>
    </row>
    <row r="5" spans="1:17" s="123" customFormat="1" x14ac:dyDescent="0.25">
      <c r="A5" s="267"/>
      <c r="B5" s="272"/>
      <c r="C5" s="267"/>
      <c r="D5" s="269"/>
      <c r="E5" s="125" t="s">
        <v>83</v>
      </c>
      <c r="F5" s="125" t="s">
        <v>52</v>
      </c>
      <c r="G5" s="125" t="s">
        <v>83</v>
      </c>
      <c r="H5" s="125" t="s">
        <v>52</v>
      </c>
    </row>
    <row r="6" spans="1:17" x14ac:dyDescent="0.25">
      <c r="A6" s="108">
        <v>44105</v>
      </c>
      <c r="B6" s="108"/>
      <c r="C6" s="109"/>
      <c r="D6" s="110" t="s">
        <v>100</v>
      </c>
      <c r="E6" s="111"/>
      <c r="F6" s="126"/>
      <c r="G6" s="111"/>
      <c r="H6" s="126">
        <v>400000</v>
      </c>
    </row>
    <row r="7" spans="1:17" x14ac:dyDescent="0.25">
      <c r="A7" s="108">
        <v>44106</v>
      </c>
      <c r="B7" s="108"/>
      <c r="C7" s="109" t="s">
        <v>56</v>
      </c>
      <c r="D7" s="110" t="s">
        <v>101</v>
      </c>
      <c r="E7" s="111"/>
      <c r="F7" s="126">
        <f>455000*(1-41%)</f>
        <v>268450.00000000006</v>
      </c>
      <c r="G7" s="111"/>
      <c r="H7" s="126"/>
    </row>
    <row r="8" spans="1:17" x14ac:dyDescent="0.25">
      <c r="A8" s="108">
        <v>44106</v>
      </c>
      <c r="B8" s="108"/>
      <c r="C8" s="109"/>
      <c r="D8" s="110" t="s">
        <v>102</v>
      </c>
      <c r="E8" s="111"/>
      <c r="F8" s="126"/>
      <c r="G8" s="111"/>
      <c r="H8" s="126">
        <v>455000</v>
      </c>
    </row>
    <row r="9" spans="1:17" x14ac:dyDescent="0.25">
      <c r="A9" s="108">
        <v>44110</v>
      </c>
      <c r="B9" s="108"/>
      <c r="C9" s="109"/>
      <c r="D9" s="110" t="s">
        <v>103</v>
      </c>
      <c r="E9" s="111"/>
      <c r="F9" s="126"/>
      <c r="G9" s="111">
        <v>1629900</v>
      </c>
      <c r="H9" s="126"/>
    </row>
    <row r="10" spans="1:17" x14ac:dyDescent="0.25">
      <c r="A10" s="108">
        <v>44111</v>
      </c>
      <c r="B10" s="108"/>
      <c r="C10" s="109"/>
      <c r="D10" s="110" t="s">
        <v>104</v>
      </c>
      <c r="E10" s="111"/>
      <c r="F10" s="126"/>
      <c r="G10" s="111"/>
      <c r="H10" s="126"/>
    </row>
    <row r="11" spans="1:17" x14ac:dyDescent="0.25">
      <c r="A11" s="108"/>
      <c r="B11" s="108"/>
      <c r="C11" s="109"/>
      <c r="D11" s="110" t="s">
        <v>105</v>
      </c>
      <c r="E11" s="111"/>
      <c r="F11" s="126"/>
      <c r="G11" s="111"/>
      <c r="H11" s="126">
        <v>105000</v>
      </c>
    </row>
    <row r="12" spans="1:17" x14ac:dyDescent="0.25">
      <c r="A12" s="108"/>
      <c r="B12" s="108"/>
      <c r="C12" s="109"/>
      <c r="D12" s="110" t="s">
        <v>106</v>
      </c>
      <c r="E12" s="111"/>
      <c r="F12" s="126"/>
      <c r="G12" s="111"/>
      <c r="H12" s="126">
        <v>902000</v>
      </c>
    </row>
    <row r="13" spans="1:17" x14ac:dyDescent="0.25">
      <c r="A13" s="108"/>
      <c r="B13" s="108"/>
      <c r="C13" s="109"/>
      <c r="D13" s="110" t="s">
        <v>107</v>
      </c>
      <c r="E13" s="111"/>
      <c r="F13" s="126"/>
      <c r="G13" s="111"/>
      <c r="H13" s="126">
        <v>200000</v>
      </c>
    </row>
    <row r="14" spans="1:17" x14ac:dyDescent="0.25">
      <c r="A14" s="108"/>
      <c r="B14" s="108"/>
      <c r="C14" s="109"/>
      <c r="D14" s="127" t="s">
        <v>108</v>
      </c>
      <c r="E14" s="111"/>
      <c r="F14" s="126"/>
      <c r="G14" s="111"/>
      <c r="H14" s="126">
        <v>600000</v>
      </c>
    </row>
    <row r="15" spans="1:17" x14ac:dyDescent="0.25">
      <c r="A15" s="108"/>
      <c r="B15" s="108"/>
      <c r="C15" s="109"/>
      <c r="D15" s="110" t="s">
        <v>109</v>
      </c>
      <c r="E15" s="111"/>
      <c r="F15" s="126"/>
      <c r="G15" s="111"/>
      <c r="H15" s="128">
        <v>500000</v>
      </c>
    </row>
    <row r="16" spans="1:17" x14ac:dyDescent="0.25">
      <c r="A16" s="108"/>
      <c r="B16" s="108"/>
      <c r="C16" s="109"/>
      <c r="D16" s="110" t="s">
        <v>110</v>
      </c>
      <c r="E16" s="111"/>
      <c r="F16" s="126"/>
      <c r="G16" s="111"/>
      <c r="H16" s="128">
        <v>100000</v>
      </c>
    </row>
    <row r="17" spans="1:8" x14ac:dyDescent="0.25">
      <c r="A17" s="108">
        <v>44115</v>
      </c>
      <c r="B17" s="108"/>
      <c r="C17" s="109"/>
      <c r="D17" s="110" t="s">
        <v>113</v>
      </c>
      <c r="E17" s="111"/>
      <c r="F17" s="126"/>
      <c r="G17" s="111"/>
      <c r="H17" s="128">
        <v>700000</v>
      </c>
    </row>
    <row r="18" spans="1:8" x14ac:dyDescent="0.25">
      <c r="A18" s="108">
        <v>44116</v>
      </c>
      <c r="B18" s="108"/>
      <c r="C18" s="109"/>
      <c r="D18" s="110" t="s">
        <v>102</v>
      </c>
      <c r="E18" s="111"/>
      <c r="F18" s="126"/>
      <c r="G18" s="111">
        <v>2000000</v>
      </c>
      <c r="H18" s="128"/>
    </row>
    <row r="19" spans="1:8" x14ac:dyDescent="0.25">
      <c r="A19" s="108">
        <v>44116</v>
      </c>
      <c r="B19" s="108"/>
      <c r="C19" s="109"/>
      <c r="D19" s="127" t="s">
        <v>111</v>
      </c>
      <c r="E19" s="111"/>
      <c r="F19" s="126"/>
      <c r="G19" s="111">
        <v>3100000</v>
      </c>
      <c r="H19" s="128"/>
    </row>
    <row r="20" spans="1:8" x14ac:dyDescent="0.25">
      <c r="A20" s="108">
        <v>44117</v>
      </c>
      <c r="B20" s="108"/>
      <c r="C20" s="109"/>
      <c r="D20" s="110" t="s">
        <v>112</v>
      </c>
      <c r="E20" s="111"/>
      <c r="F20" s="126"/>
      <c r="G20" s="111">
        <v>1280000</v>
      </c>
      <c r="H20" s="128"/>
    </row>
    <row r="21" spans="1:8" x14ac:dyDescent="0.25">
      <c r="A21" s="108"/>
      <c r="B21" s="108"/>
      <c r="C21" s="109"/>
      <c r="D21" s="110"/>
      <c r="E21" s="111"/>
      <c r="F21" s="126"/>
      <c r="G21" s="111"/>
      <c r="H21" s="128"/>
    </row>
    <row r="22" spans="1:8" x14ac:dyDescent="0.25">
      <c r="A22" s="108"/>
      <c r="B22" s="108"/>
      <c r="C22" s="109"/>
      <c r="D22" s="110"/>
      <c r="E22" s="111"/>
      <c r="F22" s="126"/>
      <c r="G22" s="111"/>
      <c r="H22" s="128"/>
    </row>
    <row r="23" spans="1:8" x14ac:dyDescent="0.25">
      <c r="A23" s="108"/>
      <c r="B23" s="108"/>
      <c r="C23" s="109"/>
      <c r="D23" s="110"/>
      <c r="F23" s="111"/>
      <c r="G23" s="111"/>
      <c r="H23" s="128"/>
    </row>
    <row r="24" spans="1:8" x14ac:dyDescent="0.25">
      <c r="A24" s="108"/>
      <c r="B24" s="108"/>
      <c r="C24" s="109"/>
      <c r="D24" s="110"/>
      <c r="E24" s="111"/>
      <c r="F24" s="126"/>
      <c r="G24" s="111"/>
      <c r="H24" s="128"/>
    </row>
    <row r="25" spans="1:8" x14ac:dyDescent="0.25">
      <c r="A25" s="108"/>
      <c r="B25" s="108"/>
      <c r="C25" s="109"/>
      <c r="D25" s="110"/>
      <c r="E25" s="111"/>
      <c r="F25" s="126"/>
      <c r="G25" s="111"/>
      <c r="H25" s="128"/>
    </row>
    <row r="26" spans="1:8" x14ac:dyDescent="0.25">
      <c r="A26" s="108"/>
      <c r="B26" s="108"/>
      <c r="C26" s="109"/>
      <c r="D26" s="110"/>
      <c r="E26" s="111"/>
      <c r="F26" s="111"/>
      <c r="G26" s="111"/>
      <c r="H26" s="128"/>
    </row>
    <row r="27" spans="1:8" ht="17.25" customHeight="1" x14ac:dyDescent="0.25">
      <c r="A27" s="108"/>
      <c r="B27" s="108"/>
      <c r="C27" s="109"/>
      <c r="D27" s="110"/>
      <c r="E27" s="111"/>
      <c r="F27" s="111"/>
      <c r="G27" s="111"/>
      <c r="H27" s="128"/>
    </row>
    <row r="28" spans="1:8" ht="17.25" customHeight="1" x14ac:dyDescent="0.25">
      <c r="A28" s="108"/>
      <c r="B28" s="108"/>
      <c r="C28" s="109"/>
      <c r="D28" s="110"/>
      <c r="E28" s="111"/>
      <c r="F28" s="126"/>
      <c r="G28" s="111"/>
      <c r="H28" s="128"/>
    </row>
    <row r="29" spans="1:8" ht="17.25" customHeight="1" x14ac:dyDescent="0.25">
      <c r="A29" s="108"/>
      <c r="B29" s="108"/>
      <c r="C29" s="109"/>
      <c r="D29" s="110"/>
      <c r="E29" s="111"/>
      <c r="F29" s="126"/>
      <c r="G29" s="111"/>
      <c r="H29" s="128"/>
    </row>
    <row r="30" spans="1:8" x14ac:dyDescent="0.25">
      <c r="A30" s="108"/>
      <c r="B30" s="108"/>
      <c r="C30" s="109"/>
      <c r="D30" s="110"/>
      <c r="E30" s="111"/>
      <c r="F30" s="126"/>
      <c r="G30" s="111"/>
      <c r="H30" s="128"/>
    </row>
    <row r="31" spans="1:8" x14ac:dyDescent="0.25">
      <c r="A31" s="108"/>
      <c r="B31" s="108"/>
      <c r="C31" s="109"/>
      <c r="D31" s="110"/>
      <c r="F31" s="111"/>
      <c r="G31" s="111"/>
      <c r="H31" s="128"/>
    </row>
    <row r="32" spans="1:8" x14ac:dyDescent="0.25">
      <c r="A32" s="108"/>
      <c r="B32" s="108"/>
      <c r="C32" s="109"/>
      <c r="D32" s="110"/>
      <c r="E32" s="111"/>
      <c r="F32" s="126"/>
      <c r="G32" s="111"/>
      <c r="H32" s="128"/>
    </row>
    <row r="33" spans="1:8" x14ac:dyDescent="0.25">
      <c r="A33" s="108"/>
      <c r="B33" s="108"/>
      <c r="C33" s="109"/>
      <c r="D33" s="110"/>
      <c r="E33" s="126"/>
      <c r="G33" s="111"/>
      <c r="H33" s="128"/>
    </row>
    <row r="34" spans="1:8" x14ac:dyDescent="0.25">
      <c r="A34" s="108"/>
      <c r="B34" s="108"/>
      <c r="C34" s="109"/>
      <c r="D34" s="110"/>
      <c r="E34" s="111"/>
      <c r="F34" s="126"/>
      <c r="G34" s="111"/>
      <c r="H34" s="128"/>
    </row>
    <row r="35" spans="1:8" x14ac:dyDescent="0.25">
      <c r="A35" s="108"/>
      <c r="B35" s="108"/>
      <c r="C35" s="109"/>
      <c r="D35" s="110"/>
      <c r="E35" s="111"/>
      <c r="F35" s="126"/>
      <c r="G35" s="111"/>
      <c r="H35" s="128"/>
    </row>
    <row r="36" spans="1:8" x14ac:dyDescent="0.25">
      <c r="A36" s="108"/>
      <c r="B36" s="108"/>
      <c r="C36" s="109"/>
      <c r="D36" s="110"/>
      <c r="F36" s="111"/>
      <c r="G36" s="111"/>
      <c r="H36" s="128"/>
    </row>
    <row r="37" spans="1:8" x14ac:dyDescent="0.25">
      <c r="A37" s="108"/>
      <c r="B37" s="108"/>
      <c r="C37" s="109"/>
      <c r="D37" s="110"/>
      <c r="E37" s="111"/>
      <c r="F37" s="126"/>
      <c r="G37" s="111"/>
      <c r="H37" s="128"/>
    </row>
    <row r="38" spans="1:8" x14ac:dyDescent="0.25">
      <c r="A38" s="108"/>
      <c r="B38" s="108"/>
      <c r="C38" s="109"/>
      <c r="D38" s="110"/>
      <c r="E38" s="111"/>
      <c r="F38" s="126"/>
      <c r="G38" s="111"/>
      <c r="H38" s="128"/>
    </row>
    <row r="39" spans="1:8" x14ac:dyDescent="0.25">
      <c r="A39" s="108"/>
      <c r="B39" s="108"/>
      <c r="C39" s="109"/>
      <c r="D39" s="110"/>
      <c r="E39" s="111"/>
      <c r="F39" s="126"/>
      <c r="G39" s="111"/>
      <c r="H39" s="128"/>
    </row>
    <row r="40" spans="1:8" x14ac:dyDescent="0.25">
      <c r="A40" s="108"/>
      <c r="B40" s="108"/>
      <c r="C40" s="109"/>
      <c r="D40" s="110"/>
      <c r="E40" s="111"/>
      <c r="F40" s="126"/>
      <c r="G40" s="111"/>
      <c r="H40" s="128"/>
    </row>
    <row r="41" spans="1:8" x14ac:dyDescent="0.25">
      <c r="A41" s="108"/>
      <c r="B41" s="108"/>
      <c r="C41" s="109"/>
      <c r="D41" s="110"/>
      <c r="E41" s="111"/>
      <c r="F41" s="126"/>
      <c r="G41" s="111"/>
      <c r="H41" s="128"/>
    </row>
    <row r="42" spans="1:8" x14ac:dyDescent="0.25">
      <c r="A42" s="108"/>
      <c r="B42" s="108"/>
      <c r="C42" s="109"/>
      <c r="D42" s="110"/>
      <c r="E42" s="111"/>
      <c r="F42" s="126"/>
      <c r="G42" s="111"/>
      <c r="H42" s="128"/>
    </row>
    <row r="43" spans="1:8" x14ac:dyDescent="0.25">
      <c r="A43" s="108"/>
      <c r="B43" s="108"/>
      <c r="C43" s="109"/>
      <c r="D43" s="110"/>
      <c r="E43" s="111"/>
      <c r="F43" s="126"/>
      <c r="G43" s="111"/>
      <c r="H43" s="128"/>
    </row>
    <row r="44" spans="1:8" x14ac:dyDescent="0.25">
      <c r="A44" s="108"/>
      <c r="B44" s="108"/>
      <c r="C44" s="109"/>
      <c r="D44" s="110"/>
      <c r="E44" s="111"/>
      <c r="F44" s="111"/>
      <c r="G44" s="111"/>
      <c r="H44" s="128"/>
    </row>
    <row r="45" spans="1:8" x14ac:dyDescent="0.25">
      <c r="A45" s="108"/>
      <c r="B45" s="108"/>
      <c r="C45" s="109"/>
      <c r="D45" s="110"/>
      <c r="E45" s="111"/>
      <c r="F45" s="111"/>
      <c r="G45" s="111"/>
      <c r="H45" s="128"/>
    </row>
    <row r="46" spans="1:8" x14ac:dyDescent="0.25">
      <c r="A46" s="108"/>
      <c r="B46" s="108"/>
      <c r="C46" s="109"/>
      <c r="D46" s="110"/>
      <c r="E46" s="111"/>
      <c r="F46" s="111"/>
      <c r="G46" s="111"/>
      <c r="H46" s="128"/>
    </row>
    <row r="47" spans="1:8" x14ac:dyDescent="0.25">
      <c r="A47" s="108"/>
      <c r="B47" s="108"/>
      <c r="C47" s="109"/>
      <c r="D47" s="110"/>
      <c r="E47" s="111"/>
      <c r="F47" s="126"/>
      <c r="G47" s="111"/>
      <c r="H47" s="128"/>
    </row>
    <row r="48" spans="1:8" x14ac:dyDescent="0.25">
      <c r="A48" s="108"/>
      <c r="B48" s="108"/>
      <c r="C48" s="109"/>
      <c r="D48" s="110"/>
      <c r="E48" s="111"/>
      <c r="F48" s="126"/>
      <c r="G48" s="111"/>
      <c r="H48" s="128"/>
    </row>
    <row r="49" spans="1:8" x14ac:dyDescent="0.25">
      <c r="A49" s="108"/>
      <c r="B49" s="108"/>
      <c r="C49" s="109"/>
      <c r="D49" s="110"/>
      <c r="E49" s="111"/>
      <c r="F49" s="126"/>
      <c r="G49" s="111"/>
      <c r="H49" s="128"/>
    </row>
    <row r="50" spans="1:8" x14ac:dyDescent="0.25">
      <c r="A50" s="108"/>
      <c r="B50" s="108"/>
      <c r="C50" s="109"/>
      <c r="D50" s="110"/>
      <c r="E50" s="111"/>
      <c r="F50" s="111"/>
      <c r="G50" s="111"/>
      <c r="H50" s="128"/>
    </row>
    <row r="51" spans="1:8" x14ac:dyDescent="0.25">
      <c r="A51" s="108"/>
      <c r="B51" s="108"/>
      <c r="C51" s="109"/>
      <c r="D51" s="110"/>
      <c r="E51" s="111"/>
      <c r="F51" s="111"/>
      <c r="G51" s="111"/>
      <c r="H51" s="128"/>
    </row>
    <row r="52" spans="1:8" x14ac:dyDescent="0.25">
      <c r="A52" s="108"/>
      <c r="B52" s="108"/>
      <c r="C52" s="109"/>
      <c r="D52" s="110"/>
      <c r="E52" s="111"/>
      <c r="F52" s="126"/>
      <c r="G52" s="111"/>
      <c r="H52" s="128"/>
    </row>
    <row r="53" spans="1:8" x14ac:dyDescent="0.25">
      <c r="A53" s="108"/>
      <c r="B53" s="108"/>
      <c r="C53" s="109"/>
      <c r="D53" s="110"/>
      <c r="E53" s="111"/>
      <c r="F53" s="126"/>
      <c r="G53" s="111"/>
      <c r="H53" s="128"/>
    </row>
    <row r="54" spans="1:8" x14ac:dyDescent="0.25">
      <c r="A54" s="108"/>
      <c r="B54" s="108"/>
      <c r="C54" s="109"/>
      <c r="D54" s="110"/>
      <c r="E54" s="111"/>
      <c r="F54" s="126"/>
      <c r="G54" s="111"/>
      <c r="H54" s="128"/>
    </row>
    <row r="55" spans="1:8" x14ac:dyDescent="0.25">
      <c r="A55" s="108"/>
      <c r="B55" s="108"/>
      <c r="C55" s="109"/>
      <c r="D55" s="110"/>
      <c r="E55" s="111"/>
      <c r="F55" s="126"/>
      <c r="G55" s="111"/>
      <c r="H55" s="128"/>
    </row>
    <row r="56" spans="1:8" x14ac:dyDescent="0.25">
      <c r="A56" s="108"/>
      <c r="B56" s="108"/>
      <c r="C56" s="109"/>
      <c r="D56" s="110"/>
      <c r="E56" s="111"/>
      <c r="F56" s="126"/>
      <c r="G56" s="111"/>
      <c r="H56" s="128"/>
    </row>
    <row r="57" spans="1:8" x14ac:dyDescent="0.25">
      <c r="A57" s="108"/>
      <c r="B57" s="108"/>
      <c r="C57" s="109"/>
      <c r="D57" s="110"/>
      <c r="E57" s="126"/>
      <c r="G57" s="111"/>
      <c r="H57" s="128"/>
    </row>
    <row r="58" spans="1:8" x14ac:dyDescent="0.25">
      <c r="A58" s="108"/>
      <c r="B58" s="108"/>
      <c r="C58" s="109"/>
      <c r="D58" s="110"/>
      <c r="E58" s="111"/>
      <c r="F58" s="126"/>
      <c r="G58" s="111"/>
      <c r="H58" s="128"/>
    </row>
    <row r="59" spans="1:8" ht="18.75" customHeight="1" x14ac:dyDescent="0.25">
      <c r="A59" s="108"/>
      <c r="B59" s="108"/>
      <c r="C59" s="109"/>
      <c r="D59" s="129"/>
      <c r="E59" s="111"/>
      <c r="F59" s="126"/>
      <c r="G59" s="111"/>
      <c r="H59" s="128"/>
    </row>
    <row r="60" spans="1:8" x14ac:dyDescent="0.25">
      <c r="A60" s="108"/>
      <c r="B60" s="108"/>
      <c r="C60" s="109"/>
      <c r="D60" s="129"/>
      <c r="E60" s="111"/>
      <c r="F60" s="126"/>
      <c r="G60" s="111"/>
      <c r="H60" s="128"/>
    </row>
    <row r="61" spans="1:8" x14ac:dyDescent="0.25">
      <c r="A61" s="108"/>
      <c r="B61" s="108"/>
      <c r="C61" s="109"/>
      <c r="D61" s="129"/>
      <c r="E61" s="126"/>
      <c r="G61" s="111"/>
      <c r="H61" s="128"/>
    </row>
    <row r="62" spans="1:8" ht="18" customHeight="1" x14ac:dyDescent="0.25">
      <c r="A62" s="108"/>
      <c r="B62" s="108"/>
      <c r="C62" s="109"/>
      <c r="D62" s="129"/>
      <c r="E62" s="111"/>
      <c r="F62" s="126"/>
      <c r="G62" s="111"/>
      <c r="H62" s="128"/>
    </row>
    <row r="63" spans="1:8" x14ac:dyDescent="0.25">
      <c r="A63" s="108"/>
      <c r="B63" s="108"/>
      <c r="C63" s="109"/>
      <c r="D63" s="129"/>
      <c r="E63" s="111"/>
      <c r="F63" s="126"/>
      <c r="G63" s="111"/>
      <c r="H63" s="128"/>
    </row>
    <row r="64" spans="1:8" x14ac:dyDescent="0.25">
      <c r="A64" s="108"/>
      <c r="B64" s="108"/>
      <c r="C64" s="109"/>
      <c r="D64" s="110"/>
      <c r="E64" s="111"/>
      <c r="F64" s="126"/>
      <c r="G64" s="111"/>
      <c r="H64" s="128"/>
    </row>
    <row r="65" spans="1:10" x14ac:dyDescent="0.25">
      <c r="A65" s="108"/>
      <c r="B65" s="108"/>
      <c r="C65" s="109"/>
      <c r="D65" s="110"/>
      <c r="E65" s="111"/>
      <c r="F65" s="126"/>
      <c r="G65" s="111"/>
      <c r="H65" s="128"/>
    </row>
    <row r="66" spans="1:10" x14ac:dyDescent="0.25">
      <c r="A66" s="108"/>
      <c r="B66" s="108"/>
      <c r="C66" s="109"/>
      <c r="D66" s="110"/>
      <c r="E66" s="111"/>
      <c r="F66" s="126"/>
      <c r="G66" s="111"/>
      <c r="H66" s="128"/>
    </row>
    <row r="67" spans="1:10" x14ac:dyDescent="0.25">
      <c r="A67" s="108"/>
      <c r="B67" s="108"/>
      <c r="C67" s="109"/>
      <c r="D67" s="110"/>
      <c r="E67" s="111"/>
      <c r="F67" s="126"/>
      <c r="G67" s="111"/>
      <c r="H67" s="128"/>
    </row>
    <row r="68" spans="1:10" x14ac:dyDescent="0.25">
      <c r="A68" s="108"/>
      <c r="B68" s="108"/>
      <c r="C68" s="109"/>
      <c r="D68" s="110"/>
      <c r="E68" s="111"/>
      <c r="F68" s="126"/>
      <c r="G68" s="111"/>
      <c r="H68" s="128"/>
    </row>
    <row r="69" spans="1:10" x14ac:dyDescent="0.25">
      <c r="A69" s="108"/>
      <c r="B69" s="108"/>
      <c r="C69" s="109"/>
      <c r="D69" s="110"/>
      <c r="E69" s="111"/>
      <c r="F69" s="126"/>
      <c r="G69" s="111"/>
      <c r="H69" s="128"/>
    </row>
    <row r="70" spans="1:10" x14ac:dyDescent="0.25">
      <c r="A70" s="108"/>
      <c r="B70" s="108"/>
      <c r="C70" s="109"/>
      <c r="D70" s="110"/>
      <c r="E70" s="111"/>
      <c r="F70" s="126"/>
      <c r="G70" s="111"/>
      <c r="H70" s="128"/>
    </row>
    <row r="71" spans="1:10" x14ac:dyDescent="0.25">
      <c r="A71" s="108"/>
      <c r="B71" s="108"/>
      <c r="C71" s="109"/>
      <c r="D71" s="110"/>
      <c r="E71" s="111"/>
      <c r="F71" s="126"/>
      <c r="G71" s="111"/>
      <c r="H71" s="128"/>
    </row>
    <row r="72" spans="1:10" x14ac:dyDescent="0.25">
      <c r="A72" s="108"/>
      <c r="B72" s="108"/>
      <c r="C72" s="109"/>
      <c r="D72" s="110"/>
      <c r="E72" s="111"/>
      <c r="F72" s="126"/>
      <c r="G72" s="111"/>
      <c r="H72" s="128"/>
    </row>
    <row r="73" spans="1:10" x14ac:dyDescent="0.25">
      <c r="A73" s="108"/>
      <c r="B73" s="108"/>
      <c r="C73" s="109"/>
      <c r="D73" s="110"/>
      <c r="E73" s="111"/>
      <c r="F73" s="126"/>
      <c r="G73" s="111"/>
      <c r="H73" s="128"/>
    </row>
    <row r="74" spans="1:10" s="131" customFormat="1" ht="14.25" x14ac:dyDescent="0.2">
      <c r="A74" s="262" t="s">
        <v>9</v>
      </c>
      <c r="B74" s="263"/>
      <c r="C74" s="263"/>
      <c r="D74" s="264"/>
      <c r="E74" s="130">
        <f>SUM(E7:E73)</f>
        <v>0</v>
      </c>
      <c r="F74" s="130">
        <f>SUM(F7:F73)</f>
        <v>268450.00000000006</v>
      </c>
      <c r="G74" s="130">
        <f>SUM(G7:G73)</f>
        <v>8009900</v>
      </c>
      <c r="H74" s="130">
        <f>SUM(H7:H73)</f>
        <v>3562000</v>
      </c>
      <c r="J74" s="132"/>
    </row>
    <row r="75" spans="1:10" s="131" customFormat="1" ht="14.25" x14ac:dyDescent="0.2">
      <c r="A75" s="133"/>
      <c r="B75" s="133"/>
      <c r="C75" s="133"/>
      <c r="D75" s="133"/>
      <c r="E75" s="134"/>
      <c r="F75" s="134"/>
      <c r="G75" s="134"/>
      <c r="H75" s="134"/>
      <c r="J75" s="132"/>
    </row>
    <row r="76" spans="1:10" s="131" customFormat="1" ht="18.75" x14ac:dyDescent="0.3">
      <c r="A76" s="273" t="s">
        <v>84</v>
      </c>
      <c r="B76" s="273"/>
      <c r="C76" s="273"/>
      <c r="D76" s="133"/>
      <c r="E76" s="134"/>
      <c r="F76" s="134"/>
      <c r="G76" s="134"/>
      <c r="H76" s="134"/>
      <c r="J76" s="132"/>
    </row>
    <row r="77" spans="1:10" s="62" customFormat="1" x14ac:dyDescent="0.25">
      <c r="C77" s="223" t="s">
        <v>87</v>
      </c>
      <c r="D77" s="64"/>
      <c r="F77" s="223" t="s">
        <v>13</v>
      </c>
      <c r="G77" s="64"/>
      <c r="H77" s="64"/>
    </row>
    <row r="78" spans="1:10" s="62" customFormat="1" x14ac:dyDescent="0.25">
      <c r="C78" s="4" t="s">
        <v>95</v>
      </c>
      <c r="D78" s="5"/>
      <c r="F78" s="4" t="s">
        <v>15</v>
      </c>
      <c r="G78" s="5"/>
      <c r="H78" s="5"/>
    </row>
    <row r="81" spans="3:5" x14ac:dyDescent="0.25">
      <c r="C81" s="104"/>
      <c r="D81" s="104"/>
      <c r="E81" s="147"/>
    </row>
  </sheetData>
  <autoFilter ref="A4:H74">
    <filterColumn colId="4" hiddenButton="1" showButton="0"/>
    <filterColumn colId="6" hiddenButton="1" showButton="0"/>
  </autoFilter>
  <mergeCells count="9">
    <mergeCell ref="A76:C76"/>
    <mergeCell ref="A74:D74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74" activePane="bottomLeft" state="frozen"/>
      <selection pane="bottomLeft" activeCell="H87" sqref="H87"/>
    </sheetView>
  </sheetViews>
  <sheetFormatPr defaultColWidth="8.5703125" defaultRowHeight="12" x14ac:dyDescent="0.2"/>
  <cols>
    <col min="1" max="1" width="5.42578125" style="153" customWidth="1"/>
    <col min="2" max="2" width="8.5703125" style="218"/>
    <col min="3" max="3" width="7.5703125" style="153" customWidth="1"/>
    <col min="4" max="5" width="8.5703125" style="153"/>
    <col min="6" max="6" width="8.5703125" style="188"/>
    <col min="7" max="7" width="5.5703125" style="188" customWidth="1"/>
    <col min="8" max="8" width="9.7109375" style="187" customWidth="1"/>
    <col min="9" max="9" width="11.140625" style="187" bestFit="1" customWidth="1"/>
    <col min="10" max="10" width="9" style="187" bestFit="1" customWidth="1"/>
    <col min="11" max="11" width="8.5703125" style="219"/>
    <col min="12" max="12" width="16.42578125" style="187" bestFit="1" customWidth="1"/>
    <col min="13" max="13" width="10.85546875" style="187" customWidth="1"/>
    <col min="14" max="14" width="11.140625" style="187" customWidth="1"/>
    <col min="15" max="15" width="11.140625" style="187" bestFit="1" customWidth="1"/>
    <col min="16" max="16" width="14.140625" style="188" bestFit="1" customWidth="1"/>
    <col min="17" max="16384" width="8.5703125" style="188"/>
  </cols>
  <sheetData>
    <row r="1" spans="1:16" s="148" customFormat="1" x14ac:dyDescent="0.25">
      <c r="A1" s="303" t="s">
        <v>0</v>
      </c>
      <c r="B1" s="303"/>
      <c r="C1" s="303"/>
      <c r="D1" s="303"/>
      <c r="E1" s="303"/>
      <c r="H1" s="149"/>
      <c r="I1" s="149"/>
      <c r="J1" s="149"/>
      <c r="K1" s="150"/>
      <c r="L1" s="149"/>
      <c r="M1" s="149"/>
      <c r="N1" s="151"/>
      <c r="O1" s="152"/>
      <c r="P1" s="153"/>
    </row>
    <row r="2" spans="1:16" s="148" customFormat="1" x14ac:dyDescent="0.25">
      <c r="A2" s="154" t="s">
        <v>115</v>
      </c>
      <c r="B2" s="154"/>
      <c r="C2" s="154"/>
      <c r="D2" s="154"/>
      <c r="E2" s="154"/>
      <c r="H2" s="149"/>
      <c r="I2" s="149"/>
      <c r="J2" s="149"/>
      <c r="K2" s="150"/>
      <c r="L2" s="149"/>
      <c r="M2" s="149"/>
      <c r="N2" s="155"/>
      <c r="O2" s="152"/>
      <c r="P2" s="153"/>
    </row>
    <row r="3" spans="1:16" s="148" customFormat="1" x14ac:dyDescent="0.25">
      <c r="A3" s="307" t="s">
        <v>38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</row>
    <row r="4" spans="1:16" s="148" customFormat="1" x14ac:dyDescent="0.25">
      <c r="A4" s="307" t="s">
        <v>114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</row>
    <row r="5" spans="1:16" s="148" customFormat="1" ht="25.5" customHeight="1" x14ac:dyDescent="0.25">
      <c r="A5" s="296" t="s">
        <v>78</v>
      </c>
      <c r="B5" s="299" t="s">
        <v>26</v>
      </c>
      <c r="C5" s="296" t="s">
        <v>27</v>
      </c>
      <c r="D5" s="301" t="s">
        <v>39</v>
      </c>
      <c r="E5" s="301"/>
      <c r="F5" s="302" t="s">
        <v>28</v>
      </c>
      <c r="G5" s="302"/>
      <c r="H5" s="302"/>
      <c r="I5" s="302"/>
      <c r="J5" s="302"/>
      <c r="K5" s="302"/>
      <c r="L5" s="302"/>
      <c r="M5" s="293"/>
      <c r="N5" s="293"/>
      <c r="O5" s="293"/>
      <c r="P5" s="274" t="s">
        <v>19</v>
      </c>
    </row>
    <row r="6" spans="1:16" s="148" customFormat="1" ht="22.5" customHeight="1" x14ac:dyDescent="0.25">
      <c r="A6" s="297"/>
      <c r="B6" s="300"/>
      <c r="C6" s="297"/>
      <c r="D6" s="296" t="s">
        <v>40</v>
      </c>
      <c r="E6" s="296" t="s">
        <v>41</v>
      </c>
      <c r="F6" s="296" t="s">
        <v>30</v>
      </c>
      <c r="G6" s="296" t="s">
        <v>31</v>
      </c>
      <c r="H6" s="294" t="s">
        <v>32</v>
      </c>
      <c r="I6" s="294" t="s">
        <v>42</v>
      </c>
      <c r="J6" s="298" t="s">
        <v>34</v>
      </c>
      <c r="K6" s="298"/>
      <c r="L6" s="294" t="s">
        <v>43</v>
      </c>
      <c r="M6" s="294" t="s">
        <v>52</v>
      </c>
      <c r="N6" s="294" t="s">
        <v>83</v>
      </c>
      <c r="O6" s="294" t="s">
        <v>85</v>
      </c>
      <c r="P6" s="276"/>
    </row>
    <row r="7" spans="1:16" s="148" customFormat="1" x14ac:dyDescent="0.25">
      <c r="A7" s="297"/>
      <c r="B7" s="300"/>
      <c r="C7" s="297"/>
      <c r="D7" s="297"/>
      <c r="E7" s="297"/>
      <c r="F7" s="297"/>
      <c r="G7" s="297"/>
      <c r="H7" s="295"/>
      <c r="I7" s="295"/>
      <c r="J7" s="180" t="s">
        <v>86</v>
      </c>
      <c r="K7" s="156" t="s">
        <v>44</v>
      </c>
      <c r="L7" s="295"/>
      <c r="M7" s="295"/>
      <c r="N7" s="295"/>
      <c r="O7" s="295"/>
      <c r="P7" s="276"/>
    </row>
    <row r="8" spans="1:16" x14ac:dyDescent="0.2">
      <c r="A8" s="182"/>
      <c r="B8" s="183"/>
      <c r="C8" s="182"/>
      <c r="D8" s="182"/>
      <c r="E8" s="182"/>
      <c r="F8" s="184"/>
      <c r="G8" s="184"/>
      <c r="H8" s="185"/>
      <c r="I8" s="185"/>
      <c r="J8" s="185"/>
      <c r="K8" s="186"/>
      <c r="L8" s="185"/>
      <c r="M8" s="185"/>
      <c r="N8" s="185"/>
      <c r="O8" s="185"/>
      <c r="P8" s="184"/>
    </row>
    <row r="9" spans="1:16" ht="14.25" customHeight="1" x14ac:dyDescent="0.2">
      <c r="A9" s="182"/>
      <c r="B9" s="183"/>
      <c r="C9" s="182"/>
      <c r="D9" s="182"/>
      <c r="E9" s="182"/>
      <c r="F9" s="184"/>
      <c r="G9" s="184"/>
      <c r="H9" s="185"/>
      <c r="I9" s="185"/>
      <c r="J9" s="185"/>
      <c r="K9" s="186"/>
      <c r="L9" s="185"/>
      <c r="M9" s="185"/>
      <c r="N9" s="185"/>
      <c r="O9" s="185"/>
      <c r="P9" s="184"/>
    </row>
    <row r="10" spans="1:16" x14ac:dyDescent="0.2">
      <c r="A10" s="182"/>
      <c r="B10" s="183"/>
      <c r="C10" s="182"/>
      <c r="D10" s="182"/>
      <c r="E10" s="182"/>
      <c r="F10" s="184"/>
      <c r="G10" s="184"/>
      <c r="H10" s="185"/>
      <c r="I10" s="185"/>
      <c r="J10" s="185"/>
      <c r="K10" s="186"/>
      <c r="L10" s="185"/>
      <c r="M10" s="185"/>
      <c r="N10" s="185"/>
      <c r="O10" s="185"/>
      <c r="P10" s="184"/>
    </row>
    <row r="11" spans="1:16" x14ac:dyDescent="0.2">
      <c r="A11" s="182"/>
      <c r="B11" s="183"/>
      <c r="C11" s="182"/>
      <c r="D11" s="182"/>
      <c r="E11" s="182"/>
      <c r="F11" s="184"/>
      <c r="G11" s="184"/>
      <c r="H11" s="185"/>
      <c r="I11" s="185"/>
      <c r="J11" s="185"/>
      <c r="K11" s="186"/>
      <c r="L11" s="185"/>
      <c r="M11" s="189"/>
      <c r="N11" s="189"/>
      <c r="O11" s="189"/>
      <c r="P11" s="184"/>
    </row>
    <row r="12" spans="1:16" x14ac:dyDescent="0.2">
      <c r="A12" s="274"/>
      <c r="B12" s="304"/>
      <c r="C12" s="274"/>
      <c r="D12" s="274"/>
      <c r="E12" s="274"/>
      <c r="F12" s="190"/>
      <c r="G12" s="190"/>
      <c r="H12" s="191"/>
      <c r="I12" s="191"/>
      <c r="J12" s="192"/>
      <c r="K12" s="193"/>
      <c r="L12" s="185"/>
      <c r="M12" s="194"/>
      <c r="N12" s="194"/>
      <c r="O12" s="194"/>
      <c r="P12" s="194"/>
    </row>
    <row r="13" spans="1:16" x14ac:dyDescent="0.2">
      <c r="A13" s="275"/>
      <c r="B13" s="306"/>
      <c r="C13" s="275"/>
      <c r="D13" s="275"/>
      <c r="E13" s="275"/>
      <c r="F13" s="195"/>
      <c r="G13" s="195"/>
      <c r="H13" s="196"/>
      <c r="I13" s="196"/>
      <c r="J13" s="196"/>
      <c r="K13" s="197"/>
      <c r="L13" s="185"/>
      <c r="M13" s="198"/>
      <c r="N13" s="198"/>
      <c r="O13" s="198"/>
      <c r="P13" s="198"/>
    </row>
    <row r="14" spans="1:16" x14ac:dyDescent="0.2">
      <c r="A14" s="182"/>
      <c r="B14" s="183"/>
      <c r="C14" s="182"/>
      <c r="D14" s="182"/>
      <c r="E14" s="182"/>
      <c r="F14" s="184"/>
      <c r="G14" s="184"/>
      <c r="H14" s="185"/>
      <c r="I14" s="185"/>
      <c r="J14" s="185"/>
      <c r="K14" s="186"/>
      <c r="L14" s="185"/>
      <c r="M14" s="189"/>
      <c r="N14" s="189"/>
      <c r="O14" s="189"/>
      <c r="P14" s="184"/>
    </row>
    <row r="15" spans="1:16" x14ac:dyDescent="0.2">
      <c r="A15" s="182"/>
      <c r="B15" s="183"/>
      <c r="C15" s="182"/>
      <c r="D15" s="182"/>
      <c r="E15" s="182"/>
      <c r="F15" s="184"/>
      <c r="G15" s="184"/>
      <c r="H15" s="185"/>
      <c r="I15" s="185"/>
      <c r="J15" s="185"/>
      <c r="K15" s="186"/>
      <c r="L15" s="185"/>
      <c r="M15" s="189"/>
      <c r="N15" s="189"/>
      <c r="O15" s="189"/>
      <c r="P15" s="199"/>
    </row>
    <row r="16" spans="1:16" x14ac:dyDescent="0.2">
      <c r="A16" s="182"/>
      <c r="B16" s="183"/>
      <c r="C16" s="182"/>
      <c r="D16" s="182"/>
      <c r="E16" s="182"/>
      <c r="F16" s="184"/>
      <c r="G16" s="184"/>
      <c r="H16" s="185"/>
      <c r="I16" s="185"/>
      <c r="J16" s="185"/>
      <c r="K16" s="186"/>
      <c r="L16" s="185"/>
      <c r="M16" s="185"/>
      <c r="N16" s="185"/>
      <c r="O16" s="185"/>
      <c r="P16" s="184"/>
    </row>
    <row r="17" spans="1:16" x14ac:dyDescent="0.2">
      <c r="A17" s="182"/>
      <c r="B17" s="183"/>
      <c r="C17" s="182"/>
      <c r="D17" s="182"/>
      <c r="E17" s="182"/>
      <c r="F17" s="184"/>
      <c r="G17" s="184"/>
      <c r="H17" s="185"/>
      <c r="I17" s="185"/>
      <c r="J17" s="185"/>
      <c r="K17" s="186"/>
      <c r="L17" s="185"/>
      <c r="M17" s="185"/>
      <c r="N17" s="185"/>
      <c r="O17" s="185"/>
      <c r="P17" s="184"/>
    </row>
    <row r="18" spans="1:16" x14ac:dyDescent="0.2">
      <c r="A18" s="182"/>
      <c r="B18" s="183"/>
      <c r="C18" s="182"/>
      <c r="D18" s="182"/>
      <c r="E18" s="182"/>
      <c r="F18" s="184"/>
      <c r="G18" s="184"/>
      <c r="H18" s="185"/>
      <c r="I18" s="185"/>
      <c r="J18" s="185"/>
      <c r="K18" s="186"/>
      <c r="L18" s="185"/>
      <c r="M18" s="185"/>
      <c r="N18" s="185"/>
      <c r="O18" s="185"/>
      <c r="P18" s="184"/>
    </row>
    <row r="19" spans="1:16" x14ac:dyDescent="0.2">
      <c r="A19" s="182"/>
      <c r="B19" s="183"/>
      <c r="C19" s="182"/>
      <c r="D19" s="182"/>
      <c r="E19" s="182"/>
      <c r="F19" s="184"/>
      <c r="G19" s="184"/>
      <c r="H19" s="185"/>
      <c r="I19" s="185"/>
      <c r="J19" s="185"/>
      <c r="K19" s="186"/>
      <c r="L19" s="185"/>
      <c r="M19" s="185"/>
      <c r="N19" s="185"/>
      <c r="O19" s="185"/>
      <c r="P19" s="184"/>
    </row>
    <row r="20" spans="1:16" x14ac:dyDescent="0.2">
      <c r="A20" s="182"/>
      <c r="B20" s="183"/>
      <c r="C20" s="182"/>
      <c r="D20" s="182"/>
      <c r="E20" s="182"/>
      <c r="F20" s="184"/>
      <c r="G20" s="184"/>
      <c r="H20" s="185"/>
      <c r="I20" s="185"/>
      <c r="J20" s="185"/>
      <c r="K20" s="186"/>
      <c r="L20" s="185"/>
      <c r="M20" s="185"/>
      <c r="N20" s="185"/>
      <c r="O20" s="185"/>
      <c r="P20" s="184"/>
    </row>
    <row r="21" spans="1:16" x14ac:dyDescent="0.2">
      <c r="A21" s="277"/>
      <c r="B21" s="278"/>
      <c r="C21" s="281"/>
      <c r="D21" s="284"/>
      <c r="E21" s="281"/>
      <c r="F21" s="200"/>
      <c r="G21" s="200"/>
      <c r="H21" s="201"/>
      <c r="I21" s="201"/>
      <c r="J21" s="201"/>
      <c r="K21" s="202"/>
      <c r="L21" s="201"/>
      <c r="M21" s="201"/>
      <c r="N21" s="201"/>
      <c r="O21" s="201"/>
      <c r="P21" s="200"/>
    </row>
    <row r="22" spans="1:16" x14ac:dyDescent="0.2">
      <c r="A22" s="277"/>
      <c r="B22" s="279"/>
      <c r="C22" s="282"/>
      <c r="D22" s="285"/>
      <c r="E22" s="282"/>
      <c r="F22" s="203"/>
      <c r="G22" s="203"/>
      <c r="H22" s="204"/>
      <c r="I22" s="204"/>
      <c r="J22" s="204"/>
      <c r="K22" s="205"/>
      <c r="L22" s="204"/>
      <c r="M22" s="204"/>
      <c r="N22" s="204"/>
      <c r="O22" s="204"/>
      <c r="P22" s="203"/>
    </row>
    <row r="23" spans="1:16" x14ac:dyDescent="0.2">
      <c r="A23" s="277"/>
      <c r="B23" s="279"/>
      <c r="C23" s="282"/>
      <c r="D23" s="285"/>
      <c r="E23" s="282"/>
      <c r="F23" s="203"/>
      <c r="G23" s="203"/>
      <c r="H23" s="204"/>
      <c r="I23" s="204"/>
      <c r="J23" s="204"/>
      <c r="K23" s="205"/>
      <c r="L23" s="204"/>
      <c r="M23" s="204"/>
      <c r="N23" s="204"/>
      <c r="O23" s="204"/>
      <c r="P23" s="203"/>
    </row>
    <row r="24" spans="1:16" x14ac:dyDescent="0.2">
      <c r="A24" s="277"/>
      <c r="B24" s="279"/>
      <c r="C24" s="282"/>
      <c r="D24" s="285"/>
      <c r="E24" s="282"/>
      <c r="F24" s="203"/>
      <c r="G24" s="203"/>
      <c r="H24" s="204"/>
      <c r="I24" s="204"/>
      <c r="J24" s="204"/>
      <c r="K24" s="205"/>
      <c r="L24" s="204"/>
      <c r="M24" s="204"/>
      <c r="N24" s="204"/>
      <c r="O24" s="204"/>
      <c r="P24" s="203"/>
    </row>
    <row r="25" spans="1:16" x14ac:dyDescent="0.2">
      <c r="A25" s="277"/>
      <c r="B25" s="279"/>
      <c r="C25" s="282"/>
      <c r="D25" s="285"/>
      <c r="E25" s="282"/>
      <c r="F25" s="203"/>
      <c r="G25" s="203"/>
      <c r="H25" s="204"/>
      <c r="I25" s="204"/>
      <c r="J25" s="204"/>
      <c r="K25" s="205"/>
      <c r="L25" s="204"/>
      <c r="M25" s="204"/>
      <c r="N25" s="204"/>
      <c r="O25" s="204"/>
      <c r="P25" s="203"/>
    </row>
    <row r="26" spans="1:16" x14ac:dyDescent="0.2">
      <c r="A26" s="277"/>
      <c r="B26" s="279"/>
      <c r="C26" s="282"/>
      <c r="D26" s="285"/>
      <c r="E26" s="282"/>
      <c r="F26" s="203"/>
      <c r="G26" s="203"/>
      <c r="H26" s="204"/>
      <c r="I26" s="204"/>
      <c r="J26" s="204"/>
      <c r="K26" s="205"/>
      <c r="L26" s="204"/>
      <c r="M26" s="204"/>
      <c r="N26" s="204"/>
      <c r="O26" s="204"/>
      <c r="P26" s="203"/>
    </row>
    <row r="27" spans="1:16" x14ac:dyDescent="0.2">
      <c r="A27" s="277"/>
      <c r="B27" s="280"/>
      <c r="C27" s="283"/>
      <c r="D27" s="286"/>
      <c r="E27" s="283"/>
      <c r="F27" s="206"/>
      <c r="G27" s="206"/>
      <c r="H27" s="207"/>
      <c r="I27" s="207"/>
      <c r="J27" s="207"/>
      <c r="K27" s="208"/>
      <c r="L27" s="207"/>
      <c r="M27" s="207"/>
      <c r="N27" s="207"/>
      <c r="O27" s="207"/>
      <c r="P27" s="206"/>
    </row>
    <row r="28" spans="1:16" x14ac:dyDescent="0.2">
      <c r="A28" s="209"/>
      <c r="B28" s="183"/>
      <c r="C28" s="182"/>
      <c r="D28" s="182"/>
      <c r="E28" s="182"/>
      <c r="F28" s="184"/>
      <c r="G28" s="184"/>
      <c r="H28" s="185"/>
      <c r="I28" s="185"/>
      <c r="J28" s="185"/>
      <c r="K28" s="186"/>
      <c r="L28" s="185"/>
      <c r="M28" s="185"/>
      <c r="O28" s="185"/>
      <c r="P28" s="184"/>
    </row>
    <row r="29" spans="1:16" x14ac:dyDescent="0.2">
      <c r="A29" s="277"/>
      <c r="B29" s="304"/>
      <c r="C29" s="274"/>
      <c r="D29" s="274"/>
      <c r="E29" s="274"/>
      <c r="F29" s="190"/>
      <c r="G29" s="190"/>
      <c r="H29" s="191"/>
      <c r="I29" s="191"/>
      <c r="J29" s="191"/>
      <c r="K29" s="193"/>
      <c r="L29" s="191"/>
      <c r="M29" s="191"/>
      <c r="N29" s="191"/>
      <c r="O29" s="191"/>
      <c r="P29" s="190"/>
    </row>
    <row r="30" spans="1:16" x14ac:dyDescent="0.2">
      <c r="A30" s="277"/>
      <c r="B30" s="305"/>
      <c r="C30" s="276"/>
      <c r="D30" s="276"/>
      <c r="E30" s="276"/>
      <c r="F30" s="210"/>
      <c r="G30" s="210"/>
      <c r="H30" s="211"/>
      <c r="I30" s="211"/>
      <c r="J30" s="211"/>
      <c r="K30" s="212"/>
      <c r="L30" s="211"/>
      <c r="M30" s="211"/>
      <c r="N30" s="211"/>
      <c r="O30" s="211"/>
      <c r="P30" s="210"/>
    </row>
    <row r="31" spans="1:16" x14ac:dyDescent="0.2">
      <c r="A31" s="277"/>
      <c r="B31" s="305"/>
      <c r="C31" s="276"/>
      <c r="D31" s="276"/>
      <c r="E31" s="276"/>
      <c r="F31" s="210"/>
      <c r="G31" s="210"/>
      <c r="H31" s="211"/>
      <c r="I31" s="211"/>
      <c r="J31" s="211"/>
      <c r="K31" s="212"/>
      <c r="L31" s="211"/>
      <c r="M31" s="211"/>
      <c r="N31" s="211"/>
      <c r="O31" s="211"/>
      <c r="P31" s="210"/>
    </row>
    <row r="32" spans="1:16" x14ac:dyDescent="0.2">
      <c r="A32" s="277"/>
      <c r="B32" s="306"/>
      <c r="C32" s="275"/>
      <c r="D32" s="275"/>
      <c r="E32" s="275"/>
      <c r="F32" s="195"/>
      <c r="G32" s="195"/>
      <c r="H32" s="196"/>
      <c r="I32" s="196"/>
      <c r="J32" s="196"/>
      <c r="K32" s="197"/>
      <c r="L32" s="196"/>
      <c r="M32" s="196"/>
      <c r="N32" s="196"/>
      <c r="O32" s="196"/>
      <c r="P32" s="195"/>
    </row>
    <row r="33" spans="1:16" x14ac:dyDescent="0.2">
      <c r="A33" s="182"/>
      <c r="B33" s="183"/>
      <c r="C33" s="182"/>
      <c r="D33" s="182"/>
      <c r="E33" s="182"/>
      <c r="F33" s="184"/>
      <c r="G33" s="184"/>
      <c r="H33" s="185"/>
      <c r="I33" s="185"/>
      <c r="J33" s="185"/>
      <c r="K33" s="186"/>
      <c r="L33" s="185"/>
      <c r="M33" s="185"/>
      <c r="N33" s="185"/>
      <c r="O33" s="185"/>
      <c r="P33" s="184"/>
    </row>
    <row r="34" spans="1:16" x14ac:dyDescent="0.2">
      <c r="A34" s="182"/>
      <c r="B34" s="183"/>
      <c r="C34" s="182"/>
      <c r="D34" s="182"/>
      <c r="E34" s="182"/>
      <c r="F34" s="184"/>
      <c r="G34" s="184"/>
      <c r="H34" s="185"/>
      <c r="I34" s="185"/>
      <c r="J34" s="185"/>
      <c r="K34" s="186"/>
      <c r="L34" s="185"/>
      <c r="M34" s="185"/>
      <c r="N34" s="185"/>
      <c r="O34" s="185"/>
      <c r="P34" s="184"/>
    </row>
    <row r="35" spans="1:16" x14ac:dyDescent="0.2">
      <c r="A35" s="182"/>
      <c r="B35" s="183"/>
      <c r="C35" s="182"/>
      <c r="D35" s="182"/>
      <c r="E35" s="182"/>
      <c r="F35" s="184"/>
      <c r="G35" s="184"/>
      <c r="H35" s="185"/>
      <c r="I35" s="185"/>
      <c r="J35" s="185"/>
      <c r="K35" s="186"/>
      <c r="L35" s="185"/>
      <c r="M35" s="185"/>
      <c r="O35" s="185"/>
      <c r="P35" s="184"/>
    </row>
    <row r="36" spans="1:16" x14ac:dyDescent="0.2">
      <c r="A36" s="182"/>
      <c r="B36" s="183"/>
      <c r="C36" s="182"/>
      <c r="D36" s="182"/>
      <c r="E36" s="182"/>
      <c r="F36" s="184"/>
      <c r="G36" s="184"/>
      <c r="H36" s="185"/>
      <c r="I36" s="185"/>
      <c r="J36" s="185"/>
      <c r="K36" s="186"/>
      <c r="L36" s="185"/>
      <c r="M36" s="185"/>
      <c r="N36" s="185"/>
      <c r="O36" s="185"/>
      <c r="P36" s="184"/>
    </row>
    <row r="37" spans="1:16" x14ac:dyDescent="0.2">
      <c r="A37" s="274"/>
      <c r="B37" s="278"/>
      <c r="C37" s="281"/>
      <c r="D37" s="281"/>
      <c r="E37" s="281"/>
      <c r="F37" s="190"/>
      <c r="G37" s="190"/>
      <c r="H37" s="191"/>
      <c r="I37" s="191"/>
      <c r="J37" s="191"/>
      <c r="K37" s="193"/>
      <c r="L37" s="191"/>
      <c r="M37" s="191"/>
      <c r="N37" s="191"/>
      <c r="O37" s="191"/>
      <c r="P37" s="190"/>
    </row>
    <row r="38" spans="1:16" x14ac:dyDescent="0.2">
      <c r="A38" s="276"/>
      <c r="B38" s="279"/>
      <c r="C38" s="282"/>
      <c r="D38" s="282"/>
      <c r="E38" s="282"/>
      <c r="F38" s="210"/>
      <c r="G38" s="210"/>
      <c r="H38" s="211"/>
      <c r="I38" s="211"/>
      <c r="J38" s="211"/>
      <c r="K38" s="212"/>
      <c r="L38" s="211"/>
      <c r="M38" s="211"/>
      <c r="N38" s="211"/>
      <c r="O38" s="211"/>
      <c r="P38" s="210"/>
    </row>
    <row r="39" spans="1:16" x14ac:dyDescent="0.2">
      <c r="A39" s="276"/>
      <c r="B39" s="279"/>
      <c r="C39" s="282"/>
      <c r="D39" s="282"/>
      <c r="E39" s="282"/>
      <c r="F39" s="210"/>
      <c r="G39" s="210"/>
      <c r="H39" s="211"/>
      <c r="I39" s="211"/>
      <c r="J39" s="211"/>
      <c r="K39" s="212"/>
      <c r="L39" s="211"/>
      <c r="M39" s="211"/>
      <c r="N39" s="211"/>
      <c r="O39" s="211"/>
      <c r="P39" s="210"/>
    </row>
    <row r="40" spans="1:16" x14ac:dyDescent="0.2">
      <c r="A40" s="275"/>
      <c r="B40" s="280"/>
      <c r="C40" s="283"/>
      <c r="D40" s="283"/>
      <c r="E40" s="283"/>
      <c r="F40" s="195"/>
      <c r="G40" s="195"/>
      <c r="H40" s="196"/>
      <c r="I40" s="196"/>
      <c r="J40" s="196"/>
      <c r="K40" s="197"/>
      <c r="L40" s="196"/>
      <c r="M40" s="196"/>
      <c r="N40" s="196"/>
      <c r="O40" s="196"/>
      <c r="P40" s="195"/>
    </row>
    <row r="41" spans="1:16" x14ac:dyDescent="0.2">
      <c r="A41" s="277"/>
      <c r="B41" s="304"/>
      <c r="C41" s="274"/>
      <c r="D41" s="274"/>
      <c r="E41" s="274"/>
      <c r="F41" s="190"/>
      <c r="G41" s="190"/>
      <c r="H41" s="191"/>
      <c r="I41" s="191"/>
      <c r="J41" s="191"/>
      <c r="K41" s="193"/>
      <c r="L41" s="191"/>
      <c r="M41" s="191"/>
      <c r="N41" s="191"/>
      <c r="O41" s="191"/>
      <c r="P41" s="287"/>
    </row>
    <row r="42" spans="1:16" x14ac:dyDescent="0.2">
      <c r="A42" s="277"/>
      <c r="B42" s="305"/>
      <c r="C42" s="276"/>
      <c r="D42" s="276"/>
      <c r="E42" s="276"/>
      <c r="F42" s="210"/>
      <c r="G42" s="210"/>
      <c r="H42" s="211"/>
      <c r="I42" s="211"/>
      <c r="J42" s="211"/>
      <c r="K42" s="212"/>
      <c r="L42" s="211"/>
      <c r="M42" s="211"/>
      <c r="N42" s="211"/>
      <c r="O42" s="211"/>
      <c r="P42" s="289"/>
    </row>
    <row r="43" spans="1:16" x14ac:dyDescent="0.2">
      <c r="A43" s="277"/>
      <c r="B43" s="305"/>
      <c r="C43" s="276"/>
      <c r="D43" s="276"/>
      <c r="E43" s="276"/>
      <c r="F43" s="210"/>
      <c r="G43" s="210"/>
      <c r="H43" s="211"/>
      <c r="I43" s="211"/>
      <c r="J43" s="211"/>
      <c r="K43" s="212"/>
      <c r="L43" s="211"/>
      <c r="M43" s="211"/>
      <c r="N43" s="211"/>
      <c r="O43" s="211"/>
      <c r="P43" s="289"/>
    </row>
    <row r="44" spans="1:16" x14ac:dyDescent="0.2">
      <c r="A44" s="277"/>
      <c r="B44" s="306"/>
      <c r="C44" s="275"/>
      <c r="D44" s="275"/>
      <c r="E44" s="275"/>
      <c r="F44" s="195"/>
      <c r="G44" s="195"/>
      <c r="H44" s="196"/>
      <c r="I44" s="196"/>
      <c r="J44" s="196"/>
      <c r="K44" s="197"/>
      <c r="L44" s="196"/>
      <c r="M44" s="196"/>
      <c r="N44" s="196"/>
      <c r="O44" s="196"/>
      <c r="P44" s="288"/>
    </row>
    <row r="45" spans="1:16" ht="15" customHeight="1" x14ac:dyDescent="0.2">
      <c r="A45" s="274"/>
      <c r="B45" s="278"/>
      <c r="C45" s="281"/>
      <c r="D45" s="281"/>
      <c r="E45" s="281"/>
      <c r="F45" s="190"/>
      <c r="G45" s="190"/>
      <c r="H45" s="191"/>
      <c r="I45" s="191"/>
      <c r="J45" s="191"/>
      <c r="K45" s="193"/>
      <c r="L45" s="191"/>
      <c r="M45" s="191"/>
      <c r="N45" s="191"/>
      <c r="O45" s="191"/>
      <c r="P45" s="287"/>
    </row>
    <row r="46" spans="1:16" ht="15" customHeight="1" x14ac:dyDescent="0.2">
      <c r="A46" s="275"/>
      <c r="B46" s="280"/>
      <c r="C46" s="283"/>
      <c r="D46" s="283"/>
      <c r="E46" s="283"/>
      <c r="F46" s="195"/>
      <c r="G46" s="195"/>
      <c r="H46" s="196"/>
      <c r="I46" s="196"/>
      <c r="J46" s="196"/>
      <c r="K46" s="197"/>
      <c r="L46" s="196"/>
      <c r="M46" s="196"/>
      <c r="N46" s="196"/>
      <c r="O46" s="196"/>
      <c r="P46" s="288"/>
    </row>
    <row r="47" spans="1:16" x14ac:dyDescent="0.2">
      <c r="A47" s="182"/>
      <c r="B47" s="183"/>
      <c r="C47" s="182"/>
      <c r="D47" s="182"/>
      <c r="E47" s="182"/>
      <c r="F47" s="184"/>
      <c r="G47" s="184"/>
      <c r="H47" s="185"/>
      <c r="I47" s="185"/>
      <c r="J47" s="185"/>
      <c r="K47" s="186"/>
      <c r="L47" s="185"/>
      <c r="M47" s="185"/>
      <c r="N47" s="185"/>
      <c r="O47" s="185"/>
      <c r="P47" s="199"/>
    </row>
    <row r="48" spans="1:16" x14ac:dyDescent="0.2">
      <c r="A48" s="182"/>
      <c r="B48" s="183"/>
      <c r="C48" s="182"/>
      <c r="D48" s="182"/>
      <c r="E48" s="182"/>
      <c r="F48" s="184"/>
      <c r="G48" s="184"/>
      <c r="H48" s="185"/>
      <c r="I48" s="185"/>
      <c r="J48" s="185"/>
      <c r="K48" s="186"/>
      <c r="L48" s="185"/>
      <c r="M48" s="185"/>
      <c r="N48" s="185"/>
      <c r="O48" s="185"/>
      <c r="P48" s="184"/>
    </row>
    <row r="49" spans="1:16" x14ac:dyDescent="0.2">
      <c r="A49" s="274"/>
      <c r="B49" s="304"/>
      <c r="C49" s="274"/>
      <c r="D49" s="274"/>
      <c r="E49" s="274"/>
      <c r="F49" s="190"/>
      <c r="G49" s="190"/>
      <c r="H49" s="191"/>
      <c r="I49" s="191"/>
      <c r="J49" s="191"/>
      <c r="K49" s="193"/>
      <c r="L49" s="191"/>
      <c r="M49" s="191"/>
      <c r="N49" s="191"/>
      <c r="O49" s="191"/>
      <c r="P49" s="290"/>
    </row>
    <row r="50" spans="1:16" x14ac:dyDescent="0.2">
      <c r="A50" s="276"/>
      <c r="B50" s="305"/>
      <c r="C50" s="276"/>
      <c r="D50" s="276"/>
      <c r="E50" s="276"/>
      <c r="F50" s="210"/>
      <c r="G50" s="210"/>
      <c r="H50" s="211"/>
      <c r="I50" s="211"/>
      <c r="J50" s="211"/>
      <c r="K50" s="212"/>
      <c r="L50" s="211"/>
      <c r="M50" s="211"/>
      <c r="N50" s="211"/>
      <c r="O50" s="211"/>
      <c r="P50" s="291"/>
    </row>
    <row r="51" spans="1:16" x14ac:dyDescent="0.2">
      <c r="A51" s="275"/>
      <c r="B51" s="306"/>
      <c r="C51" s="275"/>
      <c r="D51" s="275"/>
      <c r="E51" s="275"/>
      <c r="F51" s="195"/>
      <c r="G51" s="195"/>
      <c r="H51" s="196"/>
      <c r="I51" s="196"/>
      <c r="J51" s="196"/>
      <c r="K51" s="197"/>
      <c r="L51" s="196"/>
      <c r="M51" s="196"/>
      <c r="N51" s="196"/>
      <c r="O51" s="196"/>
      <c r="P51" s="292"/>
    </row>
    <row r="52" spans="1:16" x14ac:dyDescent="0.2">
      <c r="A52" s="182"/>
      <c r="B52" s="183"/>
      <c r="C52" s="182"/>
      <c r="D52" s="182"/>
      <c r="E52" s="182"/>
      <c r="F52" s="184"/>
      <c r="G52" s="184"/>
      <c r="H52" s="185"/>
      <c r="I52" s="185"/>
      <c r="J52" s="185"/>
      <c r="K52" s="186"/>
      <c r="L52" s="185"/>
      <c r="M52" s="185"/>
      <c r="N52" s="185"/>
      <c r="O52" s="185"/>
      <c r="P52" s="199"/>
    </row>
    <row r="53" spans="1:16" x14ac:dyDescent="0.2">
      <c r="A53" s="182"/>
      <c r="B53" s="183"/>
      <c r="C53" s="182"/>
      <c r="D53" s="182"/>
      <c r="E53" s="182"/>
      <c r="F53" s="184"/>
      <c r="G53" s="184"/>
      <c r="H53" s="185"/>
      <c r="I53" s="185"/>
      <c r="J53" s="185"/>
      <c r="K53" s="186"/>
      <c r="L53" s="185"/>
      <c r="M53" s="185"/>
      <c r="N53" s="185"/>
      <c r="O53" s="185"/>
      <c r="P53" s="184"/>
    </row>
    <row r="54" spans="1:16" x14ac:dyDescent="0.2">
      <c r="A54" s="182"/>
      <c r="B54" s="183"/>
      <c r="C54" s="182"/>
      <c r="D54" s="182"/>
      <c r="E54" s="182"/>
      <c r="F54" s="184"/>
      <c r="G54" s="184"/>
      <c r="H54" s="185"/>
      <c r="I54" s="185"/>
      <c r="J54" s="185"/>
      <c r="K54" s="186"/>
      <c r="L54" s="185"/>
      <c r="M54" s="185"/>
      <c r="N54" s="185"/>
      <c r="O54" s="185"/>
      <c r="P54" s="184"/>
    </row>
    <row r="55" spans="1:16" x14ac:dyDescent="0.2">
      <c r="A55" s="182"/>
      <c r="B55" s="183"/>
      <c r="C55" s="182"/>
      <c r="D55" s="182"/>
      <c r="E55" s="182"/>
      <c r="F55" s="184"/>
      <c r="G55" s="184"/>
      <c r="H55" s="185"/>
      <c r="I55" s="185"/>
      <c r="J55" s="185"/>
      <c r="K55" s="186"/>
      <c r="L55" s="185"/>
      <c r="M55" s="185"/>
      <c r="N55" s="185"/>
      <c r="O55" s="185"/>
      <c r="P55" s="184"/>
    </row>
    <row r="56" spans="1:16" x14ac:dyDescent="0.2">
      <c r="A56" s="182"/>
      <c r="B56" s="183"/>
      <c r="C56" s="182"/>
      <c r="D56" s="182"/>
      <c r="E56" s="182"/>
      <c r="F56" s="184"/>
      <c r="G56" s="184"/>
      <c r="H56" s="185"/>
      <c r="I56" s="185"/>
      <c r="J56" s="185"/>
      <c r="K56" s="186"/>
      <c r="L56" s="185"/>
      <c r="M56" s="185"/>
      <c r="N56" s="185"/>
      <c r="O56" s="185"/>
      <c r="P56" s="184"/>
    </row>
    <row r="57" spans="1:16" x14ac:dyDescent="0.2">
      <c r="A57" s="182"/>
      <c r="B57" s="183"/>
      <c r="C57" s="182"/>
      <c r="D57" s="182"/>
      <c r="E57" s="182"/>
      <c r="F57" s="184"/>
      <c r="G57" s="184"/>
      <c r="H57" s="185"/>
      <c r="I57" s="185"/>
      <c r="J57" s="185"/>
      <c r="K57" s="186"/>
      <c r="L57" s="185"/>
      <c r="M57" s="185"/>
      <c r="N57" s="185"/>
      <c r="O57" s="185"/>
      <c r="P57" s="184"/>
    </row>
    <row r="58" spans="1:16" x14ac:dyDescent="0.2">
      <c r="A58" s="182"/>
      <c r="B58" s="183"/>
      <c r="C58" s="182"/>
      <c r="D58" s="182"/>
      <c r="E58" s="182"/>
      <c r="F58" s="184"/>
      <c r="G58" s="184"/>
      <c r="H58" s="185"/>
      <c r="I58" s="185"/>
      <c r="J58" s="185"/>
      <c r="K58" s="186"/>
      <c r="L58" s="185"/>
      <c r="M58" s="185"/>
      <c r="N58" s="185"/>
      <c r="O58" s="185"/>
      <c r="P58" s="184"/>
    </row>
    <row r="59" spans="1:16" x14ac:dyDescent="0.2">
      <c r="A59" s="274"/>
      <c r="B59" s="304"/>
      <c r="C59" s="274"/>
      <c r="D59" s="274"/>
      <c r="E59" s="274"/>
      <c r="F59" s="190"/>
      <c r="G59" s="190"/>
      <c r="H59" s="191"/>
      <c r="I59" s="191"/>
      <c r="J59" s="191"/>
      <c r="K59" s="193"/>
      <c r="L59" s="191"/>
      <c r="M59" s="191"/>
      <c r="N59" s="191"/>
      <c r="O59" s="191"/>
      <c r="P59" s="190"/>
    </row>
    <row r="60" spans="1:16" x14ac:dyDescent="0.2">
      <c r="A60" s="275"/>
      <c r="B60" s="306"/>
      <c r="C60" s="275"/>
      <c r="D60" s="275"/>
      <c r="E60" s="275"/>
      <c r="F60" s="195"/>
      <c r="G60" s="195"/>
      <c r="H60" s="196"/>
      <c r="I60" s="196"/>
      <c r="J60" s="196"/>
      <c r="K60" s="197"/>
      <c r="L60" s="196"/>
      <c r="M60" s="196"/>
      <c r="N60" s="196"/>
      <c r="O60" s="196"/>
      <c r="P60" s="195"/>
    </row>
    <row r="61" spans="1:16" x14ac:dyDescent="0.2">
      <c r="A61" s="274"/>
      <c r="B61" s="304"/>
      <c r="C61" s="274"/>
      <c r="D61" s="274"/>
      <c r="E61" s="274"/>
      <c r="F61" s="190"/>
      <c r="G61" s="190"/>
      <c r="H61" s="191"/>
      <c r="I61" s="191"/>
      <c r="J61" s="191"/>
      <c r="K61" s="193"/>
      <c r="L61" s="191"/>
      <c r="M61" s="191"/>
      <c r="N61" s="191"/>
      <c r="O61" s="191"/>
      <c r="P61" s="190"/>
    </row>
    <row r="62" spans="1:16" x14ac:dyDescent="0.2">
      <c r="A62" s="276"/>
      <c r="B62" s="305"/>
      <c r="C62" s="276"/>
      <c r="D62" s="276"/>
      <c r="E62" s="276"/>
      <c r="F62" s="210"/>
      <c r="G62" s="210"/>
      <c r="H62" s="211"/>
      <c r="I62" s="211"/>
      <c r="J62" s="211"/>
      <c r="K62" s="212"/>
      <c r="L62" s="211"/>
      <c r="M62" s="211"/>
      <c r="N62" s="211"/>
      <c r="O62" s="211"/>
      <c r="P62" s="210"/>
    </row>
    <row r="63" spans="1:16" x14ac:dyDescent="0.2">
      <c r="A63" s="276"/>
      <c r="B63" s="305"/>
      <c r="C63" s="276"/>
      <c r="D63" s="276"/>
      <c r="E63" s="276"/>
      <c r="F63" s="210"/>
      <c r="G63" s="210"/>
      <c r="H63" s="211"/>
      <c r="I63" s="211"/>
      <c r="J63" s="211"/>
      <c r="K63" s="212"/>
      <c r="L63" s="211"/>
      <c r="M63" s="211"/>
      <c r="N63" s="211"/>
      <c r="O63" s="211"/>
      <c r="P63" s="210"/>
    </row>
    <row r="64" spans="1:16" x14ac:dyDescent="0.2">
      <c r="A64" s="276"/>
      <c r="B64" s="305"/>
      <c r="C64" s="276"/>
      <c r="D64" s="276"/>
      <c r="E64" s="276"/>
      <c r="F64" s="210"/>
      <c r="G64" s="210"/>
      <c r="H64" s="211"/>
      <c r="I64" s="211"/>
      <c r="J64" s="211"/>
      <c r="K64" s="212"/>
      <c r="L64" s="211"/>
      <c r="M64" s="211"/>
      <c r="N64" s="211"/>
      <c r="O64" s="211"/>
      <c r="P64" s="210"/>
    </row>
    <row r="65" spans="1:17" x14ac:dyDescent="0.2">
      <c r="A65" s="276"/>
      <c r="B65" s="305"/>
      <c r="C65" s="276"/>
      <c r="D65" s="276"/>
      <c r="E65" s="276"/>
      <c r="F65" s="210"/>
      <c r="G65" s="210"/>
      <c r="H65" s="211"/>
      <c r="I65" s="211"/>
      <c r="J65" s="211"/>
      <c r="K65" s="212"/>
      <c r="L65" s="211"/>
      <c r="M65" s="211"/>
      <c r="N65" s="211"/>
      <c r="O65" s="211"/>
      <c r="P65" s="210"/>
    </row>
    <row r="66" spans="1:17" x14ac:dyDescent="0.2">
      <c r="A66" s="276"/>
      <c r="B66" s="305"/>
      <c r="C66" s="276"/>
      <c r="D66" s="276"/>
      <c r="E66" s="276"/>
      <c r="F66" s="210"/>
      <c r="G66" s="210"/>
      <c r="H66" s="211"/>
      <c r="I66" s="211"/>
      <c r="J66" s="211"/>
      <c r="K66" s="212"/>
      <c r="L66" s="211"/>
      <c r="M66" s="211"/>
      <c r="N66" s="211"/>
      <c r="O66" s="211"/>
      <c r="P66" s="210"/>
    </row>
    <row r="67" spans="1:17" x14ac:dyDescent="0.2">
      <c r="A67" s="276"/>
      <c r="B67" s="305"/>
      <c r="C67" s="276"/>
      <c r="D67" s="276"/>
      <c r="E67" s="276"/>
      <c r="F67" s="210"/>
      <c r="G67" s="210"/>
      <c r="H67" s="211"/>
      <c r="I67" s="211"/>
      <c r="J67" s="211"/>
      <c r="K67" s="212"/>
      <c r="L67" s="211"/>
      <c r="M67" s="211"/>
      <c r="N67" s="211"/>
      <c r="O67" s="211"/>
      <c r="P67" s="210"/>
    </row>
    <row r="68" spans="1:17" x14ac:dyDescent="0.2">
      <c r="A68" s="276"/>
      <c r="B68" s="305"/>
      <c r="C68" s="276"/>
      <c r="D68" s="276"/>
      <c r="E68" s="276"/>
      <c r="F68" s="210"/>
      <c r="G68" s="210"/>
      <c r="H68" s="211"/>
      <c r="I68" s="211"/>
      <c r="J68" s="211"/>
      <c r="K68" s="212"/>
      <c r="L68" s="211"/>
      <c r="M68" s="211"/>
      <c r="N68" s="211"/>
      <c r="O68" s="211"/>
      <c r="P68" s="210"/>
    </row>
    <row r="69" spans="1:17" x14ac:dyDescent="0.2">
      <c r="A69" s="275"/>
      <c r="B69" s="306"/>
      <c r="C69" s="275"/>
      <c r="D69" s="275"/>
      <c r="E69" s="275"/>
      <c r="F69" s="195"/>
      <c r="G69" s="195"/>
      <c r="H69" s="196"/>
      <c r="I69" s="196"/>
      <c r="J69" s="196"/>
      <c r="K69" s="197"/>
      <c r="L69" s="196"/>
      <c r="M69" s="196"/>
      <c r="N69" s="196"/>
      <c r="O69" s="196"/>
      <c r="P69" s="195"/>
    </row>
    <row r="70" spans="1:17" x14ac:dyDescent="0.2">
      <c r="A70" s="182"/>
      <c r="B70" s="183"/>
      <c r="C70" s="182"/>
      <c r="D70" s="182"/>
      <c r="E70" s="182"/>
      <c r="F70" s="184"/>
      <c r="G70" s="184"/>
      <c r="H70" s="185"/>
      <c r="I70" s="185"/>
      <c r="J70" s="185"/>
      <c r="K70" s="186"/>
      <c r="L70" s="185"/>
      <c r="M70" s="185"/>
      <c r="N70" s="185"/>
      <c r="O70" s="185"/>
      <c r="P70" s="184"/>
    </row>
    <row r="71" spans="1:17" x14ac:dyDescent="0.2">
      <c r="A71" s="281"/>
      <c r="B71" s="278"/>
      <c r="C71" s="281"/>
      <c r="D71" s="281"/>
      <c r="E71" s="281"/>
      <c r="F71" s="190"/>
      <c r="G71" s="190"/>
      <c r="H71" s="191"/>
      <c r="I71" s="191"/>
      <c r="J71" s="191"/>
      <c r="K71" s="193"/>
      <c r="L71" s="185"/>
      <c r="M71" s="191"/>
      <c r="N71" s="191"/>
      <c r="O71" s="191"/>
      <c r="P71" s="190"/>
    </row>
    <row r="72" spans="1:17" x14ac:dyDescent="0.2">
      <c r="A72" s="282"/>
      <c r="B72" s="279"/>
      <c r="C72" s="282"/>
      <c r="D72" s="282"/>
      <c r="E72" s="282"/>
      <c r="F72" s="210"/>
      <c r="G72" s="210"/>
      <c r="H72" s="211"/>
      <c r="I72" s="211"/>
      <c r="J72" s="211"/>
      <c r="K72" s="212"/>
      <c r="L72" s="185"/>
      <c r="M72" s="211"/>
      <c r="N72" s="211"/>
      <c r="O72" s="211"/>
      <c r="P72" s="210"/>
    </row>
    <row r="73" spans="1:17" x14ac:dyDescent="0.2">
      <c r="A73" s="283"/>
      <c r="B73" s="280"/>
      <c r="C73" s="283"/>
      <c r="D73" s="283"/>
      <c r="E73" s="283"/>
      <c r="F73" s="195"/>
      <c r="G73" s="195"/>
      <c r="H73" s="196"/>
      <c r="I73" s="196"/>
      <c r="J73" s="196"/>
      <c r="K73" s="197"/>
      <c r="L73" s="185"/>
      <c r="M73" s="196"/>
      <c r="N73" s="196"/>
      <c r="O73" s="196"/>
      <c r="P73" s="195"/>
    </row>
    <row r="74" spans="1:17" x14ac:dyDescent="0.2">
      <c r="A74" s="182"/>
      <c r="B74" s="183"/>
      <c r="C74" s="182"/>
      <c r="D74" s="182"/>
      <c r="E74" s="182"/>
      <c r="F74" s="184"/>
      <c r="G74" s="184"/>
      <c r="H74" s="185"/>
      <c r="I74" s="185"/>
      <c r="J74" s="185"/>
      <c r="K74" s="186"/>
      <c r="L74" s="185"/>
      <c r="M74" s="185"/>
      <c r="N74" s="185"/>
      <c r="O74" s="185"/>
      <c r="P74" s="199"/>
    </row>
    <row r="75" spans="1:17" x14ac:dyDescent="0.2">
      <c r="A75" s="182"/>
      <c r="B75" s="183"/>
      <c r="C75" s="182"/>
      <c r="D75" s="182"/>
      <c r="E75" s="182"/>
      <c r="F75" s="184"/>
      <c r="G75" s="184"/>
      <c r="H75" s="185"/>
      <c r="I75" s="185"/>
      <c r="J75" s="185"/>
      <c r="K75" s="186"/>
      <c r="L75" s="185"/>
      <c r="M75" s="185"/>
      <c r="N75" s="185"/>
      <c r="O75" s="185"/>
      <c r="P75" s="184"/>
    </row>
    <row r="76" spans="1:17" x14ac:dyDescent="0.2">
      <c r="A76" s="274"/>
      <c r="B76" s="304"/>
      <c r="C76" s="274"/>
      <c r="D76" s="274"/>
      <c r="E76" s="274"/>
      <c r="F76" s="190"/>
      <c r="G76" s="190"/>
      <c r="H76" s="191"/>
      <c r="I76" s="191"/>
      <c r="J76" s="191"/>
      <c r="K76" s="193"/>
      <c r="L76" s="191"/>
      <c r="M76" s="191"/>
      <c r="N76" s="191"/>
      <c r="O76" s="191"/>
      <c r="P76" s="190"/>
    </row>
    <row r="77" spans="1:17" x14ac:dyDescent="0.2">
      <c r="A77" s="275"/>
      <c r="B77" s="306"/>
      <c r="C77" s="275"/>
      <c r="D77" s="275"/>
      <c r="E77" s="275"/>
      <c r="F77" s="195"/>
      <c r="G77" s="195"/>
      <c r="H77" s="196"/>
      <c r="I77" s="196"/>
      <c r="J77" s="196"/>
      <c r="K77" s="197"/>
      <c r="L77" s="196"/>
      <c r="M77" s="196"/>
      <c r="N77" s="196"/>
      <c r="O77" s="196"/>
      <c r="P77" s="195"/>
    </row>
    <row r="78" spans="1:17" s="161" customFormat="1" x14ac:dyDescent="0.2">
      <c r="A78" s="309" t="s">
        <v>79</v>
      </c>
      <c r="B78" s="309"/>
      <c r="C78" s="309"/>
      <c r="D78" s="309"/>
      <c r="E78" s="309"/>
      <c r="F78" s="309"/>
      <c r="G78" s="157">
        <f>SUM(G8:G77)</f>
        <v>0</v>
      </c>
      <c r="H78" s="158"/>
      <c r="I78" s="159">
        <f>SUM(I8:I77)</f>
        <v>0</v>
      </c>
      <c r="J78" s="181"/>
      <c r="K78" s="159"/>
      <c r="L78" s="160">
        <f>SUM(L8:L77)</f>
        <v>0</v>
      </c>
      <c r="M78" s="158"/>
      <c r="N78" s="158"/>
      <c r="O78" s="158"/>
      <c r="P78" s="158"/>
      <c r="Q78" s="310"/>
    </row>
    <row r="79" spans="1:17" s="161" customFormat="1" x14ac:dyDescent="0.2">
      <c r="A79" s="308" t="s">
        <v>118</v>
      </c>
      <c r="B79" s="308"/>
      <c r="C79" s="308"/>
      <c r="D79" s="308"/>
      <c r="E79" s="308"/>
      <c r="F79" s="308"/>
      <c r="G79" s="157">
        <f>G78</f>
        <v>0</v>
      </c>
      <c r="H79" s="162"/>
      <c r="I79" s="159"/>
      <c r="J79" s="162"/>
      <c r="K79" s="159"/>
      <c r="L79" s="160">
        <f>L78</f>
        <v>0</v>
      </c>
      <c r="M79" s="162"/>
      <c r="N79" s="162"/>
      <c r="O79" s="162"/>
      <c r="P79" s="162"/>
      <c r="Q79" s="310"/>
    </row>
    <row r="80" spans="1:17" s="161" customFormat="1" x14ac:dyDescent="0.2">
      <c r="A80" s="308" t="s">
        <v>80</v>
      </c>
      <c r="B80" s="308"/>
      <c r="C80" s="308"/>
      <c r="D80" s="308"/>
      <c r="E80" s="308"/>
      <c r="F80" s="308"/>
      <c r="G80" s="163" t="s">
        <v>45</v>
      </c>
      <c r="H80" s="163"/>
      <c r="I80" s="163"/>
      <c r="J80" s="163"/>
      <c r="K80" s="163"/>
      <c r="L80" s="160">
        <f>SUM(M8:M77)</f>
        <v>0</v>
      </c>
      <c r="M80" s="162"/>
      <c r="N80" s="162"/>
      <c r="O80" s="162"/>
      <c r="P80" s="164"/>
    </row>
    <row r="81" spans="1:16" s="161" customFormat="1" x14ac:dyDescent="0.2">
      <c r="A81" s="308" t="s">
        <v>81</v>
      </c>
      <c r="B81" s="308"/>
      <c r="C81" s="308"/>
      <c r="D81" s="308"/>
      <c r="E81" s="308"/>
      <c r="F81" s="308"/>
      <c r="G81" s="162"/>
      <c r="H81" s="162"/>
      <c r="I81" s="158"/>
      <c r="J81" s="162"/>
      <c r="K81" s="159"/>
      <c r="L81" s="160">
        <f>SUM(N8:N77)</f>
        <v>0</v>
      </c>
      <c r="M81" s="162"/>
      <c r="N81" s="162"/>
      <c r="O81" s="162"/>
      <c r="P81" s="164"/>
    </row>
    <row r="82" spans="1:16" s="161" customFormat="1" x14ac:dyDescent="0.2">
      <c r="A82" s="308" t="s">
        <v>82</v>
      </c>
      <c r="B82" s="308"/>
      <c r="C82" s="308"/>
      <c r="D82" s="308"/>
      <c r="E82" s="308"/>
      <c r="F82" s="308"/>
      <c r="G82" s="162"/>
      <c r="H82" s="162"/>
      <c r="I82" s="158"/>
      <c r="J82" s="162"/>
      <c r="K82" s="159"/>
      <c r="L82" s="160">
        <f>SUM(O8:O77)</f>
        <v>0</v>
      </c>
      <c r="M82" s="162"/>
      <c r="N82" s="162"/>
      <c r="O82" s="162"/>
      <c r="P82" s="164"/>
    </row>
    <row r="85" spans="1:16" s="213" customFormat="1" x14ac:dyDescent="0.2">
      <c r="C85" s="214"/>
      <c r="E85" s="215" t="s">
        <v>87</v>
      </c>
      <c r="F85" s="214"/>
      <c r="G85" s="214"/>
      <c r="H85" s="214"/>
      <c r="I85" s="214"/>
      <c r="L85" s="215" t="s">
        <v>13</v>
      </c>
    </row>
    <row r="86" spans="1:16" s="213" customFormat="1" x14ac:dyDescent="0.2">
      <c r="C86" s="216"/>
      <c r="E86" s="217" t="s">
        <v>14</v>
      </c>
      <c r="F86" s="216"/>
      <c r="G86" s="216"/>
      <c r="H86" s="216"/>
      <c r="I86" s="216"/>
      <c r="L86" s="217" t="s">
        <v>15</v>
      </c>
    </row>
    <row r="89" spans="1:16" x14ac:dyDescent="0.2">
      <c r="A89" s="188"/>
      <c r="B89" s="188"/>
      <c r="C89" s="215"/>
      <c r="D89" s="188"/>
      <c r="E89" s="215"/>
      <c r="F89" s="187"/>
      <c r="G89" s="187"/>
      <c r="H89" s="188"/>
      <c r="I89" s="188"/>
      <c r="J89" s="188"/>
      <c r="K89" s="188"/>
      <c r="L89" s="188"/>
      <c r="M89" s="188"/>
      <c r="N89" s="188"/>
      <c r="O89" s="188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5">
    <mergeCell ref="Q78:Q79"/>
    <mergeCell ref="A79:F79"/>
    <mergeCell ref="A80:F80"/>
    <mergeCell ref="B49:B51"/>
    <mergeCell ref="C49:C51"/>
    <mergeCell ref="B59:B60"/>
    <mergeCell ref="C59:C60"/>
    <mergeCell ref="D59:D60"/>
    <mergeCell ref="E59:E60"/>
    <mergeCell ref="A81:F81"/>
    <mergeCell ref="A82:F82"/>
    <mergeCell ref="A78:F78"/>
    <mergeCell ref="B61:B69"/>
    <mergeCell ref="C61:C69"/>
    <mergeCell ref="D61:D69"/>
    <mergeCell ref="E61:E69"/>
    <mergeCell ref="A76:A77"/>
    <mergeCell ref="B76:B77"/>
    <mergeCell ref="C76:C77"/>
    <mergeCell ref="D76:D77"/>
    <mergeCell ref="E76:E77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I6:I7"/>
    <mergeCell ref="J6:K6"/>
    <mergeCell ref="F6:F7"/>
    <mergeCell ref="G6:G7"/>
    <mergeCell ref="N6:N7"/>
    <mergeCell ref="L6:L7"/>
    <mergeCell ref="M6:M7"/>
    <mergeCell ref="E21:E27"/>
    <mergeCell ref="E12:E13"/>
    <mergeCell ref="D49:D51"/>
    <mergeCell ref="E49:E51"/>
    <mergeCell ref="P45:P46"/>
    <mergeCell ref="P41:P44"/>
    <mergeCell ref="P49:P51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B45:B46"/>
    <mergeCell ref="C45:C46"/>
    <mergeCell ref="D45:D46"/>
    <mergeCell ref="E45:E46"/>
    <mergeCell ref="C29:C32"/>
    <mergeCell ref="D29:D32"/>
    <mergeCell ref="E29:E32"/>
    <mergeCell ref="A12:A13"/>
    <mergeCell ref="A37:A40"/>
    <mergeCell ref="A45:A46"/>
    <mergeCell ref="A49:A51"/>
    <mergeCell ref="A59:A60"/>
    <mergeCell ref="A21:A27"/>
    <mergeCell ref="A29:A3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16" sqref="D1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119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11" t="s">
        <v>16</v>
      </c>
      <c r="B4" s="311"/>
      <c r="C4" s="311"/>
      <c r="D4" s="311"/>
      <c r="E4" s="311"/>
      <c r="F4" s="18"/>
      <c r="G4" s="18"/>
    </row>
    <row r="5" spans="1:7" x14ac:dyDescent="0.25">
      <c r="A5" s="312" t="s">
        <v>114</v>
      </c>
      <c r="B5" s="312"/>
      <c r="C5" s="312"/>
      <c r="D5" s="312"/>
      <c r="E5" s="312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257">
        <v>2</v>
      </c>
      <c r="B9" s="258" t="s">
        <v>98</v>
      </c>
      <c r="C9" s="259"/>
      <c r="D9" s="260">
        <f>'DOANH THU'!L78</f>
        <v>0</v>
      </c>
      <c r="E9" s="261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313">
        <f>D10+D11+D12</f>
        <v>10000000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314"/>
      <c r="F11" s="61"/>
      <c r="G11" s="61"/>
    </row>
    <row r="12" spans="1:7" s="62" customFormat="1" ht="15.75" x14ac:dyDescent="0.25">
      <c r="A12" s="137">
        <v>5</v>
      </c>
      <c r="B12" s="138" t="s">
        <v>90</v>
      </c>
      <c r="C12" s="138"/>
      <c r="D12" s="167">
        <v>10000000</v>
      </c>
      <c r="E12" s="315"/>
      <c r="F12" s="61"/>
      <c r="G12" s="61"/>
    </row>
    <row r="13" spans="1:7" s="62" customFormat="1" ht="15.75" x14ac:dyDescent="0.25">
      <c r="A13" s="137">
        <v>6</v>
      </c>
      <c r="B13" s="144" t="s">
        <v>97</v>
      </c>
      <c r="C13" s="146"/>
      <c r="D13" s="145">
        <f>'Hàng khách trả'!I24</f>
        <v>0</v>
      </c>
      <c r="E13" s="138"/>
      <c r="F13" s="61"/>
      <c r="G13" s="61"/>
    </row>
    <row r="14" spans="1:7" s="62" customFormat="1" ht="15.75" x14ac:dyDescent="0.25">
      <c r="A14" s="137">
        <v>7</v>
      </c>
      <c r="B14" s="144" t="s">
        <v>98</v>
      </c>
      <c r="C14" s="146"/>
      <c r="D14" s="145">
        <f>'Hàng khách trả'!K24</f>
        <v>0</v>
      </c>
      <c r="E14" s="13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-10000000</v>
      </c>
      <c r="E15" s="75" t="s">
        <v>99</v>
      </c>
      <c r="F15" s="61"/>
      <c r="G15" s="168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 t="e">
        <f>'THU CHI'!#REF!+'THU CHI'!#REF!</f>
        <v>#REF!</v>
      </c>
      <c r="D19" s="59"/>
      <c r="E19" s="226"/>
    </row>
    <row r="20" spans="1:7" s="62" customFormat="1" x14ac:dyDescent="0.25">
      <c r="A20" s="224">
        <v>2</v>
      </c>
      <c r="B20" s="165" t="s">
        <v>89</v>
      </c>
      <c r="C20" s="166"/>
      <c r="D20" s="22" t="e">
        <f>'THU CHI'!#REF!</f>
        <v>#REF!</v>
      </c>
      <c r="E20" s="227"/>
    </row>
    <row r="21" spans="1:7" x14ac:dyDescent="0.25">
      <c r="A21" s="224">
        <v>3</v>
      </c>
      <c r="B21" s="21" t="s">
        <v>8</v>
      </c>
      <c r="C21" s="21"/>
      <c r="D21" s="22" t="e">
        <f>'THU CHI'!#REF!</f>
        <v>#REF!</v>
      </c>
      <c r="E21" s="36"/>
    </row>
    <row r="22" spans="1:7" x14ac:dyDescent="0.25">
      <c r="A22" s="20">
        <v>4</v>
      </c>
      <c r="B22" s="21" t="s">
        <v>10</v>
      </c>
      <c r="C22" s="21"/>
      <c r="D22" s="22" t="e">
        <f>'THU CHI'!#REF!+'THU CHI'!#REF!</f>
        <v>#REF!</v>
      </c>
      <c r="E22" s="36"/>
    </row>
    <row r="23" spans="1:7" x14ac:dyDescent="0.25">
      <c r="A23" s="224">
        <v>5</v>
      </c>
      <c r="B23" s="21" t="s">
        <v>91</v>
      </c>
      <c r="C23" s="21"/>
      <c r="D23" s="22" t="e">
        <f>'THU CHI'!#REF!</f>
        <v>#REF!</v>
      </c>
      <c r="E23" s="36"/>
    </row>
    <row r="24" spans="1:7" x14ac:dyDescent="0.25">
      <c r="A24" s="20">
        <v>6</v>
      </c>
      <c r="B24" s="21" t="s">
        <v>54</v>
      </c>
      <c r="C24" s="21"/>
      <c r="D24" s="22" t="e">
        <f>'THU CHI'!#REF!</f>
        <v>#REF!</v>
      </c>
      <c r="E24" s="36"/>
    </row>
    <row r="25" spans="1:7" x14ac:dyDescent="0.25">
      <c r="A25" s="224">
        <v>7</v>
      </c>
      <c r="B25" s="21" t="s">
        <v>11</v>
      </c>
      <c r="C25" s="21"/>
      <c r="D25" s="22" t="e">
        <f>'THU CHI'!#REF!+'THU CHI'!#REF!</f>
        <v>#REF!</v>
      </c>
      <c r="E25" s="36"/>
    </row>
    <row r="26" spans="1:7" x14ac:dyDescent="0.25">
      <c r="A26" s="20">
        <v>8</v>
      </c>
      <c r="B26" s="21" t="s">
        <v>12</v>
      </c>
      <c r="C26" s="21"/>
      <c r="D26" s="22" t="e">
        <f>'THU CHI'!#REF!</f>
        <v>#REF!</v>
      </c>
      <c r="E26" s="36"/>
    </row>
    <row r="27" spans="1:7" x14ac:dyDescent="0.25">
      <c r="A27" s="225">
        <v>9</v>
      </c>
      <c r="B27" s="23" t="s">
        <v>23</v>
      </c>
      <c r="C27" s="23"/>
      <c r="D27" s="24" t="e">
        <f>'THU CHI'!#REF!+'THU CHI'!#REF!</f>
        <v>#REF!</v>
      </c>
      <c r="E27" s="37"/>
    </row>
    <row r="28" spans="1:7" ht="15.75" x14ac:dyDescent="0.25">
      <c r="A28" s="32"/>
      <c r="B28" s="33" t="s">
        <v>24</v>
      </c>
      <c r="C28" s="34" t="e">
        <f>SUM(C19:C27)</f>
        <v>#REF!</v>
      </c>
      <c r="D28" s="26" t="e">
        <f>SUM(D19:D27)</f>
        <v>#REF!</v>
      </c>
      <c r="E28" s="32"/>
    </row>
    <row r="29" spans="1:7" x14ac:dyDescent="0.25">
      <c r="A29" s="32"/>
      <c r="B29" s="19" t="s">
        <v>25</v>
      </c>
      <c r="C29" s="32"/>
      <c r="D29" s="26" t="e">
        <f>C28-D28</f>
        <v>#REF!</v>
      </c>
      <c r="E29" s="32"/>
    </row>
    <row r="32" spans="1:7" x14ac:dyDescent="0.25">
      <c r="B32" s="2" t="s">
        <v>87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04"/>
      <c r="C36" s="104"/>
      <c r="D36" s="147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27" sqref="N27"/>
    </sheetView>
  </sheetViews>
  <sheetFormatPr defaultRowHeight="15" x14ac:dyDescent="0.25"/>
  <cols>
    <col min="1" max="1" width="9.140625" style="81"/>
    <col min="2" max="2" width="12" style="81" bestFit="1" customWidth="1"/>
    <col min="3" max="3" width="6.42578125" style="81" customWidth="1"/>
    <col min="4" max="4" width="12.140625" style="81" customWidth="1"/>
    <col min="5" max="5" width="6.7109375" style="81" customWidth="1"/>
    <col min="6" max="6" width="9.140625" style="81"/>
    <col min="7" max="7" width="6.28515625" style="81" customWidth="1"/>
    <col min="8" max="8" width="11.42578125" style="81" customWidth="1"/>
    <col min="9" max="9" width="14" style="81" bestFit="1" customWidth="1"/>
    <col min="10" max="10" width="6.42578125" style="105" customWidth="1"/>
    <col min="11" max="11" width="15.7109375" style="135" customWidth="1"/>
    <col min="12" max="12" width="4.42578125" style="233" customWidth="1"/>
    <col min="13" max="13" width="4" style="233" customWidth="1"/>
    <col min="14" max="14" width="12.7109375" style="233" bestFit="1" customWidth="1"/>
    <col min="15" max="16384" width="9.140625" style="81"/>
  </cols>
  <sheetData>
    <row r="1" spans="1:14" x14ac:dyDescent="0.25">
      <c r="A1" s="80" t="s">
        <v>0</v>
      </c>
    </row>
    <row r="2" spans="1:14" x14ac:dyDescent="0.25">
      <c r="A2" s="79" t="s">
        <v>120</v>
      </c>
    </row>
    <row r="3" spans="1:14" x14ac:dyDescent="0.25">
      <c r="A3" s="321" t="s">
        <v>53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229"/>
      <c r="M3" s="229"/>
      <c r="N3" s="229"/>
    </row>
    <row r="4" spans="1:14" x14ac:dyDescent="0.25">
      <c r="A4" s="322" t="s">
        <v>114</v>
      </c>
      <c r="B4" s="322"/>
      <c r="C4" s="322"/>
      <c r="D4" s="322"/>
      <c r="E4" s="322"/>
      <c r="F4" s="322"/>
      <c r="G4" s="322"/>
      <c r="H4" s="322"/>
      <c r="I4" s="322"/>
      <c r="J4" s="323"/>
      <c r="K4" s="322"/>
      <c r="L4" s="230"/>
      <c r="M4" s="230"/>
      <c r="N4" s="230"/>
    </row>
    <row r="5" spans="1:14" x14ac:dyDescent="0.25">
      <c r="A5" s="324" t="s">
        <v>17</v>
      </c>
      <c r="B5" s="325" t="s">
        <v>26</v>
      </c>
      <c r="C5" s="324" t="s">
        <v>27</v>
      </c>
      <c r="D5" s="324" t="s">
        <v>39</v>
      </c>
      <c r="E5" s="324"/>
      <c r="F5" s="326" t="s">
        <v>28</v>
      </c>
      <c r="G5" s="326"/>
      <c r="H5" s="326"/>
      <c r="I5" s="326"/>
      <c r="J5" s="327"/>
      <c r="K5" s="328" t="s">
        <v>29</v>
      </c>
      <c r="L5" s="318" t="s">
        <v>96</v>
      </c>
      <c r="M5" s="318"/>
      <c r="N5" s="318"/>
    </row>
    <row r="6" spans="1:14" ht="42.75" x14ac:dyDescent="0.25">
      <c r="A6" s="324"/>
      <c r="B6" s="325"/>
      <c r="C6" s="324"/>
      <c r="D6" s="244" t="s">
        <v>40</v>
      </c>
      <c r="E6" s="245" t="s">
        <v>41</v>
      </c>
      <c r="F6" s="245" t="s">
        <v>30</v>
      </c>
      <c r="G6" s="245" t="s">
        <v>31</v>
      </c>
      <c r="H6" s="246" t="s">
        <v>32</v>
      </c>
      <c r="I6" s="231" t="s">
        <v>33</v>
      </c>
      <c r="J6" s="247" t="s">
        <v>34</v>
      </c>
      <c r="K6" s="328"/>
      <c r="L6" s="234" t="s">
        <v>52</v>
      </c>
      <c r="M6" s="234" t="s">
        <v>83</v>
      </c>
      <c r="N6" s="234" t="s">
        <v>85</v>
      </c>
    </row>
    <row r="7" spans="1:14" ht="15" customHeight="1" x14ac:dyDescent="0.25">
      <c r="A7" s="316"/>
      <c r="B7" s="329"/>
      <c r="C7" s="316"/>
      <c r="D7" s="316"/>
      <c r="E7" s="316"/>
      <c r="F7" s="82"/>
      <c r="G7" s="82"/>
      <c r="H7" s="83"/>
      <c r="I7" s="83"/>
      <c r="J7" s="106"/>
      <c r="K7" s="83"/>
      <c r="L7" s="30"/>
      <c r="M7" s="30"/>
      <c r="N7" s="235"/>
    </row>
    <row r="8" spans="1:14" x14ac:dyDescent="0.25">
      <c r="A8" s="317"/>
      <c r="B8" s="330"/>
      <c r="C8" s="317"/>
      <c r="D8" s="317"/>
      <c r="E8" s="317"/>
      <c r="F8" s="248"/>
      <c r="G8" s="248"/>
      <c r="H8" s="249"/>
      <c r="I8" s="249"/>
      <c r="J8" s="250"/>
      <c r="K8" s="249"/>
      <c r="L8" s="251"/>
      <c r="M8" s="251"/>
      <c r="N8" s="252"/>
    </row>
    <row r="9" spans="1:14" x14ac:dyDescent="0.25">
      <c r="A9" s="331"/>
      <c r="B9" s="333"/>
      <c r="C9" s="331"/>
      <c r="D9" s="331"/>
      <c r="E9" s="331"/>
      <c r="F9" s="82"/>
      <c r="G9" s="82"/>
      <c r="H9" s="83"/>
      <c r="I9" s="83"/>
      <c r="J9" s="106"/>
      <c r="K9" s="83"/>
      <c r="L9" s="30"/>
      <c r="M9" s="30"/>
      <c r="N9" s="235"/>
    </row>
    <row r="10" spans="1:14" x14ac:dyDescent="0.25">
      <c r="A10" s="332"/>
      <c r="B10" s="334"/>
      <c r="C10" s="332"/>
      <c r="D10" s="332"/>
      <c r="E10" s="332"/>
      <c r="F10" s="84"/>
      <c r="G10" s="84"/>
      <c r="H10" s="85"/>
      <c r="I10" s="85"/>
      <c r="J10" s="220"/>
      <c r="K10" s="85"/>
      <c r="L10" s="236"/>
      <c r="M10" s="236"/>
      <c r="N10" s="237"/>
    </row>
    <row r="11" spans="1:14" x14ac:dyDescent="0.25">
      <c r="A11" s="332"/>
      <c r="B11" s="334"/>
      <c r="C11" s="332"/>
      <c r="D11" s="332"/>
      <c r="E11" s="332"/>
      <c r="F11" s="84"/>
      <c r="G11" s="84"/>
      <c r="H11" s="85"/>
      <c r="I11" s="85"/>
      <c r="J11" s="220"/>
      <c r="K11" s="85"/>
      <c r="L11" s="236"/>
      <c r="M11" s="236"/>
      <c r="N11" s="237"/>
    </row>
    <row r="12" spans="1:14" x14ac:dyDescent="0.25">
      <c r="A12" s="332"/>
      <c r="B12" s="334"/>
      <c r="C12" s="332"/>
      <c r="D12" s="332"/>
      <c r="E12" s="332"/>
      <c r="F12" s="84"/>
      <c r="G12" s="84"/>
      <c r="H12" s="85"/>
      <c r="I12" s="85"/>
      <c r="J12" s="220"/>
      <c r="K12" s="85"/>
      <c r="L12" s="236"/>
      <c r="M12" s="236"/>
      <c r="N12" s="237"/>
    </row>
    <row r="13" spans="1:14" x14ac:dyDescent="0.25">
      <c r="A13" s="332"/>
      <c r="B13" s="334"/>
      <c r="C13" s="332"/>
      <c r="D13" s="332"/>
      <c r="E13" s="332"/>
      <c r="F13" s="84"/>
      <c r="G13" s="84"/>
      <c r="H13" s="85"/>
      <c r="I13" s="85"/>
      <c r="J13" s="220"/>
      <c r="K13" s="85"/>
      <c r="L13" s="236"/>
      <c r="M13" s="236"/>
      <c r="N13" s="237"/>
    </row>
    <row r="14" spans="1:14" x14ac:dyDescent="0.25">
      <c r="A14" s="320"/>
      <c r="B14" s="335"/>
      <c r="C14" s="320"/>
      <c r="D14" s="320"/>
      <c r="E14" s="320"/>
      <c r="F14" s="86"/>
      <c r="G14" s="86"/>
      <c r="H14" s="87"/>
      <c r="I14" s="87"/>
      <c r="J14" s="107"/>
      <c r="K14" s="87"/>
      <c r="L14" s="238"/>
      <c r="M14" s="238"/>
      <c r="N14" s="239"/>
    </row>
    <row r="15" spans="1:14" x14ac:dyDescent="0.25">
      <c r="A15" s="331"/>
      <c r="B15" s="333"/>
      <c r="C15" s="331"/>
      <c r="D15" s="331"/>
      <c r="E15" s="331"/>
      <c r="F15" s="82"/>
      <c r="G15" s="82"/>
      <c r="H15" s="83"/>
      <c r="I15" s="83"/>
      <c r="J15" s="106"/>
      <c r="K15" s="136"/>
      <c r="L15" s="30"/>
      <c r="M15" s="30"/>
      <c r="N15" s="235"/>
    </row>
    <row r="16" spans="1:14" ht="15" customHeight="1" x14ac:dyDescent="0.25">
      <c r="A16" s="332"/>
      <c r="B16" s="334"/>
      <c r="C16" s="332"/>
      <c r="D16" s="332"/>
      <c r="E16" s="332"/>
      <c r="F16" s="84"/>
      <c r="G16" s="84"/>
      <c r="H16" s="85"/>
      <c r="I16" s="85"/>
      <c r="J16" s="220"/>
      <c r="K16" s="221"/>
      <c r="L16" s="236"/>
      <c r="M16" s="236"/>
      <c r="N16" s="237"/>
    </row>
    <row r="17" spans="1:14" x14ac:dyDescent="0.25">
      <c r="A17" s="332"/>
      <c r="B17" s="334"/>
      <c r="C17" s="332"/>
      <c r="D17" s="332"/>
      <c r="E17" s="332"/>
      <c r="F17" s="84"/>
      <c r="G17" s="84"/>
      <c r="H17" s="85"/>
      <c r="I17" s="85"/>
      <c r="J17" s="220"/>
      <c r="K17" s="221"/>
      <c r="L17" s="236"/>
      <c r="M17" s="236"/>
      <c r="N17" s="237"/>
    </row>
    <row r="18" spans="1:14" x14ac:dyDescent="0.25">
      <c r="A18" s="332"/>
      <c r="B18" s="334"/>
      <c r="C18" s="332"/>
      <c r="D18" s="332"/>
      <c r="E18" s="332"/>
      <c r="F18" s="84"/>
      <c r="G18" s="84"/>
      <c r="H18" s="85"/>
      <c r="I18" s="85"/>
      <c r="J18" s="220"/>
      <c r="K18" s="221"/>
      <c r="L18" s="236"/>
      <c r="M18" s="236"/>
      <c r="N18" s="237"/>
    </row>
    <row r="19" spans="1:14" x14ac:dyDescent="0.25">
      <c r="A19" s="332"/>
      <c r="B19" s="334"/>
      <c r="C19" s="332"/>
      <c r="D19" s="332"/>
      <c r="E19" s="332"/>
      <c r="F19" s="84"/>
      <c r="G19" s="84"/>
      <c r="H19" s="85"/>
      <c r="I19" s="85"/>
      <c r="J19" s="220"/>
      <c r="K19" s="221"/>
      <c r="L19" s="236"/>
      <c r="M19" s="236"/>
      <c r="N19" s="237"/>
    </row>
    <row r="20" spans="1:14" x14ac:dyDescent="0.25">
      <c r="A20" s="320"/>
      <c r="B20" s="335"/>
      <c r="C20" s="320"/>
      <c r="D20" s="320"/>
      <c r="E20" s="320"/>
      <c r="F20" s="86"/>
      <c r="G20" s="86"/>
      <c r="H20" s="87"/>
      <c r="I20" s="87"/>
      <c r="J20" s="107"/>
      <c r="K20" s="222"/>
      <c r="L20" s="238"/>
      <c r="M20" s="238"/>
      <c r="N20" s="239"/>
    </row>
    <row r="21" spans="1:14" x14ac:dyDescent="0.25">
      <c r="A21" s="319"/>
      <c r="B21" s="337"/>
      <c r="C21" s="319"/>
      <c r="D21" s="319"/>
      <c r="E21" s="319"/>
      <c r="F21" s="253"/>
      <c r="G21" s="253"/>
      <c r="H21" s="254"/>
      <c r="I21" s="254"/>
      <c r="J21" s="255"/>
      <c r="K21" s="256"/>
      <c r="L21" s="165"/>
      <c r="M21" s="165"/>
      <c r="N21" s="241"/>
    </row>
    <row r="22" spans="1:14" x14ac:dyDescent="0.25">
      <c r="A22" s="320"/>
      <c r="B22" s="335"/>
      <c r="C22" s="320"/>
      <c r="D22" s="320"/>
      <c r="E22" s="320"/>
      <c r="F22" s="86"/>
      <c r="G22" s="86"/>
      <c r="H22" s="87"/>
      <c r="I22" s="87"/>
      <c r="J22" s="107"/>
      <c r="K22" s="222"/>
      <c r="L22" s="238"/>
      <c r="M22" s="238"/>
      <c r="N22" s="239"/>
    </row>
    <row r="23" spans="1:14" x14ac:dyDescent="0.25">
      <c r="A23" s="228"/>
      <c r="B23" s="92"/>
      <c r="C23" s="82"/>
      <c r="D23" s="91"/>
      <c r="E23" s="82"/>
      <c r="F23" s="82"/>
      <c r="G23" s="88"/>
      <c r="H23" s="89"/>
      <c r="I23" s="83"/>
      <c r="J23" s="106"/>
      <c r="K23" s="136"/>
      <c r="L23" s="240"/>
      <c r="M23" s="240"/>
      <c r="N23" s="241"/>
    </row>
    <row r="24" spans="1:14" s="143" customFormat="1" ht="30" customHeight="1" x14ac:dyDescent="0.25">
      <c r="A24" s="336" t="s">
        <v>55</v>
      </c>
      <c r="B24" s="336"/>
      <c r="C24" s="336"/>
      <c r="D24" s="336"/>
      <c r="E24" s="336"/>
      <c r="F24" s="139"/>
      <c r="G24" s="139">
        <f>SUM(G7:G23)</f>
        <v>0</v>
      </c>
      <c r="H24" s="140">
        <f>SUM(H7:H23)</f>
        <v>0</v>
      </c>
      <c r="I24" s="140">
        <f>SUM(I7:I23)</f>
        <v>0</v>
      </c>
      <c r="J24" s="141"/>
      <c r="K24" s="142">
        <f>SUM(K7:K23)</f>
        <v>0</v>
      </c>
      <c r="L24" s="242"/>
      <c r="M24" s="242"/>
      <c r="N24" s="243">
        <f>SUM(N7:N23)</f>
        <v>0</v>
      </c>
    </row>
    <row r="25" spans="1:14" x14ac:dyDescent="0.25">
      <c r="G25" s="90"/>
      <c r="H25" s="90"/>
    </row>
    <row r="26" spans="1:14" x14ac:dyDescent="0.25">
      <c r="G26" s="90"/>
      <c r="H26" s="90"/>
    </row>
    <row r="27" spans="1:14" s="62" customFormat="1" x14ac:dyDescent="0.25">
      <c r="C27" s="64"/>
      <c r="E27" s="104" t="s">
        <v>87</v>
      </c>
      <c r="F27" s="64"/>
      <c r="G27" s="64"/>
      <c r="H27" s="64"/>
      <c r="K27" s="104"/>
      <c r="L27" s="232" t="s">
        <v>13</v>
      </c>
    </row>
    <row r="28" spans="1:14" s="62" customFormat="1" x14ac:dyDescent="0.25">
      <c r="C28" s="5"/>
      <c r="E28" s="4" t="s">
        <v>14</v>
      </c>
      <c r="F28" s="5"/>
      <c r="G28" s="5"/>
      <c r="H28" s="5"/>
      <c r="K28" s="4"/>
      <c r="L28" s="4" t="s">
        <v>15</v>
      </c>
    </row>
    <row r="29" spans="1:14" x14ac:dyDescent="0.25">
      <c r="G29" s="90"/>
      <c r="H29" s="90"/>
    </row>
    <row r="30" spans="1:14" x14ac:dyDescent="0.25">
      <c r="G30" s="90"/>
      <c r="H30" s="90"/>
    </row>
    <row r="31" spans="1:14" s="112" customFormat="1" x14ac:dyDescent="0.25">
      <c r="C31" s="104"/>
      <c r="E31" s="104"/>
      <c r="F31" s="117"/>
      <c r="K31" s="147"/>
      <c r="L31" s="233"/>
      <c r="M31" s="233"/>
      <c r="N31" s="233"/>
    </row>
    <row r="32" spans="1:14" x14ac:dyDescent="0.25">
      <c r="G32" s="90"/>
      <c r="H32" s="90"/>
    </row>
    <row r="33" spans="7:8" x14ac:dyDescent="0.25">
      <c r="G33" s="90"/>
      <c r="H33" s="90"/>
    </row>
    <row r="34" spans="7:8" x14ac:dyDescent="0.25">
      <c r="G34" s="90"/>
      <c r="H34" s="90"/>
    </row>
  </sheetData>
  <mergeCells count="30">
    <mergeCell ref="B9:B14"/>
    <mergeCell ref="D9:D14"/>
    <mergeCell ref="E9:E14"/>
    <mergeCell ref="C9:C14"/>
    <mergeCell ref="A24:E24"/>
    <mergeCell ref="B15:B20"/>
    <mergeCell ref="A15:A20"/>
    <mergeCell ref="D15:D20"/>
    <mergeCell ref="E15:E20"/>
    <mergeCell ref="C15:C20"/>
    <mergeCell ref="E21:E22"/>
    <mergeCell ref="A21:A22"/>
    <mergeCell ref="B21:B22"/>
    <mergeCell ref="C21:C22"/>
    <mergeCell ref="C7:C8"/>
    <mergeCell ref="L5:N5"/>
    <mergeCell ref="D21:D22"/>
    <mergeCell ref="A3:K3"/>
    <mergeCell ref="A4:K4"/>
    <mergeCell ref="A5:A6"/>
    <mergeCell ref="B5:B6"/>
    <mergeCell ref="C5:C6"/>
    <mergeCell ref="D5:E5"/>
    <mergeCell ref="F5:J5"/>
    <mergeCell ref="K5:K6"/>
    <mergeCell ref="A7:A8"/>
    <mergeCell ref="B7:B8"/>
    <mergeCell ref="D7:D8"/>
    <mergeCell ref="E7:E8"/>
    <mergeCell ref="A9:A14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7" sqref="H7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345" t="s">
        <v>0</v>
      </c>
      <c r="B1" s="345"/>
      <c r="C1" s="345"/>
      <c r="D1" s="345"/>
      <c r="E1" s="93"/>
      <c r="F1" s="346" t="s">
        <v>1</v>
      </c>
      <c r="G1" s="346"/>
      <c r="H1" s="346"/>
      <c r="I1" s="346"/>
      <c r="J1" s="346"/>
      <c r="K1" s="346"/>
    </row>
    <row r="2" spans="1:12" s="39" customFormat="1" ht="15" x14ac:dyDescent="0.2">
      <c r="A2" s="347" t="s">
        <v>125</v>
      </c>
      <c r="B2" s="347"/>
      <c r="C2" s="347"/>
      <c r="D2" s="347"/>
      <c r="E2" s="93"/>
      <c r="F2" s="348" t="s">
        <v>2</v>
      </c>
      <c r="G2" s="348"/>
      <c r="H2" s="348"/>
      <c r="I2" s="348"/>
      <c r="J2" s="348"/>
      <c r="K2" s="348"/>
    </row>
    <row r="3" spans="1:12" s="39" customFormat="1" ht="14.25" x14ac:dyDescent="0.2">
      <c r="A3" s="40"/>
      <c r="B3" s="40"/>
      <c r="C3" s="40"/>
      <c r="E3" s="94"/>
      <c r="F3" s="94"/>
      <c r="G3" s="41"/>
      <c r="H3" s="94"/>
      <c r="I3" s="94"/>
    </row>
    <row r="4" spans="1:12" s="42" customFormat="1" ht="26.25" x14ac:dyDescent="0.25">
      <c r="A4" s="349" t="s">
        <v>57</v>
      </c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</row>
    <row r="5" spans="1:12" s="43" customFormat="1" x14ac:dyDescent="0.25">
      <c r="A5" s="350" t="s">
        <v>122</v>
      </c>
      <c r="B5" s="350"/>
      <c r="C5" s="350"/>
      <c r="D5" s="350"/>
      <c r="E5" s="350"/>
      <c r="F5" s="350"/>
      <c r="G5" s="350"/>
      <c r="H5" s="350"/>
      <c r="I5" s="350"/>
      <c r="J5" s="350"/>
      <c r="K5" s="350"/>
      <c r="L5" s="350"/>
    </row>
    <row r="6" spans="1:12" x14ac:dyDescent="0.25">
      <c r="J6" s="351" t="s">
        <v>58</v>
      </c>
      <c r="K6" s="351"/>
      <c r="L6" s="351"/>
    </row>
    <row r="7" spans="1:12" ht="38.25" x14ac:dyDescent="0.25">
      <c r="A7" s="172" t="s">
        <v>17</v>
      </c>
      <c r="B7" s="173" t="s">
        <v>59</v>
      </c>
      <c r="C7" s="173" t="s">
        <v>60</v>
      </c>
      <c r="D7" s="173" t="s">
        <v>61</v>
      </c>
      <c r="E7" s="174" t="s">
        <v>62</v>
      </c>
      <c r="F7" s="172" t="s">
        <v>63</v>
      </c>
      <c r="G7" s="172" t="s">
        <v>64</v>
      </c>
      <c r="H7" s="172" t="s">
        <v>123</v>
      </c>
      <c r="I7" s="172" t="s">
        <v>124</v>
      </c>
      <c r="J7" s="172" t="s">
        <v>65</v>
      </c>
      <c r="K7" s="175" t="s">
        <v>66</v>
      </c>
      <c r="L7" s="172" t="s">
        <v>19</v>
      </c>
    </row>
    <row r="8" spans="1:12" ht="12.75" customHeight="1" x14ac:dyDescent="0.25">
      <c r="A8" s="172"/>
      <c r="B8" s="173"/>
      <c r="C8" s="173"/>
      <c r="D8" s="173"/>
      <c r="E8" s="174">
        <v>26</v>
      </c>
      <c r="F8" s="174" t="s">
        <v>67</v>
      </c>
      <c r="G8" s="174" t="s">
        <v>68</v>
      </c>
      <c r="H8" s="174" t="s">
        <v>69</v>
      </c>
      <c r="I8" s="174" t="s">
        <v>70</v>
      </c>
      <c r="J8" s="175" t="s">
        <v>71</v>
      </c>
      <c r="K8" s="173"/>
      <c r="L8" s="172"/>
    </row>
    <row r="9" spans="1:12" ht="12.75" customHeight="1" x14ac:dyDescent="0.25">
      <c r="A9" s="342" t="s">
        <v>72</v>
      </c>
      <c r="B9" s="343"/>
      <c r="C9" s="343"/>
      <c r="D9" s="344"/>
      <c r="E9" s="174"/>
      <c r="F9" s="178">
        <f>SUM(F10:F12)</f>
        <v>27000000</v>
      </c>
      <c r="G9" s="178">
        <f>SUM(G10:G12)</f>
        <v>0</v>
      </c>
      <c r="H9" s="178">
        <f>SUM(H10:H12)</f>
        <v>500000</v>
      </c>
      <c r="I9" s="178">
        <f>SUM(I10:I12)</f>
        <v>0</v>
      </c>
      <c r="J9" s="178">
        <f>SUM(J10:J12)</f>
        <v>26500000</v>
      </c>
      <c r="K9" s="173"/>
      <c r="L9" s="172"/>
    </row>
    <row r="10" spans="1:12" ht="23.25" customHeight="1" x14ac:dyDescent="0.25">
      <c r="A10" s="176">
        <v>1</v>
      </c>
      <c r="B10" s="176" t="s">
        <v>37</v>
      </c>
      <c r="C10" s="177" t="s">
        <v>73</v>
      </c>
      <c r="D10" s="97">
        <v>15000000</v>
      </c>
      <c r="E10" s="103">
        <v>26</v>
      </c>
      <c r="F10" s="97">
        <f>D10/26*E10</f>
        <v>14999999.999999998</v>
      </c>
      <c r="G10" s="96"/>
      <c r="H10" s="96"/>
      <c r="I10" s="96"/>
      <c r="J10" s="96">
        <f>F10-G10-H10+I10</f>
        <v>14999999.999999998</v>
      </c>
      <c r="K10" s="96"/>
      <c r="L10" s="176"/>
    </row>
    <row r="11" spans="1:12" ht="25.5" x14ac:dyDescent="0.25">
      <c r="A11" s="45">
        <v>3</v>
      </c>
      <c r="B11" s="45" t="s">
        <v>74</v>
      </c>
      <c r="C11" s="46" t="s">
        <v>92</v>
      </c>
      <c r="D11" s="47">
        <v>6000000</v>
      </c>
      <c r="E11" s="103"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75</v>
      </c>
      <c r="D12" s="52">
        <v>6000000</v>
      </c>
      <c r="E12" s="103">
        <v>26</v>
      </c>
      <c r="F12" s="52">
        <f>D12/26*E12</f>
        <v>6000000</v>
      </c>
      <c r="G12" s="53"/>
      <c r="H12" s="53">
        <v>500000</v>
      </c>
      <c r="I12" s="53"/>
      <c r="J12" s="53">
        <f>F12-G12-H12+I12</f>
        <v>5500000</v>
      </c>
      <c r="K12" s="53"/>
      <c r="L12" s="50"/>
    </row>
    <row r="13" spans="1:12" s="49" customFormat="1" x14ac:dyDescent="0.25">
      <c r="A13" s="339" t="s">
        <v>76</v>
      </c>
      <c r="B13" s="340"/>
      <c r="C13" s="340"/>
      <c r="D13" s="341"/>
      <c r="E13" s="102"/>
      <c r="F13" s="178">
        <f>SUM(F14:F14)</f>
        <v>0</v>
      </c>
      <c r="G13" s="178">
        <f>SUM(G14:G14)</f>
        <v>0</v>
      </c>
      <c r="H13" s="178">
        <f>SUM(H14:H14)</f>
        <v>0</v>
      </c>
      <c r="I13" s="178">
        <f>SUM(I14:I14)</f>
        <v>0</v>
      </c>
      <c r="J13" s="178">
        <f>SUM(J14:J14)</f>
        <v>0</v>
      </c>
      <c r="K13" s="179"/>
      <c r="L13" s="173"/>
    </row>
    <row r="14" spans="1:12" x14ac:dyDescent="0.25">
      <c r="A14" s="54">
        <v>2</v>
      </c>
      <c r="B14" s="54" t="s">
        <v>77</v>
      </c>
      <c r="C14" s="55" t="s">
        <v>121</v>
      </c>
      <c r="D14" s="56">
        <v>5000000</v>
      </c>
      <c r="E14" s="101">
        <v>0</v>
      </c>
      <c r="F14" s="56">
        <f>D14/26*E14</f>
        <v>0</v>
      </c>
      <c r="G14" s="57"/>
      <c r="H14" s="57"/>
      <c r="I14" s="57"/>
      <c r="J14" s="57">
        <f>F14-G14-H14+I14</f>
        <v>0</v>
      </c>
      <c r="K14" s="57"/>
      <c r="L14" s="54"/>
    </row>
    <row r="15" spans="1:12" s="58" customFormat="1" ht="14.25" x14ac:dyDescent="0.25">
      <c r="A15" s="352" t="s">
        <v>35</v>
      </c>
      <c r="B15" s="353"/>
      <c r="C15" s="354"/>
      <c r="D15" s="99"/>
      <c r="E15" s="100"/>
      <c r="F15" s="99">
        <f>F13+F9</f>
        <v>27000000</v>
      </c>
      <c r="G15" s="99">
        <f>G13+G9</f>
        <v>0</v>
      </c>
      <c r="H15" s="99">
        <f>H13+H9</f>
        <v>500000</v>
      </c>
      <c r="I15" s="99">
        <f>I13+I9</f>
        <v>0</v>
      </c>
      <c r="J15" s="99">
        <f>J13+J9</f>
        <v>26500000</v>
      </c>
      <c r="K15" s="98"/>
      <c r="L15" s="98"/>
    </row>
    <row r="17" spans="2:11" s="58" customFormat="1" ht="14.25" x14ac:dyDescent="0.25">
      <c r="B17" s="321"/>
      <c r="C17" s="321"/>
      <c r="D17" s="321"/>
      <c r="E17" s="95"/>
      <c r="H17" s="321"/>
      <c r="I17" s="321"/>
      <c r="J17" s="321"/>
      <c r="K17" s="321"/>
    </row>
    <row r="18" spans="2:11" s="58" customFormat="1" ht="14.25" x14ac:dyDescent="0.25">
      <c r="B18" s="169" t="s">
        <v>93</v>
      </c>
      <c r="C18" s="169"/>
      <c r="D18" s="169"/>
      <c r="F18" s="169" t="s">
        <v>87</v>
      </c>
      <c r="G18" s="169"/>
      <c r="H18" s="321" t="s">
        <v>94</v>
      </c>
      <c r="I18" s="321"/>
      <c r="J18" s="321"/>
      <c r="K18" s="321"/>
    </row>
    <row r="19" spans="2:11" s="170" customFormat="1" ht="12" x14ac:dyDescent="0.25">
      <c r="B19" s="171" t="s">
        <v>95</v>
      </c>
      <c r="C19" s="171"/>
      <c r="D19" s="171"/>
      <c r="F19" s="171" t="s">
        <v>95</v>
      </c>
      <c r="G19" s="171"/>
      <c r="H19" s="338" t="s">
        <v>95</v>
      </c>
      <c r="I19" s="338"/>
      <c r="J19" s="338"/>
      <c r="K19" s="338"/>
    </row>
    <row r="22" spans="2:11" s="112" customFormat="1" ht="15" x14ac:dyDescent="0.25">
      <c r="B22" s="104"/>
      <c r="C22" s="104"/>
      <c r="F22" s="117"/>
      <c r="G22" s="117"/>
      <c r="H22" s="147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THU CHI</vt:lpstr>
      <vt:lpstr>DOANH THU</vt:lpstr>
      <vt:lpstr>BÁO CÁO</vt:lpstr>
      <vt:lpstr>Hàng khách trả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2020-10-14T03:42:45Z</dcterms:modified>
</cp:coreProperties>
</file>