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hập hàng" sheetId="1" r:id="rId1"/>
    <sheet name="Ghi ch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E33" i="1"/>
  <c r="J22" i="1" l="1"/>
  <c r="J21" i="1"/>
  <c r="J20" i="1"/>
  <c r="J19" i="1"/>
  <c r="J18" i="1"/>
  <c r="J17" i="1"/>
  <c r="J16" i="1"/>
  <c r="J8" i="1"/>
  <c r="J9" i="1"/>
  <c r="J10" i="1"/>
  <c r="J11" i="1"/>
  <c r="J12" i="1"/>
  <c r="J13" i="1"/>
  <c r="J14" i="1"/>
  <c r="J15" i="1"/>
  <c r="J7" i="1"/>
  <c r="J23" i="1" l="1"/>
  <c r="J27" i="1" s="1"/>
  <c r="J28" i="1" s="1"/>
</calcChain>
</file>

<file path=xl/sharedStrings.xml><?xml version="1.0" encoding="utf-8"?>
<sst xmlns="http://schemas.openxmlformats.org/spreadsheetml/2006/main" count="51" uniqueCount="41">
  <si>
    <t>CÔNG TY CỔ PHẦN ĐT &amp; PT NANO MILK</t>
  </si>
  <si>
    <t xml:space="preserve"> Số:………./PKD. MST: 0108806878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</si>
  <si>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</si>
  <si>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</si>
  <si>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</si>
  <si>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</si>
  <si>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</si>
  <si>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</si>
  <si>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</si>
  <si>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</si>
  <si>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</si>
  <si>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</si>
  <si>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</si>
  <si>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</si>
  <si>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</si>
  <si>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</si>
  <si>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</si>
  <si>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</si>
  <si>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BCX90</t>
  </si>
  <si>
    <t>SN45</t>
  </si>
  <si>
    <t>1CX90</t>
  </si>
  <si>
    <t>BẢNG TỔNG HỢP 3S NHẬP HÀNG</t>
  </si>
  <si>
    <t>Số HĐ</t>
  </si>
  <si>
    <t>A Sơn</t>
  </si>
  <si>
    <t>ĐL 3S</t>
  </si>
  <si>
    <t>Tử Du</t>
  </si>
  <si>
    <t>1CX45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</si>
  <si>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</si>
  <si>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</si>
  <si>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</si>
  <si>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</si>
  <si>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</si>
  <si>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</si>
  <si>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Đã TT, Đặt cọc (A.sơn ừng)12/8</t>
  </si>
  <si>
    <t>Còn nợ công ty</t>
  </si>
  <si>
    <t>Số hàng đại lý nhập hàng theo hợp đồng  300.000.000+300.000.000*38%</t>
  </si>
  <si>
    <t>Đại lý kí HĐ 300 triệu</t>
  </si>
  <si>
    <t>Là đại Lý Anh Sơn liên kết</t>
  </si>
  <si>
    <t>Anh sơn hưởng 50 %</t>
  </si>
  <si>
    <t>Đại lý 38 %</t>
  </si>
  <si>
    <t>Hình thức thanh toán, thanh toán trước 200 triệu còn 100 triệu còn lại công nợ chia thành 2 kỳ, 3 tháng đầu 50tr 3 tháng sau trả nốt 50tr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</si>
</sst>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4" fontId="3" fillId="0" borderId="0" xfId="0" applyNumberFormat="1" applyFont="1"/>
    <xf numFmtId="164" fontId="7" fillId="0" borderId="1" xfId="1" applyNumberFormat="1" applyFont="1" applyBorder="1"/>
    <xf numFmtId="0" fontId="7" fillId="0" borderId="0" xfId="0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2" fillId="0" borderId="4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4" xfId="0" applyNumberFormat="1" applyFont="1" applyBorder="1" applyAlignment="1">
      <alignment horizontal="left"/>
    </xf>
    <xf numFmtId="14" fontId="2" fillId="0" borderId="15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 wrapText="1"/>
    </xf>
    <xf numFmtId="14" fontId="2" fillId="0" borderId="9" xfId="0" applyNumberFormat="1" applyFont="1" applyBorder="1" applyAlignment="1">
      <alignment horizontal="left" wrapText="1"/>
    </xf>
    <xf numFmtId="14" fontId="2" fillId="0" borderId="10" xfId="0" applyNumberFormat="1" applyFont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70" zoomScaleNormal="70" workbookViewId="0">
      <selection sqref="A1:XFD1048576"/>
    </sheetView>
  </sheetViews>
  <sheetFormatPr defaultRowHeight="15.75" x14ac:dyDescent="0.25"/>
  <cols>
    <col min="1" max="1" width="6.140625" style="4" customWidth="1"/>
    <col min="2" max="2" width="11.85546875" style="25" bestFit="1" customWidth="1"/>
    <col min="3" max="3" width="7" style="4" customWidth="1"/>
    <col min="4" max="4" width="8.85546875" style="4" customWidth="1"/>
    <col min="5" max="5" width="13.2851562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2.42578125" style="7" bestFit="1" customWidth="1"/>
    <col min="10" max="10" width="18.7109375" style="7" customWidth="1"/>
    <col min="11" max="12" width="9.140625" style="4"/>
    <col min="13" max="13" width="16.7109375" style="4" bestFit="1" customWidth="1"/>
    <col min="14" max="15" width="9.140625" style="4"/>
    <col min="16" max="16" width="19" style="4" bestFit="1" customWidth="1"/>
    <col min="17" max="16384" width="9.140625" style="4"/>
  </cols>
  <sheetData>
    <row r="1" spans="1:10" x14ac:dyDescent="0.25">
      <c r="A1" s="1" t="s">
        <v>0</v>
      </c>
      <c r="B1" s="2"/>
      <c r="C1" s="3"/>
      <c r="D1" s="3"/>
      <c r="E1" s="3"/>
      <c r="H1" s="5"/>
      <c r="I1" s="6"/>
      <c r="J1" s="6"/>
    </row>
    <row r="2" spans="1:10" x14ac:dyDescent="0.25">
      <c r="A2" s="8" t="s">
        <v>1</v>
      </c>
      <c r="B2" s="9"/>
      <c r="C2" s="10"/>
      <c r="D2" s="10"/>
      <c r="E2" s="10"/>
      <c r="H2" s="11"/>
      <c r="I2" s="12"/>
      <c r="J2" s="12"/>
    </row>
    <row r="3" spans="1:10" x14ac:dyDescent="0.25">
      <c r="A3" s="61" t="s">
        <v>21</v>
      </c>
      <c r="B3" s="61"/>
      <c r="C3" s="61"/>
      <c r="D3" s="61"/>
      <c r="E3" s="61"/>
      <c r="F3" s="61"/>
      <c r="G3" s="61"/>
      <c r="H3" s="61"/>
      <c r="I3" s="61"/>
      <c r="J3" s="61"/>
    </row>
    <row r="4" spans="1:10" x14ac:dyDescent="0.25">
      <c r="A4" s="62"/>
      <c r="B4" s="62"/>
      <c r="C4" s="62"/>
      <c r="D4" s="62"/>
      <c r="E4" s="62"/>
      <c r="F4" s="62"/>
      <c r="G4" s="62"/>
      <c r="H4" s="62"/>
      <c r="I4" s="62"/>
      <c r="J4" s="63"/>
    </row>
    <row r="5" spans="1:10" s="13" customFormat="1" ht="15.75" customHeight="1" x14ac:dyDescent="0.25">
      <c r="A5" s="64" t="s">
        <v>22</v>
      </c>
      <c r="B5" s="65" t="s">
        <v>2</v>
      </c>
      <c r="C5" s="64" t="s">
        <v>3</v>
      </c>
      <c r="D5" s="64" t="s">
        <v>4</v>
      </c>
      <c r="E5" s="64"/>
      <c r="F5" s="64"/>
      <c r="G5" s="66" t="s">
        <v>5</v>
      </c>
      <c r="H5" s="66"/>
      <c r="I5" s="66"/>
      <c r="J5" s="66"/>
    </row>
    <row r="6" spans="1:10" s="13" customFormat="1" ht="47.25" x14ac:dyDescent="0.25">
      <c r="A6" s="64"/>
      <c r="B6" s="65"/>
      <c r="C6" s="64"/>
      <c r="D6" s="14" t="s">
        <v>6</v>
      </c>
      <c r="E6" s="15" t="s">
        <v>7</v>
      </c>
      <c r="F6" s="15" t="s">
        <v>8</v>
      </c>
      <c r="G6" s="15" t="s">
        <v>9</v>
      </c>
      <c r="H6" s="16" t="s">
        <v>10</v>
      </c>
      <c r="I6" s="17" t="s">
        <v>11</v>
      </c>
      <c r="J6" s="18" t="s">
        <v>12</v>
      </c>
    </row>
    <row r="7" spans="1:10" x14ac:dyDescent="0.25">
      <c r="A7" s="52">
        <v>641</v>
      </c>
      <c r="B7" s="54">
        <v>44055</v>
      </c>
      <c r="C7" s="52" t="s">
        <v>23</v>
      </c>
      <c r="D7" s="52" t="s">
        <v>24</v>
      </c>
      <c r="E7" s="52" t="s">
        <v>25</v>
      </c>
      <c r="F7" s="56"/>
      <c r="G7" s="19" t="s">
        <v>26</v>
      </c>
      <c r="H7" s="19">
        <v>48</v>
      </c>
      <c r="I7" s="20">
        <v>225000</v>
      </c>
      <c r="J7" s="20">
        <f>H7*I7</f>
        <v>10800000</v>
      </c>
    </row>
    <row r="8" spans="1:10" x14ac:dyDescent="0.25">
      <c r="A8" s="53"/>
      <c r="B8" s="55"/>
      <c r="C8" s="53"/>
      <c r="D8" s="53"/>
      <c r="E8" s="53"/>
      <c r="F8" s="57"/>
      <c r="G8" s="21" t="s">
        <v>20</v>
      </c>
      <c r="H8" s="21">
        <v>36</v>
      </c>
      <c r="I8" s="22">
        <v>455000</v>
      </c>
      <c r="J8" s="22">
        <f t="shared" ref="J8:J22" si="0">H8*I8</f>
        <v>16380000</v>
      </c>
    </row>
    <row r="9" spans="1:10" x14ac:dyDescent="0.25">
      <c r="A9" s="53"/>
      <c r="B9" s="55"/>
      <c r="C9" s="53"/>
      <c r="D9" s="53"/>
      <c r="E9" s="53"/>
      <c r="F9" s="57"/>
      <c r="G9" s="21" t="s">
        <v>14</v>
      </c>
      <c r="H9" s="21">
        <v>36</v>
      </c>
      <c r="I9" s="22">
        <v>465000</v>
      </c>
      <c r="J9" s="22">
        <f t="shared" si="0"/>
        <v>16740000</v>
      </c>
    </row>
    <row r="10" spans="1:10" x14ac:dyDescent="0.25">
      <c r="A10" s="53"/>
      <c r="B10" s="55"/>
      <c r="C10" s="53"/>
      <c r="D10" s="53"/>
      <c r="E10" s="53"/>
      <c r="F10" s="57"/>
      <c r="G10" s="21" t="s">
        <v>15</v>
      </c>
      <c r="H10" s="21">
        <v>24</v>
      </c>
      <c r="I10" s="22">
        <v>475000</v>
      </c>
      <c r="J10" s="22">
        <f t="shared" si="0"/>
        <v>11400000</v>
      </c>
    </row>
    <row r="11" spans="1:10" x14ac:dyDescent="0.25">
      <c r="A11" s="53"/>
      <c r="B11" s="55"/>
      <c r="C11" s="53"/>
      <c r="D11" s="53"/>
      <c r="E11" s="53"/>
      <c r="F11" s="57"/>
      <c r="G11" s="21" t="s">
        <v>13</v>
      </c>
      <c r="H11" s="21">
        <v>12</v>
      </c>
      <c r="I11" s="22">
        <v>485000</v>
      </c>
      <c r="J11" s="22">
        <f t="shared" si="0"/>
        <v>5820000</v>
      </c>
    </row>
    <row r="12" spans="1:10" x14ac:dyDescent="0.25">
      <c r="A12" s="53"/>
      <c r="B12" s="55"/>
      <c r="C12" s="53"/>
      <c r="D12" s="53"/>
      <c r="E12" s="53"/>
      <c r="F12" s="57"/>
      <c r="G12" s="21" t="s">
        <v>18</v>
      </c>
      <c r="H12" s="21">
        <v>12</v>
      </c>
      <c r="I12" s="22">
        <v>485000</v>
      </c>
      <c r="J12" s="22">
        <f t="shared" si="0"/>
        <v>5820000</v>
      </c>
    </row>
    <row r="13" spans="1:10" x14ac:dyDescent="0.25">
      <c r="A13" s="53"/>
      <c r="B13" s="55"/>
      <c r="C13" s="53"/>
      <c r="D13" s="53"/>
      <c r="E13" s="53"/>
      <c r="F13" s="57"/>
      <c r="G13" s="21" t="s">
        <v>19</v>
      </c>
      <c r="H13" s="21">
        <v>48</v>
      </c>
      <c r="I13" s="22">
        <v>550000</v>
      </c>
      <c r="J13" s="22">
        <f t="shared" si="0"/>
        <v>26400000</v>
      </c>
    </row>
    <row r="14" spans="1:10" x14ac:dyDescent="0.25">
      <c r="A14" s="53"/>
      <c r="B14" s="55"/>
      <c r="C14" s="53"/>
      <c r="D14" s="53"/>
      <c r="E14" s="53"/>
      <c r="F14" s="57"/>
      <c r="G14" s="21" t="s">
        <v>17</v>
      </c>
      <c r="H14" s="21">
        <v>12</v>
      </c>
      <c r="I14" s="22">
        <v>455000</v>
      </c>
      <c r="J14" s="22">
        <f t="shared" si="0"/>
        <v>5460000</v>
      </c>
    </row>
    <row r="15" spans="1:10" x14ac:dyDescent="0.25">
      <c r="A15" s="53"/>
      <c r="B15" s="55"/>
      <c r="C15" s="53"/>
      <c r="D15" s="53"/>
      <c r="E15" s="53"/>
      <c r="F15" s="57"/>
      <c r="G15" s="21" t="s">
        <v>16</v>
      </c>
      <c r="H15" s="21">
        <v>24</v>
      </c>
      <c r="I15" s="22">
        <v>455000</v>
      </c>
      <c r="J15" s="22">
        <f t="shared" si="0"/>
        <v>10920000</v>
      </c>
    </row>
    <row r="16" spans="1:10" x14ac:dyDescent="0.25">
      <c r="A16" s="53">
        <v>645</v>
      </c>
      <c r="B16" s="55">
        <v>44056</v>
      </c>
      <c r="C16" s="53" t="s">
        <v>23</v>
      </c>
      <c r="D16" s="53" t="s">
        <v>24</v>
      </c>
      <c r="E16" s="53" t="s">
        <v>25</v>
      </c>
      <c r="F16" s="57"/>
      <c r="G16" s="21" t="s">
        <v>20</v>
      </c>
      <c r="H16" s="21">
        <v>36</v>
      </c>
      <c r="I16" s="22">
        <v>455000</v>
      </c>
      <c r="J16" s="22">
        <f t="shared" si="0"/>
        <v>16380000</v>
      </c>
    </row>
    <row r="17" spans="1:10" x14ac:dyDescent="0.25">
      <c r="A17" s="53"/>
      <c r="B17" s="55"/>
      <c r="C17" s="53"/>
      <c r="D17" s="53"/>
      <c r="E17" s="53"/>
      <c r="F17" s="57"/>
      <c r="G17" s="21" t="s">
        <v>14</v>
      </c>
      <c r="H17" s="21">
        <v>36</v>
      </c>
      <c r="I17" s="22">
        <v>465000</v>
      </c>
      <c r="J17" s="22">
        <f t="shared" si="0"/>
        <v>16740000</v>
      </c>
    </row>
    <row r="18" spans="1:10" x14ac:dyDescent="0.25">
      <c r="A18" s="53"/>
      <c r="B18" s="55"/>
      <c r="C18" s="53"/>
      <c r="D18" s="53"/>
      <c r="E18" s="53"/>
      <c r="F18" s="57"/>
      <c r="G18" s="21" t="s">
        <v>15</v>
      </c>
      <c r="H18" s="21">
        <v>24</v>
      </c>
      <c r="I18" s="22">
        <v>475000</v>
      </c>
      <c r="J18" s="22">
        <f t="shared" si="0"/>
        <v>11400000</v>
      </c>
    </row>
    <row r="19" spans="1:10" x14ac:dyDescent="0.25">
      <c r="A19" s="53"/>
      <c r="B19" s="55"/>
      <c r="C19" s="53"/>
      <c r="D19" s="53"/>
      <c r="E19" s="53"/>
      <c r="F19" s="57"/>
      <c r="G19" s="21" t="s">
        <v>18</v>
      </c>
      <c r="H19" s="21">
        <v>12</v>
      </c>
      <c r="I19" s="22">
        <v>485000</v>
      </c>
      <c r="J19" s="22">
        <f t="shared" si="0"/>
        <v>5820000</v>
      </c>
    </row>
    <row r="20" spans="1:10" x14ac:dyDescent="0.25">
      <c r="A20" s="53"/>
      <c r="B20" s="55"/>
      <c r="C20" s="53"/>
      <c r="D20" s="53"/>
      <c r="E20" s="53"/>
      <c r="F20" s="57"/>
      <c r="G20" s="21" t="s">
        <v>19</v>
      </c>
      <c r="H20" s="21">
        <v>24</v>
      </c>
      <c r="I20" s="22">
        <v>550000</v>
      </c>
      <c r="J20" s="22">
        <f t="shared" si="0"/>
        <v>13200000</v>
      </c>
    </row>
    <row r="21" spans="1:10" x14ac:dyDescent="0.25">
      <c r="A21" s="53"/>
      <c r="B21" s="55"/>
      <c r="C21" s="53"/>
      <c r="D21" s="53"/>
      <c r="E21" s="53"/>
      <c r="F21" s="57"/>
      <c r="G21" s="21" t="s">
        <v>17</v>
      </c>
      <c r="H21" s="21">
        <v>12</v>
      </c>
      <c r="I21" s="22">
        <v>455000</v>
      </c>
      <c r="J21" s="22">
        <f t="shared" si="0"/>
        <v>5460000</v>
      </c>
    </row>
    <row r="22" spans="1:10" x14ac:dyDescent="0.25">
      <c r="A22" s="59"/>
      <c r="B22" s="60"/>
      <c r="C22" s="59"/>
      <c r="D22" s="59"/>
      <c r="E22" s="59"/>
      <c r="F22" s="58"/>
      <c r="G22" s="23" t="s">
        <v>16</v>
      </c>
      <c r="H22" s="23">
        <v>24</v>
      </c>
      <c r="I22" s="24">
        <v>455000</v>
      </c>
      <c r="J22" s="24">
        <f t="shared" si="0"/>
        <v>10920000</v>
      </c>
    </row>
    <row r="23" spans="1:10" s="27" customFormat="1" ht="18.75" x14ac:dyDescent="0.3">
      <c r="A23" s="34" t="s">
        <v>27</v>
      </c>
      <c r="B23" s="35"/>
      <c r="C23" s="35"/>
      <c r="D23" s="35"/>
      <c r="E23" s="35"/>
      <c r="F23" s="35"/>
      <c r="G23" s="35"/>
      <c r="H23" s="35"/>
      <c r="I23" s="36"/>
      <c r="J23" s="26">
        <f>SUM(J7:J22)</f>
        <v>189660000</v>
      </c>
    </row>
    <row r="25" spans="1:10" ht="18.75" x14ac:dyDescent="0.3">
      <c r="A25" s="27" t="s">
        <v>28</v>
      </c>
    </row>
    <row r="26" spans="1:10" x14ac:dyDescent="0.25">
      <c r="B26" s="40" t="s">
        <v>35</v>
      </c>
      <c r="C26" s="41"/>
      <c r="D26" s="41"/>
      <c r="E26" s="41"/>
      <c r="F26" s="41"/>
      <c r="G26" s="41"/>
      <c r="H26" s="41"/>
      <c r="I26" s="42"/>
      <c r="J26" s="28">
        <f>300000000+300000000*38%</f>
        <v>414000000</v>
      </c>
    </row>
    <row r="27" spans="1:10" x14ac:dyDescent="0.25">
      <c r="B27" s="37" t="s">
        <v>29</v>
      </c>
      <c r="C27" s="38"/>
      <c r="D27" s="38"/>
      <c r="E27" s="38"/>
      <c r="F27" s="38"/>
      <c r="G27" s="38"/>
      <c r="H27" s="38"/>
      <c r="I27" s="39"/>
      <c r="J27" s="29">
        <f>J23</f>
        <v>189660000</v>
      </c>
    </row>
    <row r="28" spans="1:10" x14ac:dyDescent="0.25">
      <c r="B28" s="43" t="s">
        <v>30</v>
      </c>
      <c r="C28" s="44"/>
      <c r="D28" s="44"/>
      <c r="E28" s="44"/>
      <c r="F28" s="44"/>
      <c r="G28" s="44"/>
      <c r="H28" s="44"/>
      <c r="I28" s="45"/>
      <c r="J28" s="30">
        <f>J26-J27</f>
        <v>224340000</v>
      </c>
    </row>
    <row r="30" spans="1:10" ht="18.75" x14ac:dyDescent="0.3">
      <c r="A30" s="27" t="s">
        <v>31</v>
      </c>
    </row>
    <row r="31" spans="1:10" x14ac:dyDescent="0.25">
      <c r="B31" s="49" t="s">
        <v>32</v>
      </c>
      <c r="C31" s="50"/>
      <c r="D31" s="51"/>
      <c r="E31" s="31">
        <v>300000000</v>
      </c>
    </row>
    <row r="32" spans="1:10" ht="33" customHeight="1" x14ac:dyDescent="0.25">
      <c r="B32" s="46" t="s">
        <v>33</v>
      </c>
      <c r="C32" s="47"/>
      <c r="D32" s="48"/>
      <c r="E32" s="32">
        <v>5000000</v>
      </c>
    </row>
    <row r="33" spans="2:5" x14ac:dyDescent="0.25">
      <c r="B33" s="43" t="s">
        <v>34</v>
      </c>
      <c r="C33" s="44"/>
      <c r="D33" s="45"/>
      <c r="E33" s="33">
        <f>E31-E32</f>
        <v>295000000</v>
      </c>
    </row>
  </sheetData>
  <mergeCells count="26">
    <mergeCell ref="B16:B22"/>
    <mergeCell ref="A16:A22"/>
    <mergeCell ref="A3:J3"/>
    <mergeCell ref="A4:J4"/>
    <mergeCell ref="A5:A6"/>
    <mergeCell ref="B5:B6"/>
    <mergeCell ref="C5:C6"/>
    <mergeCell ref="D5:F5"/>
    <mergeCell ref="G5:J5"/>
    <mergeCell ref="F7:F15"/>
    <mergeCell ref="F16:F22"/>
    <mergeCell ref="E16:E22"/>
    <mergeCell ref="D16:D22"/>
    <mergeCell ref="C16:C22"/>
    <mergeCell ref="E7:E15"/>
    <mergeCell ref="D7:D15"/>
    <mergeCell ref="C7:C15"/>
    <mergeCell ref="B7:B15"/>
    <mergeCell ref="A7:A15"/>
    <mergeCell ref="A23:I23"/>
    <mergeCell ref="B27:I27"/>
    <mergeCell ref="B26:I26"/>
    <mergeCell ref="B28:I28"/>
    <mergeCell ref="B33:D33"/>
    <mergeCell ref="B32:D32"/>
    <mergeCell ref="B31:D31"/>
  </mergeCells>
  <pageMargins left="1.02" right="0.2" top="0.25" bottom="0.2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tabSelected="1" workbookViewId="0">
      <selection activeCell="D7" sqref="D7:D11"/>
    </sheetView>
  </sheetViews>
  <sheetFormatPr defaultRowHeight="15" x14ac:dyDescent="0.25"/>
  <sheetData>
    <row r="7" spans="4:4" x14ac:dyDescent="0.25">
      <c r="D7" t="s">
        <v>36</v>
      </c>
    </row>
    <row r="8" spans="4:4" x14ac:dyDescent="0.25">
      <c r="D8" t="s">
        <v>37</v>
      </c>
    </row>
    <row r="9" spans="4:4" x14ac:dyDescent="0.25">
      <c r="D9" t="s">
        <v>38</v>
      </c>
    </row>
    <row r="10" spans="4:4" x14ac:dyDescent="0.25">
      <c r="D10" t="s">
        <v>39</v>
      </c>
    </row>
    <row r="11" spans="4:4" x14ac:dyDescent="0.25">
      <c r="D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2020-08-14T09:17:21Z</dcterms:modified>
</cp:coreProperties>
</file>