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HO T5" sheetId="1" r:id="rId1"/>
    <sheet name="KHO T6" sheetId="4" r:id="rId2"/>
    <sheet name="KHO T7" sheetId="5" r:id="rId3"/>
    <sheet name="KHO T8" sheetId="6" r:id="rId4"/>
    <sheet name="KHO T9" sheetId="7" r:id="rId5"/>
    <sheet name="Sheet1" sheetId="8" r:id="rId6"/>
    <sheet name="DOANH THU" sheetId="2" r:id="rId7"/>
    <sheet name="CHI PHÍ" sheetId="3" r:id="rId8"/>
  </sheets>
  <calcPr calcId="162913"/>
</workbook>
</file>

<file path=xl/calcChain.xml><?xml version="1.0" encoding="utf-8"?>
<calcChain xmlns="http://schemas.openxmlformats.org/spreadsheetml/2006/main">
  <c r="AB13" i="8" l="1"/>
  <c r="F27" i="7"/>
  <c r="H27" i="7"/>
  <c r="J27" i="7"/>
  <c r="L27" i="7"/>
  <c r="N27" i="7"/>
  <c r="P27" i="7"/>
  <c r="R27" i="7"/>
  <c r="T27" i="7"/>
  <c r="V27" i="7"/>
  <c r="X27" i="7"/>
  <c r="Z27" i="7"/>
  <c r="AB27" i="7"/>
  <c r="D27" i="7"/>
  <c r="AD59" i="8" l="1"/>
  <c r="Z59" i="8"/>
  <c r="T59" i="8"/>
  <c r="R59" i="8"/>
  <c r="L59" i="8"/>
  <c r="J59" i="8"/>
  <c r="F59" i="8"/>
  <c r="AG57" i="8"/>
  <c r="AF57" i="8"/>
  <c r="AG44" i="8"/>
  <c r="AF44" i="8"/>
  <c r="AG42" i="8"/>
  <c r="AF42" i="8"/>
  <c r="AG41" i="8"/>
  <c r="AF41" i="8"/>
  <c r="AG40" i="8"/>
  <c r="AF40" i="8"/>
  <c r="AG39" i="8"/>
  <c r="AF39" i="8"/>
  <c r="AG38" i="8"/>
  <c r="AF38" i="8"/>
  <c r="AG37" i="8"/>
  <c r="AF37" i="8"/>
  <c r="AG36" i="8"/>
  <c r="AF36" i="8"/>
  <c r="AG33" i="8"/>
  <c r="AF33" i="8"/>
  <c r="AG32" i="8"/>
  <c r="AF32" i="8"/>
  <c r="AG31" i="8"/>
  <c r="AF31" i="8"/>
  <c r="AG30" i="8"/>
  <c r="AF30" i="8"/>
  <c r="AG29" i="8"/>
  <c r="AF29" i="8"/>
  <c r="AG28" i="8"/>
  <c r="AF28" i="8"/>
  <c r="AG27" i="8"/>
  <c r="AF27" i="8"/>
  <c r="AG26" i="8"/>
  <c r="AF26" i="8"/>
  <c r="AG25" i="8"/>
  <c r="AF25" i="8"/>
  <c r="AG24" i="8"/>
  <c r="AF24" i="8"/>
  <c r="AG22" i="8"/>
  <c r="AF22" i="8"/>
  <c r="AG21" i="8"/>
  <c r="AF21" i="8"/>
  <c r="AG20" i="8"/>
  <c r="AF20" i="8"/>
  <c r="AG19" i="8"/>
  <c r="AF19" i="8"/>
  <c r="AG18" i="8"/>
  <c r="AF18" i="8"/>
  <c r="AG17" i="8"/>
  <c r="AF17" i="8"/>
  <c r="AG16" i="8"/>
  <c r="AF16" i="8"/>
  <c r="AG15" i="8"/>
  <c r="AF15" i="8"/>
  <c r="AG14" i="8"/>
  <c r="AF14" i="8"/>
  <c r="AG13" i="8"/>
  <c r="AF13" i="8"/>
  <c r="AG12" i="8"/>
  <c r="AF12" i="8"/>
  <c r="AG11" i="8"/>
  <c r="AF11" i="8"/>
  <c r="AG10" i="8"/>
  <c r="AF10" i="8"/>
  <c r="AF9" i="8"/>
  <c r="AB59" i="8"/>
  <c r="X59" i="8"/>
  <c r="V59" i="8"/>
  <c r="P59" i="8"/>
  <c r="AG9" i="8"/>
  <c r="H59" i="8"/>
  <c r="D59" i="8"/>
  <c r="AF59" i="8" l="1"/>
  <c r="AG60" i="8"/>
  <c r="AF60" i="8"/>
  <c r="N59" i="8"/>
  <c r="AG59" i="8" s="1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D27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F9" i="7"/>
  <c r="AF61" i="8" l="1"/>
  <c r="AF28" i="7"/>
  <c r="AF27" i="7"/>
  <c r="V39" i="6"/>
  <c r="V9" i="7" s="1"/>
  <c r="J12" i="2" l="1"/>
  <c r="I12" i="2"/>
  <c r="I14" i="2"/>
  <c r="J32" i="2" l="1"/>
  <c r="AD39" i="6" l="1"/>
  <c r="AB39" i="6"/>
  <c r="AB9" i="7" s="1"/>
  <c r="Z39" i="6"/>
  <c r="Z9" i="7" s="1"/>
  <c r="X39" i="6"/>
  <c r="X9" i="7" s="1"/>
  <c r="T39" i="6"/>
  <c r="R39" i="6"/>
  <c r="R9" i="7" s="1"/>
  <c r="P39" i="6"/>
  <c r="P9" i="7" s="1"/>
  <c r="N39" i="6"/>
  <c r="N9" i="7" s="1"/>
  <c r="L39" i="6"/>
  <c r="J39" i="6"/>
  <c r="J9" i="7" s="1"/>
  <c r="H39" i="6"/>
  <c r="H9" i="7" s="1"/>
  <c r="F39" i="6"/>
  <c r="D39" i="6"/>
  <c r="D9" i="7" s="1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27" i="7" l="1"/>
  <c r="AG9" i="7"/>
  <c r="AG28" i="7" s="1"/>
  <c r="AF29" i="7" s="1"/>
  <c r="AF39" i="6"/>
  <c r="AF40" i="6"/>
  <c r="AG40" i="6"/>
  <c r="AG39" i="6"/>
  <c r="AJ56" i="5"/>
  <c r="AF41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F13" i="2"/>
  <c r="I13" i="2" s="1"/>
  <c r="F12" i="2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<sst xmlns="http://schemas.openxmlformats.org/spreadsheetml/2006/main" count="684" uniqueCount="291">
  <si>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</si>
  <si>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</si>
  <si>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</si>
  <si>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</si>
  <si>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</si>
  <si>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</si>
  <si>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</si>
  <si>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</si>
  <si>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</si>
  <si>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</si>
  <si>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</si>
  <si>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</si>
  <si>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</si>
  <si>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</si>
  <si>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</si>
  <si>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</si>
  <si>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</si>
  <si>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</si>
  <si>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</si>
  <si>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</si>
  <si>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</si>
  <si>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</si>
  <si>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</si>
  <si>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</si>
  <si>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</si>
  <si>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</si>
  <si>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</si>
  <si>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</si>
  <si>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</si>
  <si>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</si>
  <si>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</si>
  <si>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</si>
  <si>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</si>
  <si>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</si>
  <si>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</si>
  <si>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</si>
  <si>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</si>
  <si>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</si>
  <si>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</si>
  <si>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</si>
  <si>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</si>
  <si>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</si>
  <si>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</si>
  <si>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</si>
  <si>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</si>
  <si>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</si>
  <si>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</si>
  <si>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</si>
  <si>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</si>
  <si>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</si>
  <si>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</si>
  <si>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</si>
  <si>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</si>
  <si>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</si>
  <si>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</si>
  <si>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</si>
  <si>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</si>
  <si>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</si>
  <si>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</si>
  <si>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</si>
  <si>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</si>
  <si>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</si>
  <si>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</si>
  <si>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</si>
  <si>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</si>
  <si>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</si>
  <si>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</si>
  <si>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</si>
  <si>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</si>
  <si>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</si>
  <si>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</si>
  <si>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</si>
  <si>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</si>
  <si>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</si>
  <si>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</si>
  <si>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</si>
  <si>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</si>
  <si>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</si>
  <si>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</si>
  <si>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</si>
  <si>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</si>
  <si>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</si>
  <si>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</si>
  <si>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</si>
  <si>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</si>
  <si>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</si>
  <si>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</si>
  <si>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</si>
  <si>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</si>
  <si>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</si>
  <si>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</si>
  <si>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</si>
  <si>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</si>
  <si>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</si>
  <si>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</si>
  <si>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</si>
  <si>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</si>
  <si>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</si>
  <si>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</si>
  <si>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</si>
  <si>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</si>
  <si>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</si>
  <si>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</si>
  <si>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</si>
  <si>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</si>
  <si>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</si>
  <si>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</si>
  <si>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</si>
  <si>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</si>
  <si>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</si>
  <si>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</si>
  <si>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</si>
  <si>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</si>
  <si>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</si>
  <si>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</si>
  <si>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</si>
  <si>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</si>
  <si>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</si>
  <si>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</si>
  <si>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</si>
  <si>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</si>
  <si>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</si>
  <si>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</si>
  <si>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</si>
  <si>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</si>
  <si>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</si>
  <si>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</si>
  <si>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</si>
  <si>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</si>
  <si>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</si>
  <si>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</si>
  <si>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</si>
  <si>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</si>
  <si>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</si>
  <si>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</si>
  <si>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</si>
  <si>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</si>
  <si>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</si>
  <si>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</si>
  <si>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</si>
  <si>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</si>
  <si>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</si>
  <si>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</si>
  <si>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</si>
  <si>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</si>
  <si>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</si>
  <si>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</si>
  <si>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</si>
  <si>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</si>
  <si>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</si>
  <si>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</si>
  <si>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</si>
  <si>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</si>
  <si>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</si>
  <si>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</si>
  <si>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</si>
  <si>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</si>
  <si>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</si>
  <si>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</si>
  <si>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</si>
  <si>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</si>
  <si>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</si>
  <si>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</si>
  <si>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</si>
  <si>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</si>
  <si>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</si>
  <si>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</si>
  <si>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</si>
  <si>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</si>
  <si>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</si>
  <si>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</si>
  <si>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</si>
  <si>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</si>
  <si>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</si>
  <si>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</si>
  <si>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</si>
  <si>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</si>
  <si>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</si>
  <si>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</si>
  <si>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</si>
  <si>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</si>
  <si>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</si>
  <si>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</si>
  <si>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</si>
  <si>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</si>
  <si>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</si>
  <si>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</si>
  <si>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</si>
  <si>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</si>
  <si>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</si>
  <si>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</si>
  <si>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</si>
  <si>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</si>
  <si>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</si>
  <si>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</si>
  <si>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</si>
  <si>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</si>
  <si>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</si>
  <si>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</si>
  <si>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</si>
  <si>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</si>
  <si>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</si>
  <si>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</si>
  <si>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</si>
  <si>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</si>
  <si>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</si>
  <si>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</si>
  <si>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</si>
  <si>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</si>
  <si>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</si>
  <si>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</si>
  <si>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</si>
  <si>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</si>
  <si>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</si>
  <si>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</si>
  <si>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</si>
  <si>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</si>
  <si>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</si>
  <si>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</si>
  <si>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</si>
  <si>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</si>
  <si>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</si>
  <si>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</si>
  <si>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</si>
  <si>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</si>
  <si>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</si>
  <si>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</si>
  <si>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</si>
  <si>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</si>
  <si>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</si>
  <si>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</si>
  <si>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</si>
  <si>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</si>
  <si>
    <t>Anh Chuyến</t>
  </si>
  <si>
    <t>Văn Sơn - KD</t>
  </si>
  <si>
    <t>Quỳnh trang về kho</t>
  </si>
  <si>
    <t>Chị Hải trả hàng</t>
  </si>
  <si>
    <t>3 méo</t>
  </si>
  <si>
    <t>kho ra an khánh</t>
  </si>
  <si>
    <t xml:space="preserve">Anh sơn </t>
  </si>
  <si>
    <t>Duy nhất trả hàng</t>
  </si>
  <si>
    <t>Chị Phương yên châu</t>
  </si>
  <si>
    <t>Bán hàng</t>
  </si>
  <si>
    <t>Tháng 9</t>
  </si>
  <si>
    <t>nhập về kho</t>
  </si>
  <si>
    <t>Tâm (hộp méo)</t>
  </si>
  <si>
    <t>Anh sơn</t>
  </si>
  <si>
    <t>Hà Linh</t>
  </si>
  <si>
    <t>Kho ra an khánh</t>
  </si>
  <si>
    <t>Chị Mến HFC</t>
  </si>
  <si>
    <t>chị tâm</t>
  </si>
  <si>
    <t>Chị quỳnh anh</t>
  </si>
  <si>
    <t>Chị Quý ĐB</t>
  </si>
  <si>
    <t>em hằng kế toán</t>
  </si>
  <si>
    <t>Chị Phương trả hàng</t>
  </si>
  <si>
    <t>Chị hiền tam dương trả</t>
  </si>
  <si>
    <t>Tháng 10</t>
  </si>
  <si>
    <t>Nhập từ kho mở</t>
  </si>
  <si>
    <t>Nhập từ kho kín</t>
  </si>
  <si>
    <t>kín ra qt</t>
  </si>
  <si>
    <t>trường hiền</t>
  </si>
  <si>
    <t>Anh Nam máy tính</t>
  </si>
  <si>
    <t xml:space="preserve">kín ra </t>
  </si>
  <si>
    <t>hà giang</t>
  </si>
  <si>
    <t>anh sơn</t>
  </si>
  <si>
    <t>Chị huệ trả</t>
  </si>
  <si>
    <t>ngọc anh thái bình</t>
  </si>
  <si>
    <t>chị phương yên châu</t>
  </si>
  <si>
    <t>Huệ</t>
  </si>
  <si>
    <t>chị ngọc</t>
  </si>
  <si>
    <t>Chị quân</t>
  </si>
  <si>
    <t>hăg</t>
  </si>
  <si>
    <t>demo</t>
  </si>
  <si>
    <t>bàn thờ</t>
  </si>
  <si>
    <t>kín ra</t>
  </si>
  <si>
    <t>từ thiện</t>
  </si>
  <si>
    <t>méo lỗi</t>
  </si>
  <si>
    <t>thơm</t>
  </si>
  <si>
    <t>nam mt</t>
  </si>
  <si>
    <t>kho ra</t>
  </si>
  <si>
    <t>hà giáng gộp</t>
  </si>
  <si>
    <t>Anh minh trả hàng</t>
  </si>
  <si>
    <t xml:space="preserve">Anh minh </t>
  </si>
  <si>
    <t>Trả quà 3s</t>
  </si>
  <si>
    <t>CF môic</t>
  </si>
  <si>
    <t>chị thủy</t>
  </si>
  <si>
    <t>ra ch</t>
  </si>
  <si>
    <t>thanh hà</t>
  </si>
  <si>
    <t>anh lâm trả demo</t>
  </si>
  <si>
    <t xml:space="preserve">3s trả </t>
  </si>
  <si>
    <t xml:space="preserve">thanh hà trả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</si>
</sst>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14" fontId="14" fillId="10" borderId="10" xfId="0" applyNumberFormat="1" applyFont="1" applyFill="1" applyBorder="1"/>
    <xf numFmtId="0" fontId="14" fillId="10" borderId="10" xfId="0" applyFont="1" applyFill="1" applyBorder="1" applyAlignment="1">
      <alignment wrapText="1"/>
    </xf>
    <xf numFmtId="0" fontId="14" fillId="10" borderId="10" xfId="0" applyFont="1" applyFill="1" applyBorder="1"/>
    <xf numFmtId="0" fontId="14" fillId="10" borderId="7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144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11"/>
      <c r="AG5" s="11"/>
      <c r="AH5" s="11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15" t="s">
        <v>17</v>
      </c>
      <c r="U7" s="315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14" t="s">
        <v>22</v>
      </c>
      <c r="AE7" s="314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30"/>
      <c r="C44" s="331"/>
      <c r="D44" s="332">
        <f>SUM(D9:D42)-SUM(E9:E42)</f>
        <v>0</v>
      </c>
      <c r="E44" s="332"/>
      <c r="F44" s="321">
        <f>SUM(F9:F42)-SUM(G9:G42)</f>
        <v>19</v>
      </c>
      <c r="G44" s="321"/>
      <c r="H44" s="334">
        <f>SUM(H9:H42)-SUM(I9:I42)</f>
        <v>0</v>
      </c>
      <c r="I44" s="334"/>
      <c r="J44" s="321">
        <f>SUM(J9:J42)-SUM(K9:K42)</f>
        <v>26</v>
      </c>
      <c r="K44" s="321"/>
      <c r="L44" s="329">
        <f>SUM(L9:L42)-SUM(M9:M42)</f>
        <v>0</v>
      </c>
      <c r="M44" s="329"/>
      <c r="N44" s="321">
        <f>SUM(N9:N42)-SUM(O9:O42)</f>
        <v>52</v>
      </c>
      <c r="O44" s="321"/>
      <c r="P44" s="322">
        <f>SUM(P9:P42)-SUM(Q9:Q42)</f>
        <v>0</v>
      </c>
      <c r="Q44" s="322"/>
      <c r="R44" s="321">
        <f>SUM(R9:R42)-SUM(S9:S42)</f>
        <v>74</v>
      </c>
      <c r="S44" s="321"/>
      <c r="T44" s="323">
        <f>SUM(T9:T42)-SUM(U9:U42)</f>
        <v>0</v>
      </c>
      <c r="U44" s="323"/>
      <c r="V44" s="321">
        <f>SUM(V9:V42)-SUM(W9:W42)</f>
        <v>12</v>
      </c>
      <c r="W44" s="321"/>
      <c r="X44" s="324">
        <f>SUM(X9:X42)-SUM(Y9:Y42)</f>
        <v>71</v>
      </c>
      <c r="Y44" s="324"/>
      <c r="Z44" s="321">
        <f>SUM(Z9:Z42)-SUM(AA9:AA42)</f>
        <v>61</v>
      </c>
      <c r="AA44" s="321"/>
      <c r="AB44" s="325">
        <f>SUM(AB9:AB42)-SUM(AC9:AC42)</f>
        <v>57</v>
      </c>
      <c r="AC44" s="325"/>
      <c r="AD44" s="321">
        <f>SUM(AD9:AD42)-SUM(AE9:AE42)</f>
        <v>0</v>
      </c>
      <c r="AE44" s="321"/>
      <c r="AF44" s="43"/>
      <c r="AG44" s="20">
        <f t="shared" si="1"/>
        <v>372</v>
      </c>
      <c r="AH44" s="58"/>
    </row>
    <row r="45" spans="1:34" s="61" customFormat="1" x14ac:dyDescent="0.25">
      <c r="A45" s="326" t="s">
        <v>25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27"/>
      <c r="AB45" s="327"/>
      <c r="AC45" s="327"/>
      <c r="AD45" s="327"/>
      <c r="AE45" s="32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26" t="s">
        <v>26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27"/>
      <c r="AB46" s="327"/>
      <c r="AC46" s="327"/>
      <c r="AD46" s="327"/>
      <c r="AE46" s="328"/>
      <c r="AF46" s="319">
        <f>AG45-AF45</f>
        <v>372</v>
      </c>
      <c r="AG46" s="320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157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205"/>
      <c r="AG5" s="205"/>
      <c r="AH5" s="205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14" t="s">
        <v>22</v>
      </c>
      <c r="AE7" s="314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30"/>
      <c r="C48" s="331"/>
      <c r="D48" s="332">
        <f>SUM(D9:D46)-SUM(E9:E46)</f>
        <v>0</v>
      </c>
      <c r="E48" s="332"/>
      <c r="F48" s="345">
        <f>SUM(F9:F46)-SUM(G9:G46)</f>
        <v>33</v>
      </c>
      <c r="G48" s="345"/>
      <c r="H48" s="334">
        <f>SUM(H9:H46)-SUM(I9:I46)</f>
        <v>0</v>
      </c>
      <c r="I48" s="334"/>
      <c r="J48" s="321">
        <f>SUM(J9:J46)-SUM(K9:K46)</f>
        <v>12</v>
      </c>
      <c r="K48" s="321"/>
      <c r="L48" s="329">
        <f>SUM(L9:L46)-SUM(M9:M46)</f>
        <v>0</v>
      </c>
      <c r="M48" s="329"/>
      <c r="N48" s="321">
        <f>SUM(N9:N46)-SUM(O9:O46)</f>
        <v>0</v>
      </c>
      <c r="O48" s="321"/>
      <c r="P48" s="322">
        <f>SUM(P9:P46)-SUM(Q9:Q46)</f>
        <v>0</v>
      </c>
      <c r="Q48" s="322"/>
      <c r="R48" s="321">
        <f>SUM(R9:R46)-SUM(S9:S46)</f>
        <v>28</v>
      </c>
      <c r="S48" s="321"/>
      <c r="T48" s="323">
        <f>SUM(T9:T46)-SUM(U9:U46)</f>
        <v>0</v>
      </c>
      <c r="U48" s="323"/>
      <c r="V48" s="321">
        <f>SUM(V9:V46)-SUM(W9:W46)</f>
        <v>24</v>
      </c>
      <c r="W48" s="321"/>
      <c r="X48" s="344">
        <f>SUM(X9:X46)-SUM(Y9:Y46)</f>
        <v>58</v>
      </c>
      <c r="Y48" s="344"/>
      <c r="Z48" s="344">
        <f>SUM(Z9:Z46)-SUM(AA9:AA46)</f>
        <v>18</v>
      </c>
      <c r="AA48" s="344"/>
      <c r="AB48" s="344">
        <f>SUM(AB9:AB46)-SUM(AC9:AC46)</f>
        <v>28</v>
      </c>
      <c r="AC48" s="344"/>
      <c r="AD48" s="321">
        <f>SUM(AD9:AD46)-SUM(AE9:AE46)</f>
        <v>0</v>
      </c>
      <c r="AE48" s="321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26" t="s">
        <v>25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27"/>
      <c r="AB49" s="327"/>
      <c r="AC49" s="327"/>
      <c r="AD49" s="327"/>
      <c r="AE49" s="32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26" t="s">
        <v>26</v>
      </c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27"/>
      <c r="AB50" s="327"/>
      <c r="AC50" s="327"/>
      <c r="AD50" s="327"/>
      <c r="AE50" s="328"/>
      <c r="AF50" s="319">
        <f>AG49-AF49</f>
        <v>119</v>
      </c>
      <c r="AG50" s="320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36" activePane="bottomLeft" state="frozen"/>
      <selection activeCell="A4" sqref="A4"/>
      <selection pane="bottomLeft" activeCell="B53" sqref="B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179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228"/>
      <c r="AG5" s="228"/>
      <c r="AH5" s="228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14" t="s">
        <v>22</v>
      </c>
      <c r="AE7" s="314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>
        <v>44032</v>
      </c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30"/>
      <c r="C59" s="331"/>
      <c r="D59" s="332">
        <f>SUM(D9:D57)-SUM(E9:E57)</f>
        <v>3</v>
      </c>
      <c r="E59" s="332"/>
      <c r="F59" s="345">
        <f>SUM(F9:F57)-SUM(G9:G57)</f>
        <v>11</v>
      </c>
      <c r="G59" s="345"/>
      <c r="H59" s="332">
        <f>SUM(H9:H57)-SUM(I9:I57)</f>
        <v>0</v>
      </c>
      <c r="I59" s="332"/>
      <c r="J59" s="345">
        <f>SUM(J9:J57)-SUM(K9:K57)</f>
        <v>35</v>
      </c>
      <c r="K59" s="345"/>
      <c r="L59" s="332">
        <f>SUM(L9:L57)-SUM(M9:M57)</f>
        <v>0</v>
      </c>
      <c r="M59" s="332"/>
      <c r="N59" s="345">
        <f>SUM(N9:N57)-SUM(O9:O57)</f>
        <v>31</v>
      </c>
      <c r="O59" s="345"/>
      <c r="P59" s="332">
        <f>SUM(P9:P57)-SUM(Q9:Q57)</f>
        <v>0</v>
      </c>
      <c r="Q59" s="332"/>
      <c r="R59" s="345">
        <f>SUM(R9:R57)-SUM(S9:S57)</f>
        <v>19</v>
      </c>
      <c r="S59" s="345"/>
      <c r="T59" s="332">
        <f>SUM(T9:T57)-SUM(U9:U57)</f>
        <v>0</v>
      </c>
      <c r="U59" s="332"/>
      <c r="V59" s="345">
        <f>SUM(V9:V57)-SUM(W9:W57)</f>
        <v>15</v>
      </c>
      <c r="W59" s="345"/>
      <c r="X59" s="332">
        <f>SUM(X9:X57)-SUM(Y9:Y57)</f>
        <v>29</v>
      </c>
      <c r="Y59" s="332"/>
      <c r="Z59" s="345">
        <f>SUM(Z9:Z57)-SUM(AA9:AA57)</f>
        <v>21</v>
      </c>
      <c r="AA59" s="345"/>
      <c r="AB59" s="347">
        <f>SUM(AB9:AB57)-SUM(AC9:AC57)</f>
        <v>15</v>
      </c>
      <c r="AC59" s="348"/>
      <c r="AD59" s="345">
        <f>SUM(AD9:AD57)-SUM(AE9:AE57)</f>
        <v>0</v>
      </c>
      <c r="AE59" s="345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26" t="s">
        <v>25</v>
      </c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Z60" s="327"/>
      <c r="AA60" s="327"/>
      <c r="AB60" s="327"/>
      <c r="AC60" s="327"/>
      <c r="AD60" s="327"/>
      <c r="AE60" s="328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26" t="s">
        <v>26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27"/>
      <c r="AB61" s="327"/>
      <c r="AC61" s="327"/>
      <c r="AD61" s="327"/>
      <c r="AE61" s="328"/>
      <c r="AF61" s="319">
        <f>AG60-AF60</f>
        <v>151</v>
      </c>
      <c r="AG61" s="320"/>
      <c r="AH61" s="60"/>
    </row>
    <row r="62" spans="1:36" x14ac:dyDescent="0.25">
      <c r="D62" s="349"/>
      <c r="E62" s="349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0"/>
      <c r="Q62" s="350"/>
      <c r="R62" s="349"/>
      <c r="S62" s="349"/>
      <c r="T62" s="349"/>
      <c r="U62" s="349"/>
      <c r="V62" s="349"/>
      <c r="W62" s="349"/>
      <c r="X62" s="349"/>
      <c r="Y62" s="349"/>
      <c r="Z62" s="349"/>
      <c r="AA62" s="349"/>
      <c r="AB62" s="349"/>
      <c r="AC62" s="349"/>
      <c r="AD62" s="349"/>
      <c r="AE62" s="349"/>
    </row>
  </sheetData>
  <mergeCells count="58"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  <mergeCell ref="D62:E62"/>
    <mergeCell ref="F62:G62"/>
    <mergeCell ref="H62:I62"/>
    <mergeCell ref="J62:K62"/>
    <mergeCell ref="L62:M62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2"/>
  <sheetViews>
    <sheetView workbookViewId="0">
      <pane ySplit="8" topLeftCell="A22" activePane="bottomLeft" state="frozen"/>
      <selection pane="bottomLeft" activeCell="L43" sqref="L4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221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262"/>
      <c r="AG5" s="262"/>
      <c r="AH5" s="262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39" t="s">
        <v>22</v>
      </c>
      <c r="AE7" s="341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16"/>
      <c r="B23" s="210">
        <v>44056</v>
      </c>
      <c r="C23" s="211" t="s">
        <v>236</v>
      </c>
      <c r="D23" s="37"/>
      <c r="E23" s="37"/>
      <c r="F23" s="212"/>
      <c r="G23" s="212"/>
      <c r="H23" s="38"/>
      <c r="I23" s="38"/>
      <c r="J23" s="212">
        <v>12</v>
      </c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44057</v>
      </c>
      <c r="C24" s="211" t="s">
        <v>229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>
        <v>1</v>
      </c>
      <c r="AD24" s="212"/>
      <c r="AE24" s="212"/>
      <c r="AF24" s="209">
        <f t="shared" si="0"/>
        <v>1</v>
      </c>
      <c r="AG24" s="209">
        <f t="shared" si="1"/>
        <v>0</v>
      </c>
      <c r="AH24" s="213"/>
    </row>
    <row r="25" spans="1:34" s="3" customFormat="1" x14ac:dyDescent="0.25">
      <c r="A25" s="216"/>
      <c r="B25" s="285">
        <v>44058</v>
      </c>
      <c r="C25" s="286" t="s">
        <v>230</v>
      </c>
      <c r="D25" s="287"/>
      <c r="E25" s="287"/>
      <c r="F25" s="287"/>
      <c r="G25" s="287">
        <v>1</v>
      </c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>
        <v>1</v>
      </c>
      <c r="T25" s="287"/>
      <c r="U25" s="287"/>
      <c r="V25" s="287"/>
      <c r="W25" s="287"/>
      <c r="X25" s="287"/>
      <c r="Y25" s="287">
        <v>3</v>
      </c>
      <c r="Z25" s="287"/>
      <c r="AA25" s="287"/>
      <c r="AB25" s="287"/>
      <c r="AC25" s="287"/>
      <c r="AD25" s="287"/>
      <c r="AE25" s="287"/>
      <c r="AF25" s="288">
        <f t="shared" si="0"/>
        <v>5</v>
      </c>
      <c r="AG25" s="209">
        <f t="shared" si="1"/>
        <v>0</v>
      </c>
      <c r="AH25" s="213"/>
    </row>
    <row r="26" spans="1:34" x14ac:dyDescent="0.25">
      <c r="A26" s="20"/>
      <c r="B26" s="285">
        <v>44058</v>
      </c>
      <c r="C26" s="286" t="s">
        <v>231</v>
      </c>
      <c r="D26" s="287"/>
      <c r="E26" s="287"/>
      <c r="F26" s="287"/>
      <c r="G26" s="287"/>
      <c r="H26" s="287"/>
      <c r="I26" s="287"/>
      <c r="J26" s="287"/>
      <c r="K26" s="287">
        <v>5</v>
      </c>
      <c r="L26" s="287"/>
      <c r="M26" s="287"/>
      <c r="N26" s="287"/>
      <c r="O26" s="287">
        <v>2</v>
      </c>
      <c r="P26" s="287"/>
      <c r="Q26" s="287"/>
      <c r="R26" s="287"/>
      <c r="S26" s="287">
        <v>2</v>
      </c>
      <c r="T26" s="287"/>
      <c r="U26" s="287"/>
      <c r="V26" s="287"/>
      <c r="W26" s="287">
        <v>3</v>
      </c>
      <c r="X26" s="287"/>
      <c r="Y26" s="287"/>
      <c r="Z26" s="287"/>
      <c r="AA26" s="287"/>
      <c r="AB26" s="287"/>
      <c r="AC26" s="287"/>
      <c r="AD26" s="287"/>
      <c r="AE26" s="287"/>
      <c r="AF26" s="288">
        <f t="shared" si="0"/>
        <v>12</v>
      </c>
      <c r="AG26" s="20">
        <f t="shared" si="1"/>
        <v>0</v>
      </c>
      <c r="AH26" s="21"/>
    </row>
    <row r="27" spans="1:34" x14ac:dyDescent="0.25">
      <c r="A27" s="72"/>
      <c r="B27" s="35">
        <v>44061</v>
      </c>
      <c r="C27" s="93" t="s">
        <v>139</v>
      </c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>
        <v>12</v>
      </c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12</v>
      </c>
      <c r="AG27" s="20">
        <f t="shared" si="1"/>
        <v>0</v>
      </c>
      <c r="AH27" s="21"/>
    </row>
    <row r="28" spans="1:34" x14ac:dyDescent="0.25">
      <c r="A28" s="20"/>
      <c r="B28" s="35">
        <v>44061</v>
      </c>
      <c r="C28" s="93" t="s">
        <v>233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>
        <v>5</v>
      </c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5</v>
      </c>
      <c r="AG28" s="20">
        <f t="shared" si="1"/>
        <v>0</v>
      </c>
      <c r="AH28" s="21"/>
    </row>
    <row r="29" spans="1:34" x14ac:dyDescent="0.25">
      <c r="A29" s="72"/>
      <c r="B29" s="35">
        <v>44063</v>
      </c>
      <c r="C29" s="93" t="s">
        <v>234</v>
      </c>
      <c r="D29" s="37"/>
      <c r="E29" s="37">
        <v>5</v>
      </c>
      <c r="F29" s="36"/>
      <c r="G29" s="36">
        <v>10</v>
      </c>
      <c r="H29" s="38"/>
      <c r="I29" s="38"/>
      <c r="J29" s="36"/>
      <c r="K29" s="36">
        <v>5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>
        <v>5</v>
      </c>
      <c r="AB29" s="42"/>
      <c r="AC29" s="42"/>
      <c r="AD29" s="36"/>
      <c r="AE29" s="36"/>
      <c r="AF29" s="20">
        <f t="shared" si="0"/>
        <v>25</v>
      </c>
      <c r="AG29" s="20">
        <f t="shared" si="1"/>
        <v>0</v>
      </c>
      <c r="AH29" s="21"/>
    </row>
    <row r="30" spans="1:34" x14ac:dyDescent="0.25">
      <c r="A30" s="20"/>
      <c r="B30" s="35">
        <v>44061</v>
      </c>
      <c r="C30" s="254" t="s">
        <v>235</v>
      </c>
      <c r="D30" s="37"/>
      <c r="E30" s="37"/>
      <c r="F30" s="36"/>
      <c r="G30" s="36"/>
      <c r="H30" s="38"/>
      <c r="I30" s="38"/>
      <c r="J30" s="36"/>
      <c r="K30" s="36">
        <v>12</v>
      </c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12</v>
      </c>
      <c r="AG30" s="20">
        <f t="shared" si="1"/>
        <v>0</v>
      </c>
      <c r="AH30" s="21"/>
    </row>
    <row r="31" spans="1:34" x14ac:dyDescent="0.25">
      <c r="A31" s="20"/>
      <c r="B31" s="35">
        <v>44063</v>
      </c>
      <c r="C31" s="254" t="s">
        <v>235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>
        <v>12</v>
      </c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12</v>
      </c>
      <c r="AG31" s="20">
        <f t="shared" si="1"/>
        <v>0</v>
      </c>
      <c r="AH31" s="21"/>
    </row>
    <row r="32" spans="1:34" x14ac:dyDescent="0.25">
      <c r="A32" s="72"/>
      <c r="B32" s="35">
        <v>44068</v>
      </c>
      <c r="C32" s="93" t="s">
        <v>238</v>
      </c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>
        <v>24</v>
      </c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24</v>
      </c>
      <c r="AH32" s="21"/>
    </row>
    <row r="33" spans="1:34" x14ac:dyDescent="0.25">
      <c r="A33" s="20"/>
      <c r="B33" s="35">
        <v>44068</v>
      </c>
      <c r="C33" s="93" t="s">
        <v>239</v>
      </c>
      <c r="D33" s="37"/>
      <c r="E33" s="37">
        <v>12</v>
      </c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>
        <v>12</v>
      </c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>
        <v>9</v>
      </c>
      <c r="AD33" s="36"/>
      <c r="AE33" s="36"/>
      <c r="AF33" s="20">
        <f t="shared" si="0"/>
        <v>43</v>
      </c>
      <c r="AG33" s="20">
        <f t="shared" si="1"/>
        <v>0</v>
      </c>
      <c r="AH33" s="21"/>
    </row>
    <row r="34" spans="1:34" x14ac:dyDescent="0.25">
      <c r="A34" s="72"/>
      <c r="B34" s="35">
        <v>44069</v>
      </c>
      <c r="C34" s="93" t="s">
        <v>238</v>
      </c>
      <c r="D34" s="37"/>
      <c r="E34" s="37"/>
      <c r="F34" s="36">
        <v>12</v>
      </c>
      <c r="G34" s="36"/>
      <c r="H34" s="38"/>
      <c r="I34" s="38"/>
      <c r="J34" s="36">
        <v>12</v>
      </c>
      <c r="K34" s="36"/>
      <c r="L34" s="39"/>
      <c r="M34" s="39"/>
      <c r="N34" s="36"/>
      <c r="O34" s="36"/>
      <c r="P34" s="40"/>
      <c r="Q34" s="40"/>
      <c r="R34" s="36">
        <v>12</v>
      </c>
      <c r="S34" s="36"/>
      <c r="T34" s="222"/>
      <c r="U34" s="222"/>
      <c r="V34" s="36"/>
      <c r="W34" s="36"/>
      <c r="X34" s="41">
        <v>12</v>
      </c>
      <c r="Y34" s="41"/>
      <c r="Z34" s="36">
        <v>12</v>
      </c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60</v>
      </c>
      <c r="AH34" s="21"/>
    </row>
    <row r="35" spans="1:34" x14ac:dyDescent="0.25">
      <c r="A35" s="20"/>
      <c r="B35" s="35">
        <v>44070</v>
      </c>
      <c r="C35" s="93" t="s">
        <v>240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>
        <v>5</v>
      </c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7</v>
      </c>
      <c r="AC35" s="42"/>
      <c r="AD35" s="36"/>
      <c r="AE35" s="36"/>
      <c r="AF35" s="20">
        <f t="shared" si="0"/>
        <v>0</v>
      </c>
      <c r="AG35" s="20">
        <f t="shared" si="1"/>
        <v>12</v>
      </c>
      <c r="AH35" s="21"/>
    </row>
    <row r="36" spans="1:34" x14ac:dyDescent="0.25">
      <c r="A36" s="72"/>
      <c r="B36" s="35">
        <v>44070</v>
      </c>
      <c r="C36" s="93" t="s">
        <v>241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>
        <v>6</v>
      </c>
      <c r="T36" s="222"/>
      <c r="U36" s="222"/>
      <c r="V36" s="36"/>
      <c r="W36" s="36"/>
      <c r="X36" s="41"/>
      <c r="Y36" s="41"/>
      <c r="Z36" s="36"/>
      <c r="AA36" s="36">
        <v>6</v>
      </c>
      <c r="AB36" s="42"/>
      <c r="AC36" s="42"/>
      <c r="AD36" s="36"/>
      <c r="AE36" s="36"/>
      <c r="AF36" s="20">
        <f t="shared" si="0"/>
        <v>12</v>
      </c>
      <c r="AG36" s="20">
        <f t="shared" si="1"/>
        <v>0</v>
      </c>
      <c r="AH36" s="21"/>
    </row>
    <row r="37" spans="1:34" x14ac:dyDescent="0.25">
      <c r="A37" s="20"/>
      <c r="B37" s="35">
        <v>44071</v>
      </c>
      <c r="C37" s="93" t="s">
        <v>242</v>
      </c>
      <c r="D37" s="37"/>
      <c r="E37" s="37">
        <v>1</v>
      </c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1</v>
      </c>
      <c r="AG37" s="20">
        <f t="shared" si="1"/>
        <v>0</v>
      </c>
      <c r="AH37" s="21"/>
    </row>
    <row r="38" spans="1:34" s="56" customFormat="1" x14ac:dyDescent="0.25">
      <c r="A38" s="52"/>
      <c r="B38" s="53"/>
      <c r="C38" s="95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5"/>
      <c r="AH38" s="54"/>
    </row>
    <row r="39" spans="1:34" ht="14.45" customHeight="1" x14ac:dyDescent="0.25">
      <c r="A39" s="57"/>
      <c r="B39" s="330"/>
      <c r="C39" s="331"/>
      <c r="D39" s="332">
        <f>SUM(D9:D37)-SUM(E9:E37)</f>
        <v>9</v>
      </c>
      <c r="E39" s="332"/>
      <c r="F39" s="345">
        <f>SUM(F9:F37)-SUM(G9:G37)</f>
        <v>17</v>
      </c>
      <c r="G39" s="345"/>
      <c r="H39" s="332">
        <f>SUM(H9:H37)-SUM(I9:I37)</f>
        <v>0</v>
      </c>
      <c r="I39" s="332"/>
      <c r="J39" s="345">
        <f>SUM(J9:J37)-SUM(K9:K37)</f>
        <v>26</v>
      </c>
      <c r="K39" s="345"/>
      <c r="L39" s="332">
        <f>SUM(L9:L37)-SUM(M9:M37)</f>
        <v>0</v>
      </c>
      <c r="M39" s="332"/>
      <c r="N39" s="345">
        <f>SUM(N9:N37)-SUM(O9:O37)</f>
        <v>2</v>
      </c>
      <c r="O39" s="345"/>
      <c r="P39" s="332">
        <f>SUM(P9:P37)-SUM(Q9:Q37)</f>
        <v>17</v>
      </c>
      <c r="Q39" s="332"/>
      <c r="R39" s="345">
        <f>SUM(R9:R37)-SUM(S9:S37)</f>
        <v>7</v>
      </c>
      <c r="S39" s="345"/>
      <c r="T39" s="332">
        <f>SUM(T9:T37)-SUM(U9:U37)</f>
        <v>0</v>
      </c>
      <c r="U39" s="332"/>
      <c r="V39" s="345">
        <f>SUM(V9:V37)-SUM(W9:W37)</f>
        <v>8</v>
      </c>
      <c r="W39" s="345"/>
      <c r="X39" s="332">
        <f>SUM(X9:X37)-SUM(Y9:Y37)</f>
        <v>12</v>
      </c>
      <c r="Y39" s="332"/>
      <c r="Z39" s="345">
        <f>SUM(Z9:Z37)-SUM(AA9:AA37)</f>
        <v>8</v>
      </c>
      <c r="AA39" s="345"/>
      <c r="AB39" s="347">
        <f>SUM(AB9:AB37)-SUM(AC9:AC37)</f>
        <v>7</v>
      </c>
      <c r="AC39" s="348"/>
      <c r="AD39" s="352">
        <f>SUM(AD9:AD37)-SUM(AE9:AE37)</f>
        <v>0</v>
      </c>
      <c r="AE39" s="353"/>
      <c r="AF39" s="43">
        <f>SUM(AF9:AF37)</f>
        <v>222</v>
      </c>
      <c r="AG39" s="208">
        <f>D39+F39+H39+J39+L39+N39+P39+R39+T39+V39+X39+Z39+AB39+AD39</f>
        <v>113</v>
      </c>
      <c r="AH39" s="58"/>
    </row>
    <row r="40" spans="1:34" s="61" customFormat="1" x14ac:dyDescent="0.25">
      <c r="A40" s="326" t="s">
        <v>25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27"/>
      <c r="AB40" s="327"/>
      <c r="AC40" s="327"/>
      <c r="AD40" s="327"/>
      <c r="AE40" s="328"/>
      <c r="AF40" s="59">
        <f>SUM(AF9:AF37)</f>
        <v>222</v>
      </c>
      <c r="AG40" s="59">
        <f>SUM(AG9:AG37)</f>
        <v>323</v>
      </c>
      <c r="AH40" s="60"/>
    </row>
    <row r="41" spans="1:34" x14ac:dyDescent="0.25">
      <c r="A41" s="326" t="s">
        <v>26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27"/>
      <c r="AB41" s="327"/>
      <c r="AC41" s="327"/>
      <c r="AD41" s="327"/>
      <c r="AE41" s="328"/>
      <c r="AF41" s="319">
        <f>AG40-AF40</f>
        <v>101</v>
      </c>
      <c r="AG41" s="320"/>
      <c r="AH41" s="60"/>
    </row>
    <row r="42" spans="1:34" x14ac:dyDescent="0.25">
      <c r="D42" s="349"/>
      <c r="E42" s="349"/>
      <c r="F42" s="350"/>
      <c r="G42" s="350"/>
      <c r="H42" s="350"/>
      <c r="I42" s="350"/>
      <c r="J42" s="350"/>
      <c r="K42" s="350"/>
      <c r="L42" s="350"/>
      <c r="M42" s="350"/>
      <c r="N42" s="351"/>
      <c r="O42" s="351"/>
      <c r="P42" s="350"/>
      <c r="Q42" s="350"/>
      <c r="R42" s="349"/>
      <c r="S42" s="349"/>
      <c r="T42" s="349"/>
      <c r="U42" s="349"/>
      <c r="V42" s="349"/>
      <c r="W42" s="349"/>
      <c r="X42" s="349"/>
      <c r="Y42" s="349"/>
      <c r="Z42" s="349"/>
      <c r="AA42" s="349"/>
      <c r="AB42" s="349"/>
      <c r="AC42" s="349"/>
      <c r="AD42" s="349"/>
      <c r="AE42" s="349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9:C39"/>
    <mergeCell ref="D39:E39"/>
    <mergeCell ref="F39:G39"/>
    <mergeCell ref="H39:I39"/>
    <mergeCell ref="J39:K39"/>
    <mergeCell ref="L39:M39"/>
    <mergeCell ref="P7:Q7"/>
    <mergeCell ref="R7:S7"/>
    <mergeCell ref="T7:U7"/>
    <mergeCell ref="V7:W7"/>
    <mergeCell ref="X7:Y7"/>
    <mergeCell ref="Z7:AA7"/>
    <mergeCell ref="AF41:AG41"/>
    <mergeCell ref="N39:O39"/>
    <mergeCell ref="P39:Q39"/>
    <mergeCell ref="R39:S39"/>
    <mergeCell ref="T39:U39"/>
    <mergeCell ref="V39:W39"/>
    <mergeCell ref="X39:Y39"/>
    <mergeCell ref="AB39:AC39"/>
    <mergeCell ref="AD39:AE39"/>
    <mergeCell ref="A40:AE40"/>
    <mergeCell ref="A41:AE41"/>
    <mergeCell ref="D42:E42"/>
    <mergeCell ref="F42:G42"/>
    <mergeCell ref="H42:I42"/>
    <mergeCell ref="J42:K42"/>
    <mergeCell ref="L42:M42"/>
    <mergeCell ref="N42:O42"/>
    <mergeCell ref="Z39:AA39"/>
    <mergeCell ref="AB42:AC42"/>
    <mergeCell ref="AD42:AE42"/>
    <mergeCell ref="P42:Q42"/>
    <mergeCell ref="R42:S42"/>
    <mergeCell ref="T42:U42"/>
    <mergeCell ref="V42:W42"/>
    <mergeCell ref="X42:Y42"/>
    <mergeCell ref="Z42:AA42"/>
  </mergeCells>
  <pageMargins left="0.28999999999999998" right="0.26" top="0.75" bottom="0.75" header="0.3" footer="0.3"/>
  <pageSetup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0"/>
  <sheetViews>
    <sheetView topLeftCell="A7" workbookViewId="0">
      <pane ySplit="2" topLeftCell="A9" activePane="bottomLeft" state="frozen"/>
      <selection activeCell="A7" sqref="A7"/>
      <selection pane="bottomLeft" activeCell="S21" sqref="S2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289"/>
      <c r="H1" s="289"/>
      <c r="I1" s="28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8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295"/>
      <c r="E2" s="295"/>
      <c r="F2" s="295"/>
      <c r="G2" s="295"/>
      <c r="H2" s="295"/>
      <c r="I2" s="295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95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243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296"/>
      <c r="AG5" s="296"/>
      <c r="AH5" s="296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39" t="s">
        <v>22</v>
      </c>
      <c r="AE7" s="341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297" t="s">
        <v>23</v>
      </c>
      <c r="E8" s="297" t="s">
        <v>24</v>
      </c>
      <c r="F8" s="292" t="s">
        <v>23</v>
      </c>
      <c r="G8" s="292" t="s">
        <v>24</v>
      </c>
      <c r="H8" s="298" t="s">
        <v>23</v>
      </c>
      <c r="I8" s="298" t="s">
        <v>24</v>
      </c>
      <c r="J8" s="292" t="s">
        <v>23</v>
      </c>
      <c r="K8" s="292" t="s">
        <v>24</v>
      </c>
      <c r="L8" s="293" t="s">
        <v>23</v>
      </c>
      <c r="M8" s="293" t="s">
        <v>24</v>
      </c>
      <c r="N8" s="292" t="s">
        <v>23</v>
      </c>
      <c r="O8" s="292" t="s">
        <v>24</v>
      </c>
      <c r="P8" s="291" t="s">
        <v>23</v>
      </c>
      <c r="Q8" s="291" t="s">
        <v>24</v>
      </c>
      <c r="R8" s="292" t="s">
        <v>23</v>
      </c>
      <c r="S8" s="292" t="s">
        <v>24</v>
      </c>
      <c r="T8" s="299" t="s">
        <v>23</v>
      </c>
      <c r="U8" s="299" t="s">
        <v>24</v>
      </c>
      <c r="V8" s="292" t="s">
        <v>23</v>
      </c>
      <c r="W8" s="292" t="s">
        <v>24</v>
      </c>
      <c r="X8" s="294" t="s">
        <v>23</v>
      </c>
      <c r="Y8" s="294" t="s">
        <v>24</v>
      </c>
      <c r="Z8" s="292" t="s">
        <v>23</v>
      </c>
      <c r="AA8" s="292" t="s">
        <v>24</v>
      </c>
      <c r="AB8" s="290" t="s">
        <v>23</v>
      </c>
      <c r="AC8" s="290" t="s">
        <v>24</v>
      </c>
      <c r="AD8" s="292" t="s">
        <v>23</v>
      </c>
      <c r="AE8" s="292" t="s">
        <v>24</v>
      </c>
      <c r="AF8" s="317"/>
      <c r="AG8" s="317"/>
      <c r="AH8" s="314"/>
    </row>
    <row r="9" spans="1:34" s="85" customFormat="1" x14ac:dyDescent="0.25">
      <c r="A9" s="72">
        <v>1</v>
      </c>
      <c r="B9" s="164">
        <v>44075</v>
      </c>
      <c r="C9" s="165" t="s">
        <v>174</v>
      </c>
      <c r="D9" s="166">
        <f>'KHO T8'!D39:E39</f>
        <v>9</v>
      </c>
      <c r="E9" s="166"/>
      <c r="F9" s="72">
        <v>16</v>
      </c>
      <c r="G9" s="72"/>
      <c r="H9" s="167">
        <f>'KHO T8'!H39:I39</f>
        <v>0</v>
      </c>
      <c r="I9" s="167"/>
      <c r="J9" s="72">
        <f>'KHO T8'!J39:K39</f>
        <v>26</v>
      </c>
      <c r="K9" s="72"/>
      <c r="L9" s="168">
        <v>0</v>
      </c>
      <c r="M9" s="168"/>
      <c r="N9" s="72">
        <f>'KHO T8'!N39:O39</f>
        <v>2</v>
      </c>
      <c r="O9" s="72"/>
      <c r="P9" s="169">
        <f>'KHO T8'!P39:Q39</f>
        <v>17</v>
      </c>
      <c r="Q9" s="169"/>
      <c r="R9" s="72">
        <f>'KHO T8'!R39:S39</f>
        <v>7</v>
      </c>
      <c r="S9" s="72"/>
      <c r="T9" s="224">
        <v>0</v>
      </c>
      <c r="U9" s="224"/>
      <c r="V9" s="72">
        <f>'KHO T8'!V39:W39</f>
        <v>8</v>
      </c>
      <c r="W9" s="72"/>
      <c r="X9" s="171">
        <f>'KHO T8'!X39:Y39</f>
        <v>12</v>
      </c>
      <c r="Y9" s="171"/>
      <c r="Z9" s="72">
        <f>'KHO T8'!Z39:AA39</f>
        <v>8</v>
      </c>
      <c r="AA9" s="72"/>
      <c r="AB9" s="172">
        <f>'KHO T8'!AB39:AC39</f>
        <v>7</v>
      </c>
      <c r="AC9" s="172"/>
      <c r="AD9" s="72"/>
      <c r="AE9" s="72"/>
      <c r="AF9" s="82">
        <f t="shared" ref="AF9:AF22" si="0">E9+G9+I9+K9+M9+O9+Q9+S9+U9+W9+Y9+AA9+AC9+AE9</f>
        <v>0</v>
      </c>
      <c r="AG9" s="82">
        <f t="shared" ref="AG9:AG22" si="1">D9+F9+H9+J9+L9+N9+P9+R9+T9+V9+X9+Z9+AB9+AD9</f>
        <v>112</v>
      </c>
      <c r="AH9" s="153"/>
    </row>
    <row r="10" spans="1:34" s="3" customFormat="1" x14ac:dyDescent="0.25">
      <c r="A10" s="209"/>
      <c r="B10" s="217">
        <v>44077</v>
      </c>
      <c r="C10" s="218" t="s">
        <v>244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>
        <v>8</v>
      </c>
      <c r="X10" s="26"/>
      <c r="Y10" s="26"/>
      <c r="Z10" s="219"/>
      <c r="AA10" s="219"/>
      <c r="AB10" s="27"/>
      <c r="AC10" s="27"/>
      <c r="AD10" s="219"/>
      <c r="AE10" s="219"/>
      <c r="AF10" s="209">
        <f t="shared" si="0"/>
        <v>8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44075</v>
      </c>
      <c r="C11" s="215" t="s">
        <v>245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1</v>
      </c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44090</v>
      </c>
      <c r="C12" s="215" t="s">
        <v>246</v>
      </c>
      <c r="D12" s="29"/>
      <c r="E12" s="29"/>
      <c r="F12" s="213"/>
      <c r="G12" s="213">
        <v>8</v>
      </c>
      <c r="H12" s="30"/>
      <c r="I12" s="30"/>
      <c r="J12" s="213"/>
      <c r="K12" s="213">
        <v>5</v>
      </c>
      <c r="L12" s="31"/>
      <c r="M12" s="31"/>
      <c r="N12" s="213"/>
      <c r="O12" s="213"/>
      <c r="P12" s="32"/>
      <c r="Q12" s="32">
        <v>4</v>
      </c>
      <c r="R12" s="213"/>
      <c r="S12" s="213">
        <v>5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22</v>
      </c>
      <c r="AG12" s="209">
        <f t="shared" si="1"/>
        <v>0</v>
      </c>
      <c r="AH12" s="213"/>
    </row>
    <row r="13" spans="1:34" s="3" customFormat="1" x14ac:dyDescent="0.25">
      <c r="A13" s="209"/>
      <c r="B13" s="214">
        <v>44085</v>
      </c>
      <c r="C13" s="215" t="s">
        <v>247</v>
      </c>
      <c r="D13" s="29"/>
      <c r="E13" s="29">
        <v>9</v>
      </c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9</v>
      </c>
      <c r="AG13" s="209">
        <f t="shared" si="1"/>
        <v>0</v>
      </c>
      <c r="AH13" s="213"/>
    </row>
    <row r="14" spans="1:34" s="3" customFormat="1" x14ac:dyDescent="0.25">
      <c r="A14" s="209"/>
      <c r="B14" s="214">
        <v>44089</v>
      </c>
      <c r="C14" s="215" t="s">
        <v>248</v>
      </c>
      <c r="D14" s="29"/>
      <c r="E14" s="29"/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12</v>
      </c>
      <c r="AH14" s="213"/>
    </row>
    <row r="15" spans="1:34" s="3" customFormat="1" ht="14.25" customHeight="1" x14ac:dyDescent="0.25">
      <c r="A15" s="209"/>
      <c r="B15" s="214">
        <v>44089</v>
      </c>
      <c r="C15" s="215" t="s">
        <v>249</v>
      </c>
      <c r="D15" s="29"/>
      <c r="E15" s="29"/>
      <c r="F15" s="213"/>
      <c r="G15" s="213"/>
      <c r="H15" s="30"/>
      <c r="I15" s="30"/>
      <c r="J15" s="213"/>
      <c r="K15" s="213"/>
      <c r="L15" s="31"/>
      <c r="M15" s="31"/>
      <c r="N15" s="213"/>
      <c r="O15" s="213"/>
      <c r="P15" s="32"/>
      <c r="Q15" s="32"/>
      <c r="R15" s="213"/>
      <c r="S15" s="213">
        <v>6</v>
      </c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6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44090</v>
      </c>
      <c r="C16" s="211" t="s">
        <v>250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2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2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44091</v>
      </c>
      <c r="C17" s="211" t="s">
        <v>251</v>
      </c>
      <c r="D17" s="37"/>
      <c r="E17" s="37"/>
      <c r="F17" s="212"/>
      <c r="G17" s="212"/>
      <c r="H17" s="38"/>
      <c r="I17" s="38"/>
      <c r="J17" s="212"/>
      <c r="K17" s="212">
        <v>4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4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44092</v>
      </c>
      <c r="C18" s="211" t="s">
        <v>219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>
        <v>1</v>
      </c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1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44092</v>
      </c>
      <c r="C19" s="211" t="s">
        <v>252</v>
      </c>
      <c r="D19" s="37"/>
      <c r="E19" s="37"/>
      <c r="F19" s="212"/>
      <c r="G19" s="212">
        <v>5</v>
      </c>
      <c r="H19" s="38"/>
      <c r="I19" s="38"/>
      <c r="J19" s="212"/>
      <c r="K19" s="212">
        <v>10</v>
      </c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15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44097</v>
      </c>
      <c r="C20" s="211" t="s">
        <v>253</v>
      </c>
      <c r="D20" s="37"/>
      <c r="E20" s="37"/>
      <c r="F20" s="212"/>
      <c r="G20" s="212">
        <v>1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44097</v>
      </c>
      <c r="C21" s="211" t="s">
        <v>254</v>
      </c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>
        <v>3</v>
      </c>
      <c r="AC21" s="42"/>
      <c r="AD21" s="212"/>
      <c r="AE21" s="212"/>
      <c r="AF21" s="209">
        <f t="shared" si="0"/>
        <v>0</v>
      </c>
      <c r="AG21" s="209">
        <f t="shared" si="1"/>
        <v>3</v>
      </c>
      <c r="AH21" s="213"/>
    </row>
    <row r="22" spans="1:34" s="3" customFormat="1" x14ac:dyDescent="0.25">
      <c r="A22" s="216"/>
      <c r="B22" s="210">
        <v>44095</v>
      </c>
      <c r="C22" s="211" t="s">
        <v>255</v>
      </c>
      <c r="D22" s="37"/>
      <c r="E22" s="37"/>
      <c r="F22" s="212"/>
      <c r="G22" s="212"/>
      <c r="H22" s="38"/>
      <c r="I22" s="38"/>
      <c r="J22" s="212">
        <v>3</v>
      </c>
      <c r="K22" s="212"/>
      <c r="L22" s="39"/>
      <c r="M22" s="39"/>
      <c r="N22" s="212">
        <v>25</v>
      </c>
      <c r="O22" s="212"/>
      <c r="P22" s="40"/>
      <c r="Q22" s="40"/>
      <c r="R22" s="212">
        <v>27</v>
      </c>
      <c r="S22" s="212"/>
      <c r="T22" s="222"/>
      <c r="U22" s="222"/>
      <c r="V22" s="212">
        <v>3</v>
      </c>
      <c r="W22" s="212"/>
      <c r="X22" s="41">
        <v>6</v>
      </c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64</v>
      </c>
      <c r="AH22" s="213"/>
    </row>
    <row r="23" spans="1:34" s="3" customFormat="1" x14ac:dyDescent="0.25">
      <c r="A23" s="216"/>
      <c r="B23" s="210">
        <v>44103</v>
      </c>
      <c r="C23" s="211" t="s">
        <v>259</v>
      </c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>
        <v>12</v>
      </c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/>
      <c r="AG23" s="209"/>
      <c r="AH23" s="213"/>
    </row>
    <row r="24" spans="1:34" s="3" customFormat="1" x14ac:dyDescent="0.25">
      <c r="A24" s="216"/>
      <c r="B24" s="210">
        <v>44103</v>
      </c>
      <c r="C24" s="211" t="s">
        <v>260</v>
      </c>
      <c r="D24" s="37"/>
      <c r="E24" s="37"/>
      <c r="F24" s="212"/>
      <c r="G24" s="212"/>
      <c r="H24" s="38"/>
      <c r="I24" s="38"/>
      <c r="J24" s="212"/>
      <c r="K24" s="212">
        <v>3</v>
      </c>
      <c r="L24" s="39"/>
      <c r="M24" s="39"/>
      <c r="N24" s="212"/>
      <c r="O24" s="212">
        <v>1</v>
      </c>
      <c r="P24" s="40"/>
      <c r="Q24" s="40"/>
      <c r="R24" s="212"/>
      <c r="S24" s="212">
        <v>5</v>
      </c>
      <c r="T24" s="222"/>
      <c r="U24" s="222"/>
      <c r="V24" s="212"/>
      <c r="W24" s="212"/>
      <c r="X24" s="41"/>
      <c r="Y24" s="41">
        <v>6</v>
      </c>
      <c r="Z24" s="212"/>
      <c r="AA24" s="212"/>
      <c r="AB24" s="42"/>
      <c r="AC24" s="42"/>
      <c r="AD24" s="212"/>
      <c r="AE24" s="212"/>
      <c r="AF24" s="209"/>
      <c r="AG24" s="209"/>
      <c r="AH24" s="213"/>
    </row>
    <row r="25" spans="1:34" s="3" customFormat="1" x14ac:dyDescent="0.25">
      <c r="A25" s="216"/>
      <c r="B25" s="210"/>
      <c r="C25" s="211"/>
      <c r="D25" s="37"/>
      <c r="E25" s="37"/>
      <c r="F25" s="212"/>
      <c r="G25" s="212"/>
      <c r="H25" s="38"/>
      <c r="I25" s="38"/>
      <c r="J25" s="212"/>
      <c r="K25" s="212"/>
      <c r="L25" s="39"/>
      <c r="M25" s="39"/>
      <c r="N25" s="212"/>
      <c r="O25" s="212"/>
      <c r="P25" s="40"/>
      <c r="Q25" s="40"/>
      <c r="R25" s="212"/>
      <c r="S25" s="212"/>
      <c r="T25" s="222"/>
      <c r="U25" s="222"/>
      <c r="V25" s="212"/>
      <c r="W25" s="212"/>
      <c r="X25" s="41"/>
      <c r="Y25" s="41"/>
      <c r="Z25" s="212"/>
      <c r="AA25" s="212"/>
      <c r="AB25" s="42"/>
      <c r="AC25" s="42"/>
      <c r="AD25" s="212"/>
      <c r="AE25" s="212"/>
      <c r="AF25" s="209"/>
      <c r="AG25" s="209"/>
      <c r="AH25" s="213"/>
    </row>
    <row r="26" spans="1:34" s="56" customFormat="1" x14ac:dyDescent="0.25">
      <c r="A26" s="52"/>
      <c r="B26" s="53"/>
      <c r="C26" s="95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5"/>
      <c r="AH26" s="54"/>
    </row>
    <row r="27" spans="1:34" ht="14.45" customHeight="1" x14ac:dyDescent="0.25">
      <c r="A27" s="57"/>
      <c r="B27" s="330"/>
      <c r="C27" s="331"/>
      <c r="D27" s="332">
        <f>SUM(D9:D25)-SUM(E9:E25)</f>
        <v>0</v>
      </c>
      <c r="E27" s="332"/>
      <c r="F27" s="332">
        <f t="shared" ref="F27" si="2">SUM(F9:F25)-SUM(G9:G25)</f>
        <v>2</v>
      </c>
      <c r="G27" s="332"/>
      <c r="H27" s="332">
        <f t="shared" ref="H27" si="3">SUM(H9:H25)-SUM(I9:I25)</f>
        <v>0</v>
      </c>
      <c r="I27" s="332"/>
      <c r="J27" s="332">
        <f t="shared" ref="J27" si="4">SUM(J9:J25)-SUM(K9:K25)</f>
        <v>7</v>
      </c>
      <c r="K27" s="332"/>
      <c r="L27" s="332">
        <f t="shared" ref="L27" si="5">SUM(L9:L25)-SUM(M9:M25)</f>
        <v>0</v>
      </c>
      <c r="M27" s="332"/>
      <c r="N27" s="332">
        <f t="shared" ref="N27" si="6">SUM(N9:N25)-SUM(O9:O25)</f>
        <v>25</v>
      </c>
      <c r="O27" s="332"/>
      <c r="P27" s="332">
        <f t="shared" ref="P27" si="7">SUM(P9:P25)-SUM(Q9:Q25)</f>
        <v>13</v>
      </c>
      <c r="Q27" s="332"/>
      <c r="R27" s="332">
        <f t="shared" ref="R27" si="8">SUM(R9:R25)-SUM(S9:S25)</f>
        <v>39</v>
      </c>
      <c r="S27" s="332"/>
      <c r="T27" s="332">
        <f t="shared" ref="T27" si="9">SUM(T9:T25)-SUM(U9:U25)</f>
        <v>0</v>
      </c>
      <c r="U27" s="332"/>
      <c r="V27" s="332">
        <f t="shared" ref="V27" si="10">SUM(V9:V25)-SUM(W9:W25)</f>
        <v>3</v>
      </c>
      <c r="W27" s="332"/>
      <c r="X27" s="332">
        <f t="shared" ref="X27" si="11">SUM(X9:X25)-SUM(Y9:Y25)</f>
        <v>12</v>
      </c>
      <c r="Y27" s="332"/>
      <c r="Z27" s="332">
        <f t="shared" ref="Z27" si="12">SUM(Z9:Z25)-SUM(AA9:AA25)</f>
        <v>8</v>
      </c>
      <c r="AA27" s="332"/>
      <c r="AB27" s="332">
        <f t="shared" ref="AB27" si="13">SUM(AB9:AB25)-SUM(AC9:AC25)</f>
        <v>10</v>
      </c>
      <c r="AC27" s="332"/>
      <c r="AD27" s="352">
        <f>SUM(AD9:AD22)-SUM(AE9:AE22)</f>
        <v>0</v>
      </c>
      <c r="AE27" s="353"/>
      <c r="AF27" s="43">
        <f>SUM(AF9:AF22)</f>
        <v>69</v>
      </c>
      <c r="AG27" s="208">
        <f>D27+F27+H27+J27+L27+N27+P27+R27+T27+V27+X27+Z27+AB27+AD27</f>
        <v>119</v>
      </c>
      <c r="AH27" s="58"/>
    </row>
    <row r="28" spans="1:34" s="61" customFormat="1" x14ac:dyDescent="0.25">
      <c r="A28" s="326" t="s">
        <v>25</v>
      </c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7"/>
      <c r="Z28" s="327"/>
      <c r="AA28" s="327"/>
      <c r="AB28" s="327"/>
      <c r="AC28" s="327"/>
      <c r="AD28" s="327"/>
      <c r="AE28" s="328"/>
      <c r="AF28" s="59">
        <f>SUM(AF9:AF22)</f>
        <v>69</v>
      </c>
      <c r="AG28" s="59">
        <f>SUM(AG9:AG22)</f>
        <v>191</v>
      </c>
      <c r="AH28" s="60"/>
    </row>
    <row r="29" spans="1:34" x14ac:dyDescent="0.25">
      <c r="A29" s="326" t="s">
        <v>26</v>
      </c>
      <c r="B29" s="327"/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27"/>
      <c r="X29" s="327"/>
      <c r="Y29" s="327"/>
      <c r="Z29" s="327"/>
      <c r="AA29" s="327"/>
      <c r="AB29" s="327"/>
      <c r="AC29" s="327"/>
      <c r="AD29" s="327"/>
      <c r="AE29" s="328"/>
      <c r="AF29" s="319">
        <f>AG28-AF28</f>
        <v>122</v>
      </c>
      <c r="AG29" s="320"/>
      <c r="AH29" s="60"/>
    </row>
    <row r="30" spans="1:34" x14ac:dyDescent="0.25">
      <c r="D30" s="349"/>
      <c r="E30" s="349"/>
      <c r="F30" s="350"/>
      <c r="G30" s="350"/>
      <c r="H30" s="350"/>
      <c r="I30" s="350"/>
      <c r="J30" s="350"/>
      <c r="K30" s="350"/>
      <c r="L30" s="350"/>
      <c r="M30" s="350"/>
      <c r="N30" s="351"/>
      <c r="O30" s="351"/>
      <c r="P30" s="350"/>
      <c r="Q30" s="350"/>
      <c r="R30" s="349"/>
      <c r="S30" s="349"/>
      <c r="T30" s="349"/>
      <c r="U30" s="349"/>
      <c r="V30" s="349"/>
      <c r="W30" s="349"/>
      <c r="X30" s="349"/>
      <c r="Y30" s="349"/>
      <c r="Z30" s="349"/>
      <c r="AA30" s="349"/>
      <c r="AB30" s="349"/>
      <c r="AC30" s="349"/>
      <c r="AD30" s="349"/>
      <c r="AE30" s="349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27:C27"/>
    <mergeCell ref="D27:E27"/>
    <mergeCell ref="F27:G27"/>
    <mergeCell ref="H27:I27"/>
    <mergeCell ref="J27:K27"/>
    <mergeCell ref="L27:M27"/>
    <mergeCell ref="P7:Q7"/>
    <mergeCell ref="R7:S7"/>
    <mergeCell ref="T7:U7"/>
    <mergeCell ref="V7:W7"/>
    <mergeCell ref="X7:Y7"/>
    <mergeCell ref="Z7:AA7"/>
    <mergeCell ref="AF29:AG29"/>
    <mergeCell ref="N27:O27"/>
    <mergeCell ref="P27:Q27"/>
    <mergeCell ref="R27:S27"/>
    <mergeCell ref="T27:U27"/>
    <mergeCell ref="V27:W27"/>
    <mergeCell ref="X27:Y27"/>
    <mergeCell ref="AB27:AC27"/>
    <mergeCell ref="AD27:AE27"/>
    <mergeCell ref="A28:AE28"/>
    <mergeCell ref="A29:AE29"/>
    <mergeCell ref="D30:E30"/>
    <mergeCell ref="F30:G30"/>
    <mergeCell ref="H30:I30"/>
    <mergeCell ref="J30:K30"/>
    <mergeCell ref="L30:M30"/>
    <mergeCell ref="N30:O30"/>
    <mergeCell ref="Z27:AA27"/>
    <mergeCell ref="AB30:AC30"/>
    <mergeCell ref="AD30:AE30"/>
    <mergeCell ref="P30:Q30"/>
    <mergeCell ref="R30:S30"/>
    <mergeCell ref="T30:U30"/>
    <mergeCell ref="V30:W30"/>
    <mergeCell ref="X30:Y30"/>
    <mergeCell ref="Z30:AA3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2"/>
  <sheetViews>
    <sheetView tabSelected="1" workbookViewId="0">
      <pane ySplit="8" topLeftCell="A37" activePane="bottomLeft" state="frozen"/>
      <selection pane="bottomLeft" activeCell="C21" sqref="C2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1" style="96" customWidth="1"/>
    <col min="4" max="29" width="3.28515625" style="6" customWidth="1"/>
    <col min="30" max="31" width="3.28515625" style="6" hidden="1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311" t="s">
        <v>0</v>
      </c>
      <c r="B1" s="311"/>
      <c r="C1" s="311"/>
      <c r="D1" s="311"/>
      <c r="E1" s="311"/>
      <c r="F1" s="311"/>
      <c r="G1" s="307"/>
      <c r="H1" s="307"/>
      <c r="I1" s="30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30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35" t="s">
        <v>2</v>
      </c>
      <c r="B2" s="335"/>
      <c r="C2" s="335"/>
      <c r="D2" s="301"/>
      <c r="E2" s="301"/>
      <c r="F2" s="301"/>
      <c r="G2" s="301"/>
      <c r="H2" s="301"/>
      <c r="I2" s="30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30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36" t="s">
        <v>58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</row>
    <row r="4" spans="1:34" x14ac:dyDescent="0.25">
      <c r="A4" s="336" t="s">
        <v>256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</row>
    <row r="5" spans="1:34" x14ac:dyDescent="0.25">
      <c r="A5" s="33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6"/>
      <c r="AC5" s="336"/>
      <c r="AD5" s="336"/>
      <c r="AE5" s="336"/>
      <c r="AF5" s="302"/>
      <c r="AG5" s="302"/>
      <c r="AH5" s="302"/>
    </row>
    <row r="6" spans="1:34" x14ac:dyDescent="0.25">
      <c r="A6" s="314" t="s">
        <v>4</v>
      </c>
      <c r="B6" s="337" t="s">
        <v>5</v>
      </c>
      <c r="C6" s="338" t="s">
        <v>6</v>
      </c>
      <c r="D6" s="339" t="s">
        <v>7</v>
      </c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1"/>
      <c r="AH6" s="314" t="s">
        <v>8</v>
      </c>
    </row>
    <row r="7" spans="1:34" x14ac:dyDescent="0.25">
      <c r="A7" s="314"/>
      <c r="B7" s="337"/>
      <c r="C7" s="338"/>
      <c r="D7" s="342" t="s">
        <v>9</v>
      </c>
      <c r="E7" s="342"/>
      <c r="F7" s="314" t="s">
        <v>10</v>
      </c>
      <c r="G7" s="314"/>
      <c r="H7" s="343" t="s">
        <v>11</v>
      </c>
      <c r="I7" s="343"/>
      <c r="J7" s="314" t="s">
        <v>12</v>
      </c>
      <c r="K7" s="314"/>
      <c r="L7" s="318" t="s">
        <v>13</v>
      </c>
      <c r="M7" s="318"/>
      <c r="N7" s="314" t="s">
        <v>14</v>
      </c>
      <c r="O7" s="314"/>
      <c r="P7" s="313" t="s">
        <v>15</v>
      </c>
      <c r="Q7" s="313"/>
      <c r="R7" s="314" t="s">
        <v>16</v>
      </c>
      <c r="S7" s="314"/>
      <c r="T7" s="346" t="s">
        <v>17</v>
      </c>
      <c r="U7" s="346"/>
      <c r="V7" s="314" t="s">
        <v>18</v>
      </c>
      <c r="W7" s="314"/>
      <c r="X7" s="333" t="s">
        <v>19</v>
      </c>
      <c r="Y7" s="333"/>
      <c r="Z7" s="314" t="s">
        <v>20</v>
      </c>
      <c r="AA7" s="314"/>
      <c r="AB7" s="312" t="s">
        <v>21</v>
      </c>
      <c r="AC7" s="312"/>
      <c r="AD7" s="339" t="s">
        <v>22</v>
      </c>
      <c r="AE7" s="341"/>
      <c r="AF7" s="316" t="s">
        <v>24</v>
      </c>
      <c r="AG7" s="316" t="s">
        <v>23</v>
      </c>
      <c r="AH7" s="314"/>
    </row>
    <row r="8" spans="1:34" x14ac:dyDescent="0.25">
      <c r="A8" s="314"/>
      <c r="B8" s="337"/>
      <c r="C8" s="338"/>
      <c r="D8" s="304" t="s">
        <v>23</v>
      </c>
      <c r="E8" s="304" t="s">
        <v>24</v>
      </c>
      <c r="F8" s="303" t="s">
        <v>23</v>
      </c>
      <c r="G8" s="303" t="s">
        <v>24</v>
      </c>
      <c r="H8" s="305" t="s">
        <v>23</v>
      </c>
      <c r="I8" s="305" t="s">
        <v>24</v>
      </c>
      <c r="J8" s="303" t="s">
        <v>23</v>
      </c>
      <c r="K8" s="303" t="s">
        <v>24</v>
      </c>
      <c r="L8" s="306" t="s">
        <v>23</v>
      </c>
      <c r="M8" s="306" t="s">
        <v>24</v>
      </c>
      <c r="N8" s="303" t="s">
        <v>23</v>
      </c>
      <c r="O8" s="303" t="s">
        <v>24</v>
      </c>
      <c r="P8" s="309" t="s">
        <v>23</v>
      </c>
      <c r="Q8" s="309" t="s">
        <v>24</v>
      </c>
      <c r="R8" s="303" t="s">
        <v>23</v>
      </c>
      <c r="S8" s="303" t="s">
        <v>24</v>
      </c>
      <c r="T8" s="310" t="s">
        <v>23</v>
      </c>
      <c r="U8" s="310" t="s">
        <v>24</v>
      </c>
      <c r="V8" s="303" t="s">
        <v>23</v>
      </c>
      <c r="W8" s="303" t="s">
        <v>24</v>
      </c>
      <c r="X8" s="300" t="s">
        <v>23</v>
      </c>
      <c r="Y8" s="300" t="s">
        <v>24</v>
      </c>
      <c r="Z8" s="303" t="s">
        <v>23</v>
      </c>
      <c r="AA8" s="303" t="s">
        <v>24</v>
      </c>
      <c r="AB8" s="308" t="s">
        <v>23</v>
      </c>
      <c r="AC8" s="308" t="s">
        <v>24</v>
      </c>
      <c r="AD8" s="303" t="s">
        <v>23</v>
      </c>
      <c r="AE8" s="303" t="s">
        <v>24</v>
      </c>
      <c r="AF8" s="317"/>
      <c r="AG8" s="317"/>
      <c r="AH8" s="314"/>
    </row>
    <row r="9" spans="1:34" s="85" customFormat="1" x14ac:dyDescent="0.25">
      <c r="A9" s="72"/>
      <c r="B9" s="164"/>
      <c r="C9" s="165"/>
      <c r="D9" s="166">
        <v>0</v>
      </c>
      <c r="E9" s="166"/>
      <c r="F9" s="72">
        <v>2</v>
      </c>
      <c r="G9" s="72"/>
      <c r="H9" s="167">
        <v>0</v>
      </c>
      <c r="I9" s="167"/>
      <c r="J9" s="72">
        <v>7</v>
      </c>
      <c r="K9" s="72"/>
      <c r="L9" s="168">
        <v>0</v>
      </c>
      <c r="M9" s="168"/>
      <c r="N9" s="72">
        <v>25</v>
      </c>
      <c r="O9" s="72"/>
      <c r="P9" s="169">
        <v>13</v>
      </c>
      <c r="Q9" s="169"/>
      <c r="R9" s="72">
        <v>39</v>
      </c>
      <c r="S9" s="72"/>
      <c r="T9" s="224">
        <v>0</v>
      </c>
      <c r="U9" s="224"/>
      <c r="V9" s="72">
        <v>3</v>
      </c>
      <c r="W9" s="72"/>
      <c r="X9" s="171">
        <v>12</v>
      </c>
      <c r="Y9" s="171"/>
      <c r="Z9" s="72">
        <v>8</v>
      </c>
      <c r="AA9" s="72"/>
      <c r="AB9" s="172">
        <v>10</v>
      </c>
      <c r="AC9" s="172"/>
      <c r="AD9" s="72"/>
      <c r="AE9" s="72"/>
      <c r="AF9" s="82">
        <f t="shared" ref="AF9:AF33" si="0">E9+G9+I9+K9+M9+O9+Q9+S9+U9+W9+Y9+AA9+AC9+AE9</f>
        <v>0</v>
      </c>
      <c r="AG9" s="82">
        <f t="shared" ref="AG9:AG33" si="1">D9+F9+H9+J9+L9+N9+P9+R9+T9+V9+X9+Z9+AB9+AD9</f>
        <v>119</v>
      </c>
      <c r="AH9" s="153"/>
    </row>
    <row r="10" spans="1:34" s="3" customFormat="1" x14ac:dyDescent="0.25">
      <c r="A10" s="209"/>
      <c r="B10" s="217">
        <v>44105</v>
      </c>
      <c r="C10" s="218" t="s">
        <v>257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>
        <v>1</v>
      </c>
      <c r="S10" s="219"/>
      <c r="T10" s="220"/>
      <c r="U10" s="220"/>
      <c r="V10" s="219"/>
      <c r="W10" s="219"/>
      <c r="X10" s="26"/>
      <c r="Y10" s="26"/>
      <c r="Z10" s="219">
        <v>3</v>
      </c>
      <c r="AA10" s="219"/>
      <c r="AB10" s="27"/>
      <c r="AC10" s="27"/>
      <c r="AD10" s="219"/>
      <c r="AE10" s="219"/>
      <c r="AF10" s="209">
        <f t="shared" si="0"/>
        <v>0</v>
      </c>
      <c r="AG10" s="209">
        <f t="shared" si="1"/>
        <v>4</v>
      </c>
      <c r="AH10" s="219"/>
    </row>
    <row r="11" spans="1:34" s="3" customFormat="1" x14ac:dyDescent="0.25">
      <c r="A11" s="209"/>
      <c r="B11" s="214">
        <v>44105</v>
      </c>
      <c r="C11" s="215" t="s">
        <v>258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0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44106</v>
      </c>
      <c r="C12" s="215" t="s">
        <v>261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>
        <v>1</v>
      </c>
      <c r="AB12" s="34"/>
      <c r="AC12" s="34"/>
      <c r="AD12" s="213"/>
      <c r="AE12" s="213"/>
      <c r="AF12" s="209">
        <f t="shared" si="0"/>
        <v>1</v>
      </c>
      <c r="AG12" s="209">
        <f t="shared" si="1"/>
        <v>0</v>
      </c>
      <c r="AH12" s="213"/>
    </row>
    <row r="13" spans="1:34" s="3" customFormat="1" x14ac:dyDescent="0.25">
      <c r="A13" s="209"/>
      <c r="B13" s="214">
        <v>44119</v>
      </c>
      <c r="C13" s="215" t="s">
        <v>262</v>
      </c>
      <c r="D13" s="29"/>
      <c r="E13" s="29"/>
      <c r="F13" s="213"/>
      <c r="G13" s="213"/>
      <c r="H13" s="30"/>
      <c r="I13" s="30"/>
      <c r="J13" s="213">
        <v>96</v>
      </c>
      <c r="K13" s="213"/>
      <c r="L13" s="31"/>
      <c r="M13" s="31"/>
      <c r="N13" s="213">
        <v>36</v>
      </c>
      <c r="O13" s="213"/>
      <c r="P13" s="32">
        <v>72</v>
      </c>
      <c r="Q13" s="32"/>
      <c r="R13" s="213"/>
      <c r="S13" s="213"/>
      <c r="T13" s="221"/>
      <c r="U13" s="221"/>
      <c r="V13" s="213"/>
      <c r="W13" s="213"/>
      <c r="X13" s="33">
        <v>108</v>
      </c>
      <c r="Y13" s="33"/>
      <c r="Z13" s="213">
        <v>48</v>
      </c>
      <c r="AA13" s="213"/>
      <c r="AB13" s="34">
        <f>24*8</f>
        <v>192</v>
      </c>
      <c r="AC13" s="34"/>
      <c r="AD13" s="213"/>
      <c r="AE13" s="213"/>
      <c r="AF13" s="209">
        <f t="shared" si="0"/>
        <v>0</v>
      </c>
      <c r="AG13" s="209">
        <f t="shared" si="1"/>
        <v>552</v>
      </c>
      <c r="AH13" s="213"/>
    </row>
    <row r="14" spans="1:34" s="3" customFormat="1" x14ac:dyDescent="0.25">
      <c r="A14" s="209"/>
      <c r="B14" s="214">
        <v>44125</v>
      </c>
      <c r="C14" s="215" t="s">
        <v>263</v>
      </c>
      <c r="D14" s="29"/>
      <c r="E14" s="29"/>
      <c r="F14" s="213"/>
      <c r="G14" s="213"/>
      <c r="H14" s="30"/>
      <c r="I14" s="30"/>
      <c r="J14" s="213"/>
      <c r="K14" s="213">
        <v>24</v>
      </c>
      <c r="L14" s="31"/>
      <c r="M14" s="31"/>
      <c r="N14" s="213"/>
      <c r="O14" s="213">
        <v>24</v>
      </c>
      <c r="P14" s="32"/>
      <c r="Q14" s="32"/>
      <c r="R14" s="213"/>
      <c r="S14" s="213">
        <v>12</v>
      </c>
      <c r="T14" s="221"/>
      <c r="U14" s="221"/>
      <c r="V14" s="213"/>
      <c r="W14" s="213"/>
      <c r="X14" s="33"/>
      <c r="Y14" s="33">
        <v>24</v>
      </c>
      <c r="Z14" s="213"/>
      <c r="AA14" s="213">
        <v>24</v>
      </c>
      <c r="AB14" s="34"/>
      <c r="AC14" s="34">
        <v>24</v>
      </c>
      <c r="AD14" s="213"/>
      <c r="AE14" s="213"/>
      <c r="AF14" s="209">
        <f t="shared" si="0"/>
        <v>132</v>
      </c>
      <c r="AG14" s="209">
        <f t="shared" si="1"/>
        <v>0</v>
      </c>
      <c r="AH14" s="213"/>
    </row>
    <row r="15" spans="1:34" s="3" customFormat="1" ht="14.25" customHeight="1" x14ac:dyDescent="0.25">
      <c r="A15" s="209"/>
      <c r="B15" s="214">
        <v>44102</v>
      </c>
      <c r="C15" s="215" t="s">
        <v>264</v>
      </c>
      <c r="D15" s="29"/>
      <c r="E15" s="29"/>
      <c r="F15" s="213"/>
      <c r="G15" s="213"/>
      <c r="H15" s="30"/>
      <c r="I15" s="30"/>
      <c r="J15" s="213"/>
      <c r="K15" s="213">
        <v>2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2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44107</v>
      </c>
      <c r="C16" s="211" t="s">
        <v>265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>
        <v>11</v>
      </c>
      <c r="Y16" s="41"/>
      <c r="Z16" s="212"/>
      <c r="AA16" s="212"/>
      <c r="AB16" s="42"/>
      <c r="AC16" s="42"/>
      <c r="AD16" s="212"/>
      <c r="AE16" s="212"/>
      <c r="AF16" s="209">
        <f t="shared" si="0"/>
        <v>0</v>
      </c>
      <c r="AG16" s="209">
        <f t="shared" si="1"/>
        <v>11</v>
      </c>
      <c r="AH16" s="213"/>
    </row>
    <row r="17" spans="1:34" s="3" customFormat="1" x14ac:dyDescent="0.25">
      <c r="A17" s="209"/>
      <c r="B17" s="210">
        <v>44123</v>
      </c>
      <c r="C17" s="211" t="s">
        <v>266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3</v>
      </c>
      <c r="Z17" s="212"/>
      <c r="AA17" s="212"/>
      <c r="AB17" s="42"/>
      <c r="AC17" s="42"/>
      <c r="AD17" s="212"/>
      <c r="AE17" s="212"/>
      <c r="AF17" s="209">
        <f t="shared" si="0"/>
        <v>3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44123</v>
      </c>
      <c r="C18" s="211" t="s">
        <v>267</v>
      </c>
      <c r="D18" s="37"/>
      <c r="E18" s="37"/>
      <c r="F18" s="212"/>
      <c r="G18" s="212">
        <v>2</v>
      </c>
      <c r="H18" s="38"/>
      <c r="I18" s="38"/>
      <c r="J18" s="212"/>
      <c r="K18" s="212"/>
      <c r="L18" s="39"/>
      <c r="M18" s="39"/>
      <c r="N18" s="212"/>
      <c r="O18" s="212">
        <v>6</v>
      </c>
      <c r="P18" s="40"/>
      <c r="Q18" s="40"/>
      <c r="R18" s="212"/>
      <c r="S18" s="212"/>
      <c r="T18" s="222"/>
      <c r="U18" s="222"/>
      <c r="V18" s="212"/>
      <c r="W18" s="212">
        <v>1</v>
      </c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9</v>
      </c>
      <c r="AG18" s="209">
        <f t="shared" si="1"/>
        <v>0</v>
      </c>
      <c r="AH18" s="213"/>
    </row>
    <row r="19" spans="1:34" s="3" customFormat="1" ht="15" customHeight="1" x14ac:dyDescent="0.25">
      <c r="A19" s="209"/>
      <c r="B19" s="210">
        <v>44124</v>
      </c>
      <c r="C19" s="211" t="s">
        <v>268</v>
      </c>
      <c r="D19" s="37"/>
      <c r="E19" s="37"/>
      <c r="F19" s="212"/>
      <c r="G19" s="212"/>
      <c r="H19" s="38"/>
      <c r="I19" s="38"/>
      <c r="J19" s="212"/>
      <c r="K19" s="212">
        <v>12</v>
      </c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44128</v>
      </c>
      <c r="C20" s="211" t="s">
        <v>290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>
        <v>2</v>
      </c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0</v>
      </c>
      <c r="AG20" s="209">
        <f t="shared" si="1"/>
        <v>2</v>
      </c>
      <c r="AH20" s="213"/>
    </row>
    <row r="21" spans="1:34" s="3" customFormat="1" x14ac:dyDescent="0.25">
      <c r="A21" s="209"/>
      <c r="B21" s="210"/>
      <c r="C21" s="211" t="s">
        <v>269</v>
      </c>
      <c r="D21" s="37"/>
      <c r="E21" s="37"/>
      <c r="F21" s="212"/>
      <c r="G21" s="212">
        <v>2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4</v>
      </c>
      <c r="AG21" s="209">
        <f t="shared" si="1"/>
        <v>0</v>
      </c>
      <c r="AH21" s="213"/>
    </row>
    <row r="22" spans="1:34" s="3" customFormat="1" x14ac:dyDescent="0.25">
      <c r="A22" s="216"/>
      <c r="B22" s="210"/>
      <c r="C22" s="211" t="s">
        <v>274</v>
      </c>
      <c r="D22" s="37"/>
      <c r="E22" s="37"/>
      <c r="F22" s="212">
        <v>12</v>
      </c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12</v>
      </c>
      <c r="AH22" s="213"/>
    </row>
    <row r="23" spans="1:34" s="3" customFormat="1" x14ac:dyDescent="0.25">
      <c r="A23" s="216"/>
      <c r="B23" s="210"/>
      <c r="C23" s="211" t="s">
        <v>270</v>
      </c>
      <c r="D23" s="37"/>
      <c r="E23" s="37"/>
      <c r="F23" s="212"/>
      <c r="G23" s="212"/>
      <c r="H23" s="38"/>
      <c r="I23" s="38"/>
      <c r="J23" s="212"/>
      <c r="K23" s="212">
        <v>2</v>
      </c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>
        <v>1</v>
      </c>
      <c r="Z23" s="212"/>
      <c r="AA23" s="212"/>
      <c r="AB23" s="42"/>
      <c r="AC23" s="42"/>
      <c r="AD23" s="212"/>
      <c r="AE23" s="212"/>
      <c r="AF23" s="209"/>
      <c r="AG23" s="209"/>
      <c r="AH23" s="213" t="s">
        <v>237</v>
      </c>
    </row>
    <row r="24" spans="1:34" s="3" customFormat="1" x14ac:dyDescent="0.25">
      <c r="A24" s="209"/>
      <c r="B24" s="210">
        <v>44128</v>
      </c>
      <c r="C24" s="211" t="s">
        <v>271</v>
      </c>
      <c r="D24" s="37"/>
      <c r="E24" s="37"/>
      <c r="F24" s="212"/>
      <c r="G24" s="212">
        <v>1</v>
      </c>
      <c r="H24" s="38"/>
      <c r="I24" s="38"/>
      <c r="J24" s="212"/>
      <c r="K24" s="212"/>
      <c r="L24" s="39"/>
      <c r="M24" s="39"/>
      <c r="N24" s="212"/>
      <c r="O24" s="212"/>
      <c r="P24" s="40"/>
      <c r="Q24" s="40">
        <v>1</v>
      </c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2</v>
      </c>
      <c r="AG24" s="209">
        <f t="shared" si="1"/>
        <v>0</v>
      </c>
      <c r="AH24" s="213"/>
    </row>
    <row r="25" spans="1:34" x14ac:dyDescent="0.25">
      <c r="A25" s="72"/>
      <c r="B25" s="35">
        <v>44126</v>
      </c>
      <c r="C25" s="93" t="s">
        <v>272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>
        <v>1</v>
      </c>
      <c r="AD25" s="36"/>
      <c r="AE25" s="36"/>
      <c r="AF25" s="20">
        <f t="shared" si="0"/>
        <v>1</v>
      </c>
      <c r="AG25" s="20">
        <f t="shared" si="1"/>
        <v>0</v>
      </c>
      <c r="AH25" s="21"/>
    </row>
    <row r="26" spans="1:34" x14ac:dyDescent="0.25">
      <c r="A26" s="20"/>
      <c r="B26" s="35">
        <v>44119</v>
      </c>
      <c r="C26" s="93" t="s">
        <v>273</v>
      </c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>
        <v>2</v>
      </c>
      <c r="AD26" s="36"/>
      <c r="AE26" s="36"/>
      <c r="AF26" s="20">
        <f t="shared" si="0"/>
        <v>2</v>
      </c>
      <c r="AG26" s="20">
        <f t="shared" si="1"/>
        <v>0</v>
      </c>
      <c r="AH26" s="21"/>
    </row>
    <row r="27" spans="1:34" x14ac:dyDescent="0.25">
      <c r="A27" s="20"/>
      <c r="B27" s="35"/>
      <c r="C27" s="254" t="s">
        <v>276</v>
      </c>
      <c r="D27" s="37"/>
      <c r="E27" s="37"/>
      <c r="F27" s="36"/>
      <c r="G27" s="36"/>
      <c r="H27" s="38"/>
      <c r="I27" s="38"/>
      <c r="J27" s="36">
        <v>5</v>
      </c>
      <c r="K27" s="36"/>
      <c r="L27" s="39"/>
      <c r="M27" s="39"/>
      <c r="N27" s="36">
        <v>2</v>
      </c>
      <c r="O27" s="36"/>
      <c r="P27" s="40"/>
      <c r="Q27" s="40"/>
      <c r="R27" s="36"/>
      <c r="S27" s="36"/>
      <c r="T27" s="222"/>
      <c r="U27" s="222"/>
      <c r="V27" s="36">
        <v>3</v>
      </c>
      <c r="W27" s="36"/>
      <c r="X27" s="41">
        <v>3</v>
      </c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13</v>
      </c>
      <c r="AH27" s="21"/>
    </row>
    <row r="28" spans="1:34" x14ac:dyDescent="0.25">
      <c r="A28" s="72"/>
      <c r="B28" s="35"/>
      <c r="C28" s="93" t="s">
        <v>275</v>
      </c>
      <c r="D28" s="37"/>
      <c r="E28" s="37"/>
      <c r="F28" s="36"/>
      <c r="G28" s="36"/>
      <c r="H28" s="38"/>
      <c r="I28" s="38"/>
      <c r="J28" s="36"/>
      <c r="K28" s="36">
        <v>7</v>
      </c>
      <c r="L28" s="39"/>
      <c r="M28" s="39"/>
      <c r="N28" s="36"/>
      <c r="O28" s="36">
        <v>25</v>
      </c>
      <c r="P28" s="40"/>
      <c r="Q28" s="40">
        <v>3</v>
      </c>
      <c r="R28" s="36"/>
      <c r="S28" s="36">
        <v>15</v>
      </c>
      <c r="T28" s="222"/>
      <c r="U28" s="222"/>
      <c r="V28" s="36"/>
      <c r="W28" s="36">
        <v>3</v>
      </c>
      <c r="X28" s="41"/>
      <c r="Y28" s="41">
        <v>8</v>
      </c>
      <c r="Z28" s="36"/>
      <c r="AA28" s="36">
        <v>1</v>
      </c>
      <c r="AB28" s="42"/>
      <c r="AC28" s="42">
        <v>5</v>
      </c>
      <c r="AD28" s="36"/>
      <c r="AE28" s="36"/>
      <c r="AF28" s="20">
        <f t="shared" si="0"/>
        <v>67</v>
      </c>
      <c r="AG28" s="20">
        <f t="shared" si="1"/>
        <v>0</v>
      </c>
      <c r="AH28" s="21"/>
    </row>
    <row r="29" spans="1:34" x14ac:dyDescent="0.25">
      <c r="A29" s="20"/>
      <c r="B29" s="35">
        <v>44128</v>
      </c>
      <c r="C29" s="93" t="s">
        <v>277</v>
      </c>
      <c r="D29" s="37"/>
      <c r="E29" s="37"/>
      <c r="F29" s="36"/>
      <c r="G29" s="36"/>
      <c r="H29" s="38"/>
      <c r="I29" s="38"/>
      <c r="J29" s="36"/>
      <c r="K29" s="36">
        <v>1</v>
      </c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1</v>
      </c>
      <c r="AG29" s="20">
        <f t="shared" si="1"/>
        <v>0</v>
      </c>
      <c r="AH29" s="21"/>
    </row>
    <row r="30" spans="1:34" x14ac:dyDescent="0.25">
      <c r="A30" s="72"/>
      <c r="B30" s="35">
        <v>44128</v>
      </c>
      <c r="C30" s="93" t="s">
        <v>278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>
        <v>2</v>
      </c>
      <c r="AB30" s="42"/>
      <c r="AC30" s="42"/>
      <c r="AD30" s="36"/>
      <c r="AE30" s="36"/>
      <c r="AF30" s="20">
        <f t="shared" si="0"/>
        <v>2</v>
      </c>
      <c r="AG30" s="20">
        <f t="shared" si="1"/>
        <v>0</v>
      </c>
      <c r="AH30" s="21"/>
    </row>
    <row r="31" spans="1:34" x14ac:dyDescent="0.25">
      <c r="A31" s="20"/>
      <c r="B31" s="35">
        <v>44129</v>
      </c>
      <c r="C31" s="93" t="s">
        <v>279</v>
      </c>
      <c r="D31" s="37">
        <v>12</v>
      </c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12</v>
      </c>
      <c r="AH31" s="21"/>
    </row>
    <row r="32" spans="1:34" x14ac:dyDescent="0.25">
      <c r="A32" s="72"/>
      <c r="B32" s="35">
        <v>44130</v>
      </c>
      <c r="C32" s="93" t="s">
        <v>280</v>
      </c>
      <c r="D32" s="37"/>
      <c r="E32" s="37"/>
      <c r="F32" s="36"/>
      <c r="G32" s="36"/>
      <c r="H32" s="38"/>
      <c r="I32" s="38"/>
      <c r="J32" s="36"/>
      <c r="K32" s="36">
        <v>24</v>
      </c>
      <c r="L32" s="39"/>
      <c r="M32" s="39"/>
      <c r="N32" s="36"/>
      <c r="O32" s="36"/>
      <c r="P32" s="40"/>
      <c r="Q32" s="40"/>
      <c r="R32" s="36"/>
      <c r="S32" s="36">
        <v>12</v>
      </c>
      <c r="T32" s="222"/>
      <c r="U32" s="222"/>
      <c r="V32" s="36"/>
      <c r="W32" s="36"/>
      <c r="X32" s="41"/>
      <c r="Y32" s="41">
        <v>24</v>
      </c>
      <c r="Z32" s="36"/>
      <c r="AA32" s="36">
        <v>24</v>
      </c>
      <c r="AB32" s="42"/>
      <c r="AC32" s="42">
        <v>24</v>
      </c>
      <c r="AD32" s="36"/>
      <c r="AE32" s="36"/>
      <c r="AF32" s="20">
        <f t="shared" si="0"/>
        <v>108</v>
      </c>
      <c r="AG32" s="20">
        <f t="shared" si="1"/>
        <v>0</v>
      </c>
      <c r="AH32" s="21"/>
    </row>
    <row r="33" spans="1:34" x14ac:dyDescent="0.25">
      <c r="A33" s="20"/>
      <c r="B33" s="35">
        <v>44130</v>
      </c>
      <c r="C33" s="93" t="s">
        <v>281</v>
      </c>
      <c r="D33" s="37"/>
      <c r="E33" s="37"/>
      <c r="F33" s="36"/>
      <c r="G33" s="36"/>
      <c r="H33" s="38">
        <v>60</v>
      </c>
      <c r="I33" s="38"/>
      <c r="J33" s="36">
        <v>11</v>
      </c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>
        <v>23</v>
      </c>
      <c r="Y33" s="41"/>
      <c r="Z33" s="36"/>
      <c r="AA33" s="36"/>
      <c r="AB33" s="42">
        <v>25</v>
      </c>
      <c r="AC33" s="42"/>
      <c r="AD33" s="36"/>
      <c r="AE33" s="36"/>
      <c r="AF33" s="20">
        <f t="shared" si="0"/>
        <v>0</v>
      </c>
      <c r="AG33" s="20">
        <f t="shared" si="1"/>
        <v>119</v>
      </c>
      <c r="AH33" s="21"/>
    </row>
    <row r="34" spans="1:34" x14ac:dyDescent="0.25">
      <c r="A34" s="20"/>
      <c r="B34" s="35">
        <v>44130</v>
      </c>
      <c r="C34" s="93" t="s">
        <v>282</v>
      </c>
      <c r="D34" s="37"/>
      <c r="E34" s="37"/>
      <c r="F34" s="36"/>
      <c r="G34" s="36"/>
      <c r="H34" s="38"/>
      <c r="I34" s="38"/>
      <c r="J34" s="36"/>
      <c r="K34" s="36">
        <v>12</v>
      </c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>
        <v>12</v>
      </c>
      <c r="Z34" s="36"/>
      <c r="AA34" s="36"/>
      <c r="AB34" s="42"/>
      <c r="AC34" s="42"/>
      <c r="AD34" s="36"/>
      <c r="AE34" s="36"/>
      <c r="AF34" s="20"/>
      <c r="AG34" s="20"/>
      <c r="AH34" s="21"/>
    </row>
    <row r="35" spans="1:34" x14ac:dyDescent="0.25">
      <c r="A35" s="20"/>
      <c r="B35" s="35">
        <v>44128</v>
      </c>
      <c r="C35" s="93" t="s">
        <v>286</v>
      </c>
      <c r="D35" s="37"/>
      <c r="E35" s="37"/>
      <c r="F35" s="36">
        <v>12</v>
      </c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/>
      <c r="AG35" s="20"/>
      <c r="AH35" s="21"/>
    </row>
    <row r="36" spans="1:34" x14ac:dyDescent="0.25">
      <c r="A36" s="72"/>
      <c r="B36" s="35">
        <v>44128</v>
      </c>
      <c r="C36" s="93" t="s">
        <v>283</v>
      </c>
      <c r="D36" s="37"/>
      <c r="E36" s="37"/>
      <c r="F36" s="36"/>
      <c r="G36" s="36">
        <v>11</v>
      </c>
      <c r="H36" s="38"/>
      <c r="I36" s="38"/>
      <c r="J36" s="36"/>
      <c r="K36" s="36">
        <v>4</v>
      </c>
      <c r="L36" s="39"/>
      <c r="M36" s="39"/>
      <c r="N36" s="36"/>
      <c r="O36" s="36">
        <v>4</v>
      </c>
      <c r="P36" s="40"/>
      <c r="Q36" s="40"/>
      <c r="R36" s="36"/>
      <c r="S36" s="36"/>
      <c r="T36" s="222"/>
      <c r="U36" s="222"/>
      <c r="V36" s="36"/>
      <c r="W36" s="36">
        <v>3</v>
      </c>
      <c r="X36" s="41"/>
      <c r="Y36" s="41"/>
      <c r="Z36" s="36"/>
      <c r="AA36" s="36"/>
      <c r="AB36" s="42"/>
      <c r="AC36" s="42">
        <v>1</v>
      </c>
      <c r="AD36" s="36"/>
      <c r="AE36" s="36"/>
      <c r="AF36" s="20">
        <f t="shared" ref="AF36:AF42" si="2">E36+G36+I36+K36+M36+O36+Q36+S36+U36+W36+Y36+AA36+AC36+AE36</f>
        <v>23</v>
      </c>
      <c r="AG36" s="20">
        <f t="shared" ref="AG36:AG42" si="3">D36+F36+H36+J36+L36+N36+P36+R36+T36+V36+X36+Z36+AB36+AD36</f>
        <v>0</v>
      </c>
      <c r="AH36" s="21"/>
    </row>
    <row r="37" spans="1:34" x14ac:dyDescent="0.25">
      <c r="A37" s="20"/>
      <c r="B37" s="35">
        <v>44132</v>
      </c>
      <c r="C37" s="93" t="s">
        <v>284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>
        <v>2</v>
      </c>
      <c r="AD37" s="36"/>
      <c r="AE37" s="36"/>
      <c r="AF37" s="20">
        <f t="shared" si="2"/>
        <v>2</v>
      </c>
      <c r="AG37" s="20">
        <f t="shared" si="3"/>
        <v>0</v>
      </c>
      <c r="AH37" s="21"/>
    </row>
    <row r="38" spans="1:34" x14ac:dyDescent="0.25">
      <c r="A38" s="72"/>
      <c r="B38" s="35">
        <v>44132</v>
      </c>
      <c r="C38" s="93" t="s">
        <v>285</v>
      </c>
      <c r="D38" s="37"/>
      <c r="E38" s="37"/>
      <c r="F38" s="36"/>
      <c r="G38" s="36">
        <v>3</v>
      </c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2"/>
        <v>3</v>
      </c>
      <c r="AG38" s="20">
        <f t="shared" si="3"/>
        <v>0</v>
      </c>
      <c r="AH38" s="21"/>
    </row>
    <row r="39" spans="1:34" x14ac:dyDescent="0.25">
      <c r="A39" s="20"/>
      <c r="B39" s="35">
        <v>44132</v>
      </c>
      <c r="C39" s="93" t="s">
        <v>287</v>
      </c>
      <c r="D39" s="37"/>
      <c r="E39" s="37"/>
      <c r="F39" s="36"/>
      <c r="G39" s="36"/>
      <c r="H39" s="38"/>
      <c r="I39" s="38">
        <v>24</v>
      </c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2"/>
        <v>24</v>
      </c>
      <c r="AG39" s="20">
        <f t="shared" si="3"/>
        <v>0</v>
      </c>
      <c r="AH39" s="21"/>
    </row>
    <row r="40" spans="1:34" x14ac:dyDescent="0.25">
      <c r="A40" s="72"/>
      <c r="B40" s="35"/>
      <c r="C40" s="93" t="s">
        <v>288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>
        <v>2</v>
      </c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2</v>
      </c>
      <c r="AH40" s="21"/>
    </row>
    <row r="41" spans="1:34" x14ac:dyDescent="0.25">
      <c r="A41" s="20"/>
      <c r="B41" s="28">
        <v>44130</v>
      </c>
      <c r="C41" s="92" t="s">
        <v>289</v>
      </c>
      <c r="D41" s="29"/>
      <c r="E41" s="29"/>
      <c r="F41" s="21"/>
      <c r="G41" s="21"/>
      <c r="H41" s="30"/>
      <c r="I41" s="30"/>
      <c r="J41" s="21"/>
      <c r="K41" s="21"/>
      <c r="L41" s="31"/>
      <c r="M41" s="31"/>
      <c r="N41" s="21"/>
      <c r="O41" s="21"/>
      <c r="P41" s="32"/>
      <c r="Q41" s="32"/>
      <c r="R41" s="21"/>
      <c r="S41" s="21"/>
      <c r="T41" s="221"/>
      <c r="U41" s="221"/>
      <c r="V41" s="21"/>
      <c r="W41" s="21"/>
      <c r="X41" s="33"/>
      <c r="Y41" s="33"/>
      <c r="Z41" s="21"/>
      <c r="AA41" s="21"/>
      <c r="AB41" s="34">
        <v>36</v>
      </c>
      <c r="AC41" s="34"/>
      <c r="AD41" s="21"/>
      <c r="AE41" s="21"/>
      <c r="AF41" s="20">
        <f t="shared" si="2"/>
        <v>0</v>
      </c>
      <c r="AG41" s="20">
        <f t="shared" si="3"/>
        <v>36</v>
      </c>
      <c r="AH41" s="21"/>
    </row>
    <row r="42" spans="1:34" x14ac:dyDescent="0.25">
      <c r="A42" s="72"/>
      <c r="B42" s="35">
        <v>44130</v>
      </c>
      <c r="C42" s="93" t="s">
        <v>279</v>
      </c>
      <c r="D42" s="37"/>
      <c r="E42" s="37"/>
      <c r="F42" s="36">
        <v>4</v>
      </c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4</v>
      </c>
      <c r="AH42" s="36"/>
    </row>
    <row r="43" spans="1:34" x14ac:dyDescent="0.25">
      <c r="A43" s="20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/>
      <c r="AG43" s="20"/>
      <c r="AH43" s="36"/>
    </row>
    <row r="44" spans="1:34" x14ac:dyDescent="0.25">
      <c r="A44" s="72"/>
      <c r="B44" s="35"/>
      <c r="C44" s="93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>E44+G44+I44+K44+M44+O44+Q44+S44+U44+W44+Y44+AA44+AC44+AE44</f>
        <v>0</v>
      </c>
      <c r="AG44" s="20">
        <f>D44+F44+H44+J44+L44+N44+P44+R44+T44+V44+X44+Z44+AB44+AD44</f>
        <v>0</v>
      </c>
      <c r="AH44" s="36"/>
    </row>
    <row r="45" spans="1:34" hidden="1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hidden="1" x14ac:dyDescent="0.25">
      <c r="A46" s="72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hidden="1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/>
      <c r="AG47" s="20"/>
      <c r="AH47" s="36"/>
    </row>
    <row r="48" spans="1:34" hidden="1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hidden="1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hidden="1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hidden="1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hidden="1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hidden="1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hidden="1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hidden="1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20"/>
      <c r="B57" s="44"/>
      <c r="C57" s="94"/>
      <c r="D57" s="46"/>
      <c r="E57" s="46"/>
      <c r="F57" s="45"/>
      <c r="G57" s="45"/>
      <c r="H57" s="47"/>
      <c r="I57" s="47"/>
      <c r="J57" s="45"/>
      <c r="K57" s="45"/>
      <c r="L57" s="48"/>
      <c r="M57" s="48"/>
      <c r="N57" s="45"/>
      <c r="O57" s="45"/>
      <c r="P57" s="49"/>
      <c r="Q57" s="49"/>
      <c r="R57" s="45"/>
      <c r="S57" s="45"/>
      <c r="T57" s="225"/>
      <c r="U57" s="225"/>
      <c r="V57" s="45"/>
      <c r="W57" s="45"/>
      <c r="X57" s="50"/>
      <c r="Y57" s="50"/>
      <c r="Z57" s="45"/>
      <c r="AA57" s="45"/>
      <c r="AB57" s="51"/>
      <c r="AC57" s="51"/>
      <c r="AD57" s="45"/>
      <c r="AE57" s="45"/>
      <c r="AF57" s="20">
        <f>E57+G57+I57+K57+M57+O57+Q57+S57+U57+W57+Y57+AA57+AC57+AE57</f>
        <v>0</v>
      </c>
      <c r="AG57" s="20">
        <f>D57+F57+H57+J57+L57+N57+P57+R57+T57+V57+X57+Z57+AB57+AD57</f>
        <v>0</v>
      </c>
      <c r="AH57" s="45"/>
    </row>
    <row r="58" spans="1:34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4" ht="14.45" customHeight="1" x14ac:dyDescent="0.25">
      <c r="A59" s="57"/>
      <c r="B59" s="330"/>
      <c r="C59" s="331"/>
      <c r="D59" s="332">
        <f>SUM(D9:D57)-SUM(E9:E57)</f>
        <v>12</v>
      </c>
      <c r="E59" s="332"/>
      <c r="F59" s="345">
        <f>SUM(F9:F57)-SUM(G9:G57)</f>
        <v>11</v>
      </c>
      <c r="G59" s="345"/>
      <c r="H59" s="332">
        <f>SUM(H9:H57)-SUM(I9:I57)</f>
        <v>36</v>
      </c>
      <c r="I59" s="332"/>
      <c r="J59" s="345">
        <f>SUM(J9:J57)-SUM(K9:K57)</f>
        <v>29</v>
      </c>
      <c r="K59" s="345"/>
      <c r="L59" s="332">
        <f>SUM(L9:L57)-SUM(M9:M57)</f>
        <v>0</v>
      </c>
      <c r="M59" s="332"/>
      <c r="N59" s="345">
        <f>SUM(N9:N57)-SUM(O9:O57)</f>
        <v>4</v>
      </c>
      <c r="O59" s="345"/>
      <c r="P59" s="332">
        <f>SUM(P9:P57)-SUM(Q9:Q57)</f>
        <v>81</v>
      </c>
      <c r="Q59" s="332"/>
      <c r="R59" s="345">
        <f>SUM(R9:R57)-SUM(S9:S57)</f>
        <v>3</v>
      </c>
      <c r="S59" s="345"/>
      <c r="T59" s="332">
        <f>SUM(T9:T57)-SUM(U9:U57)</f>
        <v>0</v>
      </c>
      <c r="U59" s="332"/>
      <c r="V59" s="345">
        <f>SUM(V9:V57)-SUM(W9:W57)</f>
        <v>1</v>
      </c>
      <c r="W59" s="345"/>
      <c r="X59" s="332">
        <f>SUM(X9:X57)-SUM(Y9:Y57)</f>
        <v>85</v>
      </c>
      <c r="Y59" s="332"/>
      <c r="Z59" s="345">
        <f>SUM(Z9:Z57)-SUM(AA9:AA57)</f>
        <v>7</v>
      </c>
      <c r="AA59" s="345"/>
      <c r="AB59" s="347">
        <f>SUM(AB9:AB57)-SUM(AC9:AC57)</f>
        <v>204</v>
      </c>
      <c r="AC59" s="348"/>
      <c r="AD59" s="352">
        <f>SUM(AD9:AD57)-SUM(AE9:AE57)</f>
        <v>0</v>
      </c>
      <c r="AE59" s="353"/>
      <c r="AF59" s="43">
        <f>SUM(AF9:AF57)</f>
        <v>398</v>
      </c>
      <c r="AG59" s="208">
        <f>D59+F59+H59+J59+L59+N59+P59+R59+T59+V59+X59+Z59+AB59+AD59</f>
        <v>473</v>
      </c>
      <c r="AH59" s="58"/>
    </row>
    <row r="60" spans="1:34" s="61" customFormat="1" x14ac:dyDescent="0.25">
      <c r="A60" s="326" t="s">
        <v>25</v>
      </c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Z60" s="327"/>
      <c r="AA60" s="327"/>
      <c r="AB60" s="327"/>
      <c r="AC60" s="327"/>
      <c r="AD60" s="327"/>
      <c r="AE60" s="328"/>
      <c r="AF60" s="59">
        <f>SUM(AF9:AF57)</f>
        <v>398</v>
      </c>
      <c r="AG60" s="59">
        <f>SUM(AG9:AG57)</f>
        <v>886</v>
      </c>
      <c r="AH60" s="60"/>
    </row>
    <row r="61" spans="1:34" x14ac:dyDescent="0.25">
      <c r="A61" s="326" t="s">
        <v>26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27"/>
      <c r="AB61" s="327"/>
      <c r="AC61" s="327"/>
      <c r="AD61" s="327"/>
      <c r="AE61" s="328"/>
      <c r="AF61" s="319">
        <f>AG60-AF60</f>
        <v>488</v>
      </c>
      <c r="AG61" s="320"/>
      <c r="AH61" s="60"/>
    </row>
    <row r="62" spans="1:34" x14ac:dyDescent="0.25">
      <c r="D62" s="349"/>
      <c r="E62" s="349"/>
      <c r="F62" s="350"/>
      <c r="G62" s="350"/>
      <c r="H62" s="350"/>
      <c r="I62" s="350"/>
      <c r="J62" s="350"/>
      <c r="K62" s="350"/>
      <c r="L62" s="350"/>
      <c r="M62" s="350"/>
      <c r="N62" s="351"/>
      <c r="O62" s="351"/>
      <c r="P62" s="350"/>
      <c r="Q62" s="350"/>
      <c r="R62" s="349"/>
      <c r="S62" s="349"/>
      <c r="T62" s="349"/>
      <c r="U62" s="349"/>
      <c r="V62" s="349"/>
      <c r="W62" s="349"/>
      <c r="X62" s="349">
        <v>85</v>
      </c>
      <c r="Y62" s="349"/>
      <c r="Z62" s="349">
        <v>6</v>
      </c>
      <c r="AA62" s="349"/>
      <c r="AB62" s="349">
        <v>202</v>
      </c>
      <c r="AC62" s="349"/>
      <c r="AD62" s="349"/>
      <c r="AE62" s="349"/>
    </row>
  </sheetData>
  <mergeCells count="58">
    <mergeCell ref="V62:W62"/>
    <mergeCell ref="X62:Y62"/>
    <mergeCell ref="Z62:AA62"/>
    <mergeCell ref="N62:O62"/>
    <mergeCell ref="Z59:AA59"/>
    <mergeCell ref="AB59:AC59"/>
    <mergeCell ref="AD59:AE59"/>
    <mergeCell ref="A60:AE60"/>
    <mergeCell ref="A61:AE61"/>
    <mergeCell ref="D62:E62"/>
    <mergeCell ref="F62:G62"/>
    <mergeCell ref="H62:I62"/>
    <mergeCell ref="J62:K62"/>
    <mergeCell ref="L62:M62"/>
    <mergeCell ref="AB62:AC62"/>
    <mergeCell ref="AD62:AE62"/>
    <mergeCell ref="P62:Q62"/>
    <mergeCell ref="R62:S62"/>
    <mergeCell ref="T62:U62"/>
    <mergeCell ref="AF61:AG61"/>
    <mergeCell ref="N59:O59"/>
    <mergeCell ref="P59:Q59"/>
    <mergeCell ref="R59:S59"/>
    <mergeCell ref="T59:U59"/>
    <mergeCell ref="V59:W59"/>
    <mergeCell ref="X59:Y59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5" workbookViewId="0">
      <selection activeCell="N11" sqref="N11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80" t="s">
        <v>53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91"/>
      <c r="O3" s="91"/>
      <c r="P3" s="91"/>
    </row>
    <row r="4" spans="1:16" s="63" customFormat="1" ht="15.75" customHeight="1" x14ac:dyDescent="0.25">
      <c r="A4" s="380" t="s">
        <v>167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91"/>
      <c r="O4" s="91"/>
      <c r="P4" s="91"/>
    </row>
    <row r="5" spans="1:16" s="63" customFormat="1" x14ac:dyDescent="0.25">
      <c r="A5" s="380"/>
      <c r="B5" s="380"/>
      <c r="C5" s="380"/>
      <c r="D5" s="380"/>
      <c r="E5" s="380"/>
      <c r="F5" s="380"/>
      <c r="G5" s="380"/>
      <c r="H5" s="381"/>
      <c r="I5" s="381"/>
      <c r="J5" s="67"/>
      <c r="K5" s="67"/>
      <c r="L5" s="67"/>
      <c r="M5" s="68"/>
    </row>
    <row r="6" spans="1:16" s="277" customFormat="1" ht="12.75" customHeight="1" x14ac:dyDescent="0.25">
      <c r="A6" s="382" t="s">
        <v>37</v>
      </c>
      <c r="B6" s="267" t="s">
        <v>38</v>
      </c>
      <c r="C6" s="384" t="s">
        <v>39</v>
      </c>
      <c r="D6" s="384"/>
      <c r="E6" s="384"/>
      <c r="F6" s="384"/>
      <c r="G6" s="384"/>
      <c r="H6" s="384"/>
      <c r="I6" s="384"/>
      <c r="J6" s="387" t="s">
        <v>52</v>
      </c>
      <c r="K6" s="387"/>
      <c r="L6" s="387"/>
      <c r="M6" s="388" t="s">
        <v>8</v>
      </c>
    </row>
    <row r="7" spans="1:16" s="277" customFormat="1" ht="12.75" x14ac:dyDescent="0.25">
      <c r="A7" s="383"/>
      <c r="B7" s="385" t="s">
        <v>40</v>
      </c>
      <c r="C7" s="385" t="s">
        <v>41</v>
      </c>
      <c r="D7" s="385" t="s">
        <v>42</v>
      </c>
      <c r="E7" s="354" t="s">
        <v>43</v>
      </c>
      <c r="F7" s="354" t="s">
        <v>44</v>
      </c>
      <c r="G7" s="390" t="s">
        <v>45</v>
      </c>
      <c r="H7" s="390"/>
      <c r="I7" s="354" t="s">
        <v>46</v>
      </c>
      <c r="J7" s="354" t="s">
        <v>47</v>
      </c>
      <c r="K7" s="354" t="s">
        <v>48</v>
      </c>
      <c r="L7" s="354" t="s">
        <v>49</v>
      </c>
      <c r="M7" s="389"/>
    </row>
    <row r="8" spans="1:16" s="277" customFormat="1" ht="12.75" x14ac:dyDescent="0.25">
      <c r="A8" s="383"/>
      <c r="B8" s="386"/>
      <c r="C8" s="386"/>
      <c r="D8" s="386"/>
      <c r="E8" s="355"/>
      <c r="F8" s="355"/>
      <c r="G8" s="266" t="s">
        <v>51</v>
      </c>
      <c r="H8" s="70" t="s">
        <v>50</v>
      </c>
      <c r="I8" s="355"/>
      <c r="J8" s="355"/>
      <c r="K8" s="355"/>
      <c r="L8" s="355"/>
      <c r="M8" s="389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56">
        <v>43958</v>
      </c>
      <c r="B10" s="358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57"/>
      <c r="B11" s="359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56">
        <v>43958</v>
      </c>
      <c r="B12" s="358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>
        <v>175000</v>
      </c>
      <c r="H12" s="74"/>
      <c r="I12" s="73">
        <f>F12-G12</f>
        <v>290000</v>
      </c>
      <c r="J12" s="102">
        <f>I12</f>
        <v>290000</v>
      </c>
      <c r="K12" s="102"/>
      <c r="L12" s="102"/>
      <c r="M12" s="72"/>
    </row>
    <row r="13" spans="1:16" x14ac:dyDescent="0.25">
      <c r="A13" s="357"/>
      <c r="B13" s="359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56">
        <v>43958</v>
      </c>
      <c r="B15" s="358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73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63" t="s">
        <v>128</v>
      </c>
    </row>
    <row r="16" spans="1:16" x14ac:dyDescent="0.25">
      <c r="A16" s="376"/>
      <c r="B16" s="372"/>
      <c r="C16" s="82" t="s">
        <v>20</v>
      </c>
      <c r="D16" s="82">
        <v>1</v>
      </c>
      <c r="E16" s="83">
        <v>455000</v>
      </c>
      <c r="F16" s="83">
        <f>D16*E16</f>
        <v>455000</v>
      </c>
      <c r="G16" s="374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64"/>
    </row>
    <row r="17" spans="1:13" x14ac:dyDescent="0.25">
      <c r="A17" s="376"/>
      <c r="B17" s="372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74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64"/>
    </row>
    <row r="18" spans="1:13" x14ac:dyDescent="0.25">
      <c r="A18" s="357"/>
      <c r="B18" s="359"/>
      <c r="C18" s="81" t="s">
        <v>21</v>
      </c>
      <c r="D18" s="81">
        <v>1</v>
      </c>
      <c r="E18" s="110">
        <v>550000</v>
      </c>
      <c r="F18" s="110">
        <f>E18*D18</f>
        <v>550000</v>
      </c>
      <c r="G18" s="375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65"/>
    </row>
    <row r="19" spans="1:13" x14ac:dyDescent="0.25">
      <c r="A19" s="356">
        <v>43958</v>
      </c>
      <c r="B19" s="358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67" t="s">
        <v>127</v>
      </c>
    </row>
    <row r="20" spans="1:13" x14ac:dyDescent="0.25">
      <c r="A20" s="376"/>
      <c r="B20" s="372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68"/>
    </row>
    <row r="21" spans="1:13" x14ac:dyDescent="0.25">
      <c r="A21" s="357"/>
      <c r="B21" s="359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69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56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70" t="s">
        <v>191</v>
      </c>
    </row>
    <row r="25" spans="1:13" x14ac:dyDescent="0.25">
      <c r="A25" s="357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71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9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>
        <v>44071</v>
      </c>
      <c r="B32" s="283" t="s">
        <v>64</v>
      </c>
      <c r="C32" s="130" t="s">
        <v>9</v>
      </c>
      <c r="D32" s="130">
        <v>1</v>
      </c>
      <c r="E32" s="97">
        <v>225000</v>
      </c>
      <c r="F32" s="97">
        <f>E32*D32</f>
        <v>225000</v>
      </c>
      <c r="G32" s="97"/>
      <c r="H32" s="284"/>
      <c r="I32" s="97">
        <f t="shared" si="0"/>
        <v>225000</v>
      </c>
      <c r="J32" s="97">
        <f>I32</f>
        <v>225000</v>
      </c>
      <c r="K32" s="97"/>
      <c r="L32" s="97"/>
      <c r="M32" s="98" t="s">
        <v>191</v>
      </c>
    </row>
    <row r="33" spans="1:13" x14ac:dyDescent="0.25">
      <c r="A33" s="279"/>
      <c r="B33" s="273"/>
      <c r="C33" s="82"/>
      <c r="D33" s="82"/>
      <c r="E33" s="83"/>
      <c r="F33" s="83">
        <f>E33*D33</f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79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79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79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79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79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79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79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79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79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77" t="s">
        <v>68</v>
      </c>
      <c r="B72" s="378"/>
      <c r="C72" s="378"/>
      <c r="D72" s="237">
        <f>SUM(D9:D71)</f>
        <v>40</v>
      </c>
      <c r="E72" s="237"/>
      <c r="F72" s="238">
        <f>SUM(F9:F71)</f>
        <v>17940000</v>
      </c>
      <c r="G72" s="239"/>
      <c r="H72" s="238"/>
      <c r="I72" s="240">
        <f>SUM(I9:I71)</f>
        <v>9009250</v>
      </c>
      <c r="J72" s="241">
        <f>SUM(J9:J71)</f>
        <v>7729250</v>
      </c>
      <c r="K72" s="241">
        <f>SUM(K10:K23)</f>
        <v>990000</v>
      </c>
      <c r="L72" s="241"/>
      <c r="M72" s="242"/>
      <c r="N72" s="360"/>
    </row>
    <row r="73" spans="1:14" s="243" customFormat="1" ht="12" x14ac:dyDescent="0.2">
      <c r="A73" s="361" t="s">
        <v>72</v>
      </c>
      <c r="B73" s="362"/>
      <c r="C73" s="362"/>
      <c r="D73" s="244"/>
      <c r="E73" s="244"/>
      <c r="F73" s="245">
        <f>F72</f>
        <v>17940000</v>
      </c>
      <c r="G73" s="246"/>
      <c r="H73" s="245"/>
      <c r="I73" s="247"/>
      <c r="J73" s="246"/>
      <c r="K73" s="246"/>
      <c r="L73" s="246"/>
      <c r="M73" s="242"/>
      <c r="N73" s="360"/>
    </row>
    <row r="74" spans="1:14" s="243" customFormat="1" ht="12" x14ac:dyDescent="0.2">
      <c r="A74" s="361" t="s">
        <v>114</v>
      </c>
      <c r="B74" s="362"/>
      <c r="C74" s="366"/>
      <c r="D74" s="244"/>
      <c r="E74" s="244"/>
      <c r="F74" s="245">
        <f>I72</f>
        <v>9009250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61" t="s">
        <v>69</v>
      </c>
      <c r="B75" s="362"/>
      <c r="C75" s="362"/>
      <c r="D75" s="244"/>
      <c r="E75" s="244"/>
      <c r="F75" s="249">
        <f>J72</f>
        <v>7729250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61" t="s">
        <v>70</v>
      </c>
      <c r="B76" s="362"/>
      <c r="C76" s="362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61" t="s">
        <v>71</v>
      </c>
      <c r="B77" s="362"/>
      <c r="C77" s="362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  <mergeCell ref="A77:C77"/>
    <mergeCell ref="A72:C72"/>
    <mergeCell ref="M39:M40"/>
    <mergeCell ref="M43:M45"/>
    <mergeCell ref="M35:M38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I7:I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92" t="s">
        <v>0</v>
      </c>
      <c r="B1" s="392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93" t="s">
        <v>73</v>
      </c>
      <c r="B4" s="393"/>
      <c r="C4" s="393"/>
      <c r="D4" s="393"/>
      <c r="E4" s="393"/>
      <c r="F4" s="393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94"/>
      <c r="B5" s="394"/>
      <c r="C5" s="394"/>
      <c r="D5" s="394"/>
      <c r="E5" s="394"/>
      <c r="F5" s="394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95" t="s">
        <v>74</v>
      </c>
      <c r="B7" s="396" t="s">
        <v>75</v>
      </c>
      <c r="C7" s="397" t="s">
        <v>76</v>
      </c>
      <c r="D7" s="398"/>
      <c r="E7" s="399" t="s">
        <v>8</v>
      </c>
      <c r="F7" s="396" t="s">
        <v>77</v>
      </c>
    </row>
    <row r="8" spans="1:16" s="131" customFormat="1" ht="15.75" x14ac:dyDescent="0.25">
      <c r="A8" s="395"/>
      <c r="B8" s="396"/>
      <c r="C8" s="132" t="s">
        <v>78</v>
      </c>
      <c r="D8" s="132" t="s">
        <v>79</v>
      </c>
      <c r="E8" s="399"/>
      <c r="F8" s="396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91" t="s">
        <v>111</v>
      </c>
      <c r="B69" s="391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KHO T5</vt:lpstr>
      <vt:lpstr>KHO T6</vt:lpstr>
      <vt:lpstr>KHO T7</vt:lpstr>
      <vt:lpstr>KHO T8</vt:lpstr>
      <vt:lpstr>KHO T9</vt:lpstr>
      <vt:lpstr>Sheet1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2020-11-09T10:34:09Z</dcterms:modified>
</cp:coreProperties>
</file>