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6" i="1" l="1"/>
  <c r="J33" i="1"/>
  <c r="J32" i="1"/>
  <c r="J29" i="1"/>
  <c r="J30" i="1"/>
</calcChain>
</file>

<file path=xl/sharedStrings.xml><?xml version="1.0" encoding="utf-8"?>
<sst xmlns="http://schemas.openxmlformats.org/spreadsheetml/2006/main" count="101" uniqueCount="55">
  <si>
    <t>CÔNG TY CỔ PHẦN ĐT &amp; PT NANO MILK</t>
  </si>
  <si>
    <t xml:space="preserve"> Số:………./PKD. MST: 0108806878</t>
  </si>
  <si>
    <t xml:space="preserve">BẢNG TỔNG HỢP CÔNG NỢ ĐẠI LÝ CƯỜNG OANH - PHÚ THỌ </t>
  </si>
  <si>
    <t>DOANH THU ĐẠI LÝ CƯỜNG OANH ĐẾN 18/03/2020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</si>
  <si>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</si>
  <si>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</si>
  <si>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</si>
  <si>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</si>
  <si>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</si>
  <si>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</si>
  <si>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</si>
  <si>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</si>
  <si>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</si>
  <si>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</si>
  <si>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</si>
  <si>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</si>
  <si>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</si>
  <si>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</si>
  <si>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</si>
  <si>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</si>
  <si>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Tiền mặt ( 111)</t>
  </si>
  <si>
    <t>Số tiền</t>
  </si>
  <si>
    <t>Chuyển khoản (112)</t>
  </si>
  <si>
    <t>Chưa thanh toán (131)</t>
  </si>
  <si>
    <t>Đly Cường Oanh</t>
  </si>
  <si>
    <t>Hạ Hòa - Phú Thọ</t>
  </si>
  <si>
    <t>1CX90</t>
  </si>
  <si>
    <t>2CX90</t>
  </si>
  <si>
    <t>3CX90</t>
  </si>
  <si>
    <t>GCX90</t>
  </si>
  <si>
    <t>SN45</t>
  </si>
  <si>
    <t>SOY</t>
  </si>
  <si>
    <t>GC90</t>
  </si>
  <si>
    <t>TD90</t>
  </si>
  <si>
    <t>18/1</t>
  </si>
  <si>
    <t>BCX90</t>
  </si>
  <si>
    <t>Đlý Cường Oanh</t>
  </si>
  <si>
    <t>1CX45</t>
  </si>
  <si>
    <t>20/2</t>
  </si>
  <si>
    <t>17/3</t>
  </si>
  <si>
    <t>09/05</t>
  </si>
  <si>
    <t>Tổng cộng</t>
  </si>
  <si>
    <t xml:space="preserve">Kết luận: </t>
  </si>
  <si>
    <t>Theo giá trị hợp đồng là: 300.000.000*38%+300.000.000</t>
  </si>
  <si>
    <t>Công ty đã xuất hàng cho Đại lý Cường Oanh là</t>
  </si>
  <si>
    <t>Đại lý cường oanh trả lại 1 đơn hàng là:</t>
  </si>
  <si>
    <t>Vậy tổng tiền hàng đã xuất cho đại lý là:</t>
  </si>
  <si>
    <t>Vậy số hàng công ty còn nợ Đại lý Cường Oanh sau triết khấu là</t>
  </si>
  <si>
    <t>Số tiền theo hợp đồng đại lý phải thanh toán là:</t>
  </si>
  <si>
    <t>Số tiền đại lý Cường Oanh đã thanh toán cho Cty Nanomilk đến 18/3/2020</t>
  </si>
  <si>
    <t>Vậy số tiền Đại lý Cường Oanh còn phải thanh toán cho Cty Nanomilk là:</t>
  </si>
  <si>
    <t>Người lập biểu</t>
  </si>
  <si>
    <t>Giám đốc</t>
  </si>
  <si>
    <t>Vũ Hoài Thanh</t>
  </si>
  <si>
    <t>Nguyễn Tiến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</si>
</sst>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  <numFmt numFmtId="165" formatCode="_-* #,##0\ _₫_-;\-* #,##0\ _₫_-;_-* &quot;-&quot;??\ _₫_-;_-@_-"/>
    <numFmt numFmtId="166" formatCode="m/d;@"/>
  </numFmts>
  <fonts count="16" x14ac:knownFonts="1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4" fillId="0" borderId="0" xfId="1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1" fillId="0" borderId="0" xfId="1" applyAlignment="1">
      <alignment horizontal="center"/>
    </xf>
    <xf numFmtId="0" fontId="4" fillId="0" borderId="0" xfId="1" applyFont="1"/>
    <xf numFmtId="0" fontId="11" fillId="0" borderId="8" xfId="1" applyFont="1" applyBorder="1" applyAlignment="1">
      <alignment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9" fontId="11" fillId="0" borderId="8" xfId="3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/>
    </xf>
    <xf numFmtId="166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164" fontId="7" fillId="0" borderId="4" xfId="4" applyNumberFormat="1" applyFont="1" applyBorder="1"/>
    <xf numFmtId="9" fontId="7" fillId="0" borderId="4" xfId="1" applyNumberFormat="1" applyFont="1" applyBorder="1"/>
    <xf numFmtId="0" fontId="12" fillId="0" borderId="4" xfId="1" applyFont="1" applyBorder="1"/>
    <xf numFmtId="164" fontId="12" fillId="0" borderId="4" xfId="1" applyNumberFormat="1" applyFont="1" applyBorder="1"/>
    <xf numFmtId="164" fontId="7" fillId="0" borderId="4" xfId="1" applyNumberFormat="1" applyFont="1" applyBorder="1"/>
    <xf numFmtId="164" fontId="7" fillId="0" borderId="4" xfId="4" applyNumberFormat="1" applyFont="1" applyBorder="1" applyAlignment="1"/>
    <xf numFmtId="164" fontId="7" fillId="0" borderId="5" xfId="4" applyNumberFormat="1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4" xfId="1" applyFont="1" applyFill="1" applyBorder="1" applyAlignment="1">
      <alignment horizontal="center"/>
    </xf>
    <xf numFmtId="0" fontId="7" fillId="0" borderId="4" xfId="1" applyFont="1" applyFill="1" applyBorder="1"/>
    <xf numFmtId="165" fontId="7" fillId="0" borderId="4" xfId="4" applyNumberFormat="1" applyFont="1" applyFill="1" applyBorder="1"/>
    <xf numFmtId="165" fontId="7" fillId="0" borderId="4" xfId="4" applyNumberFormat="1" applyFont="1" applyBorder="1"/>
    <xf numFmtId="164" fontId="13" fillId="0" borderId="4" xfId="1" applyNumberFormat="1" applyFont="1" applyBorder="1"/>
    <xf numFmtId="0" fontId="14" fillId="0" borderId="0" xfId="1" applyFont="1"/>
    <xf numFmtId="165" fontId="9" fillId="0" borderId="0" xfId="4" applyNumberFormat="1" applyFont="1"/>
    <xf numFmtId="164" fontId="4" fillId="0" borderId="0" xfId="1" applyNumberFormat="1" applyFont="1" applyAlignment="1">
      <alignment horizontal="center"/>
    </xf>
    <xf numFmtId="165" fontId="4" fillId="0" borderId="0" xfId="4" applyNumberFormat="1" applyFont="1" applyAlignment="1">
      <alignment horizontal="center"/>
    </xf>
    <xf numFmtId="164" fontId="9" fillId="2" borderId="0" xfId="1" applyNumberFormat="1" applyFont="1" applyFill="1"/>
    <xf numFmtId="0" fontId="15" fillId="0" borderId="0" xfId="1" applyFont="1"/>
    <xf numFmtId="0" fontId="15" fillId="0" borderId="0" xfId="1" applyFont="1" applyAlignment="1">
      <alignment horizontal="center"/>
    </xf>
    <xf numFmtId="165" fontId="15" fillId="0" borderId="0" xfId="4" applyNumberFormat="1" applyFont="1"/>
    <xf numFmtId="165" fontId="4" fillId="0" borderId="0" xfId="4" applyNumberFormat="1" applyFont="1"/>
    <xf numFmtId="165" fontId="15" fillId="0" borderId="0" xfId="1" applyNumberFormat="1" applyFont="1"/>
    <xf numFmtId="0" fontId="9" fillId="0" borderId="0" xfId="1" applyFont="1"/>
    <xf numFmtId="165" fontId="12" fillId="0" borderId="4" xfId="1" applyNumberFormat="1" applyFont="1" applyBorder="1"/>
    <xf numFmtId="0" fontId="7" fillId="0" borderId="16" xfId="1" applyFont="1" applyBorder="1"/>
    <xf numFmtId="0" fontId="7" fillId="0" borderId="17" xfId="1" applyFont="1" applyFill="1" applyBorder="1" applyAlignment="1">
      <alignment horizontal="center"/>
    </xf>
    <xf numFmtId="0" fontId="7" fillId="0" borderId="6" xfId="1" applyFont="1" applyBorder="1" applyAlignment="1"/>
    <xf numFmtId="0" fontId="7" fillId="0" borderId="18" xfId="1" applyFont="1" applyBorder="1" applyAlignment="1"/>
    <xf numFmtId="0" fontId="7" fillId="0" borderId="20" xfId="1" quotePrefix="1" applyFont="1" applyBorder="1" applyAlignment="1"/>
    <xf numFmtId="0" fontId="7" fillId="0" borderId="19" xfId="1" quotePrefix="1" applyFont="1" applyBorder="1" applyAlignment="1"/>
    <xf numFmtId="0" fontId="11" fillId="0" borderId="12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/>
    </xf>
    <xf numFmtId="0" fontId="13" fillId="0" borderId="16" xfId="1" applyFont="1" applyBorder="1" applyAlignment="1">
      <alignment horizontal="center"/>
    </xf>
    <xf numFmtId="0" fontId="13" fillId="0" borderId="17" xfId="1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9" fontId="10" fillId="0" borderId="0" xfId="3" applyFont="1" applyAlignment="1">
      <alignment horizont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9" fontId="11" fillId="0" borderId="11" xfId="3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</cellXfs>
  <cellStyles count="5">
    <cellStyle name="Comma [0] 2" xfId="2"/>
    <cellStyle name="Comma 2" xfId="4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22" workbookViewId="0">
      <selection activeCell="K41" sqref="K41"/>
    </sheetView>
  </sheetViews>
  <sheetFormatPr defaultRowHeight="15.75" x14ac:dyDescent="0.25"/>
  <cols>
    <col min="10" max="10" width="14.5" bestFit="1" customWidth="1"/>
  </cols>
  <sheetData>
    <row r="1" spans="1:19" ht="16.5" x14ac:dyDescent="0.25">
      <c r="A1" s="2" t="s">
        <v>0</v>
      </c>
      <c r="B1" s="3"/>
      <c r="C1" s="4"/>
      <c r="D1" s="4"/>
      <c r="E1" s="4"/>
      <c r="F1" s="5"/>
      <c r="G1" s="5"/>
      <c r="H1" s="6"/>
      <c r="I1" s="6"/>
      <c r="J1" s="7"/>
      <c r="K1" s="6"/>
      <c r="L1" s="6"/>
      <c r="M1" s="6"/>
      <c r="N1" s="3"/>
      <c r="O1" s="5"/>
      <c r="P1" s="5"/>
      <c r="Q1" s="6"/>
      <c r="R1" s="6"/>
      <c r="S1" s="1"/>
    </row>
    <row r="2" spans="1:19" x14ac:dyDescent="0.25">
      <c r="A2" s="8" t="s">
        <v>1</v>
      </c>
      <c r="B2" s="9"/>
      <c r="C2" s="10"/>
      <c r="D2" s="10"/>
      <c r="E2" s="10"/>
      <c r="F2" s="5"/>
      <c r="G2" s="5"/>
      <c r="H2" s="11"/>
      <c r="I2" s="11"/>
      <c r="J2" s="12"/>
      <c r="K2" s="11"/>
      <c r="L2" s="11"/>
      <c r="M2" s="11"/>
      <c r="N2" s="9"/>
      <c r="O2" s="5"/>
      <c r="P2" s="5"/>
      <c r="Q2" s="11"/>
      <c r="R2" s="11"/>
      <c r="S2" s="1"/>
    </row>
    <row r="3" spans="1:19" ht="20.25" x14ac:dyDescent="0.25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9.5" thickBot="1" x14ac:dyDescent="0.35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2"/>
      <c r="K4" s="61"/>
      <c r="L4" s="61"/>
      <c r="M4" s="61"/>
      <c r="N4" s="61"/>
      <c r="O4" s="61"/>
      <c r="P4" s="61"/>
      <c r="Q4" s="61"/>
      <c r="R4" s="61"/>
      <c r="S4" s="1"/>
    </row>
    <row r="5" spans="1:19" ht="16.5" thickTop="1" x14ac:dyDescent="0.25">
      <c r="A5" s="63" t="s">
        <v>4</v>
      </c>
      <c r="B5" s="65" t="s">
        <v>5</v>
      </c>
      <c r="C5" s="65" t="s">
        <v>6</v>
      </c>
      <c r="D5" s="65" t="s">
        <v>7</v>
      </c>
      <c r="E5" s="65"/>
      <c r="F5" s="65"/>
      <c r="G5" s="67" t="s">
        <v>8</v>
      </c>
      <c r="H5" s="68"/>
      <c r="I5" s="68"/>
      <c r="J5" s="68"/>
      <c r="K5" s="69"/>
      <c r="L5" s="70" t="s">
        <v>9</v>
      </c>
      <c r="M5" s="67" t="s">
        <v>10</v>
      </c>
      <c r="N5" s="68"/>
      <c r="O5" s="68"/>
      <c r="P5" s="68"/>
      <c r="Q5" s="68"/>
      <c r="R5" s="72"/>
      <c r="S5" s="54" t="s">
        <v>11</v>
      </c>
    </row>
    <row r="6" spans="1:19" ht="21.75" thickBot="1" x14ac:dyDescent="0.3">
      <c r="A6" s="64"/>
      <c r="B6" s="66"/>
      <c r="C6" s="66"/>
      <c r="D6" s="15" t="s">
        <v>12</v>
      </c>
      <c r="E6" s="16" t="s">
        <v>13</v>
      </c>
      <c r="F6" s="16" t="s">
        <v>14</v>
      </c>
      <c r="G6" s="16" t="s">
        <v>15</v>
      </c>
      <c r="H6" s="17" t="s">
        <v>16</v>
      </c>
      <c r="I6" s="16" t="s">
        <v>17</v>
      </c>
      <c r="J6" s="18" t="s">
        <v>18</v>
      </c>
      <c r="K6" s="19" t="s">
        <v>19</v>
      </c>
      <c r="L6" s="71"/>
      <c r="M6" s="16" t="s">
        <v>20</v>
      </c>
      <c r="N6" s="16" t="s">
        <v>21</v>
      </c>
      <c r="O6" s="16" t="s">
        <v>22</v>
      </c>
      <c r="P6" s="16" t="s">
        <v>21</v>
      </c>
      <c r="Q6" s="16" t="s">
        <v>23</v>
      </c>
      <c r="R6" s="16" t="s">
        <v>21</v>
      </c>
      <c r="S6" s="55"/>
    </row>
    <row r="7" spans="1:19" ht="16.5" thickTop="1" x14ac:dyDescent="0.25">
      <c r="A7" s="20">
        <v>371</v>
      </c>
      <c r="B7" s="21">
        <v>44166</v>
      </c>
      <c r="C7" s="22"/>
      <c r="D7" s="22" t="s">
        <v>24</v>
      </c>
      <c r="E7" s="22" t="s">
        <v>25</v>
      </c>
      <c r="F7" s="22"/>
      <c r="G7" s="20" t="s">
        <v>26</v>
      </c>
      <c r="H7" s="20">
        <v>24</v>
      </c>
      <c r="I7" s="23">
        <v>455000</v>
      </c>
      <c r="J7" s="23">
        <v>10920000</v>
      </c>
      <c r="K7" s="24">
        <v>0.38</v>
      </c>
      <c r="L7" s="23">
        <v>6442800.0000000009</v>
      </c>
      <c r="M7" s="22"/>
      <c r="N7" s="22"/>
      <c r="O7" s="23"/>
      <c r="P7" s="25"/>
      <c r="Q7" s="25"/>
      <c r="R7" s="26">
        <v>44373900.000000007</v>
      </c>
      <c r="S7" s="25"/>
    </row>
    <row r="8" spans="1:19" x14ac:dyDescent="0.25">
      <c r="A8" s="20"/>
      <c r="B8" s="21"/>
      <c r="C8" s="22"/>
      <c r="D8" s="22" t="s">
        <v>24</v>
      </c>
      <c r="E8" s="22" t="s">
        <v>25</v>
      </c>
      <c r="F8" s="22"/>
      <c r="G8" s="20" t="s">
        <v>27</v>
      </c>
      <c r="H8" s="20">
        <v>12</v>
      </c>
      <c r="I8" s="23">
        <v>465000</v>
      </c>
      <c r="J8" s="23">
        <v>5580000</v>
      </c>
      <c r="K8" s="24">
        <v>0.38</v>
      </c>
      <c r="L8" s="23">
        <v>3292200.0000000005</v>
      </c>
      <c r="M8" s="22"/>
      <c r="N8" s="22"/>
      <c r="O8" s="23"/>
      <c r="P8" s="25"/>
      <c r="Q8" s="25"/>
      <c r="R8" s="25"/>
      <c r="S8" s="25"/>
    </row>
    <row r="9" spans="1:19" x14ac:dyDescent="0.25">
      <c r="A9" s="20"/>
      <c r="B9" s="21"/>
      <c r="C9" s="22"/>
      <c r="D9" s="22" t="s">
        <v>24</v>
      </c>
      <c r="E9" s="22" t="s">
        <v>25</v>
      </c>
      <c r="F9" s="22"/>
      <c r="G9" s="20" t="s">
        <v>28</v>
      </c>
      <c r="H9" s="20">
        <v>24</v>
      </c>
      <c r="I9" s="23">
        <v>475000</v>
      </c>
      <c r="J9" s="23">
        <v>11400000</v>
      </c>
      <c r="K9" s="24">
        <v>0.38</v>
      </c>
      <c r="L9" s="23">
        <v>6726000.0000000009</v>
      </c>
      <c r="M9" s="22"/>
      <c r="N9" s="22"/>
      <c r="O9" s="23"/>
      <c r="P9" s="25"/>
      <c r="Q9" s="25"/>
      <c r="R9" s="25"/>
      <c r="S9" s="25"/>
    </row>
    <row r="10" spans="1:19" x14ac:dyDescent="0.25">
      <c r="A10" s="20"/>
      <c r="B10" s="21"/>
      <c r="C10" s="22"/>
      <c r="D10" s="22" t="s">
        <v>24</v>
      </c>
      <c r="E10" s="22" t="s">
        <v>25</v>
      </c>
      <c r="F10" s="22"/>
      <c r="G10" s="20" t="s">
        <v>29</v>
      </c>
      <c r="H10" s="20">
        <v>12</v>
      </c>
      <c r="I10" s="23">
        <v>485000</v>
      </c>
      <c r="J10" s="23">
        <v>5820000</v>
      </c>
      <c r="K10" s="24">
        <v>0.38</v>
      </c>
      <c r="L10" s="23">
        <v>3433800.0000000005</v>
      </c>
      <c r="M10" s="22"/>
      <c r="N10" s="22"/>
      <c r="O10" s="23"/>
      <c r="P10" s="25"/>
      <c r="Q10" s="25"/>
      <c r="R10" s="25"/>
      <c r="S10" s="25"/>
    </row>
    <row r="11" spans="1:19" x14ac:dyDescent="0.25">
      <c r="A11" s="20"/>
      <c r="B11" s="21"/>
      <c r="C11" s="22"/>
      <c r="D11" s="22" t="s">
        <v>24</v>
      </c>
      <c r="E11" s="22" t="s">
        <v>25</v>
      </c>
      <c r="F11" s="22"/>
      <c r="G11" s="20" t="s">
        <v>30</v>
      </c>
      <c r="H11" s="20">
        <v>12</v>
      </c>
      <c r="I11" s="23">
        <v>550000</v>
      </c>
      <c r="J11" s="23">
        <v>6600000</v>
      </c>
      <c r="K11" s="24">
        <v>0.38</v>
      </c>
      <c r="L11" s="23">
        <v>3894000.0000000005</v>
      </c>
      <c r="M11" s="22"/>
      <c r="N11" s="22"/>
      <c r="O11" s="23"/>
      <c r="P11" s="25"/>
      <c r="Q11" s="25"/>
      <c r="R11" s="25"/>
      <c r="S11" s="25"/>
    </row>
    <row r="12" spans="1:19" x14ac:dyDescent="0.25">
      <c r="A12" s="20"/>
      <c r="B12" s="21"/>
      <c r="C12" s="22"/>
      <c r="D12" s="22" t="s">
        <v>24</v>
      </c>
      <c r="E12" s="22" t="s">
        <v>25</v>
      </c>
      <c r="F12" s="22"/>
      <c r="G12" s="20" t="s">
        <v>31</v>
      </c>
      <c r="H12" s="20">
        <v>29</v>
      </c>
      <c r="I12" s="23">
        <v>450000</v>
      </c>
      <c r="J12" s="23">
        <v>13050000</v>
      </c>
      <c r="K12" s="24">
        <v>0.38</v>
      </c>
      <c r="L12" s="23">
        <v>7699500.0000000009</v>
      </c>
      <c r="M12" s="22"/>
      <c r="N12" s="22"/>
      <c r="O12" s="23"/>
      <c r="P12" s="25"/>
      <c r="Q12" s="25"/>
      <c r="R12" s="25"/>
      <c r="S12" s="25"/>
    </row>
    <row r="13" spans="1:19" x14ac:dyDescent="0.25">
      <c r="A13" s="20"/>
      <c r="B13" s="21"/>
      <c r="C13" s="22"/>
      <c r="D13" s="22" t="s">
        <v>24</v>
      </c>
      <c r="E13" s="22" t="s">
        <v>25</v>
      </c>
      <c r="F13" s="22"/>
      <c r="G13" s="20" t="s">
        <v>32</v>
      </c>
      <c r="H13" s="20">
        <v>36</v>
      </c>
      <c r="I13" s="23">
        <v>455000</v>
      </c>
      <c r="J13" s="23">
        <v>16380000</v>
      </c>
      <c r="K13" s="24">
        <v>0.38</v>
      </c>
      <c r="L13" s="23">
        <v>9664200.0000000019</v>
      </c>
      <c r="M13" s="22"/>
      <c r="N13" s="22"/>
      <c r="O13" s="23"/>
      <c r="P13" s="25"/>
      <c r="Q13" s="25"/>
      <c r="R13" s="25"/>
      <c r="S13" s="25"/>
    </row>
    <row r="14" spans="1:19" x14ac:dyDescent="0.25">
      <c r="A14" s="20"/>
      <c r="B14" s="21"/>
      <c r="C14" s="22"/>
      <c r="D14" s="22" t="s">
        <v>24</v>
      </c>
      <c r="E14" s="22" t="s">
        <v>25</v>
      </c>
      <c r="F14" s="22"/>
      <c r="G14" s="20" t="s">
        <v>33</v>
      </c>
      <c r="H14" s="20">
        <v>12</v>
      </c>
      <c r="I14" s="23">
        <v>455000</v>
      </c>
      <c r="J14" s="23">
        <v>5460000</v>
      </c>
      <c r="K14" s="24">
        <v>0.38</v>
      </c>
      <c r="L14" s="23">
        <v>3221400.0000000005</v>
      </c>
      <c r="M14" s="22"/>
      <c r="N14" s="22"/>
      <c r="O14" s="23"/>
      <c r="P14" s="25"/>
      <c r="Q14" s="25"/>
      <c r="R14" s="25"/>
      <c r="S14" s="25"/>
    </row>
    <row r="15" spans="1:19" x14ac:dyDescent="0.25">
      <c r="A15" s="20">
        <v>368</v>
      </c>
      <c r="B15" s="20" t="s">
        <v>34</v>
      </c>
      <c r="C15" s="22"/>
      <c r="D15" s="22" t="s">
        <v>24</v>
      </c>
      <c r="E15" s="22" t="s">
        <v>25</v>
      </c>
      <c r="F15" s="22"/>
      <c r="G15" s="20" t="s">
        <v>27</v>
      </c>
      <c r="H15" s="20">
        <v>36</v>
      </c>
      <c r="I15" s="23">
        <v>465000</v>
      </c>
      <c r="J15" s="23">
        <v>16740000</v>
      </c>
      <c r="K15" s="24">
        <v>0.38</v>
      </c>
      <c r="L15" s="23">
        <v>9876600.0000000019</v>
      </c>
      <c r="M15" s="22"/>
      <c r="N15" s="22"/>
      <c r="O15" s="23"/>
      <c r="P15" s="22"/>
      <c r="Q15" s="22"/>
      <c r="R15" s="27">
        <v>51294600</v>
      </c>
      <c r="S15" s="22"/>
    </row>
    <row r="16" spans="1:19" x14ac:dyDescent="0.25">
      <c r="A16" s="20"/>
      <c r="B16" s="20"/>
      <c r="C16" s="22"/>
      <c r="D16" s="22" t="s">
        <v>24</v>
      </c>
      <c r="E16" s="22" t="s">
        <v>25</v>
      </c>
      <c r="F16" s="22"/>
      <c r="G16" s="20" t="s">
        <v>28</v>
      </c>
      <c r="H16" s="20">
        <v>12</v>
      </c>
      <c r="I16" s="23">
        <v>475000</v>
      </c>
      <c r="J16" s="23">
        <v>5700000</v>
      </c>
      <c r="K16" s="24">
        <v>0.38</v>
      </c>
      <c r="L16" s="23">
        <v>3363000.0000000005</v>
      </c>
      <c r="M16" s="22"/>
      <c r="N16" s="22"/>
      <c r="O16" s="23"/>
      <c r="P16" s="22"/>
      <c r="Q16" s="22"/>
      <c r="R16" s="22"/>
      <c r="S16" s="22"/>
    </row>
    <row r="17" spans="1:19" x14ac:dyDescent="0.25">
      <c r="A17" s="20"/>
      <c r="B17" s="20"/>
      <c r="C17" s="22"/>
      <c r="D17" s="22" t="s">
        <v>24</v>
      </c>
      <c r="E17" s="22" t="s">
        <v>25</v>
      </c>
      <c r="F17" s="22"/>
      <c r="G17" s="20" t="s">
        <v>29</v>
      </c>
      <c r="H17" s="20">
        <v>36</v>
      </c>
      <c r="I17" s="23">
        <v>485000</v>
      </c>
      <c r="J17" s="23">
        <v>17460000</v>
      </c>
      <c r="K17" s="24">
        <v>0.38</v>
      </c>
      <c r="L17" s="23">
        <v>10301400.000000002</v>
      </c>
      <c r="M17" s="22"/>
      <c r="N17" s="22"/>
      <c r="O17" s="23"/>
      <c r="P17" s="22"/>
      <c r="Q17" s="22"/>
      <c r="R17" s="22"/>
      <c r="S17" s="22"/>
    </row>
    <row r="18" spans="1:19" x14ac:dyDescent="0.25">
      <c r="A18" s="20"/>
      <c r="B18" s="20"/>
      <c r="C18" s="22"/>
      <c r="D18" s="22" t="s">
        <v>24</v>
      </c>
      <c r="E18" s="22" t="s">
        <v>25</v>
      </c>
      <c r="F18" s="22"/>
      <c r="G18" s="20" t="s">
        <v>35</v>
      </c>
      <c r="H18" s="20">
        <v>24</v>
      </c>
      <c r="I18" s="23">
        <v>485000</v>
      </c>
      <c r="J18" s="23">
        <v>11640000</v>
      </c>
      <c r="K18" s="24">
        <v>0.38</v>
      </c>
      <c r="L18" s="23">
        <v>6867600.0000000009</v>
      </c>
      <c r="M18" s="22"/>
      <c r="N18" s="22"/>
      <c r="O18" s="23"/>
      <c r="P18" s="22"/>
      <c r="Q18" s="22"/>
      <c r="R18" s="22"/>
      <c r="S18" s="22"/>
    </row>
    <row r="19" spans="1:19" x14ac:dyDescent="0.25">
      <c r="A19" s="20"/>
      <c r="B19" s="20"/>
      <c r="C19" s="22"/>
      <c r="D19" s="22" t="s">
        <v>24</v>
      </c>
      <c r="E19" s="22" t="s">
        <v>25</v>
      </c>
      <c r="F19" s="22"/>
      <c r="G19" s="20" t="s">
        <v>30</v>
      </c>
      <c r="H19" s="20">
        <v>48</v>
      </c>
      <c r="I19" s="23">
        <v>550000</v>
      </c>
      <c r="J19" s="23">
        <v>26400000</v>
      </c>
      <c r="K19" s="24">
        <v>0.38</v>
      </c>
      <c r="L19" s="23">
        <v>15576000.000000002</v>
      </c>
      <c r="M19" s="22"/>
      <c r="N19" s="22"/>
      <c r="O19" s="23"/>
      <c r="P19" s="22"/>
      <c r="Q19" s="22"/>
      <c r="R19" s="22"/>
      <c r="S19" s="22"/>
    </row>
    <row r="20" spans="1:19" x14ac:dyDescent="0.25">
      <c r="A20" s="20"/>
      <c r="B20" s="20"/>
      <c r="C20" s="22"/>
      <c r="D20" s="22" t="s">
        <v>24</v>
      </c>
      <c r="E20" s="22" t="s">
        <v>25</v>
      </c>
      <c r="F20" s="22"/>
      <c r="G20" s="20" t="s">
        <v>31</v>
      </c>
      <c r="H20" s="20">
        <v>20</v>
      </c>
      <c r="I20" s="23">
        <v>450000</v>
      </c>
      <c r="J20" s="23">
        <v>9000000</v>
      </c>
      <c r="K20" s="24">
        <v>0.38</v>
      </c>
      <c r="L20" s="23">
        <v>5310000.0000000009</v>
      </c>
      <c r="M20" s="22"/>
      <c r="N20" s="22"/>
      <c r="O20" s="23"/>
      <c r="P20" s="22"/>
      <c r="Q20" s="22"/>
      <c r="R20" s="22"/>
      <c r="S20" s="22"/>
    </row>
    <row r="21" spans="1:19" x14ac:dyDescent="0.25">
      <c r="A21" s="20">
        <v>1012</v>
      </c>
      <c r="B21" s="21">
        <v>44106</v>
      </c>
      <c r="C21" s="22"/>
      <c r="D21" s="22" t="s">
        <v>36</v>
      </c>
      <c r="E21" s="22" t="s">
        <v>25</v>
      </c>
      <c r="F21" s="22"/>
      <c r="G21" s="20" t="s">
        <v>37</v>
      </c>
      <c r="H21" s="20">
        <v>24</v>
      </c>
      <c r="I21" s="28">
        <v>255000</v>
      </c>
      <c r="J21" s="23">
        <v>6120000</v>
      </c>
      <c r="K21" s="24">
        <v>0.38</v>
      </c>
      <c r="L21" s="29">
        <v>3610800.0000000005</v>
      </c>
      <c r="M21" s="25"/>
      <c r="N21" s="25"/>
      <c r="O21" s="25"/>
      <c r="P21" s="25"/>
      <c r="Q21" s="25"/>
      <c r="R21" s="26">
        <v>3610800.0000000005</v>
      </c>
      <c r="S21" s="25"/>
    </row>
    <row r="22" spans="1:19" x14ac:dyDescent="0.25">
      <c r="A22" s="20">
        <v>442</v>
      </c>
      <c r="B22" s="20" t="s">
        <v>38</v>
      </c>
      <c r="C22" s="22"/>
      <c r="D22" s="22" t="s">
        <v>36</v>
      </c>
      <c r="E22" s="22" t="s">
        <v>25</v>
      </c>
      <c r="F22" s="22"/>
      <c r="G22" s="20" t="s">
        <v>26</v>
      </c>
      <c r="H22" s="20">
        <v>12</v>
      </c>
      <c r="I22" s="28">
        <v>455000</v>
      </c>
      <c r="J22" s="23">
        <v>5460000</v>
      </c>
      <c r="K22" s="24">
        <v>0.38</v>
      </c>
      <c r="L22" s="23">
        <v>3221400.0000000005</v>
      </c>
      <c r="M22" s="25"/>
      <c r="N22" s="25"/>
      <c r="O22" s="25"/>
      <c r="P22" s="25"/>
      <c r="Q22" s="25"/>
      <c r="R22" s="26">
        <v>3221400.0000000005</v>
      </c>
      <c r="S22" s="25"/>
    </row>
    <row r="23" spans="1:19" x14ac:dyDescent="0.25">
      <c r="A23" s="20">
        <v>1077</v>
      </c>
      <c r="B23" s="20" t="s">
        <v>39</v>
      </c>
      <c r="C23" s="22"/>
      <c r="D23" s="30" t="s">
        <v>36</v>
      </c>
      <c r="E23" s="22" t="s">
        <v>25</v>
      </c>
      <c r="F23" s="22"/>
      <c r="G23" s="31" t="s">
        <v>26</v>
      </c>
      <c r="H23" s="31">
        <v>24</v>
      </c>
      <c r="I23" s="32">
        <v>455000</v>
      </c>
      <c r="J23" s="33">
        <v>10920000</v>
      </c>
      <c r="K23" s="24">
        <v>0.38</v>
      </c>
      <c r="L23" s="34">
        <v>6770400</v>
      </c>
      <c r="M23" s="25"/>
      <c r="N23" s="25"/>
      <c r="O23" s="25"/>
      <c r="P23" s="25"/>
      <c r="Q23" s="25"/>
      <c r="R23" s="47">
        <v>6770400</v>
      </c>
      <c r="S23" s="25"/>
    </row>
    <row r="24" spans="1:19" x14ac:dyDescent="0.25">
      <c r="A24" s="50">
        <v>473</v>
      </c>
      <c r="B24" s="52" t="s">
        <v>40</v>
      </c>
      <c r="C24" s="48"/>
      <c r="D24" s="30" t="s">
        <v>36</v>
      </c>
      <c r="E24" s="22" t="s">
        <v>25</v>
      </c>
      <c r="F24" s="22"/>
      <c r="G24" s="49" t="s">
        <v>37</v>
      </c>
      <c r="H24" s="31">
        <v>24</v>
      </c>
      <c r="I24" s="32">
        <v>225000</v>
      </c>
      <c r="J24" s="33">
        <v>5400000</v>
      </c>
      <c r="K24" s="24">
        <v>0.38</v>
      </c>
      <c r="L24" s="34">
        <v>3348000</v>
      </c>
      <c r="M24" s="25"/>
      <c r="N24" s="25"/>
      <c r="O24" s="25"/>
      <c r="P24" s="25"/>
      <c r="Q24" s="25"/>
      <c r="R24" s="47">
        <v>3348000</v>
      </c>
      <c r="S24" s="25"/>
    </row>
    <row r="25" spans="1:19" x14ac:dyDescent="0.25">
      <c r="A25" s="51"/>
      <c r="B25" s="53"/>
      <c r="C25" s="48"/>
      <c r="D25" s="30" t="s">
        <v>36</v>
      </c>
      <c r="E25" s="22" t="s">
        <v>25</v>
      </c>
      <c r="F25" s="22"/>
      <c r="G25" s="49" t="s">
        <v>26</v>
      </c>
      <c r="H25" s="31">
        <v>24</v>
      </c>
      <c r="I25" s="32">
        <v>455000</v>
      </c>
      <c r="J25" s="33">
        <v>10920000</v>
      </c>
      <c r="K25" s="24">
        <v>0.38</v>
      </c>
      <c r="L25" s="34">
        <v>6770400</v>
      </c>
      <c r="M25" s="25"/>
      <c r="N25" s="25"/>
      <c r="O25" s="25"/>
      <c r="P25" s="25"/>
      <c r="Q25" s="25"/>
      <c r="R25" s="47">
        <v>6770400</v>
      </c>
      <c r="S25" s="25"/>
    </row>
    <row r="26" spans="1:19" x14ac:dyDescent="0.25">
      <c r="A26" s="56" t="s">
        <v>41</v>
      </c>
      <c r="B26" s="57"/>
      <c r="C26" s="57"/>
      <c r="D26" s="57"/>
      <c r="E26" s="57"/>
      <c r="F26" s="57"/>
      <c r="G26" s="58"/>
      <c r="H26" s="25"/>
      <c r="I26" s="25"/>
      <c r="J26" s="35">
        <v>200970000</v>
      </c>
      <c r="K26" s="25"/>
      <c r="L26" s="26">
        <v>119389500.00000001</v>
      </c>
      <c r="M26" s="25"/>
      <c r="N26" s="25"/>
      <c r="O26" s="25"/>
      <c r="P26" s="25"/>
      <c r="Q26" s="25"/>
      <c r="R26" s="25"/>
      <c r="S26" s="25"/>
    </row>
    <row r="27" spans="1:19" x14ac:dyDescent="0.25">
      <c r="A27" s="1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4" t="s">
        <v>42</v>
      </c>
      <c r="B28" s="6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5">
      <c r="A29" s="14"/>
      <c r="B29" s="6"/>
      <c r="C29" s="14" t="s">
        <v>43</v>
      </c>
      <c r="D29" s="14"/>
      <c r="E29" s="14"/>
      <c r="F29" s="14"/>
      <c r="G29" s="14"/>
      <c r="H29" s="14"/>
      <c r="I29" s="14"/>
      <c r="J29" s="37">
        <f>300000000*38%+300000000</f>
        <v>414000000</v>
      </c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25">
      <c r="A30" s="14"/>
      <c r="B30" s="6"/>
      <c r="C30" s="14" t="s">
        <v>44</v>
      </c>
      <c r="D30" s="14"/>
      <c r="E30" s="14"/>
      <c r="F30" s="14"/>
      <c r="G30" s="14"/>
      <c r="H30" s="14"/>
      <c r="I30" s="14"/>
      <c r="J30" s="38">
        <f>J26</f>
        <v>200970000</v>
      </c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25">
      <c r="A31" s="14"/>
      <c r="B31" s="6"/>
      <c r="C31" s="14" t="s">
        <v>45</v>
      </c>
      <c r="D31" s="14"/>
      <c r="E31" s="14"/>
      <c r="F31" s="14"/>
      <c r="G31" s="14"/>
      <c r="H31" s="14"/>
      <c r="I31" s="14"/>
      <c r="J31" s="39">
        <v>9300000</v>
      </c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25">
      <c r="A32" s="14"/>
      <c r="B32" s="6"/>
      <c r="C32" s="14" t="s">
        <v>46</v>
      </c>
      <c r="D32" s="14"/>
      <c r="E32" s="14"/>
      <c r="F32" s="14"/>
      <c r="G32" s="14"/>
      <c r="H32" s="14"/>
      <c r="I32" s="14"/>
      <c r="J32" s="40">
        <f>J30-J31</f>
        <v>191670000</v>
      </c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5">
      <c r="A33" s="41"/>
      <c r="B33" s="42"/>
      <c r="C33" s="41" t="s">
        <v>47</v>
      </c>
      <c r="D33" s="41"/>
      <c r="E33" s="41"/>
      <c r="F33" s="41"/>
      <c r="G33" s="41"/>
      <c r="H33" s="41"/>
      <c r="I33" s="41"/>
      <c r="J33" s="43">
        <f>J29-J32</f>
        <v>222330000</v>
      </c>
      <c r="K33" s="41"/>
      <c r="L33" s="41"/>
      <c r="M33" s="41"/>
      <c r="N33" s="41"/>
      <c r="O33" s="41"/>
      <c r="P33" s="41"/>
      <c r="Q33" s="41"/>
      <c r="R33" s="41"/>
      <c r="S33" s="41"/>
    </row>
    <row r="34" spans="1:19" x14ac:dyDescent="0.25">
      <c r="A34" s="14"/>
      <c r="B34" s="6"/>
      <c r="C34" s="14" t="s">
        <v>48</v>
      </c>
      <c r="D34" s="14"/>
      <c r="E34" s="14"/>
      <c r="F34" s="14"/>
      <c r="G34" s="14"/>
      <c r="H34" s="14"/>
      <c r="I34" s="14"/>
      <c r="J34" s="44">
        <v>300000000</v>
      </c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5">
      <c r="A35" s="14"/>
      <c r="B35" s="6"/>
      <c r="C35" s="14" t="s">
        <v>49</v>
      </c>
      <c r="D35" s="14"/>
      <c r="E35" s="14"/>
      <c r="F35" s="14"/>
      <c r="G35" s="14"/>
      <c r="H35" s="14"/>
      <c r="I35" s="14"/>
      <c r="J35" s="44">
        <v>105000000</v>
      </c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25">
      <c r="A36" s="41"/>
      <c r="B36" s="41"/>
      <c r="C36" s="41" t="s">
        <v>50</v>
      </c>
      <c r="D36" s="41"/>
      <c r="E36" s="41"/>
      <c r="F36" s="41"/>
      <c r="G36" s="41"/>
      <c r="H36" s="41"/>
      <c r="I36" s="41"/>
      <c r="J36" s="45">
        <f>J34-J35</f>
        <v>195000000</v>
      </c>
      <c r="K36" s="41"/>
      <c r="L36" s="41"/>
      <c r="M36" s="41"/>
      <c r="N36" s="41"/>
      <c r="O36" s="41"/>
      <c r="P36" s="41"/>
      <c r="Q36" s="41"/>
      <c r="R36" s="41"/>
      <c r="S36" s="41"/>
    </row>
    <row r="37" spans="1:19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5">
      <c r="A39" s="60" t="s">
        <v>51</v>
      </c>
      <c r="B39" s="60"/>
      <c r="C39" s="60"/>
      <c r="D39" s="60"/>
      <c r="E39" s="60"/>
      <c r="F39" s="60"/>
      <c r="G39" s="60"/>
      <c r="H39" s="60"/>
      <c r="I39" s="46"/>
      <c r="J39" s="46"/>
      <c r="K39" s="46"/>
      <c r="L39" s="46"/>
      <c r="M39" s="60" t="s">
        <v>52</v>
      </c>
      <c r="N39" s="60"/>
      <c r="O39" s="60"/>
      <c r="P39" s="60"/>
      <c r="Q39" s="60"/>
      <c r="R39" s="60"/>
      <c r="S39" s="60"/>
    </row>
    <row r="40" spans="1:19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25">
      <c r="A45" s="60" t="s">
        <v>53</v>
      </c>
      <c r="B45" s="60"/>
      <c r="C45" s="60"/>
      <c r="D45" s="60"/>
      <c r="E45" s="60"/>
      <c r="F45" s="60"/>
      <c r="G45" s="60"/>
      <c r="H45" s="60"/>
      <c r="I45" s="46"/>
      <c r="J45" s="46"/>
      <c r="K45" s="46"/>
      <c r="L45" s="46"/>
      <c r="M45" s="60" t="s">
        <v>54</v>
      </c>
      <c r="N45" s="60"/>
      <c r="O45" s="60"/>
      <c r="P45" s="60"/>
      <c r="Q45" s="60"/>
      <c r="R45" s="60"/>
      <c r="S45" s="60"/>
    </row>
    <row r="46" spans="1:19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</row>
  </sheetData>
  <mergeCells count="15">
    <mergeCell ref="S5:S6"/>
    <mergeCell ref="A26:G26"/>
    <mergeCell ref="A3:S3"/>
    <mergeCell ref="M45:S45"/>
    <mergeCell ref="M39:S39"/>
    <mergeCell ref="A39:H39"/>
    <mergeCell ref="A45:H45"/>
    <mergeCell ref="A4:R4"/>
    <mergeCell ref="A5:A6"/>
    <mergeCell ref="B5:B6"/>
    <mergeCell ref="C5:C6"/>
    <mergeCell ref="D5:F5"/>
    <mergeCell ref="G5:K5"/>
    <mergeCell ref="L5:L6"/>
    <mergeCell ref="M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2020-05-21T09:00:59Z</dcterms:created>
  <dcterms:modified xsi:type="dcterms:W3CDTF">2020-05-21T09:07:11Z</dcterms:modified>
</cp:coreProperties>
</file>