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Duy nhất" sheetId="8" r:id="rId6"/>
    <sheet name="24-7" sheetId="9" r:id="rId7"/>
  </sheets>
  <calcPr calcId="162913"/>
</workbook>
</file>

<file path=xl/calcChain.xml><?xml version="1.0" encoding="utf-8"?>
<calcChain xmlns="http://schemas.openxmlformats.org/spreadsheetml/2006/main">
  <c r="E20" i="9" l="1"/>
  <c r="E13" i="9"/>
  <c r="J8" i="9"/>
  <c r="F19" i="9"/>
  <c r="F18" i="9"/>
  <c r="F22" i="9"/>
  <c r="E22" i="9"/>
  <c r="D22" i="9"/>
  <c r="G21" i="9"/>
  <c r="J21" i="9" s="1"/>
  <c r="G20" i="9"/>
  <c r="J20" i="9" s="1"/>
  <c r="G19" i="9"/>
  <c r="J19" i="9" s="1"/>
  <c r="G18" i="9"/>
  <c r="J18" i="9" s="1"/>
  <c r="G17" i="9"/>
  <c r="J17" i="9" s="1"/>
  <c r="J16" i="9"/>
  <c r="G15" i="9"/>
  <c r="J15" i="9" s="1"/>
  <c r="J14" i="9"/>
  <c r="G13" i="9"/>
  <c r="J13" i="9" s="1"/>
  <c r="J12" i="9"/>
  <c r="G11" i="9"/>
  <c r="J11" i="9" s="1"/>
  <c r="J10" i="9"/>
  <c r="G9" i="9"/>
  <c r="J9" i="9" s="1"/>
  <c r="G8" i="9"/>
  <c r="G22" i="9" l="1"/>
  <c r="J22" i="9"/>
  <c r="L9" i="8"/>
  <c r="J9" i="8"/>
  <c r="I9" i="8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H22" i="8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Q22" i="7" s="1"/>
  <c r="L22" i="7"/>
  <c r="G24" i="8" l="1"/>
  <c r="P22" i="7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H11" i="7"/>
  <c r="N11" i="7" s="1"/>
  <c r="G11" i="7"/>
  <c r="J11" i="7" s="1"/>
  <c r="G10" i="7"/>
  <c r="J10" i="7" s="1"/>
  <c r="M9" i="7"/>
  <c r="E9" i="7"/>
  <c r="E22" i="7" s="1"/>
  <c r="G8" i="7"/>
  <c r="J8" i="7" s="1"/>
  <c r="G9" i="7" l="1"/>
  <c r="H9" i="7" s="1"/>
  <c r="N9" i="7" s="1"/>
  <c r="G22" i="7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<sst xmlns="http://schemas.openxmlformats.org/spreadsheetml/2006/main" count="482" uniqueCount="75">
  <si>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</si>
  <si>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</si>
  <si>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</si>
  <si>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</si>
  <si>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</si>
  <si>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</si>
  <si>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</si>
  <si>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</si>
  <si>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</si>
  <si>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</si>
  <si>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</si>
  <si>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</si>
  <si>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</si>
  <si>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</si>
  <si>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</si>
  <si>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</si>
  <si>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</si>
  <si>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</si>
  <si>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</si>
  <si>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</si>
  <si>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</si>
  <si>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</si>
  <si>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</si>
  <si>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</si>
  <si>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</si>
  <si>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</si>
  <si>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</si>
  <si>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</si>
  <si>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</si>
  <si>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</si>
  <si>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</si>
  <si>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</si>
  <si>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</si>
  <si>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</si>
  <si>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</si>
  <si>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</si>
  <si>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</si>
  <si>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</si>
  <si>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</si>
  <si>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</si>
  <si>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</si>
  <si>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</si>
  <si>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</si>
  <si>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</si>
  <si>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</si>
  <si>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</si>
  <si>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</si>
  <si>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</si>
  <si>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</si>
  <si>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</si>
  <si>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</si>
  <si>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</si>
  <si>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</si>
  <si>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</si>
  <si>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</si>
  <si>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</si>
  <si>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</si>
  <si>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</si>
  <si>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</si>
  <si>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</si>
  <si>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</si>
  <si>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</si>
  <si>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</si>
  <si>
    <t>Tổng cộng (hộp)</t>
  </si>
  <si>
    <t>Tổng cộng (thùng)</t>
  </si>
  <si>
    <t xml:space="preserve">3 hộp </t>
  </si>
  <si>
    <t>1 thùng</t>
  </si>
  <si>
    <t>2 thùng 3 hộp</t>
  </si>
  <si>
    <t>7 thùng 8 hộp</t>
  </si>
  <si>
    <t>4 thùng 2 hộp</t>
  </si>
  <si>
    <t>TỔNG HỢP KHO NGÀY 24/07/2020</t>
  </si>
  <si>
    <t>4 thùng 14 hộp</t>
  </si>
  <si>
    <t>6 hộp</t>
  </si>
  <si>
    <t>4 thùng 8 hộp</t>
  </si>
  <si>
    <t>7 thùng 7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</si>
</sst>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100" t="s">
        <v>0</v>
      </c>
      <c r="B1" s="100"/>
      <c r="C1" s="100"/>
      <c r="D1" s="100"/>
      <c r="E1" s="100"/>
      <c r="F1" s="101" t="s">
        <v>1</v>
      </c>
      <c r="G1" s="101"/>
      <c r="H1" s="101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102" t="s">
        <v>2</v>
      </c>
      <c r="B2" s="102"/>
      <c r="C2" s="102"/>
      <c r="D2" s="102"/>
      <c r="E2" s="102"/>
      <c r="F2" s="103" t="s">
        <v>3</v>
      </c>
      <c r="G2" s="103"/>
      <c r="H2" s="103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104" t="s">
        <v>4</v>
      </c>
      <c r="B4" s="104"/>
      <c r="C4" s="104"/>
      <c r="D4" s="104"/>
      <c r="E4" s="104"/>
      <c r="F4" s="104"/>
      <c r="G4" s="10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105" t="s">
        <v>5</v>
      </c>
      <c r="B6" s="106" t="s">
        <v>6</v>
      </c>
      <c r="C6" s="106" t="s">
        <v>7</v>
      </c>
      <c r="D6" s="105" t="s">
        <v>8</v>
      </c>
      <c r="E6" s="105"/>
      <c r="F6" s="105"/>
      <c r="G6" s="105" t="s">
        <v>9</v>
      </c>
    </row>
    <row r="7" spans="1:34" ht="57" x14ac:dyDescent="0.25">
      <c r="A7" s="105"/>
      <c r="B7" s="106"/>
      <c r="C7" s="106"/>
      <c r="D7" s="19" t="s">
        <v>10</v>
      </c>
      <c r="E7" s="20" t="s">
        <v>11</v>
      </c>
      <c r="F7" s="19" t="s">
        <v>12</v>
      </c>
      <c r="G7" s="105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99" t="s">
        <v>9</v>
      </c>
      <c r="B22" s="99"/>
      <c r="C22" s="99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107" t="s">
        <v>5</v>
      </c>
      <c r="B25" s="110" t="s">
        <v>6</v>
      </c>
      <c r="C25" s="110" t="s">
        <v>7</v>
      </c>
      <c r="D25" s="107" t="s">
        <v>8</v>
      </c>
      <c r="E25" s="107"/>
      <c r="F25" s="107"/>
      <c r="G25" s="110" t="s">
        <v>9</v>
      </c>
      <c r="H25" s="107" t="s">
        <v>42</v>
      </c>
      <c r="I25" s="107" t="s">
        <v>43</v>
      </c>
    </row>
    <row r="26" spans="1:9" s="29" customFormat="1" ht="63" x14ac:dyDescent="0.25">
      <c r="A26" s="107"/>
      <c r="B26" s="110"/>
      <c r="C26" s="110"/>
      <c r="D26" s="32" t="s">
        <v>10</v>
      </c>
      <c r="E26" s="47" t="s">
        <v>11</v>
      </c>
      <c r="F26" s="32" t="s">
        <v>12</v>
      </c>
      <c r="G26" s="110"/>
      <c r="H26" s="107"/>
      <c r="I26" s="107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108" t="s">
        <v>9</v>
      </c>
      <c r="B41" s="108"/>
      <c r="C41" s="108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109" t="s">
        <v>46</v>
      </c>
      <c r="H43" s="109"/>
      <c r="I43" s="109"/>
    </row>
    <row r="44" spans="1:9" s="29" customFormat="1" ht="15.75" x14ac:dyDescent="0.25"/>
    <row r="45" spans="1:9" s="29" customFormat="1" ht="15.75" x14ac:dyDescent="0.25"/>
  </sheetData>
  <mergeCells count="20"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113" t="s">
        <v>0</v>
      </c>
      <c r="B1" s="113"/>
      <c r="C1" s="113"/>
      <c r="D1" s="113"/>
      <c r="E1" s="113"/>
      <c r="F1" s="111" t="s">
        <v>1</v>
      </c>
      <c r="G1" s="111"/>
      <c r="H1" s="111"/>
      <c r="I1" s="111"/>
    </row>
    <row r="2" spans="1:9" x14ac:dyDescent="0.25">
      <c r="A2" s="114" t="s">
        <v>2</v>
      </c>
      <c r="B2" s="114"/>
      <c r="C2" s="114"/>
      <c r="D2" s="114"/>
      <c r="E2" s="114"/>
      <c r="F2" s="112" t="s">
        <v>3</v>
      </c>
      <c r="G2" s="112"/>
      <c r="H2" s="112"/>
      <c r="I2" s="112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115" t="s">
        <v>44</v>
      </c>
      <c r="B4" s="115"/>
      <c r="C4" s="115"/>
      <c r="D4" s="115"/>
      <c r="E4" s="115"/>
      <c r="F4" s="115"/>
      <c r="G4" s="115"/>
      <c r="H4" s="115"/>
      <c r="I4" s="115"/>
    </row>
    <row r="6" spans="1:9" ht="15.75" customHeight="1" x14ac:dyDescent="0.25">
      <c r="A6" s="107" t="s">
        <v>5</v>
      </c>
      <c r="B6" s="110" t="s">
        <v>6</v>
      </c>
      <c r="C6" s="110" t="s">
        <v>7</v>
      </c>
      <c r="D6" s="107" t="s">
        <v>8</v>
      </c>
      <c r="E6" s="107"/>
      <c r="F6" s="107"/>
      <c r="G6" s="107" t="s">
        <v>9</v>
      </c>
      <c r="H6" s="107" t="s">
        <v>42</v>
      </c>
      <c r="I6" s="107" t="s">
        <v>43</v>
      </c>
    </row>
    <row r="7" spans="1:9" ht="47.25" x14ac:dyDescent="0.25">
      <c r="A7" s="107"/>
      <c r="B7" s="110"/>
      <c r="C7" s="110"/>
      <c r="D7" s="32" t="s">
        <v>10</v>
      </c>
      <c r="E7" s="33" t="s">
        <v>11</v>
      </c>
      <c r="F7" s="32" t="s">
        <v>12</v>
      </c>
      <c r="G7" s="107"/>
      <c r="H7" s="107"/>
      <c r="I7" s="107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08" t="s">
        <v>9</v>
      </c>
      <c r="B22" s="108"/>
      <c r="C22" s="108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11" t="s">
        <v>1</v>
      </c>
      <c r="G1" s="111"/>
      <c r="H1" s="111"/>
      <c r="I1" s="111"/>
    </row>
    <row r="2" spans="1:9" x14ac:dyDescent="0.25">
      <c r="A2" s="114" t="s">
        <v>2</v>
      </c>
      <c r="B2" s="114"/>
      <c r="C2" s="114"/>
      <c r="D2" s="114"/>
      <c r="E2" s="114"/>
      <c r="F2" s="112" t="s">
        <v>3</v>
      </c>
      <c r="G2" s="112"/>
      <c r="H2" s="112"/>
      <c r="I2" s="112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115" t="s">
        <v>45</v>
      </c>
      <c r="B4" s="115"/>
      <c r="C4" s="115"/>
      <c r="D4" s="115"/>
      <c r="E4" s="115"/>
      <c r="F4" s="115"/>
      <c r="G4" s="115"/>
      <c r="H4" s="115"/>
      <c r="I4" s="115"/>
    </row>
    <row r="6" spans="1:9" ht="15.75" customHeight="1" x14ac:dyDescent="0.25">
      <c r="A6" s="107" t="s">
        <v>5</v>
      </c>
      <c r="B6" s="110" t="s">
        <v>6</v>
      </c>
      <c r="C6" s="110" t="s">
        <v>7</v>
      </c>
      <c r="D6" s="107" t="s">
        <v>8</v>
      </c>
      <c r="E6" s="107"/>
      <c r="F6" s="107"/>
      <c r="G6" s="110" t="s">
        <v>9</v>
      </c>
      <c r="H6" s="107" t="s">
        <v>42</v>
      </c>
      <c r="I6" s="107" t="s">
        <v>43</v>
      </c>
    </row>
    <row r="7" spans="1:9" ht="47.25" x14ac:dyDescent="0.25">
      <c r="A7" s="107"/>
      <c r="B7" s="110"/>
      <c r="C7" s="110"/>
      <c r="D7" s="32" t="s">
        <v>10</v>
      </c>
      <c r="E7" s="46" t="s">
        <v>11</v>
      </c>
      <c r="F7" s="32" t="s">
        <v>12</v>
      </c>
      <c r="G7" s="110"/>
      <c r="H7" s="107"/>
      <c r="I7" s="107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08" t="s">
        <v>9</v>
      </c>
      <c r="B22" s="108"/>
      <c r="C22" s="108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109" t="s">
        <v>46</v>
      </c>
      <c r="H24" s="109"/>
      <c r="I24" s="109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11" t="s">
        <v>1</v>
      </c>
      <c r="G1" s="111"/>
      <c r="H1" s="111"/>
      <c r="I1" s="111"/>
    </row>
    <row r="2" spans="1:9" x14ac:dyDescent="0.25">
      <c r="A2" s="114" t="s">
        <v>2</v>
      </c>
      <c r="B2" s="114"/>
      <c r="C2" s="114"/>
      <c r="D2" s="114"/>
      <c r="E2" s="114"/>
      <c r="F2" s="112" t="s">
        <v>3</v>
      </c>
      <c r="G2" s="112"/>
      <c r="H2" s="112"/>
      <c r="I2" s="112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115" t="s">
        <v>47</v>
      </c>
      <c r="B4" s="115"/>
      <c r="C4" s="115"/>
      <c r="D4" s="115"/>
      <c r="E4" s="115"/>
      <c r="F4" s="115"/>
      <c r="G4" s="115"/>
      <c r="H4" s="115"/>
      <c r="I4" s="115"/>
    </row>
    <row r="6" spans="1:9" ht="15.75" customHeight="1" x14ac:dyDescent="0.25">
      <c r="A6" s="107" t="s">
        <v>5</v>
      </c>
      <c r="B6" s="110" t="s">
        <v>6</v>
      </c>
      <c r="C6" s="110" t="s">
        <v>7</v>
      </c>
      <c r="D6" s="107" t="s">
        <v>8</v>
      </c>
      <c r="E6" s="107"/>
      <c r="F6" s="107"/>
      <c r="G6" s="110" t="s">
        <v>9</v>
      </c>
      <c r="H6" s="107" t="s">
        <v>42</v>
      </c>
      <c r="I6" s="107" t="s">
        <v>43</v>
      </c>
    </row>
    <row r="7" spans="1:9" ht="47.25" x14ac:dyDescent="0.25">
      <c r="A7" s="107"/>
      <c r="B7" s="110"/>
      <c r="C7" s="110"/>
      <c r="D7" s="32" t="s">
        <v>10</v>
      </c>
      <c r="E7" s="50" t="s">
        <v>11</v>
      </c>
      <c r="F7" s="32" t="s">
        <v>12</v>
      </c>
      <c r="G7" s="110"/>
      <c r="H7" s="107"/>
      <c r="I7" s="107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08" t="s">
        <v>9</v>
      </c>
      <c r="B22" s="108"/>
      <c r="C22" s="108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109" t="s">
        <v>46</v>
      </c>
      <c r="H24" s="109"/>
      <c r="I24" s="109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hidden="1" customWidth="1"/>
    <col min="4" max="4" width="5" style="29" hidden="1" customWidth="1"/>
    <col min="5" max="5" width="5.5703125" style="29" hidden="1" customWidth="1"/>
    <col min="6" max="6" width="7.5703125" style="29" hidden="1" customWidth="1"/>
    <col min="7" max="7" width="6.7109375" style="29" hidden="1" customWidth="1"/>
    <col min="8" max="8" width="9.42578125" style="29" hidden="1" customWidth="1"/>
    <col min="9" max="9" width="10.85546875" style="29" hidden="1" customWidth="1"/>
    <col min="10" max="10" width="16.28515625" style="29" hidden="1" customWidth="1"/>
    <col min="11" max="11" width="17.5703125" style="29" hidden="1" customWidth="1"/>
    <col min="12" max="12" width="9.140625" style="29" customWidth="1"/>
    <col min="13" max="13" width="18.85546875" style="29" customWidth="1"/>
    <col min="14" max="14" width="20.5703125" style="29" customWidth="1"/>
    <col min="15" max="16384" width="9.140625" style="29"/>
  </cols>
  <sheetData>
    <row r="1" spans="1:17" x14ac:dyDescent="0.25">
      <c r="A1" s="48" t="s">
        <v>0</v>
      </c>
      <c r="B1" s="48"/>
      <c r="C1" s="48"/>
      <c r="D1" s="48"/>
      <c r="E1" s="48"/>
      <c r="F1" s="111" t="s">
        <v>1</v>
      </c>
      <c r="G1" s="111"/>
      <c r="H1" s="111"/>
      <c r="I1" s="111"/>
      <c r="J1" s="111"/>
    </row>
    <row r="2" spans="1:17" x14ac:dyDescent="0.25">
      <c r="A2" s="114" t="s">
        <v>2</v>
      </c>
      <c r="B2" s="114"/>
      <c r="C2" s="114"/>
      <c r="D2" s="114"/>
      <c r="E2" s="114"/>
      <c r="F2" s="112" t="s">
        <v>3</v>
      </c>
      <c r="G2" s="112"/>
      <c r="H2" s="112"/>
      <c r="I2" s="112"/>
      <c r="J2" s="112"/>
    </row>
    <row r="3" spans="1:17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5" x14ac:dyDescent="0.3">
      <c r="A4" s="115" t="s">
        <v>48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6" spans="1:17" ht="15.75" customHeight="1" x14ac:dyDescent="0.25">
      <c r="A6" s="107" t="s">
        <v>5</v>
      </c>
      <c r="B6" s="110" t="s">
        <v>6</v>
      </c>
      <c r="C6" s="110" t="s">
        <v>7</v>
      </c>
      <c r="D6" s="107" t="s">
        <v>8</v>
      </c>
      <c r="E6" s="107"/>
      <c r="F6" s="107"/>
      <c r="G6" s="110" t="s">
        <v>9</v>
      </c>
      <c r="H6" s="117" t="s">
        <v>53</v>
      </c>
      <c r="I6" s="117"/>
      <c r="J6" s="117"/>
      <c r="K6" s="68" t="s">
        <v>50</v>
      </c>
      <c r="L6" s="118" t="s">
        <v>51</v>
      </c>
      <c r="M6" s="118"/>
      <c r="N6" s="119" t="s">
        <v>52</v>
      </c>
      <c r="O6" s="110" t="s">
        <v>54</v>
      </c>
      <c r="P6" s="110" t="s">
        <v>55</v>
      </c>
    </row>
    <row r="7" spans="1:17" ht="47.25" x14ac:dyDescent="0.25">
      <c r="A7" s="107"/>
      <c r="B7" s="110"/>
      <c r="C7" s="110"/>
      <c r="D7" s="32" t="s">
        <v>10</v>
      </c>
      <c r="E7" s="51" t="s">
        <v>11</v>
      </c>
      <c r="F7" s="32" t="s">
        <v>12</v>
      </c>
      <c r="G7" s="110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19"/>
      <c r="O7" s="110"/>
      <c r="P7" s="110"/>
    </row>
    <row r="8" spans="1:17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25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25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25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25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25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8.75" x14ac:dyDescent="0.3">
      <c r="A22" s="116" t="s">
        <v>9</v>
      </c>
      <c r="B22" s="116"/>
      <c r="C22" s="116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25">
      <c r="G24" s="109" t="s">
        <v>46</v>
      </c>
      <c r="H24" s="109"/>
      <c r="I24" s="109"/>
      <c r="J24" s="109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5" width="10.85546875" style="29" customWidth="1"/>
    <col min="6" max="6" width="16.28515625" style="29" customWidth="1"/>
    <col min="7" max="7" width="9.140625" style="29" customWidth="1"/>
    <col min="8" max="8" width="18.85546875" style="29" customWidth="1"/>
    <col min="9" max="9" width="20.5703125" style="29" customWidth="1"/>
    <col min="10" max="10" width="9.140625" style="29"/>
    <col min="11" max="11" width="13.42578125" style="29" bestFit="1" customWidth="1"/>
    <col min="12" max="13" width="12.5703125" style="29" bestFit="1" customWidth="1"/>
    <col min="14" max="16384" width="9.140625" style="29"/>
  </cols>
  <sheetData>
    <row r="1" spans="1:12" x14ac:dyDescent="0.25">
      <c r="A1" s="48" t="s">
        <v>0</v>
      </c>
      <c r="B1" s="48"/>
      <c r="C1" s="48"/>
      <c r="D1" s="111"/>
      <c r="E1" s="111"/>
      <c r="F1" s="111"/>
    </row>
    <row r="2" spans="1:12" x14ac:dyDescent="0.25">
      <c r="A2" s="114" t="s">
        <v>2</v>
      </c>
      <c r="B2" s="114"/>
      <c r="C2" s="114"/>
      <c r="D2" s="112"/>
      <c r="E2" s="112"/>
      <c r="F2" s="112"/>
    </row>
    <row r="3" spans="1:12" x14ac:dyDescent="0.25">
      <c r="A3" s="80"/>
      <c r="B3" s="80"/>
      <c r="C3" s="80"/>
      <c r="D3" s="30"/>
      <c r="E3" s="30"/>
      <c r="F3" s="30"/>
    </row>
    <row r="4" spans="1:12" ht="22.5" x14ac:dyDescent="0.3">
      <c r="A4" s="115" t="s">
        <v>56</v>
      </c>
      <c r="B4" s="115"/>
      <c r="C4" s="115"/>
      <c r="D4" s="115"/>
      <c r="E4" s="115"/>
      <c r="F4" s="115"/>
      <c r="G4" s="115"/>
      <c r="H4" s="115"/>
      <c r="I4" s="115"/>
    </row>
    <row r="6" spans="1:12" ht="15.75" customHeight="1" x14ac:dyDescent="0.25">
      <c r="A6" s="107" t="s">
        <v>5</v>
      </c>
      <c r="B6" s="110" t="s">
        <v>6</v>
      </c>
      <c r="C6" s="110" t="s">
        <v>7</v>
      </c>
      <c r="D6" s="72"/>
      <c r="E6" s="83" t="s">
        <v>57</v>
      </c>
      <c r="F6" s="84"/>
      <c r="G6" s="118" t="s">
        <v>59</v>
      </c>
      <c r="H6" s="118"/>
      <c r="I6" s="119" t="s">
        <v>61</v>
      </c>
      <c r="J6" s="110" t="s">
        <v>49</v>
      </c>
    </row>
    <row r="7" spans="1:12" ht="47.25" x14ac:dyDescent="0.25">
      <c r="A7" s="107"/>
      <c r="B7" s="110"/>
      <c r="C7" s="110"/>
      <c r="D7" s="72"/>
      <c r="E7" s="85" t="s">
        <v>58</v>
      </c>
      <c r="F7" s="72" t="s">
        <v>43</v>
      </c>
      <c r="G7" s="70" t="s">
        <v>49</v>
      </c>
      <c r="H7" s="71" t="s">
        <v>43</v>
      </c>
      <c r="I7" s="119"/>
      <c r="J7" s="110"/>
    </row>
    <row r="8" spans="1:12" hidden="1" x14ac:dyDescent="0.25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93"/>
      <c r="J8" s="94"/>
    </row>
    <row r="9" spans="1:12" x14ac:dyDescent="0.25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95">
        <f>25000000/D9</f>
        <v>54.945054945054942</v>
      </c>
      <c r="J9" s="96">
        <f>I9/12</f>
        <v>4.5787545787545785</v>
      </c>
      <c r="K9" s="97" t="s">
        <v>62</v>
      </c>
      <c r="L9" s="98">
        <f>4*D9*12+7*D9</f>
        <v>25025000</v>
      </c>
    </row>
    <row r="10" spans="1:12" hidden="1" x14ac:dyDescent="0.25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93"/>
      <c r="J10" s="94"/>
    </row>
    <row r="11" spans="1:12" x14ac:dyDescent="0.25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87">
        <f>G11*D11*12</f>
        <v>5580000</v>
      </c>
      <c r="I11" s="91"/>
      <c r="J11" s="89"/>
    </row>
    <row r="12" spans="1:12" hidden="1" x14ac:dyDescent="0.25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87"/>
      <c r="I12" s="91"/>
      <c r="J12" s="89"/>
    </row>
    <row r="13" spans="1:12" x14ac:dyDescent="0.25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87">
        <f>G13*D13*12</f>
        <v>5700000</v>
      </c>
      <c r="I13" s="91"/>
      <c r="J13" s="89"/>
    </row>
    <row r="14" spans="1:12" hidden="1" x14ac:dyDescent="0.25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87"/>
      <c r="I14" s="91"/>
      <c r="J14" s="89"/>
    </row>
    <row r="15" spans="1:12" x14ac:dyDescent="0.25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87">
        <f>G15*D15*12</f>
        <v>0</v>
      </c>
      <c r="I15" s="91"/>
      <c r="J15" s="89"/>
    </row>
    <row r="16" spans="1:12" hidden="1" x14ac:dyDescent="0.25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87"/>
      <c r="I16" s="91"/>
      <c r="J16" s="89"/>
    </row>
    <row r="17" spans="1:13" x14ac:dyDescent="0.25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87">
        <f>G17*D17*12</f>
        <v>0</v>
      </c>
      <c r="I17" s="91"/>
      <c r="J17" s="89"/>
    </row>
    <row r="18" spans="1:13" x14ac:dyDescent="0.25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87">
        <f>G18*D18*12</f>
        <v>0</v>
      </c>
      <c r="I18" s="91"/>
      <c r="J18" s="89"/>
    </row>
    <row r="19" spans="1:13" x14ac:dyDescent="0.25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87">
        <f>G19*D19*12</f>
        <v>0</v>
      </c>
      <c r="I19" s="91"/>
      <c r="J19" s="89"/>
    </row>
    <row r="20" spans="1:13" x14ac:dyDescent="0.25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87">
        <f>G20*D20*24</f>
        <v>0</v>
      </c>
      <c r="I20" s="91"/>
      <c r="J20" s="89"/>
    </row>
    <row r="21" spans="1:13" hidden="1" x14ac:dyDescent="0.25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87">
        <f>G21*D21*12</f>
        <v>0</v>
      </c>
      <c r="I21" s="91"/>
      <c r="J21" s="89"/>
    </row>
    <row r="22" spans="1:13" ht="18.75" x14ac:dyDescent="0.3">
      <c r="A22" s="116" t="s">
        <v>9</v>
      </c>
      <c r="B22" s="116"/>
      <c r="C22" s="116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88">
        <f>SUM(H8:H21)</f>
        <v>27660000</v>
      </c>
      <c r="I22" s="92"/>
      <c r="J22" s="90"/>
    </row>
    <row r="24" spans="1:13" ht="20.25" x14ac:dyDescent="0.3">
      <c r="D24" s="120" t="s">
        <v>60</v>
      </c>
      <c r="E24" s="120"/>
      <c r="F24" s="120"/>
      <c r="G24" s="121">
        <f>F22+H22</f>
        <v>50100000</v>
      </c>
      <c r="H24" s="120"/>
    </row>
    <row r="25" spans="1:13" x14ac:dyDescent="0.25">
      <c r="M25" s="86"/>
    </row>
  </sheetData>
  <mergeCells count="13">
    <mergeCell ref="D24:F24"/>
    <mergeCell ref="G24:H24"/>
    <mergeCell ref="G6:H6"/>
    <mergeCell ref="I6:I7"/>
    <mergeCell ref="J6:J7"/>
    <mergeCell ref="A22:C22"/>
    <mergeCell ref="D1:F1"/>
    <mergeCell ref="A2:C2"/>
    <mergeCell ref="D2:F2"/>
    <mergeCell ref="A4:I4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4" workbookViewId="0">
      <selection activeCell="M20" sqref="M20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6384" width="9.140625" style="29"/>
  </cols>
  <sheetData>
    <row r="1" spans="1:13" x14ac:dyDescent="0.25">
      <c r="A1" s="48" t="s">
        <v>0</v>
      </c>
      <c r="B1" s="48"/>
      <c r="C1" s="48"/>
      <c r="D1" s="48"/>
      <c r="E1" s="48"/>
      <c r="F1" s="111" t="s">
        <v>1</v>
      </c>
      <c r="G1" s="111"/>
      <c r="H1" s="111"/>
      <c r="I1" s="111"/>
      <c r="J1" s="111"/>
    </row>
    <row r="2" spans="1:13" x14ac:dyDescent="0.25">
      <c r="A2" s="114" t="s">
        <v>2</v>
      </c>
      <c r="B2" s="114"/>
      <c r="C2" s="114"/>
      <c r="D2" s="114"/>
      <c r="E2" s="114"/>
      <c r="F2" s="112" t="s">
        <v>3</v>
      </c>
      <c r="G2" s="112"/>
      <c r="H2" s="112"/>
      <c r="I2" s="112"/>
      <c r="J2" s="112"/>
    </row>
    <row r="3" spans="1:13" x14ac:dyDescent="0.25">
      <c r="A3" s="82"/>
      <c r="B3" s="82"/>
      <c r="C3" s="82"/>
      <c r="D3" s="82"/>
      <c r="E3" s="82"/>
      <c r="F3" s="30"/>
      <c r="G3" s="30"/>
      <c r="H3" s="30"/>
      <c r="I3" s="30"/>
      <c r="J3" s="30"/>
    </row>
    <row r="4" spans="1:13" ht="22.5" x14ac:dyDescent="0.3">
      <c r="A4" s="115" t="s">
        <v>70</v>
      </c>
      <c r="B4" s="115"/>
      <c r="C4" s="115"/>
      <c r="D4" s="115"/>
      <c r="E4" s="115"/>
      <c r="F4" s="115"/>
      <c r="G4" s="115"/>
      <c r="H4" s="115"/>
      <c r="I4" s="115"/>
      <c r="J4" s="115"/>
    </row>
    <row r="6" spans="1:13" ht="15.75" customHeight="1" x14ac:dyDescent="0.25">
      <c r="A6" s="107" t="s">
        <v>5</v>
      </c>
      <c r="B6" s="110" t="s">
        <v>6</v>
      </c>
      <c r="C6" s="110" t="s">
        <v>7</v>
      </c>
      <c r="D6" s="107" t="s">
        <v>8</v>
      </c>
      <c r="E6" s="107"/>
      <c r="F6" s="107"/>
      <c r="G6" s="110" t="s">
        <v>63</v>
      </c>
      <c r="H6" s="122" t="s">
        <v>64</v>
      </c>
      <c r="I6" s="107" t="s">
        <v>42</v>
      </c>
      <c r="J6" s="107" t="s">
        <v>43</v>
      </c>
    </row>
    <row r="7" spans="1:13" ht="47.25" x14ac:dyDescent="0.25">
      <c r="A7" s="107"/>
      <c r="B7" s="110"/>
      <c r="C7" s="110"/>
      <c r="D7" s="32" t="s">
        <v>10</v>
      </c>
      <c r="E7" s="81" t="s">
        <v>11</v>
      </c>
      <c r="F7" s="32" t="s">
        <v>12</v>
      </c>
      <c r="G7" s="110"/>
      <c r="H7" s="123"/>
      <c r="I7" s="107"/>
      <c r="J7" s="107"/>
    </row>
    <row r="8" spans="1:13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72</v>
      </c>
      <c r="I9" s="39">
        <v>455000</v>
      </c>
      <c r="J9" s="39">
        <f t="shared" ref="J9:J21" si="1">G9*I9</f>
        <v>2730000</v>
      </c>
    </row>
    <row r="10" spans="1:13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>
        <v>36</v>
      </c>
      <c r="F11" s="37">
        <v>20</v>
      </c>
      <c r="G11" s="38">
        <f t="shared" si="0"/>
        <v>56</v>
      </c>
      <c r="H11" s="38" t="s">
        <v>73</v>
      </c>
      <c r="I11" s="39">
        <v>465000</v>
      </c>
      <c r="J11" s="39">
        <f t="shared" si="1"/>
        <v>26040000</v>
      </c>
    </row>
    <row r="12" spans="1:13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/>
      <c r="E13" s="37">
        <f>7*12</f>
        <v>84</v>
      </c>
      <c r="F13" s="37">
        <v>7</v>
      </c>
      <c r="G13" s="38">
        <f t="shared" si="0"/>
        <v>91</v>
      </c>
      <c r="H13" s="38" t="s">
        <v>74</v>
      </c>
      <c r="I13" s="39">
        <v>475000</v>
      </c>
      <c r="J13" s="39">
        <f t="shared" si="1"/>
        <v>43225000</v>
      </c>
      <c r="M13" s="29">
        <v>0</v>
      </c>
    </row>
    <row r="14" spans="1:13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</row>
    <row r="16" spans="1:13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</row>
    <row r="17" spans="1:10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</row>
    <row r="18" spans="1:10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f>22+6+25</f>
        <v>53</v>
      </c>
      <c r="G18" s="38">
        <f t="shared" si="0"/>
        <v>92</v>
      </c>
      <c r="H18" s="38" t="s">
        <v>68</v>
      </c>
      <c r="I18" s="39">
        <v>455000</v>
      </c>
      <c r="J18" s="39">
        <f t="shared" si="1"/>
        <v>41860000</v>
      </c>
    </row>
    <row r="19" spans="1:10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</row>
    <row r="20" spans="1:10" x14ac:dyDescent="0.25">
      <c r="A20" s="37" t="s">
        <v>38</v>
      </c>
      <c r="B20" s="37" t="s">
        <v>39</v>
      </c>
      <c r="C20" s="37" t="s">
        <v>15</v>
      </c>
      <c r="D20" s="37"/>
      <c r="E20" s="37">
        <f>24*4</f>
        <v>96</v>
      </c>
      <c r="F20" s="37">
        <v>14</v>
      </c>
      <c r="G20" s="38">
        <f t="shared" si="0"/>
        <v>110</v>
      </c>
      <c r="H20" s="38" t="s">
        <v>71</v>
      </c>
      <c r="I20" s="39">
        <v>550000</v>
      </c>
      <c r="J20" s="39">
        <f t="shared" si="1"/>
        <v>60500000</v>
      </c>
    </row>
    <row r="21" spans="1:10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</row>
    <row r="22" spans="1:10" x14ac:dyDescent="0.25">
      <c r="A22" s="108" t="s">
        <v>9</v>
      </c>
      <c r="B22" s="108"/>
      <c r="C22" s="108"/>
      <c r="D22" s="43">
        <f>SUM(D8:D21)</f>
        <v>7</v>
      </c>
      <c r="E22" s="43">
        <f>SUM(E8:E21)</f>
        <v>403</v>
      </c>
      <c r="F22" s="43">
        <f>SUM(F8:F21)</f>
        <v>164</v>
      </c>
      <c r="G22" s="43">
        <f t="shared" si="0"/>
        <v>574</v>
      </c>
      <c r="H22" s="43"/>
      <c r="I22" s="44"/>
      <c r="J22" s="28">
        <f>SUM(J8:J21)</f>
        <v>273845000</v>
      </c>
    </row>
    <row r="24" spans="1:10" x14ac:dyDescent="0.25">
      <c r="G24" s="109" t="s">
        <v>46</v>
      </c>
      <c r="H24" s="109"/>
      <c r="I24" s="109"/>
      <c r="J24" s="109"/>
    </row>
  </sheetData>
  <mergeCells count="14">
    <mergeCell ref="J6:J7"/>
    <mergeCell ref="A22:C22"/>
    <mergeCell ref="G24:J24"/>
    <mergeCell ref="H6:H7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I6:I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19_06</vt:lpstr>
      <vt:lpstr>25_06</vt:lpstr>
      <vt:lpstr>02-07</vt:lpstr>
      <vt:lpstr>09-07</vt:lpstr>
      <vt:lpstr>Miền Nam</vt:lpstr>
      <vt:lpstr>Duy nhất</vt:lpstr>
      <vt:lpstr>24-7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2020-07-24T03:46:32Z</dcterms:modified>
</cp:coreProperties>
</file>