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H12" i="3"/>
  <c r="H11" i="3"/>
  <c r="H10" i="3" l="1"/>
  <c r="H9" i="3"/>
  <c r="H8" i="3" l="1"/>
  <c r="H7" i="3"/>
  <c r="H14" i="3" l="1"/>
  <c r="G19" i="3" s="1"/>
  <c r="G20" i="3" s="1"/>
</calcChain>
</file>

<file path=xl/sharedStrings.xml><?xml version="1.0" encoding="utf-8"?>
<sst xmlns="http://schemas.openxmlformats.org/spreadsheetml/2006/main" count="31" uniqueCount="28">
  <si>
    <t>CÔNG TY CỔ PHẦN ĐT &amp; PT NANO MILK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</si>
  <si>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</si>
  <si>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</si>
  <si>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</si>
  <si>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</si>
  <si>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</si>
  <si>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</si>
  <si>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</si>
  <si>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</si>
  <si>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</si>
  <si>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</si>
  <si>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1CX45</t>
  </si>
  <si>
    <t>1CX90</t>
  </si>
  <si>
    <t>2CX90</t>
  </si>
  <si>
    <t>GCX90</t>
  </si>
  <si>
    <t>BCX90</t>
  </si>
  <si>
    <t>Số HĐ</t>
  </si>
  <si>
    <t>Thanh Hòa</t>
  </si>
  <si>
    <t>Tr.Sơn lấy hộ</t>
  </si>
  <si>
    <t>Lập Thạch</t>
  </si>
  <si>
    <t>Hòa Thanh</t>
  </si>
  <si>
    <t>Vĩnh Phúc</t>
  </si>
  <si>
    <t>Ngày 29/2 chốt, Công ty còn nợ đại lý Thanh Hòa</t>
  </si>
  <si>
    <t>Sau 29/2 đã chuyển đại lý</t>
  </si>
  <si>
    <t>Đại lý còn nợ công ty</t>
  </si>
  <si>
    <t>Và công ty còn nợ 20 xuất quà khai trương và 20 hộp sữa non quà tết</t>
  </si>
  <si>
    <t xml:space="preserve"> Số:CNTH./PKD. MST: 0108806878</t>
  </si>
  <si>
    <t>DOANH THU ĐẠI LÝ THANH HÒA SAU 29/02/2020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</si>
</sst>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165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5" fontId="2" fillId="2" borderId="0" xfId="1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5" fillId="2" borderId="7" xfId="0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right" vertical="center"/>
    </xf>
    <xf numFmtId="164" fontId="6" fillId="2" borderId="9" xfId="1" applyNumberFormat="1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165" fontId="7" fillId="2" borderId="1" xfId="1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2" fillId="0" borderId="3" xfId="0" quotePrefix="1" applyNumberFormat="1" applyFont="1" applyBorder="1" applyAlignment="1">
      <alignment horizontal="center" vertical="center"/>
    </xf>
    <xf numFmtId="166" fontId="2" fillId="0" borderId="2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7" xfId="0" quotePrefix="1" applyNumberFormat="1" applyFont="1" applyFill="1" applyBorder="1" applyAlignment="1">
      <alignment horizontal="center" vertical="center"/>
    </xf>
    <xf numFmtId="166" fontId="6" fillId="2" borderId="8" xfId="0" quotePrefix="1" applyNumberFormat="1" applyFont="1" applyFill="1" applyBorder="1" applyAlignment="1">
      <alignment horizontal="center" vertical="center"/>
    </xf>
    <xf numFmtId="166" fontId="6" fillId="2" borderId="9" xfId="0" quotePrefix="1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5" fillId="2" borderId="7" xfId="1" applyNumberFormat="1" applyFont="1" applyFill="1" applyBorder="1" applyAlignment="1">
      <alignment vertical="center"/>
    </xf>
    <xf numFmtId="165" fontId="5" fillId="2" borderId="9" xfId="1" applyNumberFormat="1" applyFont="1" applyFill="1" applyBorder="1" applyAlignment="1">
      <alignment vertical="center"/>
    </xf>
    <xf numFmtId="165" fontId="2" fillId="0" borderId="7" xfId="1" applyNumberFormat="1" applyFont="1" applyBorder="1" applyAlignment="1">
      <alignment horizontal="right" vertical="center"/>
    </xf>
    <xf numFmtId="165" fontId="2" fillId="0" borderId="9" xfId="1" applyNumberFormat="1" applyFont="1" applyBorder="1" applyAlignment="1">
      <alignment horizontal="right" vertical="center"/>
    </xf>
    <xf numFmtId="165" fontId="6" fillId="2" borderId="7" xfId="1" applyNumberFormat="1" applyFont="1" applyFill="1" applyBorder="1" applyAlignment="1">
      <alignment horizontal="right" vertical="center"/>
    </xf>
    <xf numFmtId="165" fontId="6" fillId="2" borderId="8" xfId="1" applyNumberFormat="1" applyFont="1" applyFill="1" applyBorder="1" applyAlignment="1">
      <alignment horizontal="right" vertical="center"/>
    </xf>
    <xf numFmtId="165" fontId="6" fillId="2" borderId="9" xfId="1" applyNumberFormat="1" applyFont="1" applyFill="1" applyBorder="1" applyAlignment="1">
      <alignment horizontal="right" vertical="center"/>
    </xf>
    <xf numFmtId="165" fontId="2" fillId="0" borderId="8" xfId="1" applyNumberFormat="1" applyFont="1" applyBorder="1" applyAlignment="1">
      <alignment horizontal="right" vertical="center"/>
    </xf>
    <xf numFmtId="0" fontId="5" fillId="2" borderId="7" xfId="0" applyNumberFormat="1" applyFont="1" applyFill="1" applyBorder="1" applyAlignment="1">
      <alignment horizontal="left" vertical="center"/>
    </xf>
    <xf numFmtId="0" fontId="5" fillId="2" borderId="9" xfId="0" applyNumberFormat="1" applyFont="1" applyFill="1" applyBorder="1" applyAlignment="1">
      <alignment horizontal="left" vertical="center"/>
    </xf>
    <xf numFmtId="0" fontId="5" fillId="2" borderId="8" xfId="0" applyNumberFormat="1" applyFont="1" applyFill="1" applyBorder="1" applyAlignment="1">
      <alignment horizontal="left" vertical="center"/>
    </xf>
    <xf numFmtId="14" fontId="8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9" sqref="B9:B10"/>
    </sheetView>
  </sheetViews>
  <sheetFormatPr defaultRowHeight="15" x14ac:dyDescent="0.25"/>
  <cols>
    <col min="1" max="1" width="6.85546875" customWidth="1"/>
    <col min="2" max="2" width="12.7109375" customWidth="1"/>
    <col min="7" max="7" width="14.28515625" bestFit="1" customWidth="1"/>
    <col min="8" max="8" width="13.140625" bestFit="1" customWidth="1"/>
    <col min="9" max="9" width="8.140625" customWidth="1"/>
  </cols>
  <sheetData>
    <row r="1" spans="1:9" x14ac:dyDescent="0.25">
      <c r="A1" s="1"/>
      <c r="B1" s="2" t="s">
        <v>0</v>
      </c>
      <c r="C1" s="3"/>
      <c r="D1" s="3"/>
      <c r="E1" s="4"/>
      <c r="F1" s="4"/>
      <c r="G1" s="5"/>
      <c r="H1" s="5"/>
      <c r="I1" s="6"/>
    </row>
    <row r="2" spans="1:9" x14ac:dyDescent="0.25">
      <c r="A2" s="1"/>
      <c r="B2" s="7" t="s">
        <v>26</v>
      </c>
      <c r="C2" s="8"/>
      <c r="D2" s="8"/>
      <c r="E2" s="4"/>
      <c r="F2" s="4"/>
      <c r="G2" s="9"/>
      <c r="H2" s="9"/>
      <c r="I2" s="1"/>
    </row>
    <row r="3" spans="1:9" ht="15.75" x14ac:dyDescent="0.25">
      <c r="A3" s="1"/>
      <c r="B3" s="79" t="s">
        <v>27</v>
      </c>
      <c r="C3" s="79"/>
      <c r="D3" s="79"/>
      <c r="E3" s="79"/>
      <c r="F3" s="79"/>
      <c r="G3" s="79"/>
      <c r="H3" s="79"/>
      <c r="I3" s="1"/>
    </row>
    <row r="4" spans="1:9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x14ac:dyDescent="0.25">
      <c r="A5" s="66" t="s">
        <v>16</v>
      </c>
      <c r="B5" s="61" t="s">
        <v>1</v>
      </c>
      <c r="C5" s="63" t="s">
        <v>2</v>
      </c>
      <c r="D5" s="64"/>
      <c r="E5" s="63" t="s">
        <v>3</v>
      </c>
      <c r="F5" s="65"/>
      <c r="G5" s="65"/>
      <c r="H5" s="65"/>
      <c r="I5" s="37" t="s">
        <v>4</v>
      </c>
    </row>
    <row r="6" spans="1:9" ht="38.25" x14ac:dyDescent="0.25">
      <c r="A6" s="67"/>
      <c r="B6" s="62"/>
      <c r="C6" s="11" t="s">
        <v>5</v>
      </c>
      <c r="D6" s="10" t="s">
        <v>6</v>
      </c>
      <c r="E6" s="10" t="s">
        <v>7</v>
      </c>
      <c r="F6" s="10" t="s">
        <v>8</v>
      </c>
      <c r="G6" s="12" t="s">
        <v>9</v>
      </c>
      <c r="H6" s="12" t="s">
        <v>10</v>
      </c>
      <c r="I6" s="38"/>
    </row>
    <row r="7" spans="1:9" s="19" customFormat="1" ht="15" customHeight="1" x14ac:dyDescent="0.25">
      <c r="A7" s="35">
        <v>1070</v>
      </c>
      <c r="B7" s="55">
        <v>43904</v>
      </c>
      <c r="C7" s="53" t="s">
        <v>17</v>
      </c>
      <c r="D7" s="53" t="s">
        <v>18</v>
      </c>
      <c r="E7" s="76" t="s">
        <v>12</v>
      </c>
      <c r="F7" s="17">
        <v>24</v>
      </c>
      <c r="G7" s="68">
        <v>455000</v>
      </c>
      <c r="H7" s="68">
        <f t="shared" ref="H7:H8" si="0">G7*F7</f>
        <v>10920000</v>
      </c>
      <c r="I7" s="18"/>
    </row>
    <row r="8" spans="1:9" s="19" customFormat="1" ht="15" customHeight="1" x14ac:dyDescent="0.25">
      <c r="A8" s="36"/>
      <c r="B8" s="56"/>
      <c r="C8" s="54"/>
      <c r="D8" s="54"/>
      <c r="E8" s="77" t="s">
        <v>13</v>
      </c>
      <c r="F8" s="20">
        <v>12</v>
      </c>
      <c r="G8" s="69">
        <v>465000</v>
      </c>
      <c r="H8" s="69">
        <f t="shared" si="0"/>
        <v>5580000</v>
      </c>
      <c r="I8" s="21"/>
    </row>
    <row r="9" spans="1:9" x14ac:dyDescent="0.25">
      <c r="A9" s="42">
        <v>623</v>
      </c>
      <c r="B9" s="44">
        <v>44041</v>
      </c>
      <c r="C9" s="46" t="s">
        <v>17</v>
      </c>
      <c r="D9" s="48" t="s">
        <v>19</v>
      </c>
      <c r="E9" s="76" t="s">
        <v>12</v>
      </c>
      <c r="F9" s="22">
        <v>24</v>
      </c>
      <c r="G9" s="70">
        <v>455000</v>
      </c>
      <c r="H9" s="70">
        <f t="shared" ref="H9:H13" si="1">F9*G9</f>
        <v>10920000</v>
      </c>
      <c r="I9" s="23"/>
    </row>
    <row r="10" spans="1:9" x14ac:dyDescent="0.25">
      <c r="A10" s="43"/>
      <c r="B10" s="45"/>
      <c r="C10" s="47"/>
      <c r="D10" s="49"/>
      <c r="E10" s="77" t="s">
        <v>14</v>
      </c>
      <c r="F10" s="24">
        <v>24</v>
      </c>
      <c r="G10" s="71">
        <v>485000</v>
      </c>
      <c r="H10" s="71">
        <f t="shared" si="1"/>
        <v>11640000</v>
      </c>
      <c r="I10" s="25"/>
    </row>
    <row r="11" spans="1:9" x14ac:dyDescent="0.25">
      <c r="A11" s="50">
        <v>660</v>
      </c>
      <c r="B11" s="57">
        <v>44065</v>
      </c>
      <c r="C11" s="39" t="s">
        <v>20</v>
      </c>
      <c r="D11" s="39" t="s">
        <v>21</v>
      </c>
      <c r="E11" s="76" t="s">
        <v>11</v>
      </c>
      <c r="F11" s="26">
        <v>24</v>
      </c>
      <c r="G11" s="70">
        <v>225000</v>
      </c>
      <c r="H11" s="72">
        <f t="shared" si="1"/>
        <v>5400000</v>
      </c>
      <c r="I11" s="27"/>
    </row>
    <row r="12" spans="1:9" x14ac:dyDescent="0.25">
      <c r="A12" s="51"/>
      <c r="B12" s="58"/>
      <c r="C12" s="40"/>
      <c r="D12" s="40"/>
      <c r="E12" s="78" t="s">
        <v>12</v>
      </c>
      <c r="F12" s="29">
        <v>12</v>
      </c>
      <c r="G12" s="75">
        <v>455000</v>
      </c>
      <c r="H12" s="73">
        <f t="shared" si="1"/>
        <v>5460000</v>
      </c>
      <c r="I12" s="30"/>
    </row>
    <row r="13" spans="1:9" x14ac:dyDescent="0.25">
      <c r="A13" s="52"/>
      <c r="B13" s="59"/>
      <c r="C13" s="41"/>
      <c r="D13" s="41"/>
      <c r="E13" s="77" t="s">
        <v>15</v>
      </c>
      <c r="F13" s="31">
        <v>12</v>
      </c>
      <c r="G13" s="71">
        <v>485000</v>
      </c>
      <c r="H13" s="74">
        <f t="shared" si="1"/>
        <v>5820000</v>
      </c>
      <c r="I13" s="28"/>
    </row>
    <row r="14" spans="1:9" x14ac:dyDescent="0.25">
      <c r="A14" s="13"/>
      <c r="B14" s="14"/>
      <c r="C14" s="15"/>
      <c r="D14" s="15"/>
      <c r="E14" s="15"/>
      <c r="F14" s="15"/>
      <c r="G14" s="16"/>
      <c r="H14" s="34">
        <f>SUM(H9:H13)</f>
        <v>39240000</v>
      </c>
      <c r="I14" s="15"/>
    </row>
    <row r="18" spans="2:7" x14ac:dyDescent="0.25">
      <c r="B18" t="s">
        <v>22</v>
      </c>
      <c r="G18" s="33">
        <v>25090000</v>
      </c>
    </row>
    <row r="19" spans="2:7" x14ac:dyDescent="0.25">
      <c r="B19" t="s">
        <v>23</v>
      </c>
      <c r="G19" s="32">
        <f>H14</f>
        <v>39240000</v>
      </c>
    </row>
    <row r="20" spans="2:7" x14ac:dyDescent="0.25">
      <c r="B20" t="s">
        <v>24</v>
      </c>
      <c r="G20" s="32">
        <f>G19-G18</f>
        <v>14150000</v>
      </c>
    </row>
    <row r="21" spans="2:7" x14ac:dyDescent="0.25">
      <c r="B21" t="s">
        <v>25</v>
      </c>
    </row>
  </sheetData>
  <mergeCells count="19">
    <mergeCell ref="B7:B8"/>
    <mergeCell ref="C7:C8"/>
    <mergeCell ref="B11:B13"/>
    <mergeCell ref="A4:I4"/>
    <mergeCell ref="B5:B6"/>
    <mergeCell ref="C5:D5"/>
    <mergeCell ref="E5:H5"/>
    <mergeCell ref="A5:A6"/>
    <mergeCell ref="B3:H3"/>
    <mergeCell ref="A7:A8"/>
    <mergeCell ref="I5:I6"/>
    <mergeCell ref="C11:C13"/>
    <mergeCell ref="D11:D13"/>
    <mergeCell ref="A9:A10"/>
    <mergeCell ref="B9:B10"/>
    <mergeCell ref="C9:C10"/>
    <mergeCell ref="D9:D10"/>
    <mergeCell ref="A11:A13"/>
    <mergeCell ref="D7:D8"/>
  </mergeCells>
  <pageMargins left="0.48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2020-09-25T04:28:39Z</dcterms:modified>
</cp:coreProperties>
</file>