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Ế TOÁN - THÁI HẰNG\HangWorkspace\KẾ TOÁN - THÁI HẰNG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3" i="1" l="1"/>
  <c r="E85" i="1"/>
  <c r="E84" i="1"/>
  <c r="G80" i="1"/>
  <c r="D80" i="1"/>
  <c r="K24" i="1"/>
  <c r="K23" i="1"/>
  <c r="F24" i="1"/>
  <c r="I24" i="1" s="1"/>
  <c r="J24" i="1" s="1"/>
  <c r="F23" i="1"/>
  <c r="I23" i="1"/>
  <c r="J23" i="1" s="1"/>
  <c r="J17" i="1"/>
  <c r="F17" i="1"/>
  <c r="I17" i="1" s="1"/>
  <c r="F18" i="1"/>
  <c r="I18" i="1" s="1"/>
  <c r="J18" i="1" s="1"/>
  <c r="F19" i="1"/>
  <c r="I19" i="1" s="1"/>
  <c r="J19" i="1" s="1"/>
  <c r="F20" i="1"/>
  <c r="I20" i="1" s="1"/>
  <c r="J20" i="1" s="1"/>
  <c r="F21" i="1"/>
  <c r="I21" i="1" s="1"/>
  <c r="J21" i="1" s="1"/>
  <c r="F22" i="1"/>
  <c r="I22" i="1" s="1"/>
  <c r="J22" i="1" s="1"/>
  <c r="F16" i="1"/>
  <c r="I16" i="1"/>
  <c r="J16" i="1" s="1"/>
  <c r="F15" i="1"/>
  <c r="I15" i="1" s="1"/>
  <c r="J15" i="1" s="1"/>
  <c r="F14" i="1"/>
  <c r="I14" i="1" s="1"/>
  <c r="J14" i="1" s="1"/>
  <c r="F12" i="1"/>
  <c r="K12" i="1" s="1"/>
  <c r="F13" i="1"/>
  <c r="I13" i="1" s="1"/>
  <c r="F11" i="1"/>
  <c r="I11" i="1" s="1"/>
  <c r="F10" i="1"/>
  <c r="I10" i="1" s="1"/>
  <c r="J10" i="1" s="1"/>
  <c r="F9" i="1"/>
  <c r="I9" i="1" s="1"/>
  <c r="K13" i="1" l="1"/>
  <c r="J80" i="1"/>
  <c r="K11" i="1"/>
  <c r="F80" i="1"/>
  <c r="I12" i="1"/>
  <c r="I80" i="1" s="1"/>
  <c r="K9" i="1"/>
  <c r="K80" i="1" s="1"/>
</calcChain>
</file>

<file path=xl/sharedStrings.xml><?xml version="1.0" encoding="utf-8"?>
<sst xmlns="http://schemas.openxmlformats.org/spreadsheetml/2006/main" count="49" uniqueCount="40">
  <si>
    <t>CÔNG TY CỔ PHẦN ĐT &amp; PT NANO MILK</t>
  </si>
  <si>
    <t xml:space="preserve"> Số:102020/DT. MST: 0108806878</t>
  </si>
  <si>
    <t>Tháng 11/2020</t>
  </si>
  <si>
    <t>Ngày, tháng</t>
  </si>
  <si>
    <t>Người bán</t>
  </si>
  <si>
    <t>Thông tin về sản phẩm</t>
  </si>
  <si>
    <t>Ghi chú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</si>
  <si>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</si>
  <si>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</si>
  <si>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</si>
  <si>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</si>
  <si>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</si>
  <si>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</si>
  <si>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Giảm giá</t>
  </si>
  <si>
    <t>%</t>
  </si>
  <si>
    <t>Giám đốc</t>
  </si>
  <si>
    <t>(Ký tên, đóng dấu)</t>
  </si>
  <si>
    <t>SỔ THEO DÕI DOANH THU SHOWROOM</t>
  </si>
  <si>
    <t>TÌNH trang thanh toán</t>
  </si>
  <si>
    <t>Hằng KT</t>
  </si>
  <si>
    <t>Anh Lâm GĐ</t>
  </si>
  <si>
    <t>A Lâm</t>
  </si>
  <si>
    <t>TĐ90</t>
  </si>
  <si>
    <t xml:space="preserve">Hằng </t>
  </si>
  <si>
    <t>Blackmore1</t>
  </si>
  <si>
    <t>GCX45</t>
  </si>
  <si>
    <t>2CX90</t>
  </si>
  <si>
    <t>1CX90</t>
  </si>
  <si>
    <t>Thơm HC</t>
  </si>
  <si>
    <t>GCX90</t>
  </si>
  <si>
    <t>Blackmore3</t>
  </si>
  <si>
    <t>Bobby dán42</t>
  </si>
  <si>
    <t>Meije 09</t>
  </si>
  <si>
    <t>A.L Tặng Khách</t>
  </si>
  <si>
    <t>Bobby NB1 64</t>
  </si>
  <si>
    <t>Tổng cộng</t>
  </si>
  <si>
    <t>Kết luận:</t>
  </si>
  <si>
    <t>- Số tiền hàng anh Lâm GĐ thu tiền hàng:</t>
  </si>
  <si>
    <t>- Số tiền Hằng kế toán thu tiền hàng:</t>
  </si>
  <si>
    <t>- Tổng số tiền: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</si>
</sst>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11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sz val="11"/>
      <color theme="1"/>
      <name val="Calibri"/>
      <family val="2"/>
      <scheme val="minor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b/>
      <sz val="16"/>
      <color theme="1" tint="4.9989318521683403E-2"/>
      <name val="Times New Roman"/>
      <family val="1"/>
    </font>
    <font>
      <b/>
      <i/>
      <sz val="10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00">
    <xf numFmtId="0" fontId="0" fillId="0" borderId="0" xfId="0"/>
    <xf numFmtId="0" fontId="3" fillId="2" borderId="0" xfId="0" applyFont="1" applyFill="1" applyAlignment="1">
      <alignment vertical="center"/>
    </xf>
    <xf numFmtId="165" fontId="3" fillId="2" borderId="0" xfId="1" applyNumberFormat="1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165" fontId="2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165" fontId="5" fillId="2" borderId="0" xfId="1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 wrapText="1"/>
    </xf>
    <xf numFmtId="9" fontId="2" fillId="2" borderId="1" xfId="2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9" fontId="2" fillId="2" borderId="1" xfId="2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/>
    <xf numFmtId="165" fontId="3" fillId="2" borderId="2" xfId="1" applyNumberFormat="1" applyFont="1" applyFill="1" applyBorder="1"/>
    <xf numFmtId="9" fontId="3" fillId="2" borderId="2" xfId="2" applyFont="1" applyFill="1" applyBorder="1"/>
    <xf numFmtId="0" fontId="3" fillId="2" borderId="0" xfId="0" applyFont="1" applyFill="1"/>
    <xf numFmtId="0" fontId="3" fillId="2" borderId="3" xfId="0" applyFont="1" applyFill="1" applyBorder="1" applyAlignment="1">
      <alignment vertical="center"/>
    </xf>
    <xf numFmtId="166" fontId="3" fillId="2" borderId="3" xfId="0" applyNumberFormat="1" applyFont="1" applyFill="1" applyBorder="1" applyAlignment="1">
      <alignment vertical="center"/>
    </xf>
    <xf numFmtId="0" fontId="3" fillId="2" borderId="3" xfId="0" applyFont="1" applyFill="1" applyBorder="1"/>
    <xf numFmtId="165" fontId="3" fillId="2" borderId="3" xfId="1" applyNumberFormat="1" applyFont="1" applyFill="1" applyBorder="1"/>
    <xf numFmtId="9" fontId="3" fillId="2" borderId="3" xfId="2" applyFont="1" applyFill="1" applyBorder="1"/>
    <xf numFmtId="0" fontId="3" fillId="2" borderId="4" xfId="0" applyFont="1" applyFill="1" applyBorder="1" applyAlignment="1">
      <alignment vertical="center"/>
    </xf>
    <xf numFmtId="166" fontId="3" fillId="2" borderId="4" xfId="0" applyNumberFormat="1" applyFont="1" applyFill="1" applyBorder="1" applyAlignment="1">
      <alignment vertical="center"/>
    </xf>
    <xf numFmtId="0" fontId="3" fillId="2" borderId="4" xfId="0" applyFont="1" applyFill="1" applyBorder="1"/>
    <xf numFmtId="165" fontId="3" fillId="2" borderId="4" xfId="1" applyNumberFormat="1" applyFont="1" applyFill="1" applyBorder="1"/>
    <xf numFmtId="9" fontId="3" fillId="2" borderId="4" xfId="2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165" fontId="3" fillId="2" borderId="1" xfId="1" applyNumberFormat="1" applyFont="1" applyFill="1" applyBorder="1"/>
    <xf numFmtId="9" fontId="3" fillId="2" borderId="1" xfId="2" applyFont="1" applyFill="1" applyBorder="1"/>
    <xf numFmtId="0" fontId="3" fillId="2" borderId="2" xfId="0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5" fontId="3" fillId="2" borderId="2" xfId="1" applyNumberFormat="1" applyFont="1" applyFill="1" applyBorder="1" applyAlignment="1"/>
    <xf numFmtId="0" fontId="3" fillId="2" borderId="4" xfId="0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165" fontId="3" fillId="2" borderId="4" xfId="1" applyNumberFormat="1" applyFont="1" applyFill="1" applyBorder="1" applyAlignment="1"/>
    <xf numFmtId="0" fontId="3" fillId="2" borderId="5" xfId="0" applyFont="1" applyFill="1" applyBorder="1"/>
    <xf numFmtId="165" fontId="3" fillId="2" borderId="5" xfId="1" applyNumberFormat="1" applyFont="1" applyFill="1" applyBorder="1"/>
    <xf numFmtId="9" fontId="3" fillId="2" borderId="5" xfId="2" applyFont="1" applyFill="1" applyBorder="1"/>
    <xf numFmtId="0" fontId="3" fillId="2" borderId="3" xfId="0" applyFont="1" applyFill="1" applyBorder="1" applyAlignment="1">
      <alignment horizontal="center" vertical="center"/>
    </xf>
    <xf numFmtId="166" fontId="3" fillId="2" borderId="3" xfId="0" applyNumberFormat="1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vertical="center"/>
    </xf>
    <xf numFmtId="9" fontId="3" fillId="2" borderId="3" xfId="2" applyFont="1" applyFill="1" applyBorder="1" applyAlignment="1">
      <alignment vertical="center"/>
    </xf>
    <xf numFmtId="0" fontId="3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/>
    </xf>
    <xf numFmtId="1" fontId="6" fillId="2" borderId="1" xfId="0" applyNumberFormat="1" applyFont="1" applyFill="1" applyBorder="1"/>
    <xf numFmtId="167" fontId="6" fillId="2" borderId="1" xfId="3" applyNumberFormat="1" applyFont="1" applyFill="1" applyBorder="1"/>
    <xf numFmtId="167" fontId="6" fillId="2" borderId="1" xfId="0" applyNumberFormat="1" applyFont="1" applyFill="1" applyBorder="1"/>
    <xf numFmtId="165" fontId="6" fillId="2" borderId="1" xfId="0" applyNumberFormat="1" applyFont="1" applyFill="1" applyBorder="1"/>
    <xf numFmtId="0" fontId="6" fillId="2" borderId="0" xfId="0" applyFont="1" applyFill="1" applyAlignment="1">
      <alignment vertical="center"/>
    </xf>
    <xf numFmtId="0" fontId="7" fillId="2" borderId="0" xfId="0" applyFont="1" applyFill="1"/>
    <xf numFmtId="0" fontId="6" fillId="2" borderId="0" xfId="0" applyFont="1" applyFill="1" applyAlignment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/>
    <xf numFmtId="0" fontId="8" fillId="2" borderId="0" xfId="0" applyFont="1" applyFill="1" applyAlignment="1">
      <alignment horizontal="center"/>
    </xf>
    <xf numFmtId="165" fontId="3" fillId="2" borderId="0" xfId="1" applyNumberFormat="1" applyFont="1" applyFill="1"/>
    <xf numFmtId="166" fontId="3" fillId="2" borderId="0" xfId="0" applyNumberFormat="1" applyFont="1" applyFill="1" applyAlignment="1">
      <alignment horizontal="center" vertical="center"/>
    </xf>
    <xf numFmtId="9" fontId="3" fillId="2" borderId="0" xfId="2" applyFont="1" applyFill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5" fontId="3" fillId="2" borderId="3" xfId="1" applyNumberFormat="1" applyFont="1" applyFill="1" applyBorder="1" applyAlignment="1"/>
    <xf numFmtId="0" fontId="3" fillId="2" borderId="8" xfId="0" applyFont="1" applyFill="1" applyBorder="1" applyAlignment="1">
      <alignment horizontal="center" vertical="center"/>
    </xf>
    <xf numFmtId="166" fontId="3" fillId="2" borderId="8" xfId="0" applyNumberFormat="1" applyFont="1" applyFill="1" applyBorder="1" applyAlignment="1">
      <alignment horizontal="center" vertical="center"/>
    </xf>
    <xf numFmtId="165" fontId="3" fillId="2" borderId="5" xfId="1" applyNumberFormat="1" applyFont="1" applyFill="1" applyBorder="1" applyAlignment="1">
      <alignment vertical="center"/>
    </xf>
    <xf numFmtId="165" fontId="3" fillId="2" borderId="5" xfId="1" applyNumberFormat="1" applyFont="1" applyFill="1" applyBorder="1" applyAlignment="1"/>
    <xf numFmtId="9" fontId="3" fillId="2" borderId="5" xfId="2" applyFont="1" applyFill="1" applyBorder="1" applyAlignment="1">
      <alignment vertical="center"/>
    </xf>
    <xf numFmtId="166" fontId="3" fillId="2" borderId="1" xfId="0" applyNumberFormat="1" applyFont="1" applyFill="1" applyBorder="1" applyAlignment="1">
      <alignment vertical="center"/>
    </xf>
    <xf numFmtId="166" fontId="3" fillId="2" borderId="6" xfId="0" applyNumberFormat="1" applyFont="1" applyFill="1" applyBorder="1" applyAlignment="1">
      <alignment horizontal="center" vertical="center"/>
    </xf>
    <xf numFmtId="166" fontId="3" fillId="2" borderId="7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wrapText="1"/>
    </xf>
    <xf numFmtId="166" fontId="3" fillId="2" borderId="5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9" fontId="3" fillId="2" borderId="2" xfId="2" applyFont="1" applyFill="1" applyBorder="1" applyAlignment="1">
      <alignment vertical="center"/>
    </xf>
    <xf numFmtId="165" fontId="3" fillId="2" borderId="4" xfId="1" applyNumberFormat="1" applyFont="1" applyFill="1" applyBorder="1" applyAlignment="1">
      <alignment vertical="center"/>
    </xf>
    <xf numFmtId="9" fontId="3" fillId="2" borderId="4" xfId="2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/>
    <xf numFmtId="167" fontId="6" fillId="2" borderId="0" xfId="3" applyNumberFormat="1" applyFont="1" applyFill="1" applyBorder="1"/>
    <xf numFmtId="167" fontId="6" fillId="2" borderId="0" xfId="0" applyNumberFormat="1" applyFont="1" applyFill="1" applyBorder="1"/>
    <xf numFmtId="165" fontId="6" fillId="2" borderId="0" xfId="0" applyNumberFormat="1" applyFont="1" applyFill="1" applyBorder="1"/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167" fontId="6" fillId="2" borderId="0" xfId="0" applyNumberFormat="1" applyFont="1" applyFill="1" applyAlignment="1"/>
    <xf numFmtId="166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6" fontId="2" fillId="2" borderId="0" xfId="0" quotePrefix="1" applyNumberFormat="1" applyFont="1" applyFill="1" applyAlignment="1">
      <alignment horizontal="center" vertical="center"/>
    </xf>
    <xf numFmtId="166" fontId="2" fillId="2" borderId="0" xfId="0" quotePrefix="1" applyNumberFormat="1" applyFont="1" applyFill="1" applyAlignment="1">
      <alignment horizontal="left" vertical="center"/>
    </xf>
    <xf numFmtId="0" fontId="6" fillId="2" borderId="0" xfId="0" quotePrefix="1" applyFont="1" applyFill="1"/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topLeftCell="A13" workbookViewId="0">
      <selection activeCell="A84" sqref="A84"/>
    </sheetView>
  </sheetViews>
  <sheetFormatPr defaultColWidth="7.5" defaultRowHeight="12" x14ac:dyDescent="0.2"/>
  <cols>
    <col min="1" max="1" width="7.5" style="63"/>
    <col min="2" max="2" width="6.625" style="5" customWidth="1"/>
    <col min="3" max="3" width="10.5" style="21" customWidth="1"/>
    <col min="4" max="4" width="4" style="21" customWidth="1"/>
    <col min="5" max="5" width="9.75" style="62" customWidth="1"/>
    <col min="6" max="6" width="9.75" style="62" bestFit="1" customWidth="1"/>
    <col min="7" max="7" width="7.875" style="62" bestFit="1" customWidth="1"/>
    <col min="8" max="8" width="7.5" style="64"/>
    <col min="9" max="9" width="14.375" style="62" bestFit="1" customWidth="1"/>
    <col min="10" max="10" width="9.5" style="62" customWidth="1"/>
    <col min="11" max="11" width="9.75" style="62" customWidth="1"/>
    <col min="12" max="12" width="12.375" style="21" bestFit="1" customWidth="1"/>
    <col min="13" max="16384" width="7.5" style="21"/>
  </cols>
  <sheetData>
    <row r="1" spans="1:12" s="1" customFormat="1" x14ac:dyDescent="0.25">
      <c r="A1" s="67" t="s">
        <v>0</v>
      </c>
      <c r="B1" s="67"/>
      <c r="E1" s="2"/>
      <c r="F1" s="2"/>
      <c r="G1" s="2"/>
      <c r="H1" s="3"/>
      <c r="I1" s="2"/>
      <c r="J1" s="2"/>
      <c r="K1" s="4"/>
      <c r="L1" s="5"/>
    </row>
    <row r="2" spans="1:12" s="1" customFormat="1" x14ac:dyDescent="0.25">
      <c r="A2" s="6" t="s">
        <v>1</v>
      </c>
      <c r="B2" s="6"/>
      <c r="E2" s="2"/>
      <c r="F2" s="2"/>
      <c r="G2" s="2"/>
      <c r="H2" s="3"/>
      <c r="I2" s="2"/>
      <c r="J2" s="2"/>
      <c r="K2" s="7"/>
      <c r="L2" s="5"/>
    </row>
    <row r="3" spans="1:12" s="1" customFormat="1" ht="20.25" x14ac:dyDescent="0.25">
      <c r="A3" s="69" t="s">
        <v>17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1:12" s="1" customFormat="1" ht="12" customHeight="1" x14ac:dyDescent="0.25">
      <c r="A4" s="70" t="s">
        <v>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2" s="1" customForma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s="1" customFormat="1" ht="25.5" customHeight="1" x14ac:dyDescent="0.25">
      <c r="A6" s="10" t="s">
        <v>3</v>
      </c>
      <c r="B6" s="9" t="s">
        <v>4</v>
      </c>
      <c r="C6" s="11" t="s">
        <v>5</v>
      </c>
      <c r="D6" s="11"/>
      <c r="E6" s="11"/>
      <c r="F6" s="11"/>
      <c r="G6" s="11"/>
      <c r="H6" s="11"/>
      <c r="I6" s="11"/>
      <c r="J6" s="12" t="s">
        <v>18</v>
      </c>
      <c r="K6" s="12"/>
      <c r="L6" s="11" t="s">
        <v>6</v>
      </c>
    </row>
    <row r="7" spans="1:12" s="1" customFormat="1" ht="22.5" customHeight="1" x14ac:dyDescent="0.25">
      <c r="A7" s="10"/>
      <c r="B7" s="9"/>
      <c r="C7" s="9" t="s">
        <v>7</v>
      </c>
      <c r="D7" s="9" t="s">
        <v>8</v>
      </c>
      <c r="E7" s="13" t="s">
        <v>9</v>
      </c>
      <c r="F7" s="13" t="s">
        <v>10</v>
      </c>
      <c r="G7" s="14" t="s">
        <v>11</v>
      </c>
      <c r="H7" s="14"/>
      <c r="I7" s="13" t="s">
        <v>12</v>
      </c>
      <c r="J7" s="13" t="s">
        <v>19</v>
      </c>
      <c r="K7" s="13" t="s">
        <v>20</v>
      </c>
      <c r="L7" s="11"/>
    </row>
    <row r="8" spans="1:12" s="1" customFormat="1" x14ac:dyDescent="0.25">
      <c r="A8" s="10"/>
      <c r="B8" s="9"/>
      <c r="C8" s="9"/>
      <c r="D8" s="9"/>
      <c r="E8" s="13"/>
      <c r="F8" s="13"/>
      <c r="G8" s="15" t="s">
        <v>13</v>
      </c>
      <c r="H8" s="16" t="s">
        <v>14</v>
      </c>
      <c r="I8" s="13"/>
      <c r="J8" s="13"/>
      <c r="K8" s="13"/>
      <c r="L8" s="11"/>
    </row>
    <row r="9" spans="1:12" x14ac:dyDescent="0.2">
      <c r="A9" s="77">
        <v>44138</v>
      </c>
      <c r="B9" s="32" t="s">
        <v>21</v>
      </c>
      <c r="C9" s="33" t="s">
        <v>22</v>
      </c>
      <c r="D9" s="33">
        <v>1</v>
      </c>
      <c r="E9" s="34">
        <v>455000</v>
      </c>
      <c r="F9" s="34">
        <f>E9</f>
        <v>455000</v>
      </c>
      <c r="G9" s="34"/>
      <c r="H9" s="35"/>
      <c r="I9" s="34">
        <f>F9</f>
        <v>455000</v>
      </c>
      <c r="J9" s="34"/>
      <c r="K9" s="34">
        <f>I9</f>
        <v>455000</v>
      </c>
      <c r="L9" s="33"/>
    </row>
    <row r="10" spans="1:12" ht="14.25" customHeight="1" x14ac:dyDescent="0.2">
      <c r="A10" s="77">
        <v>44141</v>
      </c>
      <c r="B10" s="32" t="s">
        <v>23</v>
      </c>
      <c r="C10" s="33" t="s">
        <v>24</v>
      </c>
      <c r="D10" s="33">
        <v>1</v>
      </c>
      <c r="E10" s="34">
        <v>520000</v>
      </c>
      <c r="F10" s="34">
        <f>E10</f>
        <v>520000</v>
      </c>
      <c r="G10" s="34"/>
      <c r="H10" s="35"/>
      <c r="I10" s="34">
        <f>F10</f>
        <v>520000</v>
      </c>
      <c r="J10" s="34">
        <f>I10</f>
        <v>520000</v>
      </c>
      <c r="K10" s="34"/>
      <c r="L10" s="33"/>
    </row>
    <row r="11" spans="1:12" ht="15" customHeight="1" x14ac:dyDescent="0.2">
      <c r="A11" s="78">
        <v>44142</v>
      </c>
      <c r="B11" s="65" t="s">
        <v>21</v>
      </c>
      <c r="C11" s="18" t="s">
        <v>25</v>
      </c>
      <c r="D11" s="18">
        <v>2</v>
      </c>
      <c r="E11" s="19">
        <v>255000</v>
      </c>
      <c r="F11" s="19">
        <f>D11*E11</f>
        <v>510000</v>
      </c>
      <c r="G11" s="19"/>
      <c r="H11" s="20">
        <v>0.1</v>
      </c>
      <c r="I11" s="19">
        <f>F11*(1-H11)</f>
        <v>459000</v>
      </c>
      <c r="J11" s="19"/>
      <c r="K11" s="38">
        <f>F11*(1-H11)</f>
        <v>459000</v>
      </c>
      <c r="L11" s="38"/>
    </row>
    <row r="12" spans="1:12" ht="15.75" customHeight="1" x14ac:dyDescent="0.2">
      <c r="A12" s="73"/>
      <c r="B12" s="72"/>
      <c r="C12" s="24" t="s">
        <v>26</v>
      </c>
      <c r="D12" s="24">
        <v>1</v>
      </c>
      <c r="E12" s="25">
        <v>485000</v>
      </c>
      <c r="F12" s="25">
        <f t="shared" ref="F12:F13" si="0">D12*E12</f>
        <v>485000</v>
      </c>
      <c r="G12" s="25"/>
      <c r="H12" s="26">
        <v>0.1</v>
      </c>
      <c r="I12" s="25">
        <f t="shared" ref="I12:I13" si="1">F12*(1-H12)</f>
        <v>436500</v>
      </c>
      <c r="J12" s="25"/>
      <c r="K12" s="71">
        <f t="shared" ref="K12:K13" si="2">F12*(1-H12)</f>
        <v>436500</v>
      </c>
      <c r="L12" s="24"/>
    </row>
    <row r="13" spans="1:12" ht="15.75" customHeight="1" x14ac:dyDescent="0.2">
      <c r="A13" s="79"/>
      <c r="B13" s="66"/>
      <c r="C13" s="29" t="s">
        <v>27</v>
      </c>
      <c r="D13" s="29">
        <v>2</v>
      </c>
      <c r="E13" s="30">
        <v>455000</v>
      </c>
      <c r="F13" s="30">
        <f t="shared" si="0"/>
        <v>910000</v>
      </c>
      <c r="G13" s="30"/>
      <c r="H13" s="31">
        <v>0.1</v>
      </c>
      <c r="I13" s="30">
        <f t="shared" si="1"/>
        <v>819000</v>
      </c>
      <c r="J13" s="30"/>
      <c r="K13" s="41">
        <f t="shared" si="2"/>
        <v>819000</v>
      </c>
      <c r="L13" s="80"/>
    </row>
    <row r="14" spans="1:12" x14ac:dyDescent="0.2">
      <c r="A14" s="73">
        <v>44142</v>
      </c>
      <c r="B14" s="72" t="s">
        <v>28</v>
      </c>
      <c r="C14" s="42" t="s">
        <v>26</v>
      </c>
      <c r="D14" s="42">
        <v>1</v>
      </c>
      <c r="E14" s="43">
        <v>465000</v>
      </c>
      <c r="F14" s="25">
        <f>D14*E14</f>
        <v>465000</v>
      </c>
      <c r="G14" s="43">
        <v>50000</v>
      </c>
      <c r="H14" s="44"/>
      <c r="I14" s="25">
        <f>F14-G14</f>
        <v>415000</v>
      </c>
      <c r="J14" s="25">
        <f>I14</f>
        <v>415000</v>
      </c>
      <c r="K14" s="75"/>
      <c r="L14" s="75"/>
    </row>
    <row r="15" spans="1:12" ht="15" customHeight="1" x14ac:dyDescent="0.2">
      <c r="A15" s="73"/>
      <c r="B15" s="72"/>
      <c r="C15" s="24" t="s">
        <v>25</v>
      </c>
      <c r="D15" s="24">
        <v>1</v>
      </c>
      <c r="E15" s="25">
        <v>255000</v>
      </c>
      <c r="F15" s="25">
        <f t="shared" ref="F15" si="3">D15*E15</f>
        <v>255000</v>
      </c>
      <c r="G15" s="25">
        <v>25000</v>
      </c>
      <c r="H15" s="26"/>
      <c r="I15" s="25">
        <f t="shared" ref="I15:I16" si="4">F15-G15</f>
        <v>230000</v>
      </c>
      <c r="J15" s="25">
        <f t="shared" ref="J15:J16" si="5">I15</f>
        <v>230000</v>
      </c>
      <c r="K15" s="71"/>
      <c r="L15" s="24"/>
    </row>
    <row r="16" spans="1:12" ht="15.75" customHeight="1" x14ac:dyDescent="0.2">
      <c r="A16" s="79"/>
      <c r="B16" s="66"/>
      <c r="C16" s="29" t="s">
        <v>29</v>
      </c>
      <c r="D16" s="29">
        <v>1</v>
      </c>
      <c r="E16" s="30">
        <v>485000</v>
      </c>
      <c r="F16" s="30">
        <f>D16*E16</f>
        <v>485000</v>
      </c>
      <c r="G16" s="30">
        <v>50000</v>
      </c>
      <c r="H16" s="31"/>
      <c r="I16" s="30">
        <f t="shared" si="4"/>
        <v>435000</v>
      </c>
      <c r="J16" s="30">
        <f t="shared" si="5"/>
        <v>435000</v>
      </c>
      <c r="K16" s="41"/>
      <c r="L16" s="80"/>
    </row>
    <row r="17" spans="1:12" x14ac:dyDescent="0.2">
      <c r="A17" s="78">
        <v>44143</v>
      </c>
      <c r="B17" s="65" t="s">
        <v>28</v>
      </c>
      <c r="C17" s="18" t="s">
        <v>25</v>
      </c>
      <c r="D17" s="18">
        <v>1</v>
      </c>
      <c r="E17" s="19">
        <v>255000</v>
      </c>
      <c r="F17" s="19">
        <f t="shared" ref="F17:F24" si="6">D17*E17</f>
        <v>255000</v>
      </c>
      <c r="G17" s="19">
        <v>25000</v>
      </c>
      <c r="H17" s="20"/>
      <c r="I17" s="19">
        <f>F17-G17</f>
        <v>230000</v>
      </c>
      <c r="J17" s="19">
        <f>I17</f>
        <v>230000</v>
      </c>
      <c r="K17" s="19"/>
      <c r="L17" s="18"/>
    </row>
    <row r="18" spans="1:12" ht="15.75" customHeight="1" x14ac:dyDescent="0.2">
      <c r="A18" s="73"/>
      <c r="B18" s="72"/>
      <c r="C18" s="24" t="s">
        <v>30</v>
      </c>
      <c r="D18" s="24">
        <v>1</v>
      </c>
      <c r="E18" s="25">
        <v>520000</v>
      </c>
      <c r="F18" s="25">
        <f t="shared" si="6"/>
        <v>520000</v>
      </c>
      <c r="G18" s="25"/>
      <c r="H18" s="26"/>
      <c r="I18" s="25">
        <f t="shared" ref="I18:I24" si="7">F18-G18</f>
        <v>520000</v>
      </c>
      <c r="J18" s="25">
        <f>I18</f>
        <v>520000</v>
      </c>
      <c r="K18" s="25"/>
      <c r="L18" s="24"/>
    </row>
    <row r="19" spans="1:12" ht="15" customHeight="1" x14ac:dyDescent="0.2">
      <c r="A19" s="73"/>
      <c r="B19" s="72"/>
      <c r="C19" s="24" t="s">
        <v>27</v>
      </c>
      <c r="D19" s="24">
        <v>1</v>
      </c>
      <c r="E19" s="25">
        <v>455000</v>
      </c>
      <c r="F19" s="25">
        <f t="shared" si="6"/>
        <v>455000</v>
      </c>
      <c r="G19" s="25">
        <v>45000</v>
      </c>
      <c r="H19" s="26"/>
      <c r="I19" s="25">
        <f t="shared" si="7"/>
        <v>410000</v>
      </c>
      <c r="J19" s="25">
        <f t="shared" ref="J19:J24" si="8">I19</f>
        <v>410000</v>
      </c>
      <c r="K19" s="25"/>
      <c r="L19" s="24"/>
    </row>
    <row r="20" spans="1:12" ht="15" customHeight="1" x14ac:dyDescent="0.2">
      <c r="A20" s="73"/>
      <c r="B20" s="72"/>
      <c r="C20" s="24" t="s">
        <v>25</v>
      </c>
      <c r="D20" s="24">
        <v>1</v>
      </c>
      <c r="E20" s="25">
        <v>255000</v>
      </c>
      <c r="F20" s="25">
        <f t="shared" si="6"/>
        <v>255000</v>
      </c>
      <c r="G20" s="25"/>
      <c r="H20" s="26">
        <v>1</v>
      </c>
      <c r="I20" s="25">
        <f>F20*(1-H20)</f>
        <v>0</v>
      </c>
      <c r="J20" s="25">
        <f t="shared" si="8"/>
        <v>0</v>
      </c>
      <c r="K20" s="25"/>
      <c r="L20" s="24" t="s">
        <v>33</v>
      </c>
    </row>
    <row r="21" spans="1:12" ht="15.75" customHeight="1" x14ac:dyDescent="0.2">
      <c r="A21" s="73"/>
      <c r="B21" s="72"/>
      <c r="C21" s="24" t="s">
        <v>31</v>
      </c>
      <c r="D21" s="24">
        <v>1</v>
      </c>
      <c r="E21" s="25">
        <v>110000</v>
      </c>
      <c r="F21" s="25">
        <f t="shared" si="6"/>
        <v>110000</v>
      </c>
      <c r="G21" s="25"/>
      <c r="H21" s="26"/>
      <c r="I21" s="25">
        <f t="shared" si="7"/>
        <v>110000</v>
      </c>
      <c r="J21" s="25">
        <f t="shared" si="8"/>
        <v>110000</v>
      </c>
      <c r="K21" s="25"/>
      <c r="L21" s="24"/>
    </row>
    <row r="22" spans="1:12" ht="15.75" customHeight="1" x14ac:dyDescent="0.2">
      <c r="A22" s="79"/>
      <c r="B22" s="66"/>
      <c r="C22" s="29" t="s">
        <v>32</v>
      </c>
      <c r="D22" s="29">
        <v>1</v>
      </c>
      <c r="E22" s="30">
        <v>580000</v>
      </c>
      <c r="F22" s="30">
        <f t="shared" si="6"/>
        <v>580000</v>
      </c>
      <c r="G22" s="30"/>
      <c r="H22" s="31"/>
      <c r="I22" s="30">
        <f t="shared" si="7"/>
        <v>580000</v>
      </c>
      <c r="J22" s="30">
        <f t="shared" si="8"/>
        <v>580000</v>
      </c>
      <c r="K22" s="30"/>
      <c r="L22" s="29"/>
    </row>
    <row r="23" spans="1:12" x14ac:dyDescent="0.2">
      <c r="A23" s="37">
        <v>44144</v>
      </c>
      <c r="B23" s="36" t="s">
        <v>28</v>
      </c>
      <c r="C23" s="17" t="s">
        <v>29</v>
      </c>
      <c r="D23" s="17">
        <v>1</v>
      </c>
      <c r="E23" s="83">
        <v>485000</v>
      </c>
      <c r="F23" s="83">
        <f t="shared" si="6"/>
        <v>485000</v>
      </c>
      <c r="G23" s="83">
        <v>50000</v>
      </c>
      <c r="H23" s="84"/>
      <c r="I23" s="83">
        <f t="shared" si="7"/>
        <v>435000</v>
      </c>
      <c r="J23" s="83">
        <f t="shared" si="8"/>
        <v>435000</v>
      </c>
      <c r="K23" s="83">
        <f>J23</f>
        <v>435000</v>
      </c>
      <c r="L23" s="17"/>
    </row>
    <row r="24" spans="1:12" ht="15.75" customHeight="1" x14ac:dyDescent="0.2">
      <c r="A24" s="40"/>
      <c r="B24" s="39"/>
      <c r="C24" s="27" t="s">
        <v>34</v>
      </c>
      <c r="D24" s="27">
        <v>1</v>
      </c>
      <c r="E24" s="85">
        <v>85000</v>
      </c>
      <c r="F24" s="85">
        <f t="shared" si="6"/>
        <v>85000</v>
      </c>
      <c r="G24" s="85"/>
      <c r="H24" s="86"/>
      <c r="I24" s="85">
        <f t="shared" si="7"/>
        <v>85000</v>
      </c>
      <c r="J24" s="85">
        <f t="shared" si="8"/>
        <v>85000</v>
      </c>
      <c r="K24" s="85">
        <f>J24</f>
        <v>85000</v>
      </c>
      <c r="L24" s="27"/>
    </row>
    <row r="25" spans="1:12" x14ac:dyDescent="0.2">
      <c r="A25" s="81"/>
      <c r="B25" s="82"/>
      <c r="C25" s="82"/>
      <c r="D25" s="82"/>
      <c r="E25" s="74"/>
      <c r="F25" s="74"/>
      <c r="G25" s="74"/>
      <c r="H25" s="76"/>
      <c r="I25" s="74"/>
      <c r="J25" s="74"/>
      <c r="K25" s="74"/>
      <c r="L25" s="82"/>
    </row>
    <row r="26" spans="1:12" x14ac:dyDescent="0.2">
      <c r="A26" s="23"/>
      <c r="B26" s="22"/>
      <c r="C26" s="22"/>
      <c r="D26" s="22"/>
      <c r="E26" s="47"/>
      <c r="F26" s="47"/>
      <c r="G26" s="47"/>
      <c r="H26" s="48"/>
      <c r="I26" s="47"/>
      <c r="J26" s="47"/>
      <c r="K26" s="47"/>
      <c r="L26" s="22"/>
    </row>
    <row r="27" spans="1:12" x14ac:dyDescent="0.2">
      <c r="A27" s="23"/>
      <c r="B27" s="22"/>
      <c r="C27" s="22"/>
      <c r="D27" s="22"/>
      <c r="E27" s="47"/>
      <c r="F27" s="47"/>
      <c r="G27" s="47"/>
      <c r="H27" s="48"/>
      <c r="I27" s="47"/>
      <c r="J27" s="47"/>
      <c r="K27" s="47"/>
      <c r="L27" s="22"/>
    </row>
    <row r="28" spans="1:12" x14ac:dyDescent="0.2">
      <c r="A28" s="23"/>
      <c r="B28" s="22"/>
      <c r="C28" s="22"/>
      <c r="D28" s="22"/>
      <c r="E28" s="47"/>
      <c r="F28" s="47"/>
      <c r="G28" s="47"/>
      <c r="H28" s="48"/>
      <c r="I28" s="47"/>
      <c r="J28" s="47"/>
      <c r="K28" s="47"/>
      <c r="L28" s="22"/>
    </row>
    <row r="29" spans="1:12" x14ac:dyDescent="0.2">
      <c r="A29" s="23"/>
      <c r="B29" s="22"/>
      <c r="C29" s="22"/>
      <c r="D29" s="22"/>
      <c r="E29" s="47"/>
      <c r="F29" s="47"/>
      <c r="G29" s="47"/>
      <c r="H29" s="48"/>
      <c r="I29" s="47"/>
      <c r="J29" s="47"/>
      <c r="K29" s="47"/>
      <c r="L29" s="22"/>
    </row>
    <row r="30" spans="1:12" x14ac:dyDescent="0.2">
      <c r="A30" s="46"/>
      <c r="B30" s="45"/>
      <c r="C30" s="24"/>
      <c r="D30" s="24"/>
      <c r="E30" s="25"/>
      <c r="F30" s="25"/>
      <c r="G30" s="25"/>
      <c r="H30" s="26"/>
      <c r="I30" s="25"/>
      <c r="J30" s="25"/>
      <c r="K30" s="25"/>
      <c r="L30" s="24"/>
    </row>
    <row r="31" spans="1:12" hidden="1" x14ac:dyDescent="0.2">
      <c r="A31" s="23"/>
      <c r="B31" s="22"/>
      <c r="C31" s="24"/>
      <c r="D31" s="24"/>
      <c r="E31" s="25"/>
      <c r="F31" s="25"/>
      <c r="G31" s="25"/>
      <c r="H31" s="26"/>
      <c r="I31" s="25"/>
      <c r="J31" s="25"/>
      <c r="K31" s="25"/>
      <c r="L31" s="24"/>
    </row>
    <row r="32" spans="1:12" hidden="1" x14ac:dyDescent="0.2">
      <c r="A32" s="23"/>
      <c r="B32" s="22"/>
      <c r="C32" s="24"/>
      <c r="D32" s="24"/>
      <c r="E32" s="25"/>
      <c r="F32" s="25"/>
      <c r="G32" s="25"/>
      <c r="H32" s="26"/>
      <c r="I32" s="25"/>
      <c r="J32" s="25"/>
      <c r="K32" s="25"/>
      <c r="L32" s="24"/>
    </row>
    <row r="33" spans="1:12" hidden="1" x14ac:dyDescent="0.2">
      <c r="A33" s="23"/>
      <c r="B33" s="22"/>
      <c r="C33" s="24"/>
      <c r="D33" s="24"/>
      <c r="E33" s="25"/>
      <c r="F33" s="25"/>
      <c r="G33" s="25"/>
      <c r="H33" s="26"/>
      <c r="I33" s="25"/>
      <c r="J33" s="25"/>
      <c r="K33" s="25"/>
      <c r="L33" s="24"/>
    </row>
    <row r="34" spans="1:12" hidden="1" x14ac:dyDescent="0.2">
      <c r="A34" s="23"/>
      <c r="B34" s="22"/>
      <c r="C34" s="24"/>
      <c r="D34" s="24"/>
      <c r="E34" s="25"/>
      <c r="F34" s="25"/>
      <c r="G34" s="25"/>
      <c r="H34" s="26"/>
      <c r="I34" s="25"/>
      <c r="J34" s="25"/>
      <c r="K34" s="25"/>
      <c r="L34" s="24"/>
    </row>
    <row r="35" spans="1:12" hidden="1" x14ac:dyDescent="0.2">
      <c r="A35" s="46"/>
      <c r="B35" s="45"/>
      <c r="C35" s="24"/>
      <c r="D35" s="24"/>
      <c r="E35" s="25"/>
      <c r="F35" s="25"/>
      <c r="G35" s="25"/>
      <c r="H35" s="26"/>
      <c r="I35" s="25"/>
      <c r="J35" s="25"/>
      <c r="K35" s="25"/>
      <c r="L35" s="24"/>
    </row>
    <row r="36" spans="1:12" hidden="1" x14ac:dyDescent="0.2">
      <c r="A36" s="46"/>
      <c r="B36" s="45"/>
      <c r="C36" s="24"/>
      <c r="D36" s="24"/>
      <c r="E36" s="25"/>
      <c r="F36" s="25"/>
      <c r="G36" s="25"/>
      <c r="H36" s="26"/>
      <c r="I36" s="25"/>
      <c r="J36" s="25"/>
      <c r="K36" s="25"/>
      <c r="L36" s="24"/>
    </row>
    <row r="37" spans="1:12" hidden="1" x14ac:dyDescent="0.2">
      <c r="A37" s="46"/>
      <c r="B37" s="45"/>
      <c r="C37" s="24"/>
      <c r="D37" s="24"/>
      <c r="E37" s="25"/>
      <c r="F37" s="25"/>
      <c r="G37" s="25"/>
      <c r="H37" s="26"/>
      <c r="I37" s="25"/>
      <c r="J37" s="25"/>
      <c r="K37" s="25"/>
      <c r="L37" s="24"/>
    </row>
    <row r="38" spans="1:12" hidden="1" x14ac:dyDescent="0.2">
      <c r="A38" s="46"/>
      <c r="B38" s="45"/>
      <c r="C38" s="24"/>
      <c r="D38" s="24"/>
      <c r="E38" s="25"/>
      <c r="F38" s="25"/>
      <c r="G38" s="25"/>
      <c r="H38" s="26"/>
      <c r="I38" s="25"/>
      <c r="J38" s="25"/>
      <c r="K38" s="25"/>
      <c r="L38" s="24"/>
    </row>
    <row r="39" spans="1:12" hidden="1" x14ac:dyDescent="0.2">
      <c r="A39" s="23"/>
      <c r="B39" s="22"/>
      <c r="C39" s="24"/>
      <c r="D39" s="24"/>
      <c r="E39" s="25"/>
      <c r="F39" s="25"/>
      <c r="G39" s="25"/>
      <c r="H39" s="26"/>
      <c r="I39" s="25"/>
      <c r="J39" s="25"/>
      <c r="K39" s="25"/>
      <c r="L39" s="24"/>
    </row>
    <row r="40" spans="1:12" hidden="1" x14ac:dyDescent="0.2">
      <c r="A40" s="23"/>
      <c r="B40" s="22"/>
      <c r="C40" s="24"/>
      <c r="D40" s="24"/>
      <c r="E40" s="25"/>
      <c r="F40" s="25"/>
      <c r="G40" s="25"/>
      <c r="H40" s="26"/>
      <c r="I40" s="25"/>
      <c r="J40" s="25"/>
      <c r="K40" s="25"/>
      <c r="L40" s="24"/>
    </row>
    <row r="41" spans="1:12" hidden="1" x14ac:dyDescent="0.2">
      <c r="A41" s="23"/>
      <c r="B41" s="22"/>
      <c r="C41" s="24"/>
      <c r="D41" s="24"/>
      <c r="E41" s="25"/>
      <c r="F41" s="25"/>
      <c r="G41" s="25"/>
      <c r="H41" s="26"/>
      <c r="I41" s="25"/>
      <c r="J41" s="25"/>
      <c r="K41" s="25"/>
      <c r="L41" s="24"/>
    </row>
    <row r="42" spans="1:12" hidden="1" x14ac:dyDescent="0.2">
      <c r="A42" s="23"/>
      <c r="B42" s="22"/>
      <c r="C42" s="24"/>
      <c r="D42" s="24"/>
      <c r="E42" s="25"/>
      <c r="F42" s="25"/>
      <c r="G42" s="25"/>
      <c r="H42" s="26"/>
      <c r="I42" s="25"/>
      <c r="J42" s="25"/>
      <c r="K42" s="25"/>
      <c r="L42" s="24"/>
    </row>
    <row r="43" spans="1:12" hidden="1" x14ac:dyDescent="0.2">
      <c r="A43" s="23"/>
      <c r="B43" s="22"/>
      <c r="C43" s="24"/>
      <c r="D43" s="24"/>
      <c r="E43" s="25"/>
      <c r="F43" s="25"/>
      <c r="G43" s="25"/>
      <c r="H43" s="26"/>
      <c r="I43" s="25"/>
      <c r="J43" s="25"/>
      <c r="K43" s="25"/>
      <c r="L43" s="49"/>
    </row>
    <row r="44" spans="1:12" hidden="1" x14ac:dyDescent="0.2">
      <c r="A44" s="23"/>
      <c r="B44" s="22"/>
      <c r="C44" s="24"/>
      <c r="D44" s="24"/>
      <c r="E44" s="25"/>
      <c r="F44" s="25"/>
      <c r="G44" s="25"/>
      <c r="H44" s="26"/>
      <c r="I44" s="25"/>
      <c r="J44" s="25"/>
      <c r="K44" s="25"/>
      <c r="L44" s="49"/>
    </row>
    <row r="45" spans="1:12" hidden="1" x14ac:dyDescent="0.2">
      <c r="A45" s="23"/>
      <c r="B45" s="22"/>
      <c r="C45" s="24"/>
      <c r="D45" s="24"/>
      <c r="E45" s="25"/>
      <c r="F45" s="25"/>
      <c r="G45" s="25"/>
      <c r="H45" s="26"/>
      <c r="I45" s="25"/>
      <c r="J45" s="25"/>
      <c r="K45" s="25"/>
      <c r="L45" s="49"/>
    </row>
    <row r="46" spans="1:12" hidden="1" x14ac:dyDescent="0.2">
      <c r="A46" s="23"/>
      <c r="B46" s="22"/>
      <c r="C46" s="24"/>
      <c r="D46" s="24"/>
      <c r="E46" s="25"/>
      <c r="F46" s="25"/>
      <c r="G46" s="25"/>
      <c r="H46" s="26"/>
      <c r="I46" s="25"/>
      <c r="J46" s="25"/>
      <c r="K46" s="25"/>
      <c r="L46" s="49"/>
    </row>
    <row r="47" spans="1:12" ht="15" hidden="1" customHeight="1" x14ac:dyDescent="0.2">
      <c r="A47" s="23"/>
      <c r="B47" s="22"/>
      <c r="C47" s="24"/>
      <c r="D47" s="24"/>
      <c r="E47" s="25"/>
      <c r="F47" s="25"/>
      <c r="G47" s="25"/>
      <c r="H47" s="26"/>
      <c r="I47" s="25"/>
      <c r="J47" s="25"/>
      <c r="K47" s="25"/>
      <c r="L47" s="49"/>
    </row>
    <row r="48" spans="1:12" ht="15" hidden="1" customHeight="1" x14ac:dyDescent="0.2">
      <c r="A48" s="23"/>
      <c r="B48" s="22"/>
      <c r="C48" s="24"/>
      <c r="D48" s="24"/>
      <c r="E48" s="25"/>
      <c r="F48" s="25"/>
      <c r="G48" s="25"/>
      <c r="H48" s="26"/>
      <c r="I48" s="25"/>
      <c r="J48" s="25"/>
      <c r="K48" s="25"/>
      <c r="L48" s="49"/>
    </row>
    <row r="49" spans="1:12" hidden="1" x14ac:dyDescent="0.2">
      <c r="A49" s="46"/>
      <c r="B49" s="45"/>
      <c r="C49" s="24"/>
      <c r="D49" s="24"/>
      <c r="E49" s="25"/>
      <c r="F49" s="25"/>
      <c r="G49" s="25"/>
      <c r="H49" s="26"/>
      <c r="I49" s="25"/>
      <c r="J49" s="25"/>
      <c r="K49" s="25"/>
      <c r="L49" s="50"/>
    </row>
    <row r="50" spans="1:12" hidden="1" x14ac:dyDescent="0.2">
      <c r="A50" s="46"/>
      <c r="B50" s="45"/>
      <c r="C50" s="24"/>
      <c r="D50" s="24"/>
      <c r="E50" s="25"/>
      <c r="F50" s="25"/>
      <c r="G50" s="25"/>
      <c r="H50" s="26"/>
      <c r="I50" s="25"/>
      <c r="J50" s="25"/>
      <c r="K50" s="25"/>
      <c r="L50" s="24"/>
    </row>
    <row r="51" spans="1:12" hidden="1" x14ac:dyDescent="0.2">
      <c r="A51" s="23"/>
      <c r="B51" s="22"/>
      <c r="C51" s="24"/>
      <c r="D51" s="24"/>
      <c r="E51" s="25"/>
      <c r="F51" s="25"/>
      <c r="G51" s="25"/>
      <c r="H51" s="26"/>
      <c r="I51" s="25"/>
      <c r="J51" s="25"/>
      <c r="K51" s="25"/>
      <c r="L51" s="49"/>
    </row>
    <row r="52" spans="1:12" hidden="1" x14ac:dyDescent="0.2">
      <c r="A52" s="23"/>
      <c r="B52" s="22"/>
      <c r="C52" s="24"/>
      <c r="D52" s="24"/>
      <c r="E52" s="25"/>
      <c r="F52" s="25"/>
      <c r="G52" s="25"/>
      <c r="H52" s="26"/>
      <c r="I52" s="25"/>
      <c r="J52" s="25"/>
      <c r="K52" s="25"/>
      <c r="L52" s="49"/>
    </row>
    <row r="53" spans="1:12" hidden="1" x14ac:dyDescent="0.2">
      <c r="A53" s="23"/>
      <c r="B53" s="22"/>
      <c r="C53" s="24"/>
      <c r="D53" s="24"/>
      <c r="E53" s="25"/>
      <c r="F53" s="25"/>
      <c r="G53" s="25"/>
      <c r="H53" s="26"/>
      <c r="I53" s="25"/>
      <c r="J53" s="25"/>
      <c r="K53" s="25"/>
      <c r="L53" s="49"/>
    </row>
    <row r="54" spans="1:12" hidden="1" x14ac:dyDescent="0.2">
      <c r="A54" s="46"/>
      <c r="B54" s="45"/>
      <c r="C54" s="24"/>
      <c r="D54" s="24"/>
      <c r="E54" s="25"/>
      <c r="F54" s="25"/>
      <c r="G54" s="25"/>
      <c r="H54" s="26"/>
      <c r="I54" s="25"/>
      <c r="J54" s="25"/>
      <c r="K54" s="25"/>
      <c r="L54" s="50"/>
    </row>
    <row r="55" spans="1:12" hidden="1" x14ac:dyDescent="0.2">
      <c r="A55" s="46"/>
      <c r="B55" s="45"/>
      <c r="C55" s="24"/>
      <c r="D55" s="24"/>
      <c r="E55" s="25"/>
      <c r="F55" s="25"/>
      <c r="G55" s="25"/>
      <c r="H55" s="26"/>
      <c r="I55" s="25"/>
      <c r="J55" s="25"/>
      <c r="K55" s="25"/>
      <c r="L55" s="24"/>
    </row>
    <row r="56" spans="1:12" hidden="1" x14ac:dyDescent="0.2">
      <c r="A56" s="46"/>
      <c r="B56" s="45"/>
      <c r="C56" s="24"/>
      <c r="D56" s="24"/>
      <c r="E56" s="25"/>
      <c r="F56" s="25"/>
      <c r="G56" s="25"/>
      <c r="H56" s="26"/>
      <c r="I56" s="25"/>
      <c r="J56" s="25"/>
      <c r="K56" s="25"/>
      <c r="L56" s="24"/>
    </row>
    <row r="57" spans="1:12" hidden="1" x14ac:dyDescent="0.2">
      <c r="A57" s="46"/>
      <c r="B57" s="45"/>
      <c r="C57" s="24"/>
      <c r="D57" s="24"/>
      <c r="E57" s="25"/>
      <c r="F57" s="25"/>
      <c r="G57" s="25"/>
      <c r="H57" s="26"/>
      <c r="I57" s="25"/>
      <c r="J57" s="25"/>
      <c r="K57" s="25"/>
      <c r="L57" s="24"/>
    </row>
    <row r="58" spans="1:12" hidden="1" x14ac:dyDescent="0.2">
      <c r="A58" s="46"/>
      <c r="B58" s="45"/>
      <c r="C58" s="24"/>
      <c r="D58" s="24"/>
      <c r="E58" s="25"/>
      <c r="F58" s="25"/>
      <c r="G58" s="25"/>
      <c r="H58" s="26"/>
      <c r="I58" s="25"/>
      <c r="J58" s="25"/>
      <c r="K58" s="25"/>
      <c r="L58" s="24"/>
    </row>
    <row r="59" spans="1:12" hidden="1" x14ac:dyDescent="0.2">
      <c r="A59" s="46"/>
      <c r="B59" s="45"/>
      <c r="C59" s="24"/>
      <c r="D59" s="24"/>
      <c r="E59" s="25"/>
      <c r="F59" s="25"/>
      <c r="G59" s="25"/>
      <c r="H59" s="26"/>
      <c r="I59" s="25"/>
      <c r="J59" s="25"/>
      <c r="K59" s="25"/>
      <c r="L59" s="24"/>
    </row>
    <row r="60" spans="1:12" hidden="1" x14ac:dyDescent="0.2">
      <c r="A60" s="46"/>
      <c r="B60" s="45"/>
      <c r="C60" s="24"/>
      <c r="D60" s="24"/>
      <c r="E60" s="25"/>
      <c r="F60" s="25"/>
      <c r="G60" s="25"/>
      <c r="H60" s="26"/>
      <c r="I60" s="25"/>
      <c r="J60" s="25"/>
      <c r="K60" s="25"/>
      <c r="L60" s="24"/>
    </row>
    <row r="61" spans="1:12" hidden="1" x14ac:dyDescent="0.2">
      <c r="A61" s="23"/>
      <c r="B61" s="22"/>
      <c r="C61" s="24"/>
      <c r="D61" s="24"/>
      <c r="E61" s="25"/>
      <c r="F61" s="25"/>
      <c r="G61" s="25"/>
      <c r="H61" s="26"/>
      <c r="I61" s="25"/>
      <c r="J61" s="25"/>
      <c r="K61" s="25"/>
      <c r="L61" s="24"/>
    </row>
    <row r="62" spans="1:12" hidden="1" x14ac:dyDescent="0.2">
      <c r="A62" s="23"/>
      <c r="B62" s="22"/>
      <c r="C62" s="24"/>
      <c r="D62" s="24"/>
      <c r="E62" s="25"/>
      <c r="F62" s="25"/>
      <c r="G62" s="25"/>
      <c r="H62" s="26"/>
      <c r="I62" s="25"/>
      <c r="J62" s="25"/>
      <c r="K62" s="25"/>
      <c r="L62" s="24"/>
    </row>
    <row r="63" spans="1:12" hidden="1" x14ac:dyDescent="0.2">
      <c r="A63" s="23"/>
      <c r="B63" s="22"/>
      <c r="C63" s="24"/>
      <c r="D63" s="24"/>
      <c r="E63" s="25"/>
      <c r="F63" s="25"/>
      <c r="G63" s="25"/>
      <c r="H63" s="26"/>
      <c r="I63" s="25"/>
      <c r="J63" s="25"/>
      <c r="K63" s="25"/>
      <c r="L63" s="24"/>
    </row>
    <row r="64" spans="1:12" hidden="1" x14ac:dyDescent="0.2">
      <c r="A64" s="23"/>
      <c r="B64" s="22"/>
      <c r="C64" s="24"/>
      <c r="D64" s="24"/>
      <c r="E64" s="25"/>
      <c r="F64" s="25"/>
      <c r="G64" s="25"/>
      <c r="H64" s="26"/>
      <c r="I64" s="25"/>
      <c r="J64" s="25"/>
      <c r="K64" s="25"/>
      <c r="L64" s="24"/>
    </row>
    <row r="65" spans="1:13" hidden="1" x14ac:dyDescent="0.2">
      <c r="A65" s="23"/>
      <c r="B65" s="22"/>
      <c r="C65" s="24"/>
      <c r="D65" s="24"/>
      <c r="E65" s="25"/>
      <c r="F65" s="25"/>
      <c r="G65" s="25"/>
      <c r="H65" s="26"/>
      <c r="I65" s="25"/>
      <c r="J65" s="25"/>
      <c r="K65" s="25"/>
      <c r="L65" s="24"/>
    </row>
    <row r="66" spans="1:13" hidden="1" x14ac:dyDescent="0.2">
      <c r="A66" s="23"/>
      <c r="B66" s="22"/>
      <c r="C66" s="24"/>
      <c r="D66" s="24"/>
      <c r="E66" s="25"/>
      <c r="F66" s="25"/>
      <c r="G66" s="25"/>
      <c r="H66" s="26"/>
      <c r="I66" s="25"/>
      <c r="J66" s="25"/>
      <c r="K66" s="25"/>
      <c r="L66" s="24"/>
    </row>
    <row r="67" spans="1:13" hidden="1" x14ac:dyDescent="0.2">
      <c r="A67" s="23"/>
      <c r="B67" s="22"/>
      <c r="C67" s="24"/>
      <c r="D67" s="24"/>
      <c r="E67" s="25"/>
      <c r="F67" s="25"/>
      <c r="G67" s="25"/>
      <c r="H67" s="26"/>
      <c r="I67" s="25"/>
      <c r="J67" s="25"/>
      <c r="K67" s="25"/>
      <c r="L67" s="24"/>
    </row>
    <row r="68" spans="1:13" hidden="1" x14ac:dyDescent="0.2">
      <c r="A68" s="23"/>
      <c r="B68" s="22"/>
      <c r="C68" s="24"/>
      <c r="D68" s="24"/>
      <c r="E68" s="25"/>
      <c r="F68" s="25"/>
      <c r="G68" s="25"/>
      <c r="H68" s="26"/>
      <c r="I68" s="25"/>
      <c r="J68" s="25"/>
      <c r="K68" s="25"/>
      <c r="L68" s="24"/>
    </row>
    <row r="69" spans="1:13" hidden="1" x14ac:dyDescent="0.2">
      <c r="A69" s="23"/>
      <c r="B69" s="22"/>
      <c r="C69" s="24"/>
      <c r="D69" s="24"/>
      <c r="E69" s="25"/>
      <c r="F69" s="25"/>
      <c r="G69" s="25"/>
      <c r="H69" s="26"/>
      <c r="I69" s="25"/>
      <c r="J69" s="25"/>
      <c r="K69" s="25"/>
      <c r="L69" s="24"/>
    </row>
    <row r="70" spans="1:13" hidden="1" x14ac:dyDescent="0.2">
      <c r="A70" s="23"/>
      <c r="B70" s="22"/>
      <c r="C70" s="24"/>
      <c r="D70" s="24"/>
      <c r="E70" s="25"/>
      <c r="F70" s="25"/>
      <c r="G70" s="25"/>
      <c r="H70" s="26"/>
      <c r="I70" s="25"/>
      <c r="J70" s="25"/>
      <c r="K70" s="25"/>
      <c r="L70" s="24"/>
    </row>
    <row r="71" spans="1:13" hidden="1" x14ac:dyDescent="0.2">
      <c r="A71" s="23"/>
      <c r="B71" s="22"/>
      <c r="C71" s="24"/>
      <c r="D71" s="24"/>
      <c r="E71" s="25"/>
      <c r="F71" s="25"/>
      <c r="G71" s="25"/>
      <c r="H71" s="26"/>
      <c r="I71" s="25"/>
      <c r="J71" s="25"/>
      <c r="K71" s="25"/>
      <c r="L71" s="24"/>
    </row>
    <row r="72" spans="1:13" hidden="1" x14ac:dyDescent="0.2">
      <c r="A72" s="46"/>
      <c r="B72" s="45"/>
      <c r="C72" s="24"/>
      <c r="D72" s="24"/>
      <c r="E72" s="25"/>
      <c r="F72" s="25"/>
      <c r="G72" s="25"/>
      <c r="H72" s="26"/>
      <c r="I72" s="25"/>
      <c r="J72" s="25"/>
      <c r="K72" s="25"/>
      <c r="L72" s="24"/>
    </row>
    <row r="73" spans="1:13" hidden="1" x14ac:dyDescent="0.2">
      <c r="A73" s="23"/>
      <c r="B73" s="22"/>
      <c r="C73" s="24"/>
      <c r="D73" s="24"/>
      <c r="E73" s="25"/>
      <c r="F73" s="25"/>
      <c r="G73" s="25"/>
      <c r="H73" s="26"/>
      <c r="I73" s="25"/>
      <c r="J73" s="25"/>
      <c r="K73" s="25"/>
      <c r="L73" s="24"/>
    </row>
    <row r="74" spans="1:13" hidden="1" x14ac:dyDescent="0.2">
      <c r="A74" s="23"/>
      <c r="B74" s="22"/>
      <c r="C74" s="24"/>
      <c r="D74" s="24"/>
      <c r="E74" s="25"/>
      <c r="F74" s="25"/>
      <c r="G74" s="25"/>
      <c r="H74" s="26"/>
      <c r="I74" s="25"/>
      <c r="J74" s="25"/>
      <c r="K74" s="25"/>
      <c r="L74" s="24"/>
    </row>
    <row r="75" spans="1:13" hidden="1" x14ac:dyDescent="0.2">
      <c r="A75" s="23"/>
      <c r="B75" s="22"/>
      <c r="C75" s="24"/>
      <c r="D75" s="24"/>
      <c r="E75" s="25"/>
      <c r="F75" s="25"/>
      <c r="G75" s="25"/>
      <c r="H75" s="26"/>
      <c r="I75" s="25"/>
      <c r="J75" s="25"/>
      <c r="K75" s="25"/>
      <c r="L75" s="24"/>
    </row>
    <row r="76" spans="1:13" hidden="1" x14ac:dyDescent="0.2">
      <c r="A76" s="46"/>
      <c r="B76" s="45"/>
      <c r="C76" s="24"/>
      <c r="D76" s="24"/>
      <c r="E76" s="25"/>
      <c r="F76" s="25"/>
      <c r="G76" s="25"/>
      <c r="H76" s="26"/>
      <c r="I76" s="25"/>
      <c r="J76" s="25"/>
      <c r="K76" s="25"/>
      <c r="L76" s="50"/>
    </row>
    <row r="77" spans="1:13" hidden="1" x14ac:dyDescent="0.2">
      <c r="A77" s="46"/>
      <c r="B77" s="45"/>
      <c r="C77" s="24"/>
      <c r="D77" s="24"/>
      <c r="E77" s="25"/>
      <c r="F77" s="25"/>
      <c r="G77" s="25"/>
      <c r="H77" s="26"/>
      <c r="I77" s="25"/>
      <c r="J77" s="25"/>
      <c r="K77" s="25"/>
      <c r="L77" s="24"/>
    </row>
    <row r="78" spans="1:13" hidden="1" x14ac:dyDescent="0.2">
      <c r="A78" s="23"/>
      <c r="B78" s="22"/>
      <c r="C78" s="24"/>
      <c r="D78" s="24"/>
      <c r="E78" s="25"/>
      <c r="F78" s="25"/>
      <c r="G78" s="25"/>
      <c r="H78" s="26"/>
      <c r="I78" s="25"/>
      <c r="J78" s="25"/>
      <c r="K78" s="25"/>
      <c r="L78" s="24"/>
    </row>
    <row r="79" spans="1:13" hidden="1" x14ac:dyDescent="0.2">
      <c r="A79" s="28"/>
      <c r="B79" s="27"/>
      <c r="C79" s="29"/>
      <c r="D79" s="29"/>
      <c r="E79" s="30"/>
      <c r="F79" s="30"/>
      <c r="G79" s="30"/>
      <c r="H79" s="31"/>
      <c r="I79" s="30"/>
      <c r="J79" s="30"/>
      <c r="K79" s="30"/>
      <c r="L79" s="29"/>
    </row>
    <row r="80" spans="1:13" s="56" customFormat="1" x14ac:dyDescent="0.2">
      <c r="A80" s="51" t="s">
        <v>35</v>
      </c>
      <c r="B80" s="51"/>
      <c r="C80" s="51"/>
      <c r="D80" s="52">
        <f>SUM(D9:D79)</f>
        <v>18</v>
      </c>
      <c r="E80" s="53"/>
      <c r="F80" s="54">
        <f>SUM(F9:F79)</f>
        <v>6830000</v>
      </c>
      <c r="G80" s="54">
        <f t="shared" ref="G80:K80" si="9">SUM(G9:G79)</f>
        <v>245000</v>
      </c>
      <c r="H80" s="54"/>
      <c r="I80" s="55">
        <f t="shared" si="9"/>
        <v>6139500</v>
      </c>
      <c r="J80" s="54">
        <f t="shared" si="9"/>
        <v>3970000</v>
      </c>
      <c r="K80" s="54">
        <f t="shared" si="9"/>
        <v>2689500</v>
      </c>
      <c r="L80" s="53"/>
      <c r="M80" s="93"/>
    </row>
    <row r="81" spans="1:12" s="56" customFormat="1" x14ac:dyDescent="0.2">
      <c r="A81" s="87"/>
      <c r="B81" s="87"/>
      <c r="C81" s="87"/>
      <c r="D81" s="88"/>
      <c r="E81" s="88"/>
      <c r="F81" s="89"/>
      <c r="G81" s="88"/>
      <c r="H81" s="90"/>
      <c r="I81" s="91"/>
      <c r="J81" s="88"/>
      <c r="K81" s="88"/>
      <c r="L81" s="92"/>
    </row>
    <row r="82" spans="1:12" x14ac:dyDescent="0.2">
      <c r="A82" s="95" t="s">
        <v>36</v>
      </c>
      <c r="B82" s="68"/>
      <c r="C82" s="96"/>
      <c r="D82" s="96"/>
    </row>
    <row r="83" spans="1:12" x14ac:dyDescent="0.2">
      <c r="A83" s="97" t="s">
        <v>39</v>
      </c>
      <c r="B83" s="68"/>
      <c r="C83" s="96"/>
      <c r="D83" s="96"/>
      <c r="E83" s="94">
        <f>E85+E84</f>
        <v>6659500</v>
      </c>
    </row>
    <row r="84" spans="1:12" x14ac:dyDescent="0.2">
      <c r="A84" s="98" t="s">
        <v>38</v>
      </c>
      <c r="B84" s="68"/>
      <c r="C84" s="96"/>
      <c r="D84" s="96"/>
      <c r="E84" s="94">
        <f>J80</f>
        <v>3970000</v>
      </c>
    </row>
    <row r="85" spans="1:12" s="57" customFormat="1" x14ac:dyDescent="0.2">
      <c r="A85" s="99" t="s">
        <v>37</v>
      </c>
      <c r="B85" s="58"/>
      <c r="C85" s="58"/>
      <c r="D85" s="58"/>
      <c r="E85" s="94">
        <f>K80</f>
        <v>2689500</v>
      </c>
      <c r="F85" s="58"/>
    </row>
    <row r="86" spans="1:12" s="57" customFormat="1" x14ac:dyDescent="0.2">
      <c r="B86" s="60"/>
      <c r="C86" s="60"/>
      <c r="D86" s="60"/>
      <c r="E86" s="60"/>
      <c r="F86" s="60"/>
    </row>
    <row r="88" spans="1:12" x14ac:dyDescent="0.2">
      <c r="I88" s="59" t="s">
        <v>15</v>
      </c>
    </row>
    <row r="89" spans="1:12" x14ac:dyDescent="0.2">
      <c r="A89" s="21"/>
      <c r="B89" s="59"/>
      <c r="C89" s="62"/>
      <c r="D89" s="62"/>
      <c r="E89" s="21"/>
      <c r="F89" s="21"/>
      <c r="G89" s="21"/>
      <c r="H89" s="21"/>
      <c r="I89" s="61" t="s">
        <v>16</v>
      </c>
      <c r="J89" s="21"/>
      <c r="K89" s="21"/>
    </row>
  </sheetData>
  <mergeCells count="28">
    <mergeCell ref="B14:B16"/>
    <mergeCell ref="A14:A16"/>
    <mergeCell ref="B17:B22"/>
    <mergeCell ref="A17:A22"/>
    <mergeCell ref="B23:B24"/>
    <mergeCell ref="A23:A24"/>
    <mergeCell ref="B11:B13"/>
    <mergeCell ref="A11:A13"/>
    <mergeCell ref="A3:L3"/>
    <mergeCell ref="A4:L4"/>
    <mergeCell ref="L47:L48"/>
    <mergeCell ref="L51:L53"/>
    <mergeCell ref="A80:C80"/>
    <mergeCell ref="L43:L46"/>
    <mergeCell ref="G7:H7"/>
    <mergeCell ref="I7:I8"/>
    <mergeCell ref="J7:J8"/>
    <mergeCell ref="K7:K8"/>
    <mergeCell ref="C7:C8"/>
    <mergeCell ref="D7:D8"/>
    <mergeCell ref="E7:E8"/>
    <mergeCell ref="F7:F8"/>
    <mergeCell ref="A5:L5"/>
    <mergeCell ref="A6:A8"/>
    <mergeCell ref="B6:B8"/>
    <mergeCell ref="C6:I6"/>
    <mergeCell ref="J6:K6"/>
    <mergeCell ref="L6:L8"/>
  </mergeCells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2020-11-10T03:55:19Z</cp:lastPrinted>
  <dcterms:created xsi:type="dcterms:W3CDTF">2020-11-10T03:00:42Z</dcterms:created>
  <dcterms:modified xsi:type="dcterms:W3CDTF">2020-11-11T08:04:56Z</dcterms:modified>
</cp:coreProperties>
</file>