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HO T5" sheetId="1" r:id="rId1"/>
    <sheet name="KHO T6" sheetId="4" r:id="rId2"/>
    <sheet name="KHO T7" sheetId="5" r:id="rId3"/>
    <sheet name="KHO T8" sheetId="6" r:id="rId4"/>
    <sheet name="DOANH THU" sheetId="2" r:id="rId5"/>
    <sheet name="CHI PHÍ" sheetId="3" r:id="rId6"/>
  </sheets>
  <calcPr calcId="162913"/>
</workbook>
</file>

<file path=xl/calcChain.xml><?xml version="1.0" encoding="utf-8"?>
<calcChain xmlns="http://schemas.openxmlformats.org/spreadsheetml/2006/main">
  <c r="J32" i="2" l="1"/>
  <c r="AD62" i="6" l="1"/>
  <c r="AB62" i="6"/>
  <c r="Z62" i="6"/>
  <c r="X62" i="6"/>
  <c r="V62" i="6"/>
  <c r="T62" i="6"/>
  <c r="R62" i="6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F62" i="6" l="1"/>
  <c r="AF63" i="6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<sst xmlns="http://schemas.openxmlformats.org/spreadsheetml/2006/main" count="520" uniqueCount="243">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</sst>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9" t="s">
        <v>0</v>
      </c>
      <c r="B1" s="289"/>
      <c r="C1" s="289"/>
      <c r="D1" s="289"/>
      <c r="E1" s="289"/>
      <c r="F1" s="289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3" t="s">
        <v>2</v>
      </c>
      <c r="B2" s="313"/>
      <c r="C2" s="313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4" t="s">
        <v>58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</row>
    <row r="4" spans="1:34" x14ac:dyDescent="0.25">
      <c r="A4" s="314" t="s">
        <v>144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</row>
    <row r="5" spans="1:34" x14ac:dyDescent="0.25">
      <c r="A5" s="314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11"/>
      <c r="AG5" s="11"/>
      <c r="AH5" s="11"/>
    </row>
    <row r="6" spans="1:34" x14ac:dyDescent="0.25">
      <c r="A6" s="292" t="s">
        <v>4</v>
      </c>
      <c r="B6" s="315" t="s">
        <v>5</v>
      </c>
      <c r="C6" s="316" t="s">
        <v>6</v>
      </c>
      <c r="D6" s="317" t="s">
        <v>7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9"/>
      <c r="AH6" s="292" t="s">
        <v>8</v>
      </c>
    </row>
    <row r="7" spans="1:34" x14ac:dyDescent="0.25">
      <c r="A7" s="292"/>
      <c r="B7" s="315"/>
      <c r="C7" s="316"/>
      <c r="D7" s="320" t="s">
        <v>9</v>
      </c>
      <c r="E7" s="320"/>
      <c r="F7" s="292" t="s">
        <v>10</v>
      </c>
      <c r="G7" s="292"/>
      <c r="H7" s="321" t="s">
        <v>11</v>
      </c>
      <c r="I7" s="321"/>
      <c r="J7" s="292" t="s">
        <v>12</v>
      </c>
      <c r="K7" s="292"/>
      <c r="L7" s="296" t="s">
        <v>13</v>
      </c>
      <c r="M7" s="296"/>
      <c r="N7" s="292" t="s">
        <v>14</v>
      </c>
      <c r="O7" s="292"/>
      <c r="P7" s="291" t="s">
        <v>15</v>
      </c>
      <c r="Q7" s="291"/>
      <c r="R7" s="292" t="s">
        <v>16</v>
      </c>
      <c r="S7" s="292"/>
      <c r="T7" s="293" t="s">
        <v>17</v>
      </c>
      <c r="U7" s="293"/>
      <c r="V7" s="292" t="s">
        <v>18</v>
      </c>
      <c r="W7" s="292"/>
      <c r="X7" s="311" t="s">
        <v>19</v>
      </c>
      <c r="Y7" s="311"/>
      <c r="Z7" s="292" t="s">
        <v>20</v>
      </c>
      <c r="AA7" s="292"/>
      <c r="AB7" s="290" t="s">
        <v>21</v>
      </c>
      <c r="AC7" s="290"/>
      <c r="AD7" s="292" t="s">
        <v>22</v>
      </c>
      <c r="AE7" s="292"/>
      <c r="AF7" s="294" t="s">
        <v>24</v>
      </c>
      <c r="AG7" s="294" t="s">
        <v>23</v>
      </c>
      <c r="AH7" s="292"/>
    </row>
    <row r="8" spans="1:34" x14ac:dyDescent="0.25">
      <c r="A8" s="292"/>
      <c r="B8" s="315"/>
      <c r="C8" s="316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95"/>
      <c r="AG8" s="295"/>
      <c r="AH8" s="292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08"/>
      <c r="C44" s="309"/>
      <c r="D44" s="310">
        <f>SUM(D9:D42)-SUM(E9:E42)</f>
        <v>0</v>
      </c>
      <c r="E44" s="310"/>
      <c r="F44" s="299">
        <f>SUM(F9:F42)-SUM(G9:G42)</f>
        <v>19</v>
      </c>
      <c r="G44" s="299"/>
      <c r="H44" s="312">
        <f>SUM(H9:H42)-SUM(I9:I42)</f>
        <v>0</v>
      </c>
      <c r="I44" s="312"/>
      <c r="J44" s="299">
        <f>SUM(J9:J42)-SUM(K9:K42)</f>
        <v>26</v>
      </c>
      <c r="K44" s="299"/>
      <c r="L44" s="307">
        <f>SUM(L9:L42)-SUM(M9:M42)</f>
        <v>0</v>
      </c>
      <c r="M44" s="307"/>
      <c r="N44" s="299">
        <f>SUM(N9:N42)-SUM(O9:O42)</f>
        <v>52</v>
      </c>
      <c r="O44" s="299"/>
      <c r="P44" s="300">
        <f>SUM(P9:P42)-SUM(Q9:Q42)</f>
        <v>0</v>
      </c>
      <c r="Q44" s="300"/>
      <c r="R44" s="299">
        <f>SUM(R9:R42)-SUM(S9:S42)</f>
        <v>74</v>
      </c>
      <c r="S44" s="299"/>
      <c r="T44" s="301">
        <f>SUM(T9:T42)-SUM(U9:U42)</f>
        <v>0</v>
      </c>
      <c r="U44" s="301"/>
      <c r="V44" s="299">
        <f>SUM(V9:V42)-SUM(W9:W42)</f>
        <v>12</v>
      </c>
      <c r="W44" s="299"/>
      <c r="X44" s="302">
        <f>SUM(X9:X42)-SUM(Y9:Y42)</f>
        <v>71</v>
      </c>
      <c r="Y44" s="302"/>
      <c r="Z44" s="299">
        <f>SUM(Z9:Z42)-SUM(AA9:AA42)</f>
        <v>61</v>
      </c>
      <c r="AA44" s="299"/>
      <c r="AB44" s="303">
        <f>SUM(AB9:AB42)-SUM(AC9:AC42)</f>
        <v>57</v>
      </c>
      <c r="AC44" s="303"/>
      <c r="AD44" s="299">
        <f>SUM(AD9:AD42)-SUM(AE9:AE42)</f>
        <v>0</v>
      </c>
      <c r="AE44" s="299"/>
      <c r="AF44" s="43"/>
      <c r="AG44" s="20">
        <f t="shared" si="1"/>
        <v>372</v>
      </c>
      <c r="AH44" s="58"/>
    </row>
    <row r="45" spans="1:34" s="61" customFormat="1" x14ac:dyDescent="0.25">
      <c r="A45" s="304" t="s">
        <v>25</v>
      </c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05"/>
      <c r="U45" s="305"/>
      <c r="V45" s="305"/>
      <c r="W45" s="305"/>
      <c r="X45" s="305"/>
      <c r="Y45" s="305"/>
      <c r="Z45" s="305"/>
      <c r="AA45" s="305"/>
      <c r="AB45" s="305"/>
      <c r="AC45" s="305"/>
      <c r="AD45" s="305"/>
      <c r="AE45" s="306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04" t="s">
        <v>26</v>
      </c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  <c r="R46" s="305"/>
      <c r="S46" s="305"/>
      <c r="T46" s="305"/>
      <c r="U46" s="305"/>
      <c r="V46" s="305"/>
      <c r="W46" s="305"/>
      <c r="X46" s="305"/>
      <c r="Y46" s="305"/>
      <c r="Z46" s="305"/>
      <c r="AA46" s="305"/>
      <c r="AB46" s="305"/>
      <c r="AC46" s="305"/>
      <c r="AD46" s="305"/>
      <c r="AE46" s="306"/>
      <c r="AF46" s="297">
        <f>AG45-AF45</f>
        <v>372</v>
      </c>
      <c r="AG46" s="298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9" t="s">
        <v>0</v>
      </c>
      <c r="B1" s="289"/>
      <c r="C1" s="289"/>
      <c r="D1" s="289"/>
      <c r="E1" s="289"/>
      <c r="F1" s="289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3" t="s">
        <v>2</v>
      </c>
      <c r="B2" s="313"/>
      <c r="C2" s="313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4" t="s">
        <v>58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</row>
    <row r="4" spans="1:34" x14ac:dyDescent="0.25">
      <c r="A4" s="314" t="s">
        <v>157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</row>
    <row r="5" spans="1:34" x14ac:dyDescent="0.25">
      <c r="A5" s="314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205"/>
      <c r="AG5" s="205"/>
      <c r="AH5" s="205"/>
    </row>
    <row r="6" spans="1:34" x14ac:dyDescent="0.25">
      <c r="A6" s="292" t="s">
        <v>4</v>
      </c>
      <c r="B6" s="315" t="s">
        <v>5</v>
      </c>
      <c r="C6" s="316" t="s">
        <v>6</v>
      </c>
      <c r="D6" s="317" t="s">
        <v>7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9"/>
      <c r="AH6" s="292" t="s">
        <v>8</v>
      </c>
    </row>
    <row r="7" spans="1:34" x14ac:dyDescent="0.25">
      <c r="A7" s="292"/>
      <c r="B7" s="315"/>
      <c r="C7" s="316"/>
      <c r="D7" s="320" t="s">
        <v>9</v>
      </c>
      <c r="E7" s="320"/>
      <c r="F7" s="292" t="s">
        <v>10</v>
      </c>
      <c r="G7" s="292"/>
      <c r="H7" s="321" t="s">
        <v>11</v>
      </c>
      <c r="I7" s="321"/>
      <c r="J7" s="292" t="s">
        <v>12</v>
      </c>
      <c r="K7" s="292"/>
      <c r="L7" s="296" t="s">
        <v>13</v>
      </c>
      <c r="M7" s="296"/>
      <c r="N7" s="292" t="s">
        <v>14</v>
      </c>
      <c r="O7" s="292"/>
      <c r="P7" s="291" t="s">
        <v>15</v>
      </c>
      <c r="Q7" s="291"/>
      <c r="R7" s="292" t="s">
        <v>16</v>
      </c>
      <c r="S7" s="292"/>
      <c r="T7" s="324" t="s">
        <v>17</v>
      </c>
      <c r="U7" s="324"/>
      <c r="V7" s="292" t="s">
        <v>18</v>
      </c>
      <c r="W7" s="292"/>
      <c r="X7" s="311" t="s">
        <v>19</v>
      </c>
      <c r="Y7" s="311"/>
      <c r="Z7" s="292" t="s">
        <v>20</v>
      </c>
      <c r="AA7" s="292"/>
      <c r="AB7" s="290" t="s">
        <v>21</v>
      </c>
      <c r="AC7" s="290"/>
      <c r="AD7" s="292" t="s">
        <v>22</v>
      </c>
      <c r="AE7" s="292"/>
      <c r="AF7" s="294" t="s">
        <v>24</v>
      </c>
      <c r="AG7" s="294" t="s">
        <v>23</v>
      </c>
      <c r="AH7" s="292"/>
    </row>
    <row r="8" spans="1:34" x14ac:dyDescent="0.25">
      <c r="A8" s="292"/>
      <c r="B8" s="315"/>
      <c r="C8" s="316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295"/>
      <c r="AG8" s="295"/>
      <c r="AH8" s="292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08"/>
      <c r="C48" s="309"/>
      <c r="D48" s="310">
        <f>SUM(D9:D46)-SUM(E9:E46)</f>
        <v>0</v>
      </c>
      <c r="E48" s="310"/>
      <c r="F48" s="323">
        <f>SUM(F9:F46)-SUM(G9:G46)</f>
        <v>33</v>
      </c>
      <c r="G48" s="323"/>
      <c r="H48" s="312">
        <f>SUM(H9:H46)-SUM(I9:I46)</f>
        <v>0</v>
      </c>
      <c r="I48" s="312"/>
      <c r="J48" s="299">
        <f>SUM(J9:J46)-SUM(K9:K46)</f>
        <v>12</v>
      </c>
      <c r="K48" s="299"/>
      <c r="L48" s="307">
        <f>SUM(L9:L46)-SUM(M9:M46)</f>
        <v>0</v>
      </c>
      <c r="M48" s="307"/>
      <c r="N48" s="299">
        <f>SUM(N9:N46)-SUM(O9:O46)</f>
        <v>0</v>
      </c>
      <c r="O48" s="299"/>
      <c r="P48" s="300">
        <f>SUM(P9:P46)-SUM(Q9:Q46)</f>
        <v>0</v>
      </c>
      <c r="Q48" s="300"/>
      <c r="R48" s="299">
        <f>SUM(R9:R46)-SUM(S9:S46)</f>
        <v>28</v>
      </c>
      <c r="S48" s="299"/>
      <c r="T48" s="301">
        <f>SUM(T9:T46)-SUM(U9:U46)</f>
        <v>0</v>
      </c>
      <c r="U48" s="301"/>
      <c r="V48" s="299">
        <f>SUM(V9:V46)-SUM(W9:W46)</f>
        <v>24</v>
      </c>
      <c r="W48" s="299"/>
      <c r="X48" s="322">
        <f>SUM(X9:X46)-SUM(Y9:Y46)</f>
        <v>58</v>
      </c>
      <c r="Y48" s="322"/>
      <c r="Z48" s="322">
        <f>SUM(Z9:Z46)-SUM(AA9:AA46)</f>
        <v>18</v>
      </c>
      <c r="AA48" s="322"/>
      <c r="AB48" s="322">
        <f>SUM(AB9:AB46)-SUM(AC9:AC46)</f>
        <v>28</v>
      </c>
      <c r="AC48" s="322"/>
      <c r="AD48" s="299">
        <f>SUM(AD9:AD46)-SUM(AE9:AE46)</f>
        <v>0</v>
      </c>
      <c r="AE48" s="299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04" t="s">
        <v>25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5"/>
      <c r="AC49" s="305"/>
      <c r="AD49" s="305"/>
      <c r="AE49" s="306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04" t="s">
        <v>26</v>
      </c>
      <c r="B50" s="305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305"/>
      <c r="AB50" s="305"/>
      <c r="AC50" s="305"/>
      <c r="AD50" s="305"/>
      <c r="AE50" s="306"/>
      <c r="AF50" s="297">
        <f>AG49-AF49</f>
        <v>119</v>
      </c>
      <c r="AG50" s="298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9" t="s">
        <v>0</v>
      </c>
      <c r="B1" s="289"/>
      <c r="C1" s="289"/>
      <c r="D1" s="289"/>
      <c r="E1" s="289"/>
      <c r="F1" s="289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3" t="s">
        <v>2</v>
      </c>
      <c r="B2" s="313"/>
      <c r="C2" s="313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4" t="s">
        <v>58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</row>
    <row r="4" spans="1:34" x14ac:dyDescent="0.25">
      <c r="A4" s="314" t="s">
        <v>179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</row>
    <row r="5" spans="1:34" x14ac:dyDescent="0.25">
      <c r="A5" s="314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228"/>
      <c r="AG5" s="228"/>
      <c r="AH5" s="228"/>
    </row>
    <row r="6" spans="1:34" x14ac:dyDescent="0.25">
      <c r="A6" s="292" t="s">
        <v>4</v>
      </c>
      <c r="B6" s="315" t="s">
        <v>5</v>
      </c>
      <c r="C6" s="316" t="s">
        <v>6</v>
      </c>
      <c r="D6" s="317" t="s">
        <v>7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9"/>
      <c r="AH6" s="292" t="s">
        <v>8</v>
      </c>
    </row>
    <row r="7" spans="1:34" x14ac:dyDescent="0.25">
      <c r="A7" s="292"/>
      <c r="B7" s="315"/>
      <c r="C7" s="316"/>
      <c r="D7" s="320" t="s">
        <v>9</v>
      </c>
      <c r="E7" s="320"/>
      <c r="F7" s="292" t="s">
        <v>10</v>
      </c>
      <c r="G7" s="292"/>
      <c r="H7" s="321" t="s">
        <v>11</v>
      </c>
      <c r="I7" s="321"/>
      <c r="J7" s="292" t="s">
        <v>12</v>
      </c>
      <c r="K7" s="292"/>
      <c r="L7" s="296" t="s">
        <v>13</v>
      </c>
      <c r="M7" s="296"/>
      <c r="N7" s="292" t="s">
        <v>14</v>
      </c>
      <c r="O7" s="292"/>
      <c r="P7" s="291" t="s">
        <v>15</v>
      </c>
      <c r="Q7" s="291"/>
      <c r="R7" s="292" t="s">
        <v>16</v>
      </c>
      <c r="S7" s="292"/>
      <c r="T7" s="324" t="s">
        <v>17</v>
      </c>
      <c r="U7" s="324"/>
      <c r="V7" s="292" t="s">
        <v>18</v>
      </c>
      <c r="W7" s="292"/>
      <c r="X7" s="311" t="s">
        <v>19</v>
      </c>
      <c r="Y7" s="311"/>
      <c r="Z7" s="292" t="s">
        <v>20</v>
      </c>
      <c r="AA7" s="292"/>
      <c r="AB7" s="290" t="s">
        <v>21</v>
      </c>
      <c r="AC7" s="290"/>
      <c r="AD7" s="292" t="s">
        <v>22</v>
      </c>
      <c r="AE7" s="292"/>
      <c r="AF7" s="294" t="s">
        <v>24</v>
      </c>
      <c r="AG7" s="294" t="s">
        <v>23</v>
      </c>
      <c r="AH7" s="292"/>
    </row>
    <row r="8" spans="1:34" x14ac:dyDescent="0.25">
      <c r="A8" s="292"/>
      <c r="B8" s="315"/>
      <c r="C8" s="316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295"/>
      <c r="AG8" s="295"/>
      <c r="AH8" s="292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08"/>
      <c r="C59" s="309"/>
      <c r="D59" s="310">
        <f>SUM(D9:D57)-SUM(E9:E57)</f>
        <v>3</v>
      </c>
      <c r="E59" s="310"/>
      <c r="F59" s="323">
        <f>SUM(F9:F57)-SUM(G9:G57)</f>
        <v>11</v>
      </c>
      <c r="G59" s="323"/>
      <c r="H59" s="310">
        <f>SUM(H9:H57)-SUM(I9:I57)</f>
        <v>0</v>
      </c>
      <c r="I59" s="310"/>
      <c r="J59" s="323">
        <f>SUM(J9:J57)-SUM(K9:K57)</f>
        <v>35</v>
      </c>
      <c r="K59" s="323"/>
      <c r="L59" s="310">
        <f>SUM(L9:L57)-SUM(M9:M57)</f>
        <v>0</v>
      </c>
      <c r="M59" s="310"/>
      <c r="N59" s="323">
        <f>SUM(N9:N57)-SUM(O9:O57)</f>
        <v>31</v>
      </c>
      <c r="O59" s="323"/>
      <c r="P59" s="310">
        <f>SUM(P9:P57)-SUM(Q9:Q57)</f>
        <v>0</v>
      </c>
      <c r="Q59" s="310"/>
      <c r="R59" s="323">
        <f>SUM(R9:R57)-SUM(S9:S57)</f>
        <v>19</v>
      </c>
      <c r="S59" s="323"/>
      <c r="T59" s="310">
        <f>SUM(T9:T57)-SUM(U9:U57)</f>
        <v>0</v>
      </c>
      <c r="U59" s="310"/>
      <c r="V59" s="323">
        <f>SUM(V9:V57)-SUM(W9:W57)</f>
        <v>15</v>
      </c>
      <c r="W59" s="323"/>
      <c r="X59" s="310">
        <f>SUM(X9:X57)-SUM(Y9:Y57)</f>
        <v>29</v>
      </c>
      <c r="Y59" s="310"/>
      <c r="Z59" s="323">
        <f>SUM(Z9:Z57)-SUM(AA9:AA57)</f>
        <v>21</v>
      </c>
      <c r="AA59" s="323"/>
      <c r="AB59" s="325">
        <f>SUM(AB9:AB57)-SUM(AC9:AC57)</f>
        <v>15</v>
      </c>
      <c r="AC59" s="326"/>
      <c r="AD59" s="323">
        <f>SUM(AD9:AD57)-SUM(AE9:AE57)</f>
        <v>0</v>
      </c>
      <c r="AE59" s="323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04" t="s">
        <v>25</v>
      </c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  <c r="AA60" s="305"/>
      <c r="AB60" s="305"/>
      <c r="AC60" s="305"/>
      <c r="AD60" s="305"/>
      <c r="AE60" s="306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04" t="s">
        <v>26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305"/>
      <c r="AB61" s="305"/>
      <c r="AC61" s="305"/>
      <c r="AD61" s="305"/>
      <c r="AE61" s="306"/>
      <c r="AF61" s="297">
        <f>AG60-AF60</f>
        <v>151</v>
      </c>
      <c r="AG61" s="298"/>
      <c r="AH61" s="60"/>
    </row>
    <row r="62" spans="1:36" x14ac:dyDescent="0.25">
      <c r="D62" s="327"/>
      <c r="E62" s="327"/>
      <c r="F62" s="328"/>
      <c r="G62" s="328"/>
      <c r="H62" s="328"/>
      <c r="I62" s="328"/>
      <c r="J62" s="328"/>
      <c r="K62" s="328"/>
      <c r="L62" s="328"/>
      <c r="M62" s="328"/>
      <c r="N62" s="329"/>
      <c r="O62" s="329"/>
      <c r="P62" s="328"/>
      <c r="Q62" s="328"/>
      <c r="R62" s="327"/>
      <c r="S62" s="327"/>
      <c r="T62" s="327"/>
      <c r="U62" s="327"/>
      <c r="V62" s="327"/>
      <c r="W62" s="327"/>
      <c r="X62" s="327"/>
      <c r="Y62" s="327"/>
      <c r="Z62" s="327"/>
      <c r="AA62" s="327"/>
      <c r="AB62" s="327"/>
      <c r="AC62" s="327"/>
      <c r="AD62" s="327"/>
      <c r="AE62" s="327"/>
    </row>
  </sheetData>
  <mergeCells count="58"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  <mergeCell ref="D62:E62"/>
    <mergeCell ref="F62:G62"/>
    <mergeCell ref="H62:I62"/>
    <mergeCell ref="J62:K62"/>
    <mergeCell ref="L62:M62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ySplit="8" topLeftCell="A33" activePane="bottomLeft" state="frozen"/>
      <selection pane="bottomLeft" activeCell="U29" sqref="U29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9" t="s">
        <v>0</v>
      </c>
      <c r="B1" s="289"/>
      <c r="C1" s="289"/>
      <c r="D1" s="289"/>
      <c r="E1" s="289"/>
      <c r="F1" s="289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13" t="s">
        <v>2</v>
      </c>
      <c r="B2" s="313"/>
      <c r="C2" s="313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4" t="s">
        <v>58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</row>
    <row r="4" spans="1:34" x14ac:dyDescent="0.25">
      <c r="A4" s="314" t="s">
        <v>221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</row>
    <row r="5" spans="1:34" x14ac:dyDescent="0.25">
      <c r="A5" s="314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262"/>
      <c r="AG5" s="262"/>
      <c r="AH5" s="262"/>
    </row>
    <row r="6" spans="1:34" x14ac:dyDescent="0.25">
      <c r="A6" s="292" t="s">
        <v>4</v>
      </c>
      <c r="B6" s="315" t="s">
        <v>5</v>
      </c>
      <c r="C6" s="316" t="s">
        <v>6</v>
      </c>
      <c r="D6" s="317" t="s">
        <v>7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9"/>
      <c r="AH6" s="292" t="s">
        <v>8</v>
      </c>
    </row>
    <row r="7" spans="1:34" x14ac:dyDescent="0.25">
      <c r="A7" s="292"/>
      <c r="B7" s="315"/>
      <c r="C7" s="316"/>
      <c r="D7" s="320" t="s">
        <v>9</v>
      </c>
      <c r="E7" s="320"/>
      <c r="F7" s="292" t="s">
        <v>10</v>
      </c>
      <c r="G7" s="292"/>
      <c r="H7" s="321" t="s">
        <v>11</v>
      </c>
      <c r="I7" s="321"/>
      <c r="J7" s="292" t="s">
        <v>12</v>
      </c>
      <c r="K7" s="292"/>
      <c r="L7" s="296" t="s">
        <v>13</v>
      </c>
      <c r="M7" s="296"/>
      <c r="N7" s="292" t="s">
        <v>14</v>
      </c>
      <c r="O7" s="292"/>
      <c r="P7" s="291" t="s">
        <v>15</v>
      </c>
      <c r="Q7" s="291"/>
      <c r="R7" s="292" t="s">
        <v>16</v>
      </c>
      <c r="S7" s="292"/>
      <c r="T7" s="324" t="s">
        <v>17</v>
      </c>
      <c r="U7" s="324"/>
      <c r="V7" s="292" t="s">
        <v>18</v>
      </c>
      <c r="W7" s="292"/>
      <c r="X7" s="311" t="s">
        <v>19</v>
      </c>
      <c r="Y7" s="311"/>
      <c r="Z7" s="292" t="s">
        <v>20</v>
      </c>
      <c r="AA7" s="292"/>
      <c r="AB7" s="290" t="s">
        <v>21</v>
      </c>
      <c r="AC7" s="290"/>
      <c r="AD7" s="317" t="s">
        <v>22</v>
      </c>
      <c r="AE7" s="319"/>
      <c r="AF7" s="294" t="s">
        <v>24</v>
      </c>
      <c r="AG7" s="294" t="s">
        <v>23</v>
      </c>
      <c r="AH7" s="292"/>
    </row>
    <row r="8" spans="1:34" x14ac:dyDescent="0.25">
      <c r="A8" s="292"/>
      <c r="B8" s="315"/>
      <c r="C8" s="316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295"/>
      <c r="AG8" s="295"/>
      <c r="AH8" s="292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3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13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hidden="1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hidden="1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08"/>
      <c r="C62" s="309"/>
      <c r="D62" s="310">
        <f>SUM(D9:D60)-SUM(E9:E60)</f>
        <v>9</v>
      </c>
      <c r="E62" s="310"/>
      <c r="F62" s="323">
        <f>SUM(F9:F60)-SUM(G9:G60)</f>
        <v>17</v>
      </c>
      <c r="G62" s="323"/>
      <c r="H62" s="310">
        <f>SUM(H9:H60)-SUM(I9:I60)</f>
        <v>0</v>
      </c>
      <c r="I62" s="310"/>
      <c r="J62" s="323">
        <f>SUM(J9:J60)-SUM(K9:K60)</f>
        <v>26</v>
      </c>
      <c r="K62" s="323"/>
      <c r="L62" s="310">
        <f>SUM(L9:L60)-SUM(M9:M60)</f>
        <v>0</v>
      </c>
      <c r="M62" s="310"/>
      <c r="N62" s="323">
        <f>SUM(N9:N60)-SUM(O9:O60)</f>
        <v>2</v>
      </c>
      <c r="O62" s="323"/>
      <c r="P62" s="310">
        <f>SUM(P9:P60)-SUM(Q9:Q60)</f>
        <v>17</v>
      </c>
      <c r="Q62" s="310"/>
      <c r="R62" s="323">
        <f>SUM(R9:R60)-SUM(S9:S60)</f>
        <v>6</v>
      </c>
      <c r="S62" s="323"/>
      <c r="T62" s="310">
        <f>SUM(T9:T60)-SUM(U9:U60)</f>
        <v>0</v>
      </c>
      <c r="U62" s="310"/>
      <c r="V62" s="323">
        <f>SUM(V9:V60)-SUM(W9:W60)</f>
        <v>8</v>
      </c>
      <c r="W62" s="323"/>
      <c r="X62" s="310">
        <f>SUM(X9:X60)-SUM(Y9:Y60)</f>
        <v>12</v>
      </c>
      <c r="Y62" s="310"/>
      <c r="Z62" s="323">
        <f>SUM(Z9:Z60)-SUM(AA9:AA60)</f>
        <v>8</v>
      </c>
      <c r="AA62" s="323"/>
      <c r="AB62" s="325">
        <f>SUM(AB9:AB60)-SUM(AC9:AC60)</f>
        <v>7</v>
      </c>
      <c r="AC62" s="326"/>
      <c r="AD62" s="330">
        <f>SUM(AD9:AD60)-SUM(AE9:AE60)</f>
        <v>0</v>
      </c>
      <c r="AE62" s="331"/>
      <c r="AF62" s="43">
        <f>SUM(AF9:AF60)</f>
        <v>223</v>
      </c>
      <c r="AG62" s="208">
        <f>D62+F62+H62+J62+L62+N62+P62+R62+T62+V62+X62+Z62+AB62+AD62</f>
        <v>112</v>
      </c>
      <c r="AH62" s="58"/>
    </row>
    <row r="63" spans="1:34" s="61" customFormat="1" x14ac:dyDescent="0.25">
      <c r="A63" s="304" t="s">
        <v>25</v>
      </c>
      <c r="B63" s="305"/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  <c r="R63" s="305"/>
      <c r="S63" s="305"/>
      <c r="T63" s="305"/>
      <c r="U63" s="305"/>
      <c r="V63" s="305"/>
      <c r="W63" s="305"/>
      <c r="X63" s="305"/>
      <c r="Y63" s="305"/>
      <c r="Z63" s="305"/>
      <c r="AA63" s="305"/>
      <c r="AB63" s="305"/>
      <c r="AC63" s="305"/>
      <c r="AD63" s="305"/>
      <c r="AE63" s="306"/>
      <c r="AF63" s="59">
        <f>SUM(AF9:AF60)</f>
        <v>223</v>
      </c>
      <c r="AG63" s="59">
        <f>SUM(AG9:AG60)</f>
        <v>323</v>
      </c>
      <c r="AH63" s="60"/>
    </row>
    <row r="64" spans="1:34" x14ac:dyDescent="0.25">
      <c r="A64" s="304" t="s">
        <v>26</v>
      </c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305"/>
      <c r="Z64" s="305"/>
      <c r="AA64" s="305"/>
      <c r="AB64" s="305"/>
      <c r="AC64" s="305"/>
      <c r="AD64" s="305"/>
      <c r="AE64" s="306"/>
      <c r="AF64" s="297">
        <f>AG63-AF63</f>
        <v>100</v>
      </c>
      <c r="AG64" s="298"/>
      <c r="AH64" s="60"/>
    </row>
    <row r="65" spans="4:31" x14ac:dyDescent="0.25">
      <c r="D65" s="327"/>
      <c r="E65" s="327"/>
      <c r="F65" s="328"/>
      <c r="G65" s="328"/>
      <c r="H65" s="328"/>
      <c r="I65" s="328"/>
      <c r="J65" s="328"/>
      <c r="K65" s="328"/>
      <c r="L65" s="328"/>
      <c r="M65" s="328"/>
      <c r="N65" s="329"/>
      <c r="O65" s="329"/>
      <c r="P65" s="328"/>
      <c r="Q65" s="328"/>
      <c r="R65" s="327"/>
      <c r="S65" s="327"/>
      <c r="T65" s="327"/>
      <c r="U65" s="327"/>
      <c r="V65" s="327"/>
      <c r="W65" s="327"/>
      <c r="X65" s="327"/>
      <c r="Y65" s="327"/>
      <c r="Z65" s="327"/>
      <c r="AA65" s="327"/>
      <c r="AB65" s="327"/>
      <c r="AC65" s="327"/>
      <c r="AD65" s="327"/>
      <c r="AE65" s="327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D65:E65"/>
    <mergeCell ref="F65:G65"/>
    <mergeCell ref="H65:I65"/>
    <mergeCell ref="J65:K65"/>
    <mergeCell ref="L65:M65"/>
    <mergeCell ref="N65:O65"/>
    <mergeCell ref="Z62:AA62"/>
    <mergeCell ref="AB65:AC65"/>
    <mergeCell ref="AD65:AE65"/>
    <mergeCell ref="P65:Q65"/>
    <mergeCell ref="R65:S65"/>
    <mergeCell ref="T65:U65"/>
    <mergeCell ref="V65:W65"/>
    <mergeCell ref="X65:Y65"/>
    <mergeCell ref="Z65:AA65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19" workbookViewId="0">
      <selection activeCell="J33" sqref="J33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58" t="s">
        <v>53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91"/>
      <c r="O3" s="91"/>
      <c r="P3" s="91"/>
    </row>
    <row r="4" spans="1:16" s="63" customFormat="1" ht="15.75" customHeight="1" x14ac:dyDescent="0.25">
      <c r="A4" s="358" t="s">
        <v>167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91"/>
      <c r="O4" s="91"/>
      <c r="P4" s="91"/>
    </row>
    <row r="5" spans="1:16" s="63" customFormat="1" x14ac:dyDescent="0.25">
      <c r="A5" s="358"/>
      <c r="B5" s="358"/>
      <c r="C5" s="358"/>
      <c r="D5" s="358"/>
      <c r="E5" s="358"/>
      <c r="F5" s="358"/>
      <c r="G5" s="358"/>
      <c r="H5" s="359"/>
      <c r="I5" s="359"/>
      <c r="J5" s="67"/>
      <c r="K5" s="67"/>
      <c r="L5" s="67"/>
      <c r="M5" s="68"/>
    </row>
    <row r="6" spans="1:16" s="277" customFormat="1" ht="12.75" customHeight="1" x14ac:dyDescent="0.25">
      <c r="A6" s="360" t="s">
        <v>37</v>
      </c>
      <c r="B6" s="267" t="s">
        <v>38</v>
      </c>
      <c r="C6" s="362" t="s">
        <v>39</v>
      </c>
      <c r="D6" s="362"/>
      <c r="E6" s="362"/>
      <c r="F6" s="362"/>
      <c r="G6" s="362"/>
      <c r="H6" s="362"/>
      <c r="I6" s="362"/>
      <c r="J6" s="365" t="s">
        <v>52</v>
      </c>
      <c r="K6" s="365"/>
      <c r="L6" s="365"/>
      <c r="M6" s="366" t="s">
        <v>8</v>
      </c>
    </row>
    <row r="7" spans="1:16" s="277" customFormat="1" ht="12.75" x14ac:dyDescent="0.25">
      <c r="A7" s="361"/>
      <c r="B7" s="363" t="s">
        <v>40</v>
      </c>
      <c r="C7" s="363" t="s">
        <v>41</v>
      </c>
      <c r="D7" s="363" t="s">
        <v>42</v>
      </c>
      <c r="E7" s="332" t="s">
        <v>43</v>
      </c>
      <c r="F7" s="332" t="s">
        <v>44</v>
      </c>
      <c r="G7" s="368" t="s">
        <v>45</v>
      </c>
      <c r="H7" s="368"/>
      <c r="I7" s="332" t="s">
        <v>46</v>
      </c>
      <c r="J7" s="332" t="s">
        <v>47</v>
      </c>
      <c r="K7" s="332" t="s">
        <v>48</v>
      </c>
      <c r="L7" s="332" t="s">
        <v>49</v>
      </c>
      <c r="M7" s="367"/>
    </row>
    <row r="8" spans="1:16" s="277" customFormat="1" ht="12.75" x14ac:dyDescent="0.25">
      <c r="A8" s="361"/>
      <c r="B8" s="364"/>
      <c r="C8" s="364"/>
      <c r="D8" s="364"/>
      <c r="E8" s="333"/>
      <c r="F8" s="333"/>
      <c r="G8" s="266" t="s">
        <v>51</v>
      </c>
      <c r="H8" s="70" t="s">
        <v>50</v>
      </c>
      <c r="I8" s="333"/>
      <c r="J8" s="333"/>
      <c r="K8" s="333"/>
      <c r="L8" s="333"/>
      <c r="M8" s="367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34">
        <v>43958</v>
      </c>
      <c r="B10" s="336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35"/>
      <c r="B11" s="337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34">
        <v>43958</v>
      </c>
      <c r="B12" s="336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/>
      <c r="H12" s="74">
        <v>1</v>
      </c>
      <c r="I12" s="73">
        <f t="shared" si="0"/>
        <v>0</v>
      </c>
      <c r="J12" s="102"/>
      <c r="K12" s="102"/>
      <c r="L12" s="102"/>
      <c r="M12" s="72"/>
    </row>
    <row r="13" spans="1:16" x14ac:dyDescent="0.25">
      <c r="A13" s="335"/>
      <c r="B13" s="337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34">
        <v>43958</v>
      </c>
      <c r="B15" s="336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51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41" t="s">
        <v>128</v>
      </c>
    </row>
    <row r="16" spans="1:16" x14ac:dyDescent="0.25">
      <c r="A16" s="354"/>
      <c r="B16" s="350"/>
      <c r="C16" s="82" t="s">
        <v>20</v>
      </c>
      <c r="D16" s="82">
        <v>1</v>
      </c>
      <c r="E16" s="83">
        <v>455000</v>
      </c>
      <c r="F16" s="83">
        <f>D16*E16</f>
        <v>455000</v>
      </c>
      <c r="G16" s="352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42"/>
    </row>
    <row r="17" spans="1:13" x14ac:dyDescent="0.25">
      <c r="A17" s="354"/>
      <c r="B17" s="350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52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42"/>
    </row>
    <row r="18" spans="1:13" x14ac:dyDescent="0.25">
      <c r="A18" s="335"/>
      <c r="B18" s="337"/>
      <c r="C18" s="81" t="s">
        <v>21</v>
      </c>
      <c r="D18" s="81">
        <v>1</v>
      </c>
      <c r="E18" s="110">
        <v>550000</v>
      </c>
      <c r="F18" s="110">
        <f>E18*D18</f>
        <v>550000</v>
      </c>
      <c r="G18" s="353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43"/>
    </row>
    <row r="19" spans="1:13" x14ac:dyDescent="0.25">
      <c r="A19" s="334">
        <v>43958</v>
      </c>
      <c r="B19" s="336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45" t="s">
        <v>127</v>
      </c>
    </row>
    <row r="20" spans="1:13" x14ac:dyDescent="0.25">
      <c r="A20" s="354"/>
      <c r="B20" s="350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46"/>
    </row>
    <row r="21" spans="1:13" x14ac:dyDescent="0.25">
      <c r="A21" s="335"/>
      <c r="B21" s="337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47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34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48" t="s">
        <v>191</v>
      </c>
    </row>
    <row r="25" spans="1:13" x14ac:dyDescent="0.25">
      <c r="A25" s="335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49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57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57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57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57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57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57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57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57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57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55" t="s">
        <v>68</v>
      </c>
      <c r="B72" s="356"/>
      <c r="C72" s="356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8719250</v>
      </c>
      <c r="J72" s="241">
        <f>SUM(J9:J71)</f>
        <v>7439250</v>
      </c>
      <c r="K72" s="241">
        <f>SUM(K10:K23)</f>
        <v>990000</v>
      </c>
      <c r="L72" s="241"/>
      <c r="M72" s="242"/>
      <c r="N72" s="338"/>
    </row>
    <row r="73" spans="1:14" s="243" customFormat="1" ht="12" x14ac:dyDescent="0.2">
      <c r="A73" s="339" t="s">
        <v>72</v>
      </c>
      <c r="B73" s="340"/>
      <c r="C73" s="340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38"/>
    </row>
    <row r="74" spans="1:14" s="243" customFormat="1" ht="12" x14ac:dyDescent="0.2">
      <c r="A74" s="339" t="s">
        <v>114</v>
      </c>
      <c r="B74" s="340"/>
      <c r="C74" s="344"/>
      <c r="D74" s="244"/>
      <c r="E74" s="244"/>
      <c r="F74" s="245">
        <f>I72</f>
        <v>8719250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39" t="s">
        <v>69</v>
      </c>
      <c r="B75" s="340"/>
      <c r="C75" s="340"/>
      <c r="D75" s="244"/>
      <c r="E75" s="244"/>
      <c r="F75" s="249">
        <f>J72</f>
        <v>7439250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39" t="s">
        <v>70</v>
      </c>
      <c r="B76" s="340"/>
      <c r="C76" s="340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39" t="s">
        <v>71</v>
      </c>
      <c r="B77" s="340"/>
      <c r="C77" s="340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  <mergeCell ref="A77:C77"/>
    <mergeCell ref="A72:C72"/>
    <mergeCell ref="M39:M40"/>
    <mergeCell ref="M43:M45"/>
    <mergeCell ref="M35:M38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I7:I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70" t="s">
        <v>0</v>
      </c>
      <c r="B1" s="370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71" t="s">
        <v>73</v>
      </c>
      <c r="B4" s="371"/>
      <c r="C4" s="371"/>
      <c r="D4" s="371"/>
      <c r="E4" s="371"/>
      <c r="F4" s="371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72"/>
      <c r="B5" s="372"/>
      <c r="C5" s="372"/>
      <c r="D5" s="372"/>
      <c r="E5" s="372"/>
      <c r="F5" s="372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73" t="s">
        <v>74</v>
      </c>
      <c r="B7" s="374" t="s">
        <v>75</v>
      </c>
      <c r="C7" s="375" t="s">
        <v>76</v>
      </c>
      <c r="D7" s="376"/>
      <c r="E7" s="377" t="s">
        <v>8</v>
      </c>
      <c r="F7" s="374" t="s">
        <v>77</v>
      </c>
    </row>
    <row r="8" spans="1:16" s="131" customFormat="1" ht="15.75" x14ac:dyDescent="0.25">
      <c r="A8" s="373"/>
      <c r="B8" s="374"/>
      <c r="C8" s="132" t="s">
        <v>78</v>
      </c>
      <c r="D8" s="132" t="s">
        <v>79</v>
      </c>
      <c r="E8" s="377"/>
      <c r="F8" s="374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69" t="s">
        <v>111</v>
      </c>
      <c r="B69" s="369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T5</vt:lpstr>
      <vt:lpstr>KHO T6</vt:lpstr>
      <vt:lpstr>KHO T7</vt:lpstr>
      <vt:lpstr>KHO T8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2020-08-29T10:00:57Z</dcterms:modified>
</cp:coreProperties>
</file>