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7" i="1"/>
  <c r="G21" i="1"/>
  <c r="I21" i="1"/>
  <c r="F21" i="1"/>
  <c r="H12" i="2"/>
  <c r="J12" i="2" s="1"/>
  <c r="H13" i="2"/>
  <c r="J13" i="2" s="1"/>
  <c r="I20" i="1"/>
  <c r="I19" i="1"/>
  <c r="I18" i="1"/>
  <c r="H11" i="2" l="1"/>
  <c r="J11" i="2" s="1"/>
  <c r="H10" i="2"/>
  <c r="J10" i="2" s="1"/>
  <c r="I17" i="1"/>
  <c r="I16" i="1" l="1"/>
  <c r="I15" i="1" l="1"/>
  <c r="I14" i="1"/>
  <c r="I11" i="1"/>
  <c r="I12" i="1"/>
  <c r="I13" i="1"/>
  <c r="I10" i="1"/>
  <c r="I9" i="1"/>
  <c r="I8" i="1"/>
</calcChain>
</file>

<file path=xl/sharedStrings.xml><?xml version="1.0" encoding="utf-8"?>
<sst xmlns="http://schemas.openxmlformats.org/spreadsheetml/2006/main" count="49" uniqueCount="26">
  <si>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</si>
  <si>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</si>
  <si>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</si>
  <si>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</si>
  <si>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</si>
  <si>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</si>
  <si>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</si>
  <si>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</si>
  <si>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</si>
  <si>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</si>
  <si>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</si>
  <si>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</si>
  <si>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</si>
  <si>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</si>
  <si>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</si>
  <si>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</si>
  <si>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</si>
  <si>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CÔNG TY CỔ PHẦN ĐT &amp; PT NANO MILK</t>
  </si>
  <si>
    <t xml:space="preserve"> Số:………./PKD. MST: 0108806878</t>
  </si>
  <si>
    <t>ĐL Duy nhất</t>
  </si>
  <si>
    <t>GCX45</t>
  </si>
  <si>
    <t>SN45</t>
  </si>
  <si>
    <t>ĐL Nhất Nhất</t>
  </si>
  <si>
    <t>Đã thanh toán 6 hộp số 1 nhỏ ck 35%</t>
  </si>
  <si>
    <t>Vĩnh Phúc</t>
  </si>
  <si>
    <t>Số lượng (thùng)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</si>
</sst>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164" fontId="2" fillId="2" borderId="4" xfId="0" quotePrefix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7" fontId="2" fillId="0" borderId="2" xfId="1" applyNumberFormat="1" applyFont="1" applyBorder="1" applyAlignment="1">
      <alignment vertical="center"/>
    </xf>
    <xf numFmtId="9" fontId="2" fillId="0" borderId="2" xfId="2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" fillId="3" borderId="11" xfId="0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right" vertical="center"/>
    </xf>
    <xf numFmtId="167" fontId="2" fillId="2" borderId="0" xfId="1" applyNumberFormat="1" applyFont="1" applyFill="1" applyAlignment="1">
      <alignment horizontal="center" vertical="center"/>
    </xf>
    <xf numFmtId="165" fontId="2" fillId="0" borderId="0" xfId="0" applyNumberFormat="1" applyFont="1"/>
    <xf numFmtId="0" fontId="5" fillId="0" borderId="4" xfId="0" applyFont="1" applyBorder="1" applyAlignment="1">
      <alignment horizontal="center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K9" sqref="K9"/>
    </sheetView>
  </sheetViews>
  <sheetFormatPr defaultRowHeight="15" x14ac:dyDescent="0.25"/>
  <cols>
    <col min="1" max="1" width="8.85546875" style="11" customWidth="1"/>
    <col min="2" max="2" width="12.140625" style="11" customWidth="1"/>
    <col min="3" max="3" width="19.28515625" style="11" customWidth="1"/>
    <col min="4" max="4" width="14.85546875" style="11" customWidth="1"/>
    <col min="5" max="6" width="12.28515625" style="11" customWidth="1"/>
    <col min="7" max="7" width="8.7109375" style="11" customWidth="1"/>
    <col min="8" max="8" width="13.140625" style="11" customWidth="1"/>
    <col min="9" max="9" width="15.7109375" style="11" bestFit="1" customWidth="1"/>
    <col min="10" max="12" width="9.140625" style="11"/>
    <col min="13" max="13" width="14.42578125" style="11" bestFit="1" customWidth="1"/>
    <col min="14" max="16384" width="9.140625" style="11"/>
  </cols>
  <sheetData>
    <row r="1" spans="1:13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13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13" ht="20.25" x14ac:dyDescent="0.3">
      <c r="C3" s="52" t="s">
        <v>15</v>
      </c>
      <c r="D3" s="52"/>
      <c r="E3" s="52"/>
      <c r="F3" s="52"/>
      <c r="G3" s="52"/>
      <c r="H3" s="52"/>
      <c r="I3" s="52"/>
    </row>
    <row r="5" spans="1:13" s="10" customFormat="1" ht="42" customHeight="1" x14ac:dyDescent="0.25">
      <c r="A5" s="48" t="s">
        <v>5</v>
      </c>
      <c r="B5" s="35" t="s">
        <v>6</v>
      </c>
      <c r="C5" s="37" t="s">
        <v>7</v>
      </c>
      <c r="D5" s="37"/>
      <c r="E5" s="47" t="s">
        <v>8</v>
      </c>
      <c r="F5" s="47"/>
      <c r="G5" s="47"/>
      <c r="H5" s="47"/>
      <c r="I5" s="47"/>
    </row>
    <row r="6" spans="1:13" s="10" customFormat="1" ht="38.25" customHeight="1" x14ac:dyDescent="0.25">
      <c r="A6" s="49"/>
      <c r="B6" s="36"/>
      <c r="C6" s="48" t="s">
        <v>9</v>
      </c>
      <c r="D6" s="48" t="s">
        <v>10</v>
      </c>
      <c r="E6" s="48" t="s">
        <v>11</v>
      </c>
      <c r="F6" s="48" t="s">
        <v>25</v>
      </c>
      <c r="G6" s="48" t="s">
        <v>12</v>
      </c>
      <c r="H6" s="50" t="s">
        <v>13</v>
      </c>
      <c r="I6" s="92" t="s">
        <v>14</v>
      </c>
    </row>
    <row r="7" spans="1:13" s="10" customFormat="1" ht="12.75" x14ac:dyDescent="0.25">
      <c r="A7" s="49"/>
      <c r="B7" s="36"/>
      <c r="C7" s="49"/>
      <c r="D7" s="49"/>
      <c r="E7" s="49"/>
      <c r="F7" s="49"/>
      <c r="G7" s="49"/>
      <c r="H7" s="51"/>
      <c r="I7" s="93"/>
    </row>
    <row r="8" spans="1:13" s="3" customFormat="1" x14ac:dyDescent="0.25">
      <c r="A8" s="38">
        <v>499</v>
      </c>
      <c r="B8" s="31">
        <v>44029</v>
      </c>
      <c r="C8" s="41" t="s">
        <v>19</v>
      </c>
      <c r="D8" s="41" t="s">
        <v>24</v>
      </c>
      <c r="E8" s="1" t="s">
        <v>0</v>
      </c>
      <c r="F8" s="18">
        <v>2</v>
      </c>
      <c r="G8" s="1">
        <v>24</v>
      </c>
      <c r="H8" s="2">
        <v>455000</v>
      </c>
      <c r="I8" s="2">
        <f t="shared" ref="I8:I16" si="0">G8*H8</f>
        <v>10920000</v>
      </c>
    </row>
    <row r="9" spans="1:13" s="3" customFormat="1" ht="14.45" customHeight="1" x14ac:dyDescent="0.25">
      <c r="A9" s="39"/>
      <c r="B9" s="32"/>
      <c r="C9" s="42"/>
      <c r="D9" s="42"/>
      <c r="E9" s="4" t="s">
        <v>1</v>
      </c>
      <c r="F9" s="19">
        <v>1</v>
      </c>
      <c r="G9" s="4">
        <v>12</v>
      </c>
      <c r="H9" s="5">
        <v>475000</v>
      </c>
      <c r="I9" s="5">
        <f t="shared" si="0"/>
        <v>5700000</v>
      </c>
    </row>
    <row r="10" spans="1:13" s="3" customFormat="1" ht="14.45" customHeight="1" x14ac:dyDescent="0.25">
      <c r="A10" s="40"/>
      <c r="B10" s="33"/>
      <c r="C10" s="43"/>
      <c r="D10" s="43"/>
      <c r="E10" s="6" t="s">
        <v>2</v>
      </c>
      <c r="F10" s="20">
        <v>1</v>
      </c>
      <c r="G10" s="6">
        <v>12</v>
      </c>
      <c r="H10" s="7">
        <v>485000</v>
      </c>
      <c r="I10" s="7">
        <f t="shared" si="0"/>
        <v>5820000</v>
      </c>
    </row>
    <row r="11" spans="1:13" x14ac:dyDescent="0.25">
      <c r="A11" s="38">
        <v>620</v>
      </c>
      <c r="B11" s="31">
        <v>44036</v>
      </c>
      <c r="C11" s="41" t="s">
        <v>19</v>
      </c>
      <c r="D11" s="41" t="s">
        <v>24</v>
      </c>
      <c r="E11" s="83" t="s">
        <v>0</v>
      </c>
      <c r="F11" s="83">
        <v>2</v>
      </c>
      <c r="G11" s="83">
        <v>24</v>
      </c>
      <c r="H11" s="84">
        <v>455000</v>
      </c>
      <c r="I11" s="2">
        <f t="shared" si="0"/>
        <v>10920000</v>
      </c>
    </row>
    <row r="12" spans="1:13" x14ac:dyDescent="0.25">
      <c r="A12" s="39"/>
      <c r="B12" s="32"/>
      <c r="C12" s="42"/>
      <c r="D12" s="42"/>
      <c r="E12" s="87" t="s">
        <v>3</v>
      </c>
      <c r="F12" s="87">
        <v>1</v>
      </c>
      <c r="G12" s="87">
        <v>12</v>
      </c>
      <c r="H12" s="88">
        <v>465000</v>
      </c>
      <c r="I12" s="5">
        <f t="shared" si="0"/>
        <v>5580000</v>
      </c>
    </row>
    <row r="13" spans="1:13" x14ac:dyDescent="0.25">
      <c r="A13" s="40"/>
      <c r="B13" s="33"/>
      <c r="C13" s="43"/>
      <c r="D13" s="43"/>
      <c r="E13" s="85" t="s">
        <v>1</v>
      </c>
      <c r="F13" s="85">
        <v>1</v>
      </c>
      <c r="G13" s="85">
        <v>12</v>
      </c>
      <c r="H13" s="86">
        <v>475000</v>
      </c>
      <c r="I13" s="7">
        <f t="shared" si="0"/>
        <v>5700000</v>
      </c>
    </row>
    <row r="14" spans="1:13" x14ac:dyDescent="0.25">
      <c r="A14" s="38">
        <v>624</v>
      </c>
      <c r="B14" s="31">
        <v>44041</v>
      </c>
      <c r="C14" s="41" t="s">
        <v>19</v>
      </c>
      <c r="D14" s="41" t="s">
        <v>24</v>
      </c>
      <c r="E14" s="83" t="s">
        <v>4</v>
      </c>
      <c r="F14" s="83">
        <v>1</v>
      </c>
      <c r="G14" s="83">
        <v>24</v>
      </c>
      <c r="H14" s="84">
        <v>225000</v>
      </c>
      <c r="I14" s="84">
        <f t="shared" si="0"/>
        <v>5400000</v>
      </c>
    </row>
    <row r="15" spans="1:13" x14ac:dyDescent="0.25">
      <c r="A15" s="40"/>
      <c r="B15" s="33"/>
      <c r="C15" s="43"/>
      <c r="D15" s="43"/>
      <c r="E15" s="85" t="s">
        <v>0</v>
      </c>
      <c r="F15" s="85">
        <v>2</v>
      </c>
      <c r="G15" s="85">
        <v>24</v>
      </c>
      <c r="H15" s="86">
        <v>455000</v>
      </c>
      <c r="I15" s="86">
        <f t="shared" si="0"/>
        <v>10920000</v>
      </c>
    </row>
    <row r="16" spans="1:13" ht="15" customHeight="1" x14ac:dyDescent="0.25">
      <c r="A16" s="16">
        <v>655</v>
      </c>
      <c r="B16" s="21">
        <v>44053</v>
      </c>
      <c r="C16" s="17" t="s">
        <v>19</v>
      </c>
      <c r="D16" s="12" t="s">
        <v>24</v>
      </c>
      <c r="E16" s="8" t="s">
        <v>0</v>
      </c>
      <c r="F16" s="8">
        <v>2</v>
      </c>
      <c r="G16" s="8">
        <v>24</v>
      </c>
      <c r="H16" s="9">
        <v>455000</v>
      </c>
      <c r="I16" s="9">
        <f t="shared" si="0"/>
        <v>10920000</v>
      </c>
      <c r="M16" s="11" t="s">
        <v>23</v>
      </c>
    </row>
    <row r="17" spans="1:13" s="56" customFormat="1" ht="14.45" customHeight="1" x14ac:dyDescent="0.25">
      <c r="A17" s="54">
        <v>661</v>
      </c>
      <c r="B17" s="53">
        <v>44070</v>
      </c>
      <c r="C17" s="54" t="s">
        <v>19</v>
      </c>
      <c r="D17" s="54" t="s">
        <v>24</v>
      </c>
      <c r="E17" s="54" t="s">
        <v>0</v>
      </c>
      <c r="F17" s="54">
        <v>2</v>
      </c>
      <c r="G17" s="54">
        <v>24</v>
      </c>
      <c r="H17" s="55">
        <v>455000</v>
      </c>
      <c r="I17" s="55">
        <f t="shared" ref="I17:I20" si="1">G17*H17</f>
        <v>10920000</v>
      </c>
      <c r="M17" s="89">
        <f>6*225000*(1-35%)</f>
        <v>877500</v>
      </c>
    </row>
    <row r="18" spans="1:13" s="56" customFormat="1" x14ac:dyDescent="0.25">
      <c r="A18" s="68">
        <v>665</v>
      </c>
      <c r="B18" s="69">
        <v>44088</v>
      </c>
      <c r="C18" s="70" t="s">
        <v>22</v>
      </c>
      <c r="D18" s="41" t="s">
        <v>24</v>
      </c>
      <c r="E18" s="71" t="s">
        <v>0</v>
      </c>
      <c r="F18" s="71">
        <v>2</v>
      </c>
      <c r="G18" s="71">
        <v>24</v>
      </c>
      <c r="H18" s="72">
        <v>455000</v>
      </c>
      <c r="I18" s="73">
        <f>G18*H18</f>
        <v>10920000</v>
      </c>
    </row>
    <row r="19" spans="1:13" s="56" customFormat="1" x14ac:dyDescent="0.25">
      <c r="A19" s="74"/>
      <c r="B19" s="75"/>
      <c r="C19" s="76"/>
      <c r="D19" s="43"/>
      <c r="E19" s="77" t="s">
        <v>3</v>
      </c>
      <c r="F19" s="77">
        <v>2</v>
      </c>
      <c r="G19" s="77">
        <v>24</v>
      </c>
      <c r="H19" s="78">
        <v>465000</v>
      </c>
      <c r="I19" s="79">
        <f>G19*H19</f>
        <v>11160000</v>
      </c>
    </row>
    <row r="20" spans="1:13" s="56" customFormat="1" x14ac:dyDescent="0.25">
      <c r="A20" s="54">
        <v>670</v>
      </c>
      <c r="B20" s="82">
        <v>44092</v>
      </c>
      <c r="C20" s="54" t="s">
        <v>22</v>
      </c>
      <c r="D20" s="54" t="s">
        <v>24</v>
      </c>
      <c r="E20" s="80" t="s">
        <v>4</v>
      </c>
      <c r="F20" s="54">
        <v>1</v>
      </c>
      <c r="G20" s="80">
        <v>24</v>
      </c>
      <c r="H20" s="81">
        <v>225000</v>
      </c>
      <c r="I20" s="81">
        <f>G20*H20</f>
        <v>5400000</v>
      </c>
    </row>
    <row r="21" spans="1:13" x14ac:dyDescent="0.25">
      <c r="A21" s="44" t="s">
        <v>16</v>
      </c>
      <c r="B21" s="45"/>
      <c r="C21" s="45"/>
      <c r="D21" s="46"/>
      <c r="E21" s="13"/>
      <c r="F21" s="91">
        <f>SUM(F8:F20)</f>
        <v>20</v>
      </c>
      <c r="G21" s="91">
        <f>SUM(G8:G20)</f>
        <v>264</v>
      </c>
      <c r="H21" s="13"/>
      <c r="I21" s="14">
        <f>SUM(I8:I20)</f>
        <v>110280000</v>
      </c>
      <c r="M21" s="90">
        <f>I21-M17</f>
        <v>109402500</v>
      </c>
    </row>
    <row r="23" spans="1:13" x14ac:dyDescent="0.25">
      <c r="A23" s="15"/>
      <c r="B23" s="15"/>
      <c r="C23" s="15"/>
      <c r="D23" s="15"/>
      <c r="E23" s="15"/>
      <c r="F23" s="15"/>
    </row>
    <row r="24" spans="1:13" x14ac:dyDescent="0.25">
      <c r="A24" s="34"/>
      <c r="B24" s="34"/>
      <c r="C24" s="15"/>
      <c r="D24" s="15"/>
      <c r="E24" s="15"/>
      <c r="F24" s="15"/>
    </row>
  </sheetData>
  <mergeCells count="30">
    <mergeCell ref="C3:I3"/>
    <mergeCell ref="F6:F7"/>
    <mergeCell ref="A18:A19"/>
    <mergeCell ref="B18:B19"/>
    <mergeCell ref="C18:C19"/>
    <mergeCell ref="D18:D19"/>
    <mergeCell ref="E5:I5"/>
    <mergeCell ref="C6:C7"/>
    <mergeCell ref="D6:D7"/>
    <mergeCell ref="E6:E7"/>
    <mergeCell ref="G6:G7"/>
    <mergeCell ref="H6:H7"/>
    <mergeCell ref="I6:I7"/>
    <mergeCell ref="B5:B7"/>
    <mergeCell ref="C5:D5"/>
    <mergeCell ref="A8:A10"/>
    <mergeCell ref="B8:B10"/>
    <mergeCell ref="C8:C10"/>
    <mergeCell ref="D8:D10"/>
    <mergeCell ref="A5:A7"/>
    <mergeCell ref="C11:C13"/>
    <mergeCell ref="B11:B13"/>
    <mergeCell ref="A11:A13"/>
    <mergeCell ref="D11:D13"/>
    <mergeCell ref="A24:B24"/>
    <mergeCell ref="A21:D21"/>
    <mergeCell ref="A14:A15"/>
    <mergeCell ref="B14:B15"/>
    <mergeCell ref="C14:C15"/>
    <mergeCell ref="D14:D15"/>
  </mergeCells>
  <pageMargins left="0.24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13"/>
  <sheetViews>
    <sheetView workbookViewId="0">
      <selection activeCell="F11" sqref="F11:F13"/>
    </sheetView>
  </sheetViews>
  <sheetFormatPr defaultRowHeight="15" x14ac:dyDescent="0.25"/>
  <cols>
    <col min="2" max="2" width="10.140625" bestFit="1" customWidth="1"/>
    <col min="4" max="4" width="12.140625" bestFit="1" customWidth="1"/>
    <col min="8" max="8" width="10.5703125" bestFit="1" customWidth="1"/>
    <col min="10" max="10" width="12.28515625" bestFit="1" customWidth="1"/>
  </cols>
  <sheetData>
    <row r="10" spans="1:10" s="64" customFormat="1" x14ac:dyDescent="0.25">
      <c r="A10" s="57">
        <v>776</v>
      </c>
      <c r="B10" s="58">
        <v>44070</v>
      </c>
      <c r="C10" s="59"/>
      <c r="D10" s="59" t="s">
        <v>19</v>
      </c>
      <c r="E10" s="60" t="s">
        <v>20</v>
      </c>
      <c r="F10" s="60">
        <v>5</v>
      </c>
      <c r="G10" s="61">
        <v>255000</v>
      </c>
      <c r="H10" s="61">
        <f>F10*G10</f>
        <v>1275000</v>
      </c>
      <c r="I10" s="62">
        <v>0.5</v>
      </c>
      <c r="J10" s="63">
        <f>H10*(1-I10)</f>
        <v>637500</v>
      </c>
    </row>
    <row r="11" spans="1:10" s="64" customFormat="1" x14ac:dyDescent="0.25">
      <c r="A11" s="65"/>
      <c r="B11" s="66"/>
      <c r="C11" s="67"/>
      <c r="D11" s="67"/>
      <c r="E11" s="60" t="s">
        <v>21</v>
      </c>
      <c r="F11" s="60">
        <v>7</v>
      </c>
      <c r="G11" s="61">
        <v>550000</v>
      </c>
      <c r="H11" s="61">
        <f>F11*G11</f>
        <v>3850000</v>
      </c>
      <c r="I11" s="62">
        <v>0.5</v>
      </c>
      <c r="J11" s="63">
        <f>H11*(1-I11)</f>
        <v>1925000</v>
      </c>
    </row>
    <row r="12" spans="1:10" x14ac:dyDescent="0.25">
      <c r="A12" s="57">
        <v>671</v>
      </c>
      <c r="B12" s="58">
        <v>44093</v>
      </c>
      <c r="C12" s="59"/>
      <c r="D12" s="59" t="s">
        <v>19</v>
      </c>
      <c r="E12" s="60" t="s">
        <v>20</v>
      </c>
      <c r="F12" s="60">
        <v>5</v>
      </c>
      <c r="G12" s="61">
        <v>255000</v>
      </c>
      <c r="H12" s="61">
        <f t="shared" ref="H12:H13" si="0">F12*G12</f>
        <v>1275000</v>
      </c>
      <c r="I12" s="62">
        <v>0.5</v>
      </c>
      <c r="J12" s="63">
        <f t="shared" ref="J12:J13" si="1">H12*(1-I12)</f>
        <v>637500</v>
      </c>
    </row>
    <row r="13" spans="1:10" x14ac:dyDescent="0.25">
      <c r="A13" s="65"/>
      <c r="B13" s="66"/>
      <c r="C13" s="67"/>
      <c r="D13" s="67"/>
      <c r="E13" s="60" t="s">
        <v>21</v>
      </c>
      <c r="F13" s="60">
        <v>6</v>
      </c>
      <c r="G13" s="61">
        <v>550000</v>
      </c>
      <c r="H13" s="61">
        <f t="shared" si="0"/>
        <v>3300000</v>
      </c>
      <c r="I13" s="62">
        <v>0.5</v>
      </c>
      <c r="J13" s="63">
        <f t="shared" si="1"/>
        <v>1650000</v>
      </c>
    </row>
  </sheetData>
  <mergeCells count="8">
    <mergeCell ref="A10:A11"/>
    <mergeCell ref="B10:B11"/>
    <mergeCell ref="C10:C11"/>
    <mergeCell ref="D10:D11"/>
    <mergeCell ref="A12:A13"/>
    <mergeCell ref="B12:B13"/>
    <mergeCell ref="C12:C13"/>
    <mergeCell ref="D12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2020-09-22T03:31:03Z</dcterms:modified>
</cp:coreProperties>
</file>