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20" i="1"/>
  <c r="F34" i="1"/>
  <c r="I23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l="1"/>
  <c r="I24" i="1" s="1"/>
  <c r="I25" i="1" s="1"/>
</calcChain>
</file>

<file path=xl/sharedStrings.xml><?xml version="1.0" encoding="utf-8"?>
<sst xmlns="http://schemas.openxmlformats.org/spreadsheetml/2006/main" count="54" uniqueCount="43">
  <si>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</si>
  <si>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</si>
  <si>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</si>
  <si>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</si>
  <si>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</si>
  <si>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</si>
  <si>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</si>
  <si>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</si>
  <si>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</si>
  <si>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</si>
  <si>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</si>
  <si>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</si>
  <si>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</si>
  <si>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</si>
  <si>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</si>
  <si>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</si>
  <si>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</si>
  <si>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</si>
  <si>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</si>
  <si>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</si>
  <si>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</si>
  <si>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</si>
  <si>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</si>
  <si>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</si>
  <si>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</si>
  <si>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</si>
  <si>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</si>
  <si>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</si>
  <si>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</si>
  <si>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</si>
  <si>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</si>
  <si>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</si>
  <si>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</si>
  <si>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</si>
  <si>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</si>
  <si>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</si>
  <si>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Số hàng đại lý nhập hàng theo hợp đồng  200.000.000+200.000.000*38%</t>
  </si>
  <si>
    <t>BẢNG TỔNG HỢP HÀ LINH NHẬP HÀNG</t>
  </si>
  <si>
    <t>Nội dung</t>
  </si>
  <si>
    <t>Giá tiền</t>
  </si>
  <si>
    <t>Sữa ngoại</t>
  </si>
  <si>
    <t>Bỉm</t>
  </si>
  <si>
    <t xml:space="preserve">Và đại lý còn nhập hàng sữa khác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</si>
</sst>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* #,##0\ _₫_-;\-* #,##0\ _₫_-;_-* &quot;-&quot;??\ _₫_-;_-@_-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3" xfId="0" applyFont="1" applyBorder="1"/>
    <xf numFmtId="165" fontId="3" fillId="0" borderId="3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165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5" fontId="3" fillId="0" borderId="0" xfId="1" applyNumberFormat="1" applyFont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4" xfId="1" applyNumberFormat="1" applyFont="1" applyBorder="1"/>
    <xf numFmtId="166" fontId="8" fillId="0" borderId="2" xfId="1" applyNumberFormat="1" applyFont="1" applyBorder="1"/>
    <xf numFmtId="166" fontId="8" fillId="0" borderId="3" xfId="1" applyNumberFormat="1" applyFont="1" applyBorder="1"/>
    <xf numFmtId="14" fontId="8" fillId="0" borderId="3" xfId="0" applyNumberFormat="1" applyFont="1" applyBorder="1"/>
    <xf numFmtId="166" fontId="8" fillId="3" borderId="4" xfId="0" applyNumberFormat="1" applyFont="1" applyFill="1" applyBorder="1"/>
    <xf numFmtId="14" fontId="8" fillId="0" borderId="14" xfId="0" applyNumberFormat="1" applyFont="1" applyBorder="1"/>
    <xf numFmtId="166" fontId="8" fillId="0" borderId="14" xfId="1" applyNumberFormat="1" applyFont="1" applyBorder="1"/>
    <xf numFmtId="0" fontId="7" fillId="0" borderId="6" xfId="0" applyFont="1" applyBorder="1" applyAlignment="1"/>
    <xf numFmtId="14" fontId="2" fillId="0" borderId="8" xfId="0" applyNumberFormat="1" applyFont="1" applyBorder="1" applyAlignment="1"/>
    <xf numFmtId="14" fontId="2" fillId="0" borderId="9" xfId="0" applyNumberFormat="1" applyFont="1" applyBorder="1" applyAlignment="1"/>
    <xf numFmtId="14" fontId="2" fillId="0" borderId="10" xfId="0" applyNumberFormat="1" applyFont="1" applyBorder="1" applyAlignment="1"/>
    <xf numFmtId="14" fontId="2" fillId="0" borderId="11" xfId="0" applyNumberFormat="1" applyFont="1" applyBorder="1" applyAlignment="1"/>
    <xf numFmtId="14" fontId="2" fillId="0" borderId="12" xfId="0" applyNumberFormat="1" applyFont="1" applyBorder="1" applyAlignment="1"/>
    <xf numFmtId="14" fontId="2" fillId="0" borderId="13" xfId="0" applyNumberFormat="1" applyFont="1" applyBorder="1" applyAlignment="1"/>
    <xf numFmtId="0" fontId="2" fillId="0" borderId="0" xfId="0" applyFont="1"/>
    <xf numFmtId="14" fontId="3" fillId="0" borderId="3" xfId="0" applyNumberFormat="1" applyFont="1" applyBorder="1"/>
    <xf numFmtId="14" fontId="3" fillId="0" borderId="4" xfId="0" applyNumberFormat="1" applyFont="1" applyBorder="1"/>
    <xf numFmtId="166" fontId="8" fillId="0" borderId="4" xfId="1" applyNumberFormat="1" applyFont="1" applyBorder="1"/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14" fontId="8" fillId="0" borderId="15" xfId="0" applyNumberFormat="1" applyFont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4" fontId="8" fillId="0" borderId="19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A36" sqref="A36"/>
    </sheetView>
  </sheetViews>
  <sheetFormatPr defaultRowHeight="15.75" x14ac:dyDescent="0.25"/>
  <cols>
    <col min="1" max="1" width="7.42578125" style="4" customWidth="1"/>
    <col min="2" max="2" width="11.85546875" style="26" bestFit="1" customWidth="1"/>
    <col min="3" max="3" width="7" style="4" customWidth="1"/>
    <col min="4" max="4" width="8.85546875" style="4" customWidth="1"/>
    <col min="5" max="5" width="12.7109375" style="4" bestFit="1" customWidth="1"/>
    <col min="6" max="6" width="14" style="4" customWidth="1"/>
    <col min="7" max="7" width="7.42578125" style="4" customWidth="1"/>
    <col min="8" max="8" width="11.5703125" style="4" customWidth="1"/>
    <col min="9" max="9" width="19.28515625" style="27" customWidth="1"/>
    <col min="10" max="11" width="9.140625" style="4"/>
    <col min="12" max="12" width="16.7109375" style="4" bestFit="1" customWidth="1"/>
    <col min="13" max="14" width="9.140625" style="4"/>
    <col min="15" max="15" width="19" style="4" bestFit="1" customWidth="1"/>
    <col min="16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55" t="s">
        <v>37</v>
      </c>
      <c r="B3" s="55"/>
      <c r="C3" s="55"/>
      <c r="D3" s="55"/>
      <c r="E3" s="55"/>
      <c r="F3" s="55"/>
      <c r="G3" s="55"/>
      <c r="H3" s="55"/>
      <c r="I3" s="55"/>
    </row>
    <row r="4" spans="1:9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s="12" customFormat="1" ht="15.75" customHeight="1" x14ac:dyDescent="0.25">
      <c r="A5" s="57" t="s">
        <v>2</v>
      </c>
      <c r="B5" s="58" t="s">
        <v>3</v>
      </c>
      <c r="C5" s="57" t="s">
        <v>4</v>
      </c>
      <c r="D5" s="59" t="s">
        <v>5</v>
      </c>
      <c r="E5" s="60"/>
      <c r="F5" s="61" t="s">
        <v>6</v>
      </c>
      <c r="G5" s="62"/>
      <c r="H5" s="62"/>
      <c r="I5" s="63"/>
    </row>
    <row r="6" spans="1:9" s="12" customFormat="1" ht="47.25" x14ac:dyDescent="0.25">
      <c r="A6" s="57"/>
      <c r="B6" s="58"/>
      <c r="C6" s="57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64">
        <v>638</v>
      </c>
      <c r="B7" s="66">
        <v>44048</v>
      </c>
      <c r="C7" s="64" t="s">
        <v>13</v>
      </c>
      <c r="D7" s="64" t="s">
        <v>34</v>
      </c>
      <c r="E7" s="64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</row>
    <row r="8" spans="1:9" x14ac:dyDescent="0.25">
      <c r="A8" s="65"/>
      <c r="B8" s="67"/>
      <c r="C8" s="65"/>
      <c r="D8" s="65"/>
      <c r="E8" s="65"/>
      <c r="F8" s="20" t="s">
        <v>15</v>
      </c>
      <c r="G8" s="20">
        <v>36</v>
      </c>
      <c r="H8" s="21">
        <v>455000</v>
      </c>
      <c r="I8" s="21">
        <f t="shared" ref="I8:I19" si="0">G8*H8</f>
        <v>16380000</v>
      </c>
    </row>
    <row r="9" spans="1:9" x14ac:dyDescent="0.25">
      <c r="A9" s="65"/>
      <c r="B9" s="67"/>
      <c r="C9" s="65"/>
      <c r="D9" s="65"/>
      <c r="E9" s="65"/>
      <c r="F9" s="20" t="s">
        <v>16</v>
      </c>
      <c r="G9" s="20">
        <v>48</v>
      </c>
      <c r="H9" s="21">
        <v>465000</v>
      </c>
      <c r="I9" s="21">
        <f t="shared" si="0"/>
        <v>22320000</v>
      </c>
    </row>
    <row r="10" spans="1:9" x14ac:dyDescent="0.25">
      <c r="A10" s="65"/>
      <c r="B10" s="67"/>
      <c r="C10" s="65"/>
      <c r="D10" s="65"/>
      <c r="E10" s="65"/>
      <c r="F10" s="20" t="s">
        <v>17</v>
      </c>
      <c r="G10" s="20">
        <v>24</v>
      </c>
      <c r="H10" s="21">
        <v>475000</v>
      </c>
      <c r="I10" s="21">
        <f t="shared" si="0"/>
        <v>11400000</v>
      </c>
    </row>
    <row r="11" spans="1:9" x14ac:dyDescent="0.25">
      <c r="A11" s="65"/>
      <c r="B11" s="67"/>
      <c r="C11" s="65"/>
      <c r="D11" s="65"/>
      <c r="E11" s="65"/>
      <c r="F11" s="20" t="s">
        <v>18</v>
      </c>
      <c r="G11" s="20">
        <v>36</v>
      </c>
      <c r="H11" s="21">
        <v>485000</v>
      </c>
      <c r="I11" s="21">
        <f t="shared" si="0"/>
        <v>17460000</v>
      </c>
    </row>
    <row r="12" spans="1:9" x14ac:dyDescent="0.25">
      <c r="A12" s="65"/>
      <c r="B12" s="67"/>
      <c r="C12" s="65"/>
      <c r="D12" s="65"/>
      <c r="E12" s="65"/>
      <c r="F12" s="20" t="s">
        <v>19</v>
      </c>
      <c r="G12" s="20">
        <v>24</v>
      </c>
      <c r="H12" s="21">
        <v>485000</v>
      </c>
      <c r="I12" s="21">
        <f t="shared" si="0"/>
        <v>11640000</v>
      </c>
    </row>
    <row r="13" spans="1:9" x14ac:dyDescent="0.25">
      <c r="A13" s="65"/>
      <c r="B13" s="67"/>
      <c r="C13" s="65"/>
      <c r="D13" s="65"/>
      <c r="E13" s="65"/>
      <c r="F13" s="20" t="s">
        <v>22</v>
      </c>
      <c r="G13" s="20">
        <v>24</v>
      </c>
      <c r="H13" s="21">
        <v>455000</v>
      </c>
      <c r="I13" s="21">
        <f t="shared" si="0"/>
        <v>10920000</v>
      </c>
    </row>
    <row r="14" spans="1:9" x14ac:dyDescent="0.25">
      <c r="A14" s="65">
        <v>622</v>
      </c>
      <c r="B14" s="67">
        <v>44040</v>
      </c>
      <c r="C14" s="65" t="s">
        <v>13</v>
      </c>
      <c r="D14" s="65" t="s">
        <v>34</v>
      </c>
      <c r="E14" s="65" t="s">
        <v>35</v>
      </c>
      <c r="F14" s="20" t="s">
        <v>16</v>
      </c>
      <c r="G14" s="20">
        <v>24</v>
      </c>
      <c r="H14" s="21">
        <v>465000</v>
      </c>
      <c r="I14" s="21">
        <f t="shared" si="0"/>
        <v>11160000</v>
      </c>
    </row>
    <row r="15" spans="1:9" x14ac:dyDescent="0.25">
      <c r="A15" s="65"/>
      <c r="B15" s="67"/>
      <c r="C15" s="65"/>
      <c r="D15" s="65"/>
      <c r="E15" s="65"/>
      <c r="F15" s="20" t="s">
        <v>17</v>
      </c>
      <c r="G15" s="20">
        <v>36</v>
      </c>
      <c r="H15" s="21">
        <v>475000</v>
      </c>
      <c r="I15" s="21">
        <f t="shared" si="0"/>
        <v>17100000</v>
      </c>
    </row>
    <row r="16" spans="1:9" x14ac:dyDescent="0.25">
      <c r="A16" s="65"/>
      <c r="B16" s="67"/>
      <c r="C16" s="65"/>
      <c r="D16" s="65"/>
      <c r="E16" s="65"/>
      <c r="F16" s="20" t="s">
        <v>19</v>
      </c>
      <c r="G16" s="20">
        <v>24</v>
      </c>
      <c r="H16" s="21">
        <v>485000</v>
      </c>
      <c r="I16" s="21">
        <f t="shared" si="0"/>
        <v>11640000</v>
      </c>
    </row>
    <row r="17" spans="1:9" x14ac:dyDescent="0.25">
      <c r="A17" s="65"/>
      <c r="B17" s="67"/>
      <c r="C17" s="65"/>
      <c r="D17" s="65"/>
      <c r="E17" s="65"/>
      <c r="F17" s="20" t="s">
        <v>20</v>
      </c>
      <c r="G17" s="20">
        <v>48</v>
      </c>
      <c r="H17" s="21">
        <v>550000</v>
      </c>
      <c r="I17" s="21">
        <f t="shared" si="0"/>
        <v>26400000</v>
      </c>
    </row>
    <row r="18" spans="1:9" x14ac:dyDescent="0.25">
      <c r="A18" s="65"/>
      <c r="B18" s="67"/>
      <c r="C18" s="65"/>
      <c r="D18" s="65"/>
      <c r="E18" s="65"/>
      <c r="F18" s="20" t="s">
        <v>21</v>
      </c>
      <c r="G18" s="20">
        <v>48</v>
      </c>
      <c r="H18" s="21">
        <v>455000</v>
      </c>
      <c r="I18" s="21">
        <f t="shared" si="0"/>
        <v>21840000</v>
      </c>
    </row>
    <row r="19" spans="1:9" x14ac:dyDescent="0.25">
      <c r="A19" s="68"/>
      <c r="B19" s="69"/>
      <c r="C19" s="68"/>
      <c r="D19" s="68"/>
      <c r="E19" s="68"/>
      <c r="F19" s="22" t="s">
        <v>22</v>
      </c>
      <c r="G19" s="22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81" t="s">
        <v>23</v>
      </c>
      <c r="B20" s="82"/>
      <c r="C20" s="82"/>
      <c r="D20" s="82"/>
      <c r="E20" s="82"/>
      <c r="F20" s="82"/>
      <c r="G20" s="37">
        <f>SUM(G7:G19)</f>
        <v>456</v>
      </c>
      <c r="H20" s="37"/>
      <c r="I20" s="24">
        <f>SUM(I7:I19)</f>
        <v>205440000</v>
      </c>
    </row>
    <row r="22" spans="1:9" ht="18.75" x14ac:dyDescent="0.3">
      <c r="A22" s="25" t="s">
        <v>24</v>
      </c>
    </row>
    <row r="23" spans="1:9" x14ac:dyDescent="0.25">
      <c r="B23" s="38" t="s">
        <v>36</v>
      </c>
      <c r="C23" s="39"/>
      <c r="D23" s="39"/>
      <c r="E23" s="39"/>
      <c r="F23" s="39"/>
      <c r="G23" s="39"/>
      <c r="H23" s="39"/>
      <c r="I23" s="28">
        <f>200000000+200000000*38%</f>
        <v>276000000</v>
      </c>
    </row>
    <row r="24" spans="1:9" x14ac:dyDescent="0.25">
      <c r="B24" s="40" t="s">
        <v>25</v>
      </c>
      <c r="C24" s="41"/>
      <c r="D24" s="41"/>
      <c r="E24" s="41"/>
      <c r="F24" s="41"/>
      <c r="G24" s="41"/>
      <c r="H24" s="41"/>
      <c r="I24" s="29">
        <f>I20</f>
        <v>205440000</v>
      </c>
    </row>
    <row r="25" spans="1:9" x14ac:dyDescent="0.25">
      <c r="B25" s="42" t="s">
        <v>26</v>
      </c>
      <c r="C25" s="43"/>
      <c r="D25" s="43"/>
      <c r="E25" s="43"/>
      <c r="F25" s="43"/>
      <c r="G25" s="43"/>
      <c r="H25" s="43"/>
      <c r="I25" s="30">
        <f>I23-I24</f>
        <v>70560000</v>
      </c>
    </row>
    <row r="27" spans="1:9" ht="18.75" x14ac:dyDescent="0.3">
      <c r="A27" s="25" t="s">
        <v>27</v>
      </c>
    </row>
    <row r="28" spans="1:9" x14ac:dyDescent="0.25">
      <c r="B28" s="70" t="s">
        <v>28</v>
      </c>
      <c r="C28" s="70"/>
      <c r="D28" s="70"/>
      <c r="E28" s="70"/>
      <c r="F28" s="31">
        <v>200000000</v>
      </c>
    </row>
    <row r="29" spans="1:9" ht="15.75" customHeight="1" x14ac:dyDescent="0.25">
      <c r="B29" s="72" t="s">
        <v>27</v>
      </c>
      <c r="C29" s="73"/>
      <c r="D29" s="74"/>
      <c r="E29" s="33">
        <v>44040</v>
      </c>
      <c r="F29" s="32">
        <v>5000000</v>
      </c>
    </row>
    <row r="30" spans="1:9" x14ac:dyDescent="0.25">
      <c r="B30" s="75"/>
      <c r="C30" s="76"/>
      <c r="D30" s="77"/>
      <c r="E30" s="33">
        <v>44040</v>
      </c>
      <c r="F30" s="32">
        <v>10000000</v>
      </c>
    </row>
    <row r="31" spans="1:9" x14ac:dyDescent="0.25">
      <c r="B31" s="75"/>
      <c r="C31" s="76"/>
      <c r="D31" s="77"/>
      <c r="E31" s="33">
        <v>44049</v>
      </c>
      <c r="F31" s="32">
        <v>30000000</v>
      </c>
    </row>
    <row r="32" spans="1:9" x14ac:dyDescent="0.25">
      <c r="B32" s="75"/>
      <c r="C32" s="76"/>
      <c r="D32" s="77"/>
      <c r="E32" s="33">
        <v>44054</v>
      </c>
      <c r="F32" s="32">
        <v>20000000</v>
      </c>
    </row>
    <row r="33" spans="1:6" x14ac:dyDescent="0.25">
      <c r="B33" s="78"/>
      <c r="C33" s="79"/>
      <c r="D33" s="80"/>
      <c r="E33" s="35">
        <v>44060</v>
      </c>
      <c r="F33" s="36">
        <v>8000000</v>
      </c>
    </row>
    <row r="34" spans="1:6" x14ac:dyDescent="0.25">
      <c r="B34" s="71" t="s">
        <v>29</v>
      </c>
      <c r="C34" s="71"/>
      <c r="D34" s="71"/>
      <c r="E34" s="71"/>
      <c r="F34" s="34">
        <f>F28-F29-F30-F31-F32-F33</f>
        <v>127000000</v>
      </c>
    </row>
    <row r="35" spans="1:6" x14ac:dyDescent="0.25">
      <c r="E35" s="26"/>
    </row>
    <row r="36" spans="1:6" x14ac:dyDescent="0.25">
      <c r="A36" s="44" t="s">
        <v>42</v>
      </c>
    </row>
    <row r="37" spans="1:6" x14ac:dyDescent="0.25">
      <c r="B37" s="48" t="s">
        <v>3</v>
      </c>
      <c r="C37" s="51" t="s">
        <v>38</v>
      </c>
      <c r="D37" s="51"/>
      <c r="E37" s="49" t="s">
        <v>39</v>
      </c>
    </row>
    <row r="38" spans="1:6" x14ac:dyDescent="0.25">
      <c r="B38" s="45">
        <v>44045</v>
      </c>
      <c r="C38" s="52" t="s">
        <v>40</v>
      </c>
      <c r="D38" s="52"/>
      <c r="E38" s="32">
        <v>5525000</v>
      </c>
    </row>
    <row r="39" spans="1:6" x14ac:dyDescent="0.25">
      <c r="B39" s="45">
        <v>44048</v>
      </c>
      <c r="C39" s="52" t="s">
        <v>41</v>
      </c>
      <c r="D39" s="52"/>
      <c r="E39" s="32">
        <v>2935000</v>
      </c>
    </row>
    <row r="40" spans="1:6" x14ac:dyDescent="0.25">
      <c r="B40" s="46">
        <v>44051</v>
      </c>
      <c r="C40" s="53" t="s">
        <v>40</v>
      </c>
      <c r="D40" s="53"/>
      <c r="E40" s="47">
        <v>6205000</v>
      </c>
    </row>
    <row r="41" spans="1:6" x14ac:dyDescent="0.25">
      <c r="B41" s="54" t="s">
        <v>23</v>
      </c>
      <c r="C41" s="54"/>
      <c r="D41" s="54"/>
      <c r="E41" s="50">
        <f>SUM(E38:E40)</f>
        <v>14665000</v>
      </c>
    </row>
  </sheetData>
  <mergeCells count="26">
    <mergeCell ref="B28:E28"/>
    <mergeCell ref="B34:E34"/>
    <mergeCell ref="B29:D33"/>
    <mergeCell ref="A20:F20"/>
    <mergeCell ref="A14:A19"/>
    <mergeCell ref="B14:B19"/>
    <mergeCell ref="C14:C19"/>
    <mergeCell ref="D14:D19"/>
    <mergeCell ref="E14:E19"/>
    <mergeCell ref="A7:A13"/>
    <mergeCell ref="B7:B13"/>
    <mergeCell ref="C7:C13"/>
    <mergeCell ref="D7:D13"/>
    <mergeCell ref="E7:E13"/>
    <mergeCell ref="A3:I3"/>
    <mergeCell ref="A4:I4"/>
    <mergeCell ref="A5:A6"/>
    <mergeCell ref="B5:B6"/>
    <mergeCell ref="C5:C6"/>
    <mergeCell ref="D5:E5"/>
    <mergeCell ref="F5:I5"/>
    <mergeCell ref="C37:D37"/>
    <mergeCell ref="C38:D38"/>
    <mergeCell ref="C39:D39"/>
    <mergeCell ref="C40:D40"/>
    <mergeCell ref="B41:D41"/>
  </mergeCells>
  <pageMargins left="0.33" right="0.25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1"/>
  <sheetViews>
    <sheetView workbookViewId="0">
      <selection activeCell="E17" sqref="E17"/>
    </sheetView>
  </sheetViews>
  <sheetFormatPr defaultRowHeight="15" x14ac:dyDescent="0.25"/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2020-08-22T12:56:33Z</dcterms:modified>
</cp:coreProperties>
</file>