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 tabRatio="836" activeTab="1"/>
  </bookViews>
  <sheets>
    <sheet name="Chi phí Tháng 4" sheetId="1" r:id="rId1"/>
    <sheet name="DTT4" sheetId="2" r:id="rId2"/>
    <sheet name="hàng khách trả tháng 4" sheetId="3" r:id="rId3"/>
    <sheet name="141 Tạm ứng" sheetId="5" r:id="rId4"/>
    <sheet name="Nhập hàng" sheetId="8" r:id="rId5"/>
    <sheet name="Tiền hàng Tâm T4" sheetId="9" r:id="rId6"/>
    <sheet name="Tiền hàng Hằng T4" sheetId="11" r:id="rId7"/>
  </sheets>
  <calcPr calcId="144525"/>
</workbook>
</file>

<file path=xl/calcChain.xml><?xml version="1.0" encoding="utf-8"?>
<calcChain xmlns="http://schemas.openxmlformats.org/spreadsheetml/2006/main">
  <c r="M38" i="2" l="1"/>
  <c r="P38" i="2" s="1"/>
  <c r="M37" i="2"/>
  <c r="P37" i="2" s="1"/>
  <c r="M36" i="2"/>
  <c r="P36" i="2" s="1"/>
  <c r="M35" i="2"/>
  <c r="P35" i="2" s="1"/>
  <c r="M34" i="2"/>
  <c r="P34" i="2" s="1"/>
  <c r="J35" i="2"/>
  <c r="J36" i="2"/>
  <c r="J37" i="2"/>
  <c r="J38" i="2"/>
  <c r="J39" i="2"/>
  <c r="J40" i="2"/>
  <c r="J41" i="2"/>
  <c r="J42" i="2"/>
  <c r="J43" i="2"/>
  <c r="J44" i="2"/>
  <c r="J34" i="2"/>
  <c r="J33" i="2"/>
  <c r="M33" i="2" s="1"/>
  <c r="P33" i="2" s="1"/>
  <c r="J32" i="2"/>
  <c r="M32" i="2" s="1"/>
  <c r="P32" i="2" s="1"/>
  <c r="J31" i="2"/>
  <c r="M31" i="2" s="1"/>
  <c r="P31" i="2" s="1"/>
  <c r="J30" i="2"/>
  <c r="M30" i="2" s="1"/>
  <c r="P30" i="2" s="1"/>
  <c r="J29" i="2"/>
  <c r="M29" i="2" s="1"/>
  <c r="P29" i="2" s="1"/>
  <c r="J28" i="2"/>
  <c r="M28" i="2" s="1"/>
  <c r="P28" i="2" s="1"/>
  <c r="J27" i="2"/>
  <c r="M27" i="2" s="1"/>
  <c r="P27" i="2" s="1"/>
  <c r="J26" i="2"/>
  <c r="M26" i="2" s="1"/>
  <c r="P26" i="2" s="1"/>
  <c r="J25" i="2"/>
  <c r="M25" i="2" s="1"/>
  <c r="P25" i="2" s="1"/>
  <c r="J24" i="2"/>
  <c r="M24" i="2" s="1"/>
  <c r="P24" i="2" s="1"/>
  <c r="M23" i="2"/>
  <c r="P23" i="2" s="1"/>
  <c r="J23" i="2"/>
  <c r="M22" i="2" l="1"/>
  <c r="P22" i="2" s="1"/>
  <c r="J22" i="2"/>
  <c r="J21" i="2" l="1"/>
  <c r="M21" i="2" s="1"/>
  <c r="P21" i="2" s="1"/>
  <c r="J20" i="2"/>
  <c r="M20" i="2" s="1"/>
  <c r="P20" i="2" s="1"/>
  <c r="J8" i="11" l="1"/>
  <c r="H8" i="11"/>
  <c r="J19" i="2"/>
  <c r="M19" i="2" s="1"/>
  <c r="P19" i="2" s="1"/>
  <c r="J18" i="2"/>
  <c r="M18" i="2" s="1"/>
  <c r="P18" i="2" s="1"/>
  <c r="J17" i="2"/>
  <c r="M17" i="2" s="1"/>
  <c r="P17" i="2" s="1"/>
  <c r="J16" i="2"/>
  <c r="M16" i="2" s="1"/>
  <c r="P16" i="2" s="1"/>
  <c r="M15" i="2"/>
  <c r="P15" i="2" s="1"/>
  <c r="M13" i="2"/>
  <c r="P13" i="2" s="1"/>
  <c r="J15" i="2"/>
  <c r="J14" i="2"/>
  <c r="M14" i="2" s="1"/>
  <c r="P14" i="2" s="1"/>
  <c r="J13" i="2"/>
  <c r="P12" i="2"/>
  <c r="M12" i="2"/>
  <c r="J12" i="2"/>
  <c r="P10" i="2"/>
  <c r="P11" i="2"/>
  <c r="P9" i="2"/>
  <c r="M10" i="2"/>
  <c r="M11" i="2"/>
  <c r="M9" i="2"/>
  <c r="J10" i="2"/>
  <c r="J11" i="2"/>
  <c r="J9" i="2"/>
  <c r="K26" i="11" l="1"/>
  <c r="J23" i="11"/>
  <c r="H23" i="11"/>
  <c r="J22" i="11"/>
  <c r="H22" i="11"/>
  <c r="J21" i="11"/>
  <c r="H21" i="11"/>
  <c r="J20" i="11"/>
  <c r="H20" i="11"/>
  <c r="J19" i="11"/>
  <c r="H19" i="11"/>
  <c r="J18" i="11"/>
  <c r="J26" i="11" s="1"/>
  <c r="K27" i="11" s="1"/>
  <c r="H18" i="11"/>
  <c r="H17" i="11"/>
  <c r="H16" i="11"/>
  <c r="H15" i="11"/>
  <c r="H26" i="11" s="1"/>
  <c r="K26" i="9" l="1"/>
  <c r="E87" i="1" l="1"/>
  <c r="D87" i="1"/>
  <c r="F87" i="1" l="1"/>
  <c r="N130" i="2"/>
  <c r="H15" i="9" l="1"/>
  <c r="H16" i="9"/>
  <c r="H17" i="9"/>
  <c r="H18" i="9" l="1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6" i="9"/>
  <c r="J26" i="9" l="1"/>
  <c r="K27" i="9" s="1"/>
  <c r="P130" i="2" l="1"/>
  <c r="O130" i="2" l="1"/>
</calcChain>
</file>

<file path=xl/sharedStrings.xml><?xml version="1.0" encoding="utf-8"?>
<sst xmlns="http://schemas.openxmlformats.org/spreadsheetml/2006/main" count="210" uniqueCount="95">
  <si>
    <t>CÔNG TY CỔ PHẦN ĐT &amp; PT NANO MILK</t>
  </si>
  <si>
    <t xml:space="preserve"> Số:………./PKD. MST: 0108806878</t>
  </si>
  <si>
    <t>VPĐD: ( 024) 22.16.76.76  Tòa Golden An Khánh , HN</t>
  </si>
  <si>
    <t xml:space="preserve">Hotline: 0987.62.82.62 - Website: suanano.vn   </t>
  </si>
  <si>
    <t>TK: Công ty 21710004668889 BIDV Chi nhánh Từ Liêm</t>
  </si>
  <si>
    <t>TK: Công ty 333336368888 ACB Phòng GD Tây Hồ HN</t>
  </si>
  <si>
    <t>Mail: suanano.vn@gmail.com</t>
  </si>
  <si>
    <t>Web: suanano.vn</t>
  </si>
  <si>
    <t>Ngày tháng</t>
  </si>
  <si>
    <t>Nội dung - Diễn giải</t>
  </si>
  <si>
    <t>Đối tượng</t>
  </si>
  <si>
    <t>Thành tiền</t>
  </si>
  <si>
    <t>Ghi chú</t>
  </si>
  <si>
    <t>Đơn giá</t>
  </si>
  <si>
    <t>Tháng 3/2020</t>
  </si>
  <si>
    <t>Tổng cộng</t>
  </si>
  <si>
    <t xml:space="preserve">SỔ THEO DÕI ĐƠN HÀNG </t>
  </si>
  <si>
    <t>STT</t>
  </si>
  <si>
    <t>Ngày, tháng</t>
  </si>
  <si>
    <t>Người bán</t>
  </si>
  <si>
    <t>Thông tin khách hàng</t>
  </si>
  <si>
    <t>Thông tin về sản phẩm</t>
  </si>
  <si>
    <t>Tiền bán hàng thực tế thu về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</si>
  <si>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</si>
  <si>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</si>
  <si>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</si>
  <si>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</si>
  <si>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</si>
  <si>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</si>
  <si>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Chiết khấu</t>
  </si>
  <si>
    <t>Tiền mặt ( 111)</t>
  </si>
  <si>
    <t>Chuyển khoản (112)</t>
  </si>
  <si>
    <t>Chưa thanh toán (131)</t>
  </si>
  <si>
    <t>tháng 3/2020</t>
  </si>
  <si>
    <t>HÀNG KHÁCH TRẢ LẠI NHẬP VỀ CÔNG TY</t>
  </si>
  <si>
    <t>Thành tiền sau CK(VNĐ)</t>
  </si>
  <si>
    <t>Thành tiền (VNĐ)</t>
  </si>
  <si>
    <t>Chi tiền</t>
  </si>
  <si>
    <t>Thu tiền</t>
  </si>
  <si>
    <t>BẢNG TỔNG HỢP THU CHI</t>
  </si>
  <si>
    <t>1CX90</t>
  </si>
  <si>
    <t>2CX90</t>
  </si>
  <si>
    <t>GCX90</t>
  </si>
  <si>
    <t>BCX90</t>
  </si>
  <si>
    <t>SN45</t>
  </si>
  <si>
    <t>TĐ90</t>
  </si>
  <si>
    <t>A Lâm</t>
  </si>
  <si>
    <t>%</t>
  </si>
  <si>
    <t xml:space="preserve"> </t>
  </si>
  <si>
    <t>ký nhận</t>
  </si>
  <si>
    <t xml:space="preserve">BẢNG TẠM ỨNG LƯƠNG NHÂN VIÊN </t>
  </si>
  <si>
    <t>Nội dung diễn giải</t>
  </si>
  <si>
    <t>TK cá nhân anh lâm</t>
  </si>
  <si>
    <t>Tâm</t>
  </si>
  <si>
    <t>SỔ CHI TiẾT NHẬP HÀNG</t>
  </si>
  <si>
    <t>Số TT</t>
  </si>
  <si>
    <t xml:space="preserve">Ngày tháng </t>
  </si>
  <si>
    <t>Tên hàng</t>
  </si>
  <si>
    <t xml:space="preserve">Số lượng </t>
  </si>
  <si>
    <t>Thùng</t>
  </si>
  <si>
    <t>Hộp</t>
  </si>
  <si>
    <t>Thành tiền sau CK</t>
  </si>
  <si>
    <t>Điện Biên</t>
  </si>
  <si>
    <t>Khác</t>
  </si>
  <si>
    <t>Chị Minh</t>
  </si>
  <si>
    <t>Hà Nam</t>
  </si>
  <si>
    <t>THÀNH TIỀN</t>
  </si>
  <si>
    <t>Người lập biểu</t>
  </si>
  <si>
    <t>Giám đốc</t>
  </si>
  <si>
    <t>Nguyễn Tiến Lâm</t>
  </si>
  <si>
    <t xml:space="preserve">  </t>
  </si>
  <si>
    <t>Thái Thúy Hằng</t>
  </si>
  <si>
    <t>Tâm trả tiền hàng</t>
  </si>
  <si>
    <t>Còn phải trả công ty</t>
  </si>
  <si>
    <t xml:space="preserve">Tâm trả tiền hàng </t>
  </si>
  <si>
    <t>Khách hàng</t>
  </si>
  <si>
    <t>Lò Thị Minh Tâm</t>
  </si>
  <si>
    <t>TIỀN MUA HÀNG EM TÂM CHƯA THANH TOÁN THÁNG 4</t>
  </si>
  <si>
    <t>TIỀN MUA HÀNG EM HẰNG CHƯA THANH TOÁN THÁNG 4</t>
  </si>
  <si>
    <t>Chị Phương</t>
  </si>
  <si>
    <t>Yên Châu</t>
  </si>
  <si>
    <t xml:space="preserve">E Hằng </t>
  </si>
  <si>
    <t>Kế toán</t>
  </si>
  <si>
    <t>E Hằng</t>
  </si>
  <si>
    <t xml:space="preserve">E Huệ </t>
  </si>
  <si>
    <t>Vĩnh Phúc</t>
  </si>
  <si>
    <t>A Thưởng</t>
  </si>
  <si>
    <t>Triệu Sơn</t>
  </si>
  <si>
    <t>Tuyết Sài Gòn</t>
  </si>
  <si>
    <t>2CX45</t>
  </si>
  <si>
    <t>3CX90</t>
  </si>
  <si>
    <t>SOY</t>
  </si>
  <si>
    <t>GC90</t>
  </si>
  <si>
    <t>Anh Tùng CTV</t>
  </si>
  <si>
    <t>Tâm 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</si>
</sst>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₫_-;\-* #,##0.00\ _₫_-;_-* &quot;-&quot;??\ _₫_-;_-@_-"/>
    <numFmt numFmtId="164" formatCode="_(* #,##0_);_(* \(#,##0\);_(* &quot;-&quot;??_);_(@_)"/>
    <numFmt numFmtId="165" formatCode="dd/mm/yyyy;@"/>
    <numFmt numFmtId="166" formatCode="d/mm/yyyy;@"/>
    <numFmt numFmtId="167" formatCode="_-* #,##0\ _₫_-;\-* #,##0\ _₫_-;_-* &quot;-&quot;??\ _₫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sz val="11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sz val="10"/>
      <color theme="1" tint="-0.499984740745262"/>
      <name val="Times New Roman"/>
      <family val="1"/>
      <charset val="163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36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12" fillId="0" borderId="4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9" fontId="12" fillId="0" borderId="4" xfId="2" applyFont="1" applyBorder="1" applyAlignment="1">
      <alignment horizontal="center" vertical="center" wrapText="1"/>
    </xf>
    <xf numFmtId="0" fontId="9" fillId="0" borderId="2" xfId="0" applyFont="1" applyBorder="1"/>
    <xf numFmtId="0" fontId="9" fillId="0" borderId="3" xfId="0" applyFont="1" applyBorder="1"/>
    <xf numFmtId="0" fontId="9" fillId="0" borderId="10" xfId="0" applyFont="1" applyBorder="1"/>
    <xf numFmtId="165" fontId="9" fillId="0" borderId="0" xfId="0" applyNumberFormat="1" applyFont="1"/>
    <xf numFmtId="165" fontId="9" fillId="0" borderId="2" xfId="0" applyNumberFormat="1" applyFont="1" applyBorder="1"/>
    <xf numFmtId="165" fontId="9" fillId="0" borderId="3" xfId="0" applyNumberFormat="1" applyFont="1" applyBorder="1"/>
    <xf numFmtId="165" fontId="9" fillId="0" borderId="10" xfId="0" applyNumberFormat="1" applyFont="1" applyBorder="1"/>
    <xf numFmtId="164" fontId="9" fillId="0" borderId="0" xfId="1" applyNumberFormat="1" applyFont="1"/>
    <xf numFmtId="164" fontId="12" fillId="0" borderId="4" xfId="1" applyNumberFormat="1" applyFont="1" applyBorder="1" applyAlignment="1">
      <alignment horizontal="center" vertical="center" wrapText="1"/>
    </xf>
    <xf numFmtId="164" fontId="9" fillId="0" borderId="2" xfId="1" applyNumberFormat="1" applyFont="1" applyBorder="1"/>
    <xf numFmtId="164" fontId="9" fillId="0" borderId="3" xfId="1" applyNumberFormat="1" applyFont="1" applyBorder="1"/>
    <xf numFmtId="164" fontId="9" fillId="0" borderId="10" xfId="1" applyNumberFormat="1" applyFont="1" applyBorder="1"/>
    <xf numFmtId="0" fontId="9" fillId="0" borderId="14" xfId="0" applyFont="1" applyBorder="1"/>
    <xf numFmtId="165" fontId="9" fillId="0" borderId="14" xfId="0" applyNumberFormat="1" applyFont="1" applyBorder="1"/>
    <xf numFmtId="164" fontId="9" fillId="0" borderId="14" xfId="1" applyNumberFormat="1" applyFont="1" applyBorder="1"/>
    <xf numFmtId="0" fontId="19" fillId="0" borderId="0" xfId="0" applyFont="1"/>
    <xf numFmtId="0" fontId="9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9" fillId="0" borderId="3" xfId="0" applyFont="1" applyBorder="1"/>
    <xf numFmtId="0" fontId="20" fillId="0" borderId="0" xfId="0" applyFont="1" applyAlignment="1">
      <alignment vertical="center" wrapText="1"/>
    </xf>
    <xf numFmtId="0" fontId="19" fillId="0" borderId="2" xfId="0" applyFont="1" applyBorder="1"/>
    <xf numFmtId="0" fontId="19" fillId="0" borderId="3" xfId="0" applyFont="1" applyBorder="1"/>
    <xf numFmtId="0" fontId="19" fillId="0" borderId="10" xfId="0" applyFont="1" applyBorder="1"/>
    <xf numFmtId="166" fontId="18" fillId="0" borderId="0" xfId="0" applyNumberFormat="1" applyFont="1" applyAlignment="1">
      <alignment vertical="center"/>
    </xf>
    <xf numFmtId="166" fontId="20" fillId="0" borderId="0" xfId="0" applyNumberFormat="1" applyFont="1" applyAlignment="1">
      <alignment vertical="center"/>
    </xf>
    <xf numFmtId="166" fontId="19" fillId="0" borderId="0" xfId="0" applyNumberFormat="1" applyFont="1"/>
    <xf numFmtId="164" fontId="19" fillId="0" borderId="2" xfId="1" applyNumberFormat="1" applyFont="1" applyBorder="1"/>
    <xf numFmtId="164" fontId="19" fillId="0" borderId="3" xfId="1" applyNumberFormat="1" applyFont="1" applyBorder="1"/>
    <xf numFmtId="164" fontId="19" fillId="0" borderId="10" xfId="1" applyNumberFormat="1" applyFont="1" applyBorder="1"/>
    <xf numFmtId="166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6" fontId="19" fillId="0" borderId="2" xfId="0" applyNumberFormat="1" applyFont="1" applyBorder="1" applyAlignment="1">
      <alignment horizontal="left" vertical="center"/>
    </xf>
    <xf numFmtId="166" fontId="19" fillId="0" borderId="3" xfId="0" applyNumberFormat="1" applyFont="1" applyBorder="1" applyAlignment="1">
      <alignment horizontal="left" vertical="center"/>
    </xf>
    <xf numFmtId="166" fontId="19" fillId="0" borderId="10" xfId="0" applyNumberFormat="1" applyFont="1" applyBorder="1" applyAlignment="1">
      <alignment horizontal="left" vertical="center"/>
    </xf>
    <xf numFmtId="18" fontId="21" fillId="0" borderId="0" xfId="0" applyNumberFormat="1" applyFont="1" applyAlignment="1">
      <alignment vertical="center"/>
    </xf>
    <xf numFmtId="18" fontId="8" fillId="0" borderId="0" xfId="0" applyNumberFormat="1" applyFont="1" applyAlignment="1">
      <alignment vertical="center"/>
    </xf>
    <xf numFmtId="0" fontId="9" fillId="0" borderId="1" xfId="0" applyFont="1" applyBorder="1"/>
    <xf numFmtId="165" fontId="9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164" fontId="3" fillId="0" borderId="1" xfId="1" applyNumberFormat="1" applyFont="1" applyBorder="1" applyAlignment="1"/>
    <xf numFmtId="164" fontId="3" fillId="0" borderId="1" xfId="1" applyNumberFormat="1" applyFont="1" applyBorder="1"/>
    <xf numFmtId="9" fontId="3" fillId="0" borderId="1" xfId="0" applyNumberFormat="1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164" fontId="3" fillId="0" borderId="3" xfId="1" applyNumberFormat="1" applyFont="1" applyBorder="1" applyAlignment="1"/>
    <xf numFmtId="164" fontId="3" fillId="0" borderId="3" xfId="1" applyNumberFormat="1" applyFont="1" applyBorder="1"/>
    <xf numFmtId="9" fontId="3" fillId="0" borderId="3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/>
    <xf numFmtId="164" fontId="3" fillId="0" borderId="10" xfId="1" applyNumberFormat="1" applyFont="1" applyBorder="1" applyAlignment="1"/>
    <xf numFmtId="164" fontId="3" fillId="0" borderId="10" xfId="1" applyNumberFormat="1" applyFont="1" applyBorder="1"/>
    <xf numFmtId="9" fontId="3" fillId="0" borderId="10" xfId="0" applyNumberFormat="1" applyFont="1" applyBorder="1" applyAlignment="1">
      <alignment horizontal="center"/>
    </xf>
    <xf numFmtId="16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4" xfId="0" applyFont="1" applyBorder="1"/>
    <xf numFmtId="164" fontId="3" fillId="0" borderId="14" xfId="1" applyNumberFormat="1" applyFont="1" applyBorder="1" applyAlignment="1"/>
    <xf numFmtId="164" fontId="3" fillId="0" borderId="14" xfId="1" applyNumberFormat="1" applyFont="1" applyBorder="1"/>
    <xf numFmtId="9" fontId="3" fillId="0" borderId="14" xfId="0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 vertical="center" wrapText="1"/>
    </xf>
    <xf numFmtId="164" fontId="3" fillId="0" borderId="10" xfId="1" applyNumberFormat="1" applyFont="1" applyBorder="1" applyAlignment="1">
      <alignment horizontal="center" vertical="center" wrapText="1"/>
    </xf>
    <xf numFmtId="164" fontId="3" fillId="0" borderId="3" xfId="1" applyNumberFormat="1" applyFont="1" applyBorder="1" applyAlignment="1">
      <alignment horizontal="center" vertical="center" wrapText="1"/>
    </xf>
    <xf numFmtId="164" fontId="3" fillId="0" borderId="14" xfId="1" applyNumberFormat="1" applyFont="1" applyBorder="1" applyAlignment="1">
      <alignment horizontal="center" vertical="center" wrapText="1"/>
    </xf>
    <xf numFmtId="164" fontId="2" fillId="0" borderId="1" xfId="0" applyNumberFormat="1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20" xfId="0" applyFont="1" applyBorder="1"/>
    <xf numFmtId="167" fontId="2" fillId="0" borderId="1" xfId="1" applyNumberFormat="1" applyFont="1" applyBorder="1"/>
    <xf numFmtId="0" fontId="2" fillId="0" borderId="0" xfId="0" applyFont="1"/>
    <xf numFmtId="167" fontId="2" fillId="0" borderId="5" xfId="1" applyNumberFormat="1" applyFont="1" applyBorder="1"/>
    <xf numFmtId="164" fontId="23" fillId="0" borderId="1" xfId="0" applyNumberFormat="1" applyFont="1" applyBorder="1"/>
    <xf numFmtId="0" fontId="3" fillId="0" borderId="12" xfId="0" applyFont="1" applyBorder="1"/>
    <xf numFmtId="0" fontId="3" fillId="0" borderId="14" xfId="0" applyFont="1" applyBorder="1" applyAlignment="1">
      <alignment vertical="center"/>
    </xf>
    <xf numFmtId="16" fontId="3" fillId="0" borderId="1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" fontId="3" fillId="0" borderId="3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/>
    </xf>
    <xf numFmtId="164" fontId="3" fillId="0" borderId="12" xfId="1" applyNumberFormat="1" applyFont="1" applyBorder="1" applyAlignment="1"/>
    <xf numFmtId="164" fontId="3" fillId="0" borderId="12" xfId="1" applyNumberFormat="1" applyFont="1" applyBorder="1"/>
    <xf numFmtId="9" fontId="3" fillId="0" borderId="12" xfId="0" applyNumberFormat="1" applyFont="1" applyBorder="1" applyAlignment="1">
      <alignment horizontal="center"/>
    </xf>
    <xf numFmtId="164" fontId="3" fillId="0" borderId="12" xfId="1" applyNumberFormat="1" applyFont="1" applyBorder="1" applyAlignment="1">
      <alignment horizontal="center" vertical="center" wrapText="1"/>
    </xf>
    <xf numFmtId="164" fontId="3" fillId="0" borderId="0" xfId="0" applyNumberFormat="1" applyFont="1"/>
    <xf numFmtId="0" fontId="3" fillId="0" borderId="1" xfId="0" applyFont="1" applyBorder="1" applyAlignment="1">
      <alignment vertical="center"/>
    </xf>
    <xf numFmtId="16" fontId="3" fillId="0" borderId="1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5" fontId="24" fillId="2" borderId="3" xfId="0" applyNumberFormat="1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left" vertical="center"/>
    </xf>
    <xf numFmtId="0" fontId="24" fillId="2" borderId="3" xfId="0" applyFont="1" applyFill="1" applyBorder="1" applyAlignment="1">
      <alignment vertical="center"/>
    </xf>
    <xf numFmtId="164" fontId="24" fillId="2" borderId="3" xfId="1" applyNumberFormat="1" applyFont="1" applyFill="1" applyBorder="1" applyAlignment="1">
      <alignment vertical="center"/>
    </xf>
    <xf numFmtId="164" fontId="24" fillId="2" borderId="3" xfId="1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43" fontId="26" fillId="2" borderId="0" xfId="1" applyFont="1" applyFill="1" applyAlignment="1">
      <alignment horizontal="center"/>
    </xf>
    <xf numFmtId="0" fontId="26" fillId="2" borderId="0" xfId="0" applyFont="1" applyFill="1"/>
    <xf numFmtId="0" fontId="26" fillId="2" borderId="0" xfId="0" applyFont="1" applyFill="1" applyAlignment="1">
      <alignment horizontal="center"/>
    </xf>
    <xf numFmtId="0" fontId="27" fillId="2" borderId="0" xfId="0" applyFont="1" applyFill="1" applyAlignment="1">
      <alignment vertical="center"/>
    </xf>
    <xf numFmtId="0" fontId="27" fillId="2" borderId="0" xfId="0" applyFont="1" applyFill="1" applyAlignment="1">
      <alignment horizontal="center" vertical="center"/>
    </xf>
    <xf numFmtId="43" fontId="26" fillId="2" borderId="0" xfId="1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43" fontId="26" fillId="2" borderId="0" xfId="1" applyFont="1" applyFill="1"/>
    <xf numFmtId="0" fontId="26" fillId="2" borderId="0" xfId="0" applyFont="1" applyFill="1" applyAlignment="1">
      <alignment vertical="center"/>
    </xf>
    <xf numFmtId="0" fontId="27" fillId="2" borderId="0" xfId="0" applyFont="1" applyFill="1"/>
    <xf numFmtId="0" fontId="19" fillId="2" borderId="0" xfId="0" applyFont="1" applyFill="1"/>
    <xf numFmtId="43" fontId="19" fillId="2" borderId="0" xfId="1" applyFont="1" applyFill="1"/>
    <xf numFmtId="0" fontId="19" fillId="2" borderId="0" xfId="0" applyFont="1" applyFill="1" applyAlignment="1"/>
    <xf numFmtId="0" fontId="29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4" fillId="2" borderId="1" xfId="0" applyFont="1" applyFill="1" applyBorder="1" applyAlignment="1">
      <alignment vertical="center"/>
    </xf>
    <xf numFmtId="165" fontId="24" fillId="2" borderId="2" xfId="0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left" vertical="center"/>
    </xf>
    <xf numFmtId="0" fontId="24" fillId="2" borderId="2" xfId="0" applyFont="1" applyFill="1" applyBorder="1" applyAlignment="1">
      <alignment vertical="center"/>
    </xf>
    <xf numFmtId="164" fontId="24" fillId="2" borderId="2" xfId="1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vertical="center" wrapText="1"/>
    </xf>
    <xf numFmtId="1" fontId="24" fillId="2" borderId="3" xfId="0" applyNumberFormat="1" applyFont="1" applyFill="1" applyBorder="1" applyAlignment="1">
      <alignment horizontal="left" vertical="center" wrapText="1"/>
    </xf>
    <xf numFmtId="0" fontId="24" fillId="2" borderId="3" xfId="0" applyFont="1" applyFill="1" applyBorder="1" applyAlignment="1">
      <alignment horizontal="left" vertical="center" wrapText="1"/>
    </xf>
    <xf numFmtId="43" fontId="24" fillId="2" borderId="0" xfId="1" applyFont="1" applyFill="1" applyAlignment="1">
      <alignment vertical="center"/>
    </xf>
    <xf numFmtId="0" fontId="24" fillId="2" borderId="0" xfId="0" applyFont="1" applyFill="1"/>
    <xf numFmtId="43" fontId="24" fillId="2" borderId="0" xfId="1" applyFont="1" applyFill="1"/>
    <xf numFmtId="164" fontId="24" fillId="2" borderId="0" xfId="1" applyNumberFormat="1" applyFont="1" applyFill="1"/>
    <xf numFmtId="164" fontId="19" fillId="2" borderId="0" xfId="1" applyNumberFormat="1" applyFont="1" applyFill="1"/>
    <xf numFmtId="0" fontId="24" fillId="2" borderId="3" xfId="0" applyFont="1" applyFill="1" applyBorder="1" applyAlignment="1">
      <alignment vertical="center" wrapText="1"/>
    </xf>
    <xf numFmtId="0" fontId="30" fillId="2" borderId="10" xfId="0" applyFont="1" applyFill="1" applyBorder="1" applyAlignment="1">
      <alignment horizontal="center" vertical="center"/>
    </xf>
    <xf numFmtId="164" fontId="30" fillId="2" borderId="10" xfId="1" applyNumberFormat="1" applyFont="1" applyFill="1" applyBorder="1" applyAlignment="1">
      <alignment vertical="center"/>
    </xf>
    <xf numFmtId="0" fontId="24" fillId="2" borderId="14" xfId="0" applyFont="1" applyFill="1" applyBorder="1" applyAlignment="1">
      <alignment horizontal="left" vertical="center"/>
    </xf>
    <xf numFmtId="0" fontId="24" fillId="2" borderId="14" xfId="0" applyFont="1" applyFill="1" applyBorder="1" applyAlignment="1">
      <alignment vertical="center"/>
    </xf>
    <xf numFmtId="164" fontId="24" fillId="2" borderId="14" xfId="1" applyNumberFormat="1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vertical="center" wrapText="1"/>
    </xf>
    <xf numFmtId="0" fontId="24" fillId="2" borderId="16" xfId="0" applyFont="1" applyFill="1" applyBorder="1" applyAlignment="1">
      <alignment vertical="center"/>
    </xf>
    <xf numFmtId="0" fontId="24" fillId="2" borderId="0" xfId="0" applyFont="1" applyFill="1" applyBorder="1" applyAlignment="1">
      <alignment horizontal="center" vertical="center"/>
    </xf>
    <xf numFmtId="18" fontId="9" fillId="0" borderId="0" xfId="0" applyNumberFormat="1" applyFont="1"/>
    <xf numFmtId="18" fontId="9" fillId="0" borderId="5" xfId="0" applyNumberFormat="1" applyFont="1" applyBorder="1" applyAlignment="1">
      <alignment horizontal="center"/>
    </xf>
    <xf numFmtId="166" fontId="9" fillId="0" borderId="2" xfId="0" applyNumberFormat="1" applyFont="1" applyBorder="1"/>
    <xf numFmtId="166" fontId="9" fillId="0" borderId="10" xfId="0" applyNumberFormat="1" applyFont="1" applyBorder="1"/>
    <xf numFmtId="166" fontId="9" fillId="0" borderId="14" xfId="0" applyNumberFormat="1" applyFont="1" applyBorder="1"/>
    <xf numFmtId="166" fontId="9" fillId="0" borderId="3" xfId="0" applyNumberFormat="1" applyFont="1" applyBorder="1"/>
    <xf numFmtId="166" fontId="9" fillId="0" borderId="0" xfId="0" applyNumberFormat="1" applyFont="1"/>
    <xf numFmtId="167" fontId="9" fillId="0" borderId="2" xfId="1" applyNumberFormat="1" applyFont="1" applyBorder="1"/>
    <xf numFmtId="167" fontId="9" fillId="0" borderId="10" xfId="1" applyNumberFormat="1" applyFont="1" applyBorder="1"/>
    <xf numFmtId="167" fontId="9" fillId="0" borderId="14" xfId="1" applyNumberFormat="1" applyFont="1" applyBorder="1"/>
    <xf numFmtId="167" fontId="9" fillId="0" borderId="3" xfId="1" applyNumberFormat="1" applyFont="1" applyBorder="1"/>
    <xf numFmtId="0" fontId="9" fillId="0" borderId="0" xfId="0" applyFont="1" applyBorder="1"/>
    <xf numFmtId="0" fontId="9" fillId="0" borderId="17" xfId="0" applyFont="1" applyBorder="1"/>
    <xf numFmtId="0" fontId="9" fillId="0" borderId="19" xfId="0" applyFont="1" applyBorder="1"/>
    <xf numFmtId="0" fontId="9" fillId="0" borderId="20" xfId="0" applyFont="1" applyBorder="1"/>
    <xf numFmtId="164" fontId="9" fillId="0" borderId="20" xfId="1" applyNumberFormat="1" applyFont="1" applyBorder="1"/>
    <xf numFmtId="0" fontId="9" fillId="0" borderId="15" xfId="0" applyFont="1" applyBorder="1"/>
    <xf numFmtId="164" fontId="9" fillId="0" borderId="15" xfId="1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6" fontId="3" fillId="0" borderId="5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165" fontId="7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9" fontId="5" fillId="2" borderId="0" xfId="2" applyFont="1" applyFill="1" applyAlignment="1">
      <alignment horizontal="center" vertical="center"/>
    </xf>
    <xf numFmtId="167" fontId="5" fillId="2" borderId="0" xfId="1" applyNumberFormat="1" applyFont="1" applyFill="1" applyAlignment="1">
      <alignment horizontal="center" vertical="center"/>
    </xf>
    <xf numFmtId="167" fontId="7" fillId="2" borderId="0" xfId="1" applyNumberFormat="1" applyFont="1" applyFill="1" applyAlignment="1">
      <alignment horizontal="center" vertical="center"/>
    </xf>
    <xf numFmtId="167" fontId="5" fillId="2" borderId="0" xfId="1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165" fontId="6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7" fontId="6" fillId="2" borderId="0" xfId="1" applyNumberFormat="1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3" fillId="2" borderId="4" xfId="0" applyFont="1" applyFill="1" applyBorder="1" applyAlignment="1">
      <alignment horizontal="center" vertical="center" wrapText="1"/>
    </xf>
    <xf numFmtId="9" fontId="13" fillId="2" borderId="4" xfId="2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vertical="center"/>
    </xf>
    <xf numFmtId="164" fontId="14" fillId="2" borderId="2" xfId="1" applyNumberFormat="1" applyFont="1" applyFill="1" applyBorder="1" applyAlignment="1">
      <alignment vertical="center"/>
    </xf>
    <xf numFmtId="9" fontId="14" fillId="2" borderId="2" xfId="0" applyNumberFormat="1" applyFont="1" applyFill="1" applyBorder="1" applyAlignment="1">
      <alignment vertical="center"/>
    </xf>
    <xf numFmtId="167" fontId="14" fillId="2" borderId="2" xfId="1" applyNumberFormat="1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4" fillId="2" borderId="3" xfId="1" applyNumberFormat="1" applyFont="1" applyFill="1" applyBorder="1" applyAlignment="1">
      <alignment vertical="center"/>
    </xf>
    <xf numFmtId="9" fontId="14" fillId="2" borderId="3" xfId="0" applyNumberFormat="1" applyFont="1" applyFill="1" applyBorder="1" applyAlignment="1">
      <alignment vertical="center"/>
    </xf>
    <xf numFmtId="167" fontId="14" fillId="2" borderId="3" xfId="1" applyNumberFormat="1" applyFont="1" applyFill="1" applyBorder="1" applyAlignment="1">
      <alignment vertical="center"/>
    </xf>
    <xf numFmtId="0" fontId="14" fillId="2" borderId="10" xfId="0" applyFont="1" applyFill="1" applyBorder="1" applyAlignment="1">
      <alignment vertical="center"/>
    </xf>
    <xf numFmtId="164" fontId="14" fillId="2" borderId="10" xfId="1" applyNumberFormat="1" applyFont="1" applyFill="1" applyBorder="1" applyAlignment="1">
      <alignment vertical="center"/>
    </xf>
    <xf numFmtId="164" fontId="14" fillId="2" borderId="12" xfId="1" applyNumberFormat="1" applyFont="1" applyFill="1" applyBorder="1" applyAlignment="1">
      <alignment vertical="center"/>
    </xf>
    <xf numFmtId="9" fontId="14" fillId="2" borderId="10" xfId="0" applyNumberFormat="1" applyFont="1" applyFill="1" applyBorder="1" applyAlignment="1">
      <alignment vertical="center"/>
    </xf>
    <xf numFmtId="167" fontId="14" fillId="2" borderId="10" xfId="1" applyNumberFormat="1" applyFont="1" applyFill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165" fontId="14" fillId="2" borderId="5" xfId="0" applyNumberFormat="1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vertical="center"/>
    </xf>
    <xf numFmtId="164" fontId="14" fillId="2" borderId="5" xfId="1" applyNumberFormat="1" applyFont="1" applyFill="1" applyBorder="1" applyAlignment="1">
      <alignment vertical="center"/>
    </xf>
    <xf numFmtId="9" fontId="14" fillId="2" borderId="5" xfId="0" applyNumberFormat="1" applyFont="1" applyFill="1" applyBorder="1" applyAlignment="1">
      <alignment vertical="center"/>
    </xf>
    <xf numFmtId="167" fontId="14" fillId="2" borderId="12" xfId="1" applyNumberFormat="1" applyFont="1" applyFill="1" applyBorder="1" applyAlignment="1">
      <alignment vertical="center"/>
    </xf>
    <xf numFmtId="167" fontId="14" fillId="2" borderId="5" xfId="1" applyNumberFormat="1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9" fontId="14" fillId="2" borderId="1" xfId="0" applyNumberFormat="1" applyFont="1" applyFill="1" applyBorder="1" applyAlignment="1">
      <alignment vertical="center"/>
    </xf>
    <xf numFmtId="167" fontId="14" fillId="2" borderId="1" xfId="1" applyNumberFormat="1" applyFont="1" applyFill="1" applyBorder="1" applyAlignment="1">
      <alignment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165" fontId="14" fillId="2" borderId="3" xfId="0" applyNumberFormat="1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165" fontId="14" fillId="2" borderId="20" xfId="0" applyNumberFormat="1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vertical="center"/>
    </xf>
    <xf numFmtId="9" fontId="14" fillId="2" borderId="20" xfId="0" applyNumberFormat="1" applyFont="1" applyFill="1" applyBorder="1" applyAlignment="1">
      <alignment vertical="center"/>
    </xf>
    <xf numFmtId="167" fontId="14" fillId="2" borderId="20" xfId="1" applyNumberFormat="1" applyFont="1" applyFill="1" applyBorder="1" applyAlignment="1">
      <alignment vertical="center"/>
    </xf>
    <xf numFmtId="165" fontId="5" fillId="2" borderId="0" xfId="0" applyNumberFormat="1" applyFont="1" applyFill="1" applyAlignment="1">
      <alignment vertical="center"/>
    </xf>
    <xf numFmtId="165" fontId="5" fillId="2" borderId="0" xfId="0" applyNumberFormat="1" applyFont="1" applyFill="1" applyAlignment="1">
      <alignment horizontal="center" vertical="center" wrapText="1"/>
    </xf>
    <xf numFmtId="165" fontId="5" fillId="2" borderId="0" xfId="0" applyNumberFormat="1" applyFont="1" applyFill="1" applyAlignment="1">
      <alignment vertical="center" wrapText="1"/>
    </xf>
    <xf numFmtId="167" fontId="5" fillId="2" borderId="0" xfId="0" applyNumberFormat="1" applyFont="1" applyFill="1" applyAlignment="1">
      <alignment vertical="center"/>
    </xf>
    <xf numFmtId="0" fontId="2" fillId="0" borderId="0" xfId="0" applyFont="1" applyAlignment="1"/>
    <xf numFmtId="167" fontId="14" fillId="2" borderId="5" xfId="0" applyNumberFormat="1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167" fontId="14" fillId="2" borderId="2" xfId="0" applyNumberFormat="1" applyFont="1" applyFill="1" applyBorder="1" applyAlignment="1">
      <alignment vertical="center"/>
    </xf>
    <xf numFmtId="167" fontId="14" fillId="2" borderId="3" xfId="0" applyNumberFormat="1" applyFont="1" applyFill="1" applyBorder="1" applyAlignment="1">
      <alignment vertical="center"/>
    </xf>
    <xf numFmtId="167" fontId="14" fillId="2" borderId="10" xfId="0" applyNumberFormat="1" applyFont="1" applyFill="1" applyBorder="1" applyAlignment="1">
      <alignment vertical="center"/>
    </xf>
    <xf numFmtId="165" fontId="14" fillId="2" borderId="2" xfId="0" applyNumberFormat="1" applyFont="1" applyFill="1" applyBorder="1" applyAlignment="1">
      <alignment horizontal="center" vertical="center"/>
    </xf>
    <xf numFmtId="165" fontId="14" fillId="2" borderId="3" xfId="0" applyNumberFormat="1" applyFont="1" applyFill="1" applyBorder="1" applyAlignment="1">
      <alignment vertical="center"/>
    </xf>
    <xf numFmtId="165" fontId="14" fillId="2" borderId="10" xfId="0" applyNumberFormat="1" applyFont="1" applyFill="1" applyBorder="1" applyAlignment="1">
      <alignment vertical="center"/>
    </xf>
    <xf numFmtId="165" fontId="14" fillId="2" borderId="2" xfId="0" applyNumberFormat="1" applyFont="1" applyFill="1" applyBorder="1" applyAlignment="1">
      <alignment vertic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vertical="center" wrapText="1"/>
    </xf>
    <xf numFmtId="167" fontId="14" fillId="2" borderId="3" xfId="1" applyNumberFormat="1" applyFont="1" applyFill="1" applyBorder="1" applyAlignment="1">
      <alignment vertical="center" wrapText="1"/>
    </xf>
    <xf numFmtId="0" fontId="14" fillId="2" borderId="16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167" fontId="14" fillId="2" borderId="0" xfId="1" applyNumberFormat="1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164" fontId="14" fillId="2" borderId="20" xfId="1" applyNumberFormat="1" applyFont="1" applyFill="1" applyBorder="1" applyAlignment="1">
      <alignment vertical="center"/>
    </xf>
    <xf numFmtId="164" fontId="14" fillId="2" borderId="1" xfId="1" applyNumberFormat="1" applyFont="1" applyFill="1" applyBorder="1" applyAlignment="1">
      <alignment vertical="center"/>
    </xf>
    <xf numFmtId="165" fontId="14" fillId="2" borderId="1" xfId="0" applyNumberFormat="1" applyFont="1" applyFill="1" applyBorder="1" applyAlignment="1">
      <alignment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165" fontId="14" fillId="2" borderId="10" xfId="0" applyNumberFormat="1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/>
    </xf>
    <xf numFmtId="0" fontId="30" fillId="2" borderId="1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43" fontId="30" fillId="2" borderId="1" xfId="1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30" fillId="2" borderId="5" xfId="0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164" fontId="30" fillId="2" borderId="4" xfId="1" applyNumberFormat="1" applyFont="1" applyFill="1" applyBorder="1" applyAlignment="1">
      <alignment horizontal="center" vertical="center" wrapText="1"/>
    </xf>
    <xf numFmtId="164" fontId="30" fillId="2" borderId="12" xfId="1" applyNumberFormat="1" applyFont="1" applyFill="1" applyBorder="1" applyAlignment="1">
      <alignment horizontal="center" vertical="center" wrapText="1"/>
    </xf>
    <xf numFmtId="164" fontId="30" fillId="2" borderId="5" xfId="1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165" fontId="14" fillId="2" borderId="4" xfId="0" applyNumberFormat="1" applyFont="1" applyFill="1" applyBorder="1" applyAlignment="1">
      <alignment horizontal="center" vertical="center"/>
    </xf>
    <xf numFmtId="165" fontId="14" fillId="2" borderId="5" xfId="0" applyNumberFormat="1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9" fontId="7" fillId="2" borderId="0" xfId="2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165" fontId="14" fillId="2" borderId="2" xfId="0" applyNumberFormat="1" applyFont="1" applyFill="1" applyBorder="1" applyAlignment="1">
      <alignment horizontal="center" vertical="center"/>
    </xf>
    <xf numFmtId="165" fontId="14" fillId="2" borderId="3" xfId="0" applyNumberFormat="1" applyFont="1" applyFill="1" applyBorder="1" applyAlignment="1">
      <alignment horizontal="center" vertical="center"/>
    </xf>
    <xf numFmtId="165" fontId="14" fillId="2" borderId="10" xfId="0" applyNumberFormat="1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9" fontId="13" fillId="2" borderId="1" xfId="2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165" fontId="13" fillId="2" borderId="4" xfId="0" applyNumberFormat="1" applyFont="1" applyFill="1" applyBorder="1" applyAlignment="1">
      <alignment horizontal="center" vertical="center" wrapText="1"/>
    </xf>
    <xf numFmtId="165" fontId="13" fillId="2" borderId="12" xfId="0" applyNumberFormat="1" applyFont="1" applyFill="1" applyBorder="1" applyAlignment="1">
      <alignment horizontal="center" vertical="center" wrapText="1"/>
    </xf>
    <xf numFmtId="165" fontId="13" fillId="2" borderId="5" xfId="0" applyNumberFormat="1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/>
    </xf>
    <xf numFmtId="167" fontId="13" fillId="2" borderId="1" xfId="1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9" fontId="13" fillId="2" borderId="4" xfId="2" applyFont="1" applyFill="1" applyBorder="1" applyAlignment="1">
      <alignment horizontal="center" vertical="center" wrapText="1"/>
    </xf>
    <xf numFmtId="9" fontId="13" fillId="2" borderId="5" xfId="2" applyFont="1" applyFill="1" applyBorder="1" applyAlignment="1">
      <alignment horizontal="center" vertical="center" wrapText="1"/>
    </xf>
    <xf numFmtId="167" fontId="13" fillId="2" borderId="4" xfId="1" applyNumberFormat="1" applyFont="1" applyFill="1" applyBorder="1" applyAlignment="1">
      <alignment horizontal="center" vertical="center" wrapText="1"/>
    </xf>
    <xf numFmtId="167" fontId="13" fillId="2" borderId="5" xfId="1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22" fillId="2" borderId="16" xfId="0" applyFont="1" applyFill="1" applyBorder="1" applyAlignment="1">
      <alignment horizontal="center" vertical="center"/>
    </xf>
    <xf numFmtId="167" fontId="5" fillId="2" borderId="0" xfId="0" applyNumberFormat="1" applyFont="1" applyFill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2" applyFont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165" fontId="12" fillId="2" borderId="7" xfId="0" applyNumberFormat="1" applyFont="1" applyFill="1" applyBorder="1" applyAlignment="1">
      <alignment horizontal="center" vertical="center" wrapText="1"/>
    </xf>
    <xf numFmtId="165" fontId="12" fillId="2" borderId="4" xfId="0" applyNumberFormat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9" fontId="12" fillId="0" borderId="7" xfId="2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18" fontId="10" fillId="0" borderId="0" xfId="0" applyNumberFormat="1" applyFont="1" applyAlignment="1">
      <alignment horizontal="center"/>
    </xf>
    <xf numFmtId="18" fontId="9" fillId="0" borderId="2" xfId="0" applyNumberFormat="1" applyFont="1" applyBorder="1" applyAlignment="1">
      <alignment horizontal="center" vertical="center" wrapText="1"/>
    </xf>
    <xf numFmtId="18" fontId="9" fillId="0" borderId="10" xfId="0" applyNumberFormat="1" applyFont="1" applyBorder="1" applyAlignment="1">
      <alignment horizontal="center" vertical="center" wrapText="1"/>
    </xf>
    <xf numFmtId="18" fontId="9" fillId="0" borderId="1" xfId="0" applyNumberFormat="1" applyFont="1" applyBorder="1" applyAlignment="1">
      <alignment horizontal="center"/>
    </xf>
    <xf numFmtId="18" fontId="9" fillId="0" borderId="4" xfId="0" applyNumberFormat="1" applyFont="1" applyBorder="1" applyAlignment="1">
      <alignment horizontal="center" vertical="center" wrapText="1"/>
    </xf>
    <xf numFmtId="18" fontId="9" fillId="0" borderId="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vertical="center"/>
    </xf>
    <xf numFmtId="9" fontId="22" fillId="2" borderId="3" xfId="0" applyNumberFormat="1" applyFont="1" applyFill="1" applyBorder="1" applyAlignment="1">
      <alignment vertical="center"/>
    </xf>
    <xf numFmtId="167" fontId="22" fillId="2" borderId="3" xfId="1" applyNumberFormat="1" applyFont="1" applyFill="1" applyBorder="1" applyAlignment="1">
      <alignment vertical="center"/>
    </xf>
    <xf numFmtId="164" fontId="22" fillId="2" borderId="3" xfId="0" applyNumberFormat="1" applyFont="1" applyFill="1" applyBorder="1" applyAlignment="1">
      <alignment vertical="center"/>
    </xf>
  </cellXfs>
  <cellStyles count="6">
    <cellStyle name="Comma" xfId="1" builtinId="3"/>
    <cellStyle name="Excel Built-in Normal" xfId="5"/>
    <cellStyle name="Normal" xfId="0" builtinId="0"/>
    <cellStyle name="Normal 2" xfId="4"/>
    <cellStyle name="Normal 5" xfId="3"/>
    <cellStyle name="Percent" xfId="2" builtinId="5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D4D4D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zoomScaleNormal="100" workbookViewId="0">
      <pane xSplit="2" ySplit="15" topLeftCell="C16" activePane="bottomRight" state="frozen"/>
      <selection pane="topRight" activeCell="C1" sqref="C1"/>
      <selection pane="bottomLeft" activeCell="A16" sqref="A16"/>
      <selection pane="bottomRight" activeCell="E32" sqref="E32"/>
    </sheetView>
  </sheetViews>
  <sheetFormatPr defaultRowHeight="16.5" x14ac:dyDescent="0.25"/>
  <cols>
    <col min="1" max="1" width="10.140625" style="128" customWidth="1"/>
    <col min="2" max="2" width="43.7109375" style="128" bestFit="1" customWidth="1"/>
    <col min="3" max="3" width="6.42578125" style="128" customWidth="1"/>
    <col min="4" max="4" width="13.5703125" style="129" customWidth="1"/>
    <col min="5" max="5" width="11.42578125" style="129" customWidth="1"/>
    <col min="6" max="6" width="33.7109375" style="128" customWidth="1"/>
    <col min="7" max="7" width="18.140625" style="128" customWidth="1"/>
    <col min="8" max="16384" width="9.140625" style="128"/>
  </cols>
  <sheetData>
    <row r="1" spans="1:8" s="119" customFormat="1" ht="15.75" hidden="1" x14ac:dyDescent="0.25">
      <c r="A1" s="116" t="s">
        <v>0</v>
      </c>
      <c r="B1" s="116"/>
      <c r="C1" s="117"/>
      <c r="D1" s="118"/>
      <c r="E1" s="118"/>
      <c r="G1" s="120"/>
    </row>
    <row r="2" spans="1:8" s="119" customFormat="1" ht="15.75" hidden="1" x14ac:dyDescent="0.25">
      <c r="A2" s="121" t="s">
        <v>1</v>
      </c>
      <c r="B2" s="121"/>
      <c r="C2" s="122"/>
      <c r="D2" s="123"/>
      <c r="E2" s="123"/>
      <c r="G2" s="124"/>
    </row>
    <row r="3" spans="1:8" s="119" customFormat="1" ht="15.75" hidden="1" x14ac:dyDescent="0.25">
      <c r="A3" s="121" t="s">
        <v>2</v>
      </c>
      <c r="D3" s="125"/>
      <c r="E3" s="125"/>
      <c r="F3" s="126"/>
      <c r="G3" s="126"/>
    </row>
    <row r="4" spans="1:8" s="119" customFormat="1" ht="15.75" hidden="1" x14ac:dyDescent="0.25">
      <c r="A4" s="121" t="s">
        <v>3</v>
      </c>
      <c r="D4" s="125"/>
      <c r="E4" s="125"/>
    </row>
    <row r="5" spans="1:8" s="119" customFormat="1" ht="15.75" hidden="1" x14ac:dyDescent="0.25">
      <c r="A5" s="127" t="s">
        <v>4</v>
      </c>
      <c r="D5" s="125"/>
      <c r="E5" s="125"/>
    </row>
    <row r="6" spans="1:8" s="119" customFormat="1" ht="15.75" hidden="1" x14ac:dyDescent="0.25">
      <c r="A6" s="127" t="s">
        <v>5</v>
      </c>
      <c r="D6" s="125"/>
      <c r="E6" s="125"/>
      <c r="F6" s="120"/>
      <c r="G6" s="120"/>
    </row>
    <row r="7" spans="1:8" s="119" customFormat="1" ht="15.75" hidden="1" x14ac:dyDescent="0.25">
      <c r="A7" s="127" t="s">
        <v>6</v>
      </c>
      <c r="D7" s="125"/>
      <c r="E7" s="125"/>
      <c r="F7" s="120"/>
      <c r="G7" s="120"/>
    </row>
    <row r="8" spans="1:8" s="119" customFormat="1" ht="15.75" hidden="1" x14ac:dyDescent="0.25">
      <c r="A8" s="127" t="s">
        <v>7</v>
      </c>
      <c r="D8" s="125"/>
      <c r="E8" s="125"/>
      <c r="F8" s="120"/>
      <c r="G8" s="120"/>
    </row>
    <row r="9" spans="1:8" hidden="1" x14ac:dyDescent="0.25"/>
    <row r="10" spans="1:8" ht="22.5" hidden="1" x14ac:dyDescent="0.3">
      <c r="A10" s="265" t="s">
        <v>39</v>
      </c>
      <c r="B10" s="265"/>
      <c r="C10" s="265"/>
      <c r="D10" s="265"/>
      <c r="E10" s="265"/>
      <c r="F10" s="265"/>
      <c r="G10" s="130"/>
      <c r="H10" s="130"/>
    </row>
    <row r="11" spans="1:8" hidden="1" x14ac:dyDescent="0.25">
      <c r="A11" s="267" t="s">
        <v>14</v>
      </c>
      <c r="B11" s="268"/>
      <c r="C11" s="268"/>
      <c r="D11" s="268"/>
      <c r="E11" s="268"/>
      <c r="F11" s="268"/>
      <c r="G11" s="130"/>
      <c r="H11" s="130"/>
    </row>
    <row r="12" spans="1:8" x14ac:dyDescent="0.25">
      <c r="A12" s="131"/>
      <c r="B12" s="132"/>
      <c r="C12" s="132"/>
      <c r="D12" s="132"/>
      <c r="E12" s="132"/>
      <c r="F12" s="132"/>
      <c r="G12" s="130"/>
      <c r="H12" s="130"/>
    </row>
    <row r="13" spans="1:8" s="115" customFormat="1" ht="12.75" x14ac:dyDescent="0.25">
      <c r="A13" s="270" t="s">
        <v>8</v>
      </c>
      <c r="B13" s="273" t="s">
        <v>9</v>
      </c>
      <c r="C13" s="276" t="s">
        <v>10</v>
      </c>
      <c r="D13" s="270" t="s">
        <v>37</v>
      </c>
      <c r="E13" s="269" t="s">
        <v>38</v>
      </c>
      <c r="F13" s="133"/>
    </row>
    <row r="14" spans="1:8" s="115" customFormat="1" ht="12.75" x14ac:dyDescent="0.25">
      <c r="A14" s="271"/>
      <c r="B14" s="274"/>
      <c r="C14" s="277"/>
      <c r="D14" s="271"/>
      <c r="E14" s="269"/>
      <c r="F14" s="266" t="s">
        <v>12</v>
      </c>
    </row>
    <row r="15" spans="1:8" s="115" customFormat="1" ht="12.75" x14ac:dyDescent="0.25">
      <c r="A15" s="272"/>
      <c r="B15" s="275"/>
      <c r="C15" s="278"/>
      <c r="D15" s="272"/>
      <c r="E15" s="269"/>
      <c r="F15" s="266"/>
    </row>
    <row r="16" spans="1:8" s="115" customFormat="1" ht="12.75" x14ac:dyDescent="0.25">
      <c r="A16" s="134"/>
      <c r="B16" s="135"/>
      <c r="C16" s="136"/>
      <c r="D16" s="137"/>
      <c r="E16" s="137"/>
      <c r="F16" s="138"/>
    </row>
    <row r="17" spans="1:7" s="115" customFormat="1" ht="12.75" x14ac:dyDescent="0.25">
      <c r="A17" s="134"/>
      <c r="B17" s="135"/>
      <c r="C17" s="136"/>
      <c r="D17" s="137"/>
      <c r="E17" s="137"/>
      <c r="F17" s="138"/>
    </row>
    <row r="18" spans="1:7" s="115" customFormat="1" ht="12.75" x14ac:dyDescent="0.25">
      <c r="A18" s="110"/>
      <c r="B18" s="111"/>
      <c r="C18" s="112"/>
      <c r="D18" s="114"/>
      <c r="E18" s="114"/>
      <c r="F18" s="146"/>
    </row>
    <row r="19" spans="1:7" s="115" customFormat="1" ht="12.75" x14ac:dyDescent="0.25">
      <c r="A19" s="110"/>
      <c r="B19" s="111"/>
      <c r="C19" s="112"/>
      <c r="D19" s="114"/>
      <c r="E19" s="114"/>
      <c r="F19" s="146"/>
    </row>
    <row r="20" spans="1:7" s="115" customFormat="1" ht="12.75" x14ac:dyDescent="0.25">
      <c r="A20" s="110"/>
      <c r="B20" s="111"/>
      <c r="C20" s="150"/>
      <c r="D20" s="151"/>
      <c r="E20" s="151"/>
      <c r="F20" s="146"/>
    </row>
    <row r="21" spans="1:7" s="115" customFormat="1" ht="12.75" x14ac:dyDescent="0.25">
      <c r="A21" s="110"/>
      <c r="B21" s="111"/>
      <c r="C21" s="112"/>
      <c r="D21" s="114"/>
      <c r="E21" s="114"/>
      <c r="F21" s="146"/>
    </row>
    <row r="22" spans="1:7" s="115" customFormat="1" ht="12.75" x14ac:dyDescent="0.25">
      <c r="A22" s="110"/>
      <c r="B22" s="111"/>
      <c r="C22" s="112"/>
      <c r="D22" s="113"/>
      <c r="E22" s="114"/>
      <c r="F22" s="112"/>
      <c r="G22" s="153"/>
    </row>
    <row r="23" spans="1:7" s="115" customFormat="1" ht="14.25" customHeight="1" x14ac:dyDescent="0.25">
      <c r="A23" s="110"/>
      <c r="B23" s="149"/>
      <c r="C23" s="150"/>
      <c r="D23" s="151"/>
      <c r="E23" s="151"/>
      <c r="F23" s="152"/>
    </row>
    <row r="24" spans="1:7" s="115" customFormat="1" ht="12.75" x14ac:dyDescent="0.25">
      <c r="A24" s="110"/>
      <c r="B24" s="111"/>
      <c r="C24" s="112"/>
      <c r="D24" s="113"/>
      <c r="E24" s="114"/>
      <c r="F24" s="112"/>
    </row>
    <row r="25" spans="1:7" s="115" customFormat="1" ht="12.75" x14ac:dyDescent="0.25">
      <c r="A25" s="110"/>
      <c r="B25" s="111"/>
      <c r="C25" s="112"/>
      <c r="D25" s="113"/>
      <c r="E25" s="114"/>
      <c r="F25" s="112"/>
    </row>
    <row r="26" spans="1:7" s="115" customFormat="1" ht="12.75" x14ac:dyDescent="0.25">
      <c r="A26" s="110"/>
      <c r="B26" s="111"/>
      <c r="C26" s="112"/>
      <c r="D26" s="113"/>
      <c r="E26" s="114"/>
      <c r="F26" s="112"/>
    </row>
    <row r="27" spans="1:7" s="115" customFormat="1" ht="12.75" x14ac:dyDescent="0.25">
      <c r="A27" s="110"/>
      <c r="B27" s="111"/>
      <c r="C27" s="112"/>
      <c r="D27" s="113"/>
      <c r="E27" s="114"/>
      <c r="F27" s="112"/>
    </row>
    <row r="28" spans="1:7" s="115" customFormat="1" ht="12.75" x14ac:dyDescent="0.25">
      <c r="A28" s="110"/>
      <c r="B28" s="139"/>
      <c r="C28" s="112"/>
      <c r="D28" s="113"/>
      <c r="E28" s="114"/>
      <c r="F28" s="112"/>
    </row>
    <row r="29" spans="1:7" s="115" customFormat="1" ht="12.75" x14ac:dyDescent="0.25">
      <c r="A29" s="110"/>
      <c r="B29" s="111"/>
      <c r="C29" s="112"/>
      <c r="D29" s="113"/>
      <c r="E29" s="114"/>
      <c r="F29" s="112"/>
    </row>
    <row r="30" spans="1:7" s="115" customFormat="1" ht="12.75" x14ac:dyDescent="0.25">
      <c r="A30" s="110"/>
      <c r="B30" s="111"/>
      <c r="C30" s="112"/>
      <c r="D30" s="113"/>
      <c r="E30" s="114"/>
      <c r="F30" s="112"/>
    </row>
    <row r="31" spans="1:7" s="115" customFormat="1" ht="12.75" x14ac:dyDescent="0.25">
      <c r="A31" s="110"/>
      <c r="B31" s="111"/>
      <c r="C31" s="112"/>
      <c r="D31" s="113"/>
      <c r="E31" s="114"/>
      <c r="F31" s="112"/>
    </row>
    <row r="32" spans="1:7" s="115" customFormat="1" ht="12.75" x14ac:dyDescent="0.25">
      <c r="A32" s="110"/>
      <c r="B32" s="111"/>
      <c r="C32" s="112"/>
      <c r="D32" s="113"/>
      <c r="E32" s="114"/>
      <c r="F32" s="112"/>
    </row>
    <row r="33" spans="1:6" s="115" customFormat="1" ht="12.75" x14ac:dyDescent="0.25">
      <c r="A33" s="110"/>
      <c r="B33" s="111"/>
      <c r="C33" s="136"/>
      <c r="D33" s="113"/>
      <c r="E33" s="114"/>
      <c r="F33" s="112"/>
    </row>
    <row r="34" spans="1:6" s="115" customFormat="1" ht="12.75" x14ac:dyDescent="0.25">
      <c r="A34" s="110"/>
      <c r="B34" s="111"/>
      <c r="C34" s="150"/>
      <c r="D34" s="113"/>
      <c r="E34" s="114"/>
      <c r="F34" s="112"/>
    </row>
    <row r="35" spans="1:6" s="115" customFormat="1" ht="12.75" x14ac:dyDescent="0.25">
      <c r="A35" s="110"/>
      <c r="B35" s="111"/>
      <c r="C35" s="150"/>
      <c r="D35" s="113"/>
      <c r="E35" s="114"/>
      <c r="F35" s="112"/>
    </row>
    <row r="36" spans="1:6" s="115" customFormat="1" ht="12.75" x14ac:dyDescent="0.25">
      <c r="A36" s="110"/>
      <c r="B36" s="111"/>
      <c r="C36" s="150"/>
      <c r="D36" s="113"/>
      <c r="E36" s="114"/>
      <c r="F36" s="112"/>
    </row>
    <row r="37" spans="1:6" s="115" customFormat="1" ht="12.75" x14ac:dyDescent="0.25">
      <c r="A37" s="110"/>
      <c r="B37" s="111"/>
      <c r="C37" s="150"/>
      <c r="D37" s="113"/>
      <c r="E37" s="114"/>
      <c r="F37" s="112"/>
    </row>
    <row r="38" spans="1:6" s="115" customFormat="1" ht="12.75" x14ac:dyDescent="0.25">
      <c r="A38" s="110"/>
      <c r="B38" s="111"/>
      <c r="C38" s="150"/>
      <c r="D38" s="113"/>
      <c r="E38" s="114"/>
      <c r="F38" s="112"/>
    </row>
    <row r="39" spans="1:6" s="115" customFormat="1" ht="12.75" x14ac:dyDescent="0.25">
      <c r="A39" s="110"/>
      <c r="B39" s="140"/>
      <c r="C39" s="112"/>
      <c r="D39" s="113"/>
      <c r="E39" s="114"/>
      <c r="F39" s="112"/>
    </row>
    <row r="40" spans="1:6" s="115" customFormat="1" ht="12.75" x14ac:dyDescent="0.25">
      <c r="A40" s="110"/>
      <c r="B40" s="140"/>
      <c r="C40" s="112"/>
      <c r="D40" s="113"/>
      <c r="E40" s="114"/>
      <c r="F40" s="112"/>
    </row>
    <row r="41" spans="1:6" s="115" customFormat="1" ht="12.75" x14ac:dyDescent="0.25">
      <c r="A41" s="110"/>
      <c r="B41" s="140"/>
      <c r="C41" s="112"/>
      <c r="D41" s="113"/>
      <c r="E41" s="114"/>
      <c r="F41" s="112"/>
    </row>
    <row r="42" spans="1:6" s="115" customFormat="1" ht="12.75" x14ac:dyDescent="0.25">
      <c r="A42" s="110"/>
      <c r="B42" s="111"/>
      <c r="C42" s="112"/>
      <c r="D42" s="113"/>
      <c r="E42" s="114"/>
      <c r="F42" s="112"/>
    </row>
    <row r="43" spans="1:6" s="115" customFormat="1" ht="12.75" x14ac:dyDescent="0.25">
      <c r="A43" s="110"/>
      <c r="B43" s="111"/>
      <c r="C43" s="112"/>
      <c r="D43" s="113"/>
      <c r="E43" s="114"/>
      <c r="F43" s="112"/>
    </row>
    <row r="44" spans="1:6" s="115" customFormat="1" ht="12.75" x14ac:dyDescent="0.25">
      <c r="A44" s="110"/>
      <c r="B44" s="111"/>
      <c r="C44" s="112"/>
      <c r="D44" s="113"/>
      <c r="E44" s="114"/>
      <c r="F44" s="112"/>
    </row>
    <row r="45" spans="1:6" s="115" customFormat="1" ht="12.75" x14ac:dyDescent="0.25">
      <c r="A45" s="110"/>
      <c r="B45" s="111"/>
      <c r="C45" s="112"/>
      <c r="D45" s="113"/>
      <c r="E45" s="114"/>
      <c r="F45" s="112"/>
    </row>
    <row r="46" spans="1:6" s="115" customFormat="1" ht="12.75" x14ac:dyDescent="0.25">
      <c r="A46" s="110"/>
      <c r="B46" s="111"/>
      <c r="C46" s="112"/>
      <c r="D46" s="113"/>
      <c r="E46" s="114"/>
      <c r="F46" s="112"/>
    </row>
    <row r="47" spans="1:6" s="115" customFormat="1" ht="12.75" x14ac:dyDescent="0.25">
      <c r="A47" s="110"/>
      <c r="B47" s="111"/>
      <c r="C47" s="112"/>
      <c r="D47" s="113"/>
      <c r="E47" s="114"/>
      <c r="F47" s="112"/>
    </row>
    <row r="48" spans="1:6" s="115" customFormat="1" ht="12.75" x14ac:dyDescent="0.25">
      <c r="A48" s="110"/>
      <c r="B48" s="111"/>
      <c r="C48" s="112"/>
      <c r="D48" s="113"/>
      <c r="E48" s="114"/>
      <c r="F48" s="112"/>
    </row>
    <row r="49" spans="1:6" s="115" customFormat="1" ht="12" customHeight="1" x14ac:dyDescent="0.25">
      <c r="A49" s="110"/>
      <c r="B49" s="111"/>
      <c r="C49" s="112"/>
      <c r="D49" s="113"/>
      <c r="E49" s="114"/>
      <c r="F49" s="112"/>
    </row>
    <row r="50" spans="1:6" s="115" customFormat="1" ht="12.75" x14ac:dyDescent="0.25">
      <c r="A50" s="110"/>
      <c r="B50" s="111"/>
      <c r="C50" s="112"/>
      <c r="D50" s="113"/>
      <c r="E50" s="114"/>
      <c r="F50" s="112"/>
    </row>
    <row r="51" spans="1:6" s="115" customFormat="1" ht="12.75" x14ac:dyDescent="0.25">
      <c r="A51" s="110"/>
      <c r="B51" s="111"/>
      <c r="C51" s="112"/>
      <c r="D51" s="113"/>
      <c r="E51" s="114"/>
      <c r="F51" s="112"/>
    </row>
    <row r="52" spans="1:6" s="115" customFormat="1" ht="12.75" x14ac:dyDescent="0.25">
      <c r="A52" s="110"/>
      <c r="B52" s="111"/>
      <c r="C52" s="112"/>
      <c r="D52" s="113"/>
      <c r="E52" s="114"/>
      <c r="F52" s="112"/>
    </row>
    <row r="53" spans="1:6" s="115" customFormat="1" ht="12.75" x14ac:dyDescent="0.25">
      <c r="A53" s="110"/>
      <c r="B53" s="111"/>
      <c r="C53" s="112"/>
      <c r="D53" s="113"/>
      <c r="E53" s="114"/>
      <c r="F53" s="112"/>
    </row>
    <row r="54" spans="1:6" s="115" customFormat="1" ht="12.75" x14ac:dyDescent="0.25">
      <c r="A54" s="110"/>
      <c r="B54" s="111"/>
      <c r="C54" s="112"/>
      <c r="D54" s="113"/>
      <c r="E54" s="114"/>
      <c r="F54" s="112"/>
    </row>
    <row r="55" spans="1:6" s="115" customFormat="1" ht="12.75" x14ac:dyDescent="0.25">
      <c r="A55" s="110"/>
      <c r="B55" s="111"/>
      <c r="C55" s="112"/>
      <c r="D55" s="113"/>
      <c r="E55" s="114"/>
      <c r="F55" s="112"/>
    </row>
    <row r="56" spans="1:6" s="115" customFormat="1" ht="12.75" x14ac:dyDescent="0.25">
      <c r="A56" s="110"/>
      <c r="B56" s="111"/>
      <c r="C56" s="112"/>
      <c r="D56" s="113"/>
      <c r="E56" s="114"/>
      <c r="F56" s="112"/>
    </row>
    <row r="57" spans="1:6" s="115" customFormat="1" ht="12.75" x14ac:dyDescent="0.25">
      <c r="A57" s="110"/>
      <c r="B57" s="111"/>
      <c r="C57" s="112"/>
      <c r="D57" s="113"/>
      <c r="E57" s="114"/>
      <c r="F57" s="112"/>
    </row>
    <row r="58" spans="1:6" s="115" customFormat="1" ht="12.75" x14ac:dyDescent="0.25">
      <c r="A58" s="110"/>
      <c r="B58" s="111"/>
      <c r="C58" s="112"/>
      <c r="D58" s="113"/>
      <c r="E58" s="114"/>
      <c r="F58" s="112"/>
    </row>
    <row r="59" spans="1:6" s="115" customFormat="1" ht="12.75" x14ac:dyDescent="0.25">
      <c r="A59" s="110"/>
      <c r="B59" s="111"/>
      <c r="C59" s="112"/>
      <c r="D59" s="113"/>
      <c r="E59" s="114"/>
      <c r="F59" s="112"/>
    </row>
    <row r="60" spans="1:6" s="115" customFormat="1" ht="12.75" x14ac:dyDescent="0.25">
      <c r="A60" s="110"/>
      <c r="B60" s="111"/>
      <c r="C60" s="112"/>
      <c r="D60" s="113"/>
      <c r="E60" s="114"/>
      <c r="F60" s="112"/>
    </row>
    <row r="61" spans="1:6" s="115" customFormat="1" ht="12.75" x14ac:dyDescent="0.25">
      <c r="A61" s="110"/>
      <c r="B61" s="111"/>
      <c r="C61" s="112"/>
      <c r="D61" s="113"/>
      <c r="E61" s="114"/>
      <c r="F61" s="112"/>
    </row>
    <row r="62" spans="1:6" s="115" customFormat="1" ht="12.75" x14ac:dyDescent="0.25">
      <c r="A62" s="110"/>
      <c r="B62" s="111"/>
      <c r="C62" s="112"/>
      <c r="D62" s="113"/>
      <c r="E62" s="114"/>
      <c r="F62" s="112"/>
    </row>
    <row r="63" spans="1:6" s="115" customFormat="1" ht="12.75" x14ac:dyDescent="0.25">
      <c r="A63" s="110"/>
      <c r="B63" s="111"/>
      <c r="C63" s="112"/>
      <c r="D63" s="113"/>
      <c r="E63" s="114"/>
      <c r="F63" s="112"/>
    </row>
    <row r="64" spans="1:6" s="115" customFormat="1" ht="12.75" x14ac:dyDescent="0.25">
      <c r="A64" s="110"/>
      <c r="B64" s="111"/>
      <c r="C64" s="112"/>
      <c r="D64" s="113"/>
      <c r="E64" s="114"/>
      <c r="F64" s="112"/>
    </row>
    <row r="65" spans="1:7" s="115" customFormat="1" ht="12.75" x14ac:dyDescent="0.25">
      <c r="A65" s="110"/>
      <c r="B65" s="111"/>
      <c r="C65" s="112"/>
      <c r="D65" s="113"/>
      <c r="E65" s="114"/>
      <c r="F65" s="261"/>
    </row>
    <row r="66" spans="1:7" s="115" customFormat="1" ht="15" customHeight="1" x14ac:dyDescent="0.25">
      <c r="A66" s="110"/>
      <c r="B66" s="111"/>
      <c r="C66" s="112"/>
      <c r="D66" s="113"/>
      <c r="E66" s="114"/>
      <c r="F66" s="262"/>
    </row>
    <row r="67" spans="1:7" s="115" customFormat="1" ht="15" customHeight="1" x14ac:dyDescent="0.25">
      <c r="A67" s="110"/>
      <c r="B67" s="111"/>
      <c r="C67" s="112"/>
      <c r="D67" s="113"/>
      <c r="E67" s="114"/>
      <c r="F67" s="262"/>
    </row>
    <row r="68" spans="1:7" s="115" customFormat="1" ht="15" customHeight="1" x14ac:dyDescent="0.25">
      <c r="A68" s="110"/>
      <c r="B68" s="111"/>
      <c r="C68" s="112"/>
      <c r="D68" s="113"/>
      <c r="E68" s="114"/>
      <c r="F68" s="262"/>
    </row>
    <row r="69" spans="1:7" s="115" customFormat="1" ht="15" customHeight="1" x14ac:dyDescent="0.25">
      <c r="A69" s="110"/>
      <c r="B69" s="111"/>
      <c r="C69" s="112"/>
      <c r="D69" s="113"/>
      <c r="E69" s="114"/>
      <c r="F69" s="263"/>
    </row>
    <row r="70" spans="1:7" s="115" customFormat="1" ht="12.75" x14ac:dyDescent="0.25">
      <c r="A70" s="110"/>
      <c r="B70" s="111"/>
      <c r="C70" s="112"/>
      <c r="D70" s="113"/>
      <c r="E70" s="114"/>
      <c r="F70" s="112"/>
    </row>
    <row r="71" spans="1:7" s="115" customFormat="1" ht="12.75" x14ac:dyDescent="0.25">
      <c r="A71" s="110"/>
      <c r="B71" s="111"/>
      <c r="C71" s="112"/>
      <c r="D71" s="113"/>
      <c r="E71" s="114"/>
      <c r="F71" s="112"/>
    </row>
    <row r="72" spans="1:7" s="115" customFormat="1" ht="12.75" x14ac:dyDescent="0.25">
      <c r="A72" s="110"/>
      <c r="B72" s="111"/>
      <c r="C72" s="112"/>
      <c r="D72" s="113"/>
      <c r="E72" s="114"/>
      <c r="F72" s="112"/>
      <c r="G72" s="153"/>
    </row>
    <row r="73" spans="1:7" s="115" customFormat="1" ht="12.75" x14ac:dyDescent="0.25">
      <c r="A73" s="110"/>
      <c r="B73" s="111"/>
      <c r="C73" s="112"/>
      <c r="D73" s="113"/>
      <c r="E73" s="114"/>
      <c r="F73" s="112"/>
      <c r="G73" s="153"/>
    </row>
    <row r="74" spans="1:7" s="115" customFormat="1" ht="12.75" x14ac:dyDescent="0.25">
      <c r="A74" s="110"/>
      <c r="B74" s="111"/>
      <c r="C74" s="112"/>
      <c r="D74" s="113"/>
      <c r="E74" s="114"/>
      <c r="F74" s="112"/>
      <c r="G74" s="153"/>
    </row>
    <row r="75" spans="1:7" s="115" customFormat="1" ht="12.75" x14ac:dyDescent="0.25">
      <c r="A75" s="110"/>
      <c r="B75" s="111"/>
      <c r="C75" s="112"/>
      <c r="D75" s="113"/>
      <c r="E75" s="114"/>
      <c r="F75" s="112"/>
      <c r="G75" s="153"/>
    </row>
    <row r="76" spans="1:7" s="115" customFormat="1" ht="12.75" x14ac:dyDescent="0.25">
      <c r="A76" s="110"/>
      <c r="B76" s="111"/>
      <c r="C76" s="112"/>
      <c r="D76" s="113"/>
      <c r="E76" s="114"/>
      <c r="F76" s="112"/>
      <c r="G76" s="153"/>
    </row>
    <row r="77" spans="1:7" s="115" customFormat="1" ht="15" customHeight="1" x14ac:dyDescent="0.25">
      <c r="A77" s="110"/>
      <c r="B77" s="111"/>
      <c r="C77" s="112"/>
      <c r="D77" s="113"/>
      <c r="E77" s="114"/>
      <c r="F77" s="112"/>
      <c r="G77" s="264"/>
    </row>
    <row r="78" spans="1:7" s="115" customFormat="1" ht="15" customHeight="1" x14ac:dyDescent="0.25">
      <c r="A78" s="110"/>
      <c r="B78" s="111"/>
      <c r="C78" s="112"/>
      <c r="D78" s="113"/>
      <c r="E78" s="114"/>
      <c r="F78" s="112"/>
      <c r="G78" s="264"/>
    </row>
    <row r="79" spans="1:7" s="115" customFormat="1" ht="15" customHeight="1" x14ac:dyDescent="0.25">
      <c r="A79" s="110"/>
      <c r="B79" s="111"/>
      <c r="C79" s="112"/>
      <c r="D79" s="113"/>
      <c r="E79" s="114"/>
      <c r="F79" s="112"/>
      <c r="G79" s="264"/>
    </row>
    <row r="80" spans="1:7" s="115" customFormat="1" ht="12.75" x14ac:dyDescent="0.25">
      <c r="A80" s="110"/>
      <c r="B80" s="111"/>
      <c r="C80" s="112"/>
      <c r="D80" s="113"/>
      <c r="E80" s="114"/>
      <c r="F80" s="112"/>
      <c r="G80" s="264"/>
    </row>
    <row r="81" spans="1:10" s="115" customFormat="1" ht="12.75" x14ac:dyDescent="0.25">
      <c r="A81" s="110"/>
      <c r="B81" s="111"/>
      <c r="C81" s="112"/>
      <c r="D81" s="113"/>
      <c r="E81" s="114"/>
      <c r="F81" s="112"/>
      <c r="G81" s="264"/>
    </row>
    <row r="82" spans="1:10" s="115" customFormat="1" ht="12.75" x14ac:dyDescent="0.25">
      <c r="A82" s="110"/>
      <c r="B82" s="111"/>
      <c r="C82" s="112"/>
      <c r="D82" s="113"/>
      <c r="E82" s="114"/>
      <c r="F82" s="112"/>
      <c r="G82" s="264"/>
    </row>
    <row r="83" spans="1:10" s="115" customFormat="1" ht="12.75" x14ac:dyDescent="0.25">
      <c r="A83" s="110"/>
      <c r="B83" s="111"/>
      <c r="C83" s="112"/>
      <c r="D83" s="113"/>
      <c r="E83" s="114"/>
      <c r="F83" s="112"/>
      <c r="G83" s="264"/>
    </row>
    <row r="84" spans="1:10" s="115" customFormat="1" ht="12.75" x14ac:dyDescent="0.25">
      <c r="A84" s="110"/>
      <c r="B84" s="111"/>
      <c r="C84" s="112"/>
      <c r="D84" s="113"/>
      <c r="E84" s="114"/>
      <c r="F84" s="112"/>
      <c r="G84" s="264"/>
    </row>
    <row r="85" spans="1:10" s="115" customFormat="1" ht="12.75" x14ac:dyDescent="0.25">
      <c r="A85" s="110"/>
      <c r="B85" s="111"/>
      <c r="C85" s="112"/>
      <c r="D85" s="113"/>
      <c r="E85" s="114"/>
      <c r="F85" s="112"/>
      <c r="G85" s="154"/>
    </row>
    <row r="86" spans="1:10" s="115" customFormat="1" ht="12.75" x14ac:dyDescent="0.25">
      <c r="A86" s="110"/>
      <c r="B86" s="140"/>
      <c r="C86" s="112"/>
      <c r="D86" s="113"/>
      <c r="E86" s="114"/>
      <c r="F86" s="112"/>
    </row>
    <row r="87" spans="1:10" s="115" customFormat="1" ht="12.75" x14ac:dyDescent="0.25">
      <c r="A87" s="147" t="s">
        <v>15</v>
      </c>
      <c r="B87" s="147"/>
      <c r="C87" s="147"/>
      <c r="D87" s="148">
        <f>SUM(D16:D86)</f>
        <v>0</v>
      </c>
      <c r="E87" s="148">
        <f>SUM(E16:E86)</f>
        <v>0</v>
      </c>
      <c r="F87" s="148">
        <f>D87-E87</f>
        <v>0</v>
      </c>
    </row>
    <row r="88" spans="1:10" s="115" customFormat="1" ht="12.75" x14ac:dyDescent="0.25">
      <c r="D88" s="141"/>
      <c r="E88" s="141"/>
    </row>
    <row r="89" spans="1:10" s="115" customFormat="1" ht="12.75" x14ac:dyDescent="0.25">
      <c r="D89" s="141"/>
      <c r="E89" s="141"/>
    </row>
    <row r="90" spans="1:10" s="115" customFormat="1" ht="12.75" x14ac:dyDescent="0.25">
      <c r="D90" s="141"/>
      <c r="E90" s="141"/>
    </row>
    <row r="91" spans="1:10" s="142" customFormat="1" ht="12.75" x14ac:dyDescent="0.2">
      <c r="D91" s="143"/>
      <c r="E91" s="143"/>
      <c r="G91" s="142" t="s">
        <v>70</v>
      </c>
    </row>
    <row r="92" spans="1:10" s="142" customFormat="1" ht="12.75" x14ac:dyDescent="0.2">
      <c r="D92" s="143"/>
      <c r="E92" s="143"/>
    </row>
    <row r="93" spans="1:10" s="142" customFormat="1" ht="12.75" x14ac:dyDescent="0.2">
      <c r="D93" s="144"/>
      <c r="E93" s="144"/>
      <c r="J93" s="142" t="s">
        <v>48</v>
      </c>
    </row>
    <row r="94" spans="1:10" s="142" customFormat="1" ht="12.75" x14ac:dyDescent="0.2">
      <c r="D94" s="144"/>
      <c r="E94" s="144"/>
    </row>
    <row r="95" spans="1:10" x14ac:dyDescent="0.25">
      <c r="D95" s="141"/>
      <c r="E95" s="145"/>
    </row>
  </sheetData>
  <mergeCells count="10">
    <mergeCell ref="F65:F69"/>
    <mergeCell ref="G77:G84"/>
    <mergeCell ref="A10:F10"/>
    <mergeCell ref="F14:F15"/>
    <mergeCell ref="A11:F11"/>
    <mergeCell ref="E13:E15"/>
    <mergeCell ref="A13:A15"/>
    <mergeCell ref="B13:B15"/>
    <mergeCell ref="C13:C15"/>
    <mergeCell ref="D13:D15"/>
  </mergeCells>
  <pageMargins left="0.32" right="0.2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"/>
  <sheetViews>
    <sheetView tabSelected="1"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38" sqref="A9:XFD38"/>
    </sheetView>
  </sheetViews>
  <sheetFormatPr defaultColWidth="9" defaultRowHeight="15" x14ac:dyDescent="0.25"/>
  <cols>
    <col min="1" max="1" width="3.42578125" style="182" customWidth="1"/>
    <col min="2" max="2" width="9.140625" style="229" bestFit="1" customWidth="1"/>
    <col min="3" max="3" width="7.28515625" style="182" customWidth="1"/>
    <col min="4" max="4" width="12.85546875" style="182" customWidth="1"/>
    <col min="5" max="5" width="9.7109375" style="182" customWidth="1"/>
    <col min="6" max="6" width="4.85546875" style="182" bestFit="1" customWidth="1"/>
    <col min="7" max="7" width="7.28515625" style="182" bestFit="1" customWidth="1"/>
    <col min="8" max="8" width="6.5703125" style="182" customWidth="1"/>
    <col min="9" max="9" width="8.85546875" style="182" bestFit="1" customWidth="1"/>
    <col min="10" max="10" width="10.5703125" style="182" customWidth="1"/>
    <col min="11" max="11" width="8.85546875" style="182" customWidth="1"/>
    <col min="12" max="12" width="9" style="182"/>
    <col min="13" max="13" width="12.5703125" style="182" bestFit="1" customWidth="1"/>
    <col min="14" max="14" width="6.85546875" style="187" bestFit="1" customWidth="1"/>
    <col min="15" max="15" width="13.42578125" style="187" bestFit="1" customWidth="1"/>
    <col min="16" max="16" width="14.42578125" style="187" bestFit="1" customWidth="1"/>
    <col min="17" max="17" width="10.42578125" style="182" customWidth="1"/>
    <col min="18" max="16384" width="9" style="182"/>
  </cols>
  <sheetData>
    <row r="1" spans="1:18" x14ac:dyDescent="0.25">
      <c r="A1" s="178" t="s">
        <v>0</v>
      </c>
      <c r="B1" s="179"/>
      <c r="C1" s="180"/>
      <c r="D1" s="181"/>
      <c r="E1" s="181"/>
      <c r="F1" s="181"/>
      <c r="I1" s="183"/>
      <c r="J1" s="183"/>
      <c r="K1" s="183"/>
      <c r="L1" s="184"/>
      <c r="M1" s="184"/>
      <c r="N1" s="185"/>
      <c r="O1" s="186"/>
    </row>
    <row r="2" spans="1:18" x14ac:dyDescent="0.25">
      <c r="A2" s="188" t="s">
        <v>1</v>
      </c>
      <c r="B2" s="189"/>
      <c r="C2" s="190"/>
      <c r="D2" s="191"/>
      <c r="E2" s="191"/>
      <c r="F2" s="191"/>
      <c r="I2" s="183"/>
      <c r="J2" s="183"/>
      <c r="K2" s="183"/>
      <c r="L2" s="184"/>
      <c r="M2" s="184"/>
      <c r="N2" s="185"/>
      <c r="O2" s="192"/>
    </row>
    <row r="3" spans="1:18" x14ac:dyDescent="0.25">
      <c r="A3" s="284" t="s">
        <v>16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</row>
    <row r="4" spans="1:18" x14ac:dyDescent="0.25">
      <c r="A4" s="284" t="s">
        <v>33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4"/>
    </row>
    <row r="5" spans="1:18" x14ac:dyDescent="0.25">
      <c r="A5" s="284"/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5"/>
      <c r="M5" s="285"/>
    </row>
    <row r="6" spans="1:18" s="193" customFormat="1" ht="42" customHeight="1" x14ac:dyDescent="0.25">
      <c r="A6" s="293" t="s">
        <v>17</v>
      </c>
      <c r="B6" s="297" t="s">
        <v>18</v>
      </c>
      <c r="C6" s="293" t="s">
        <v>19</v>
      </c>
      <c r="D6" s="286" t="s">
        <v>20</v>
      </c>
      <c r="E6" s="286"/>
      <c r="F6" s="286"/>
      <c r="G6" s="307" t="s">
        <v>21</v>
      </c>
      <c r="H6" s="307"/>
      <c r="I6" s="307"/>
      <c r="J6" s="307"/>
      <c r="K6" s="307"/>
      <c r="L6" s="307"/>
      <c r="M6" s="307"/>
      <c r="N6" s="301"/>
      <c r="O6" s="301"/>
      <c r="P6" s="301"/>
      <c r="Q6" s="279" t="s">
        <v>12</v>
      </c>
    </row>
    <row r="7" spans="1:18" s="193" customFormat="1" ht="38.25" customHeight="1" x14ac:dyDescent="0.25">
      <c r="A7" s="296"/>
      <c r="B7" s="298"/>
      <c r="C7" s="296"/>
      <c r="D7" s="293" t="s">
        <v>23</v>
      </c>
      <c r="E7" s="293" t="s">
        <v>24</v>
      </c>
      <c r="F7" s="293" t="s">
        <v>25</v>
      </c>
      <c r="G7" s="293" t="s">
        <v>26</v>
      </c>
      <c r="H7" s="293" t="s">
        <v>27</v>
      </c>
      <c r="I7" s="293" t="s">
        <v>28</v>
      </c>
      <c r="J7" s="293" t="s">
        <v>66</v>
      </c>
      <c r="K7" s="295" t="s">
        <v>29</v>
      </c>
      <c r="L7" s="295"/>
      <c r="M7" s="303" t="s">
        <v>61</v>
      </c>
      <c r="N7" s="305" t="s">
        <v>30</v>
      </c>
      <c r="O7" s="305" t="s">
        <v>31</v>
      </c>
      <c r="P7" s="305" t="s">
        <v>32</v>
      </c>
      <c r="Q7" s="283"/>
    </row>
    <row r="8" spans="1:18" s="193" customFormat="1" ht="12.75" x14ac:dyDescent="0.25">
      <c r="A8" s="294"/>
      <c r="B8" s="299"/>
      <c r="C8" s="294"/>
      <c r="D8" s="294"/>
      <c r="E8" s="294"/>
      <c r="F8" s="294"/>
      <c r="G8" s="294"/>
      <c r="H8" s="294"/>
      <c r="I8" s="294"/>
      <c r="J8" s="294"/>
      <c r="K8" s="194" t="s">
        <v>63</v>
      </c>
      <c r="L8" s="195" t="s">
        <v>47</v>
      </c>
      <c r="M8" s="304"/>
      <c r="N8" s="306"/>
      <c r="O8" s="306"/>
      <c r="P8" s="306"/>
      <c r="Q8" s="280"/>
    </row>
    <row r="9" spans="1:18" s="193" customFormat="1" ht="12.75" x14ac:dyDescent="0.25">
      <c r="A9" s="287">
        <v>1</v>
      </c>
      <c r="B9" s="290">
        <v>43912</v>
      </c>
      <c r="C9" s="287" t="s">
        <v>46</v>
      </c>
      <c r="D9" s="287" t="s">
        <v>79</v>
      </c>
      <c r="E9" s="287" t="s">
        <v>80</v>
      </c>
      <c r="F9" s="196"/>
      <c r="G9" s="196" t="s">
        <v>40</v>
      </c>
      <c r="H9" s="196">
        <v>6</v>
      </c>
      <c r="I9" s="197">
        <v>455000</v>
      </c>
      <c r="J9" s="197">
        <f>H9*I9</f>
        <v>2730000</v>
      </c>
      <c r="K9" s="197"/>
      <c r="L9" s="198">
        <v>0.41</v>
      </c>
      <c r="M9" s="199">
        <f>J9*(1-L9)</f>
        <v>1610700.0000000002</v>
      </c>
      <c r="N9" s="199"/>
      <c r="O9" s="199"/>
      <c r="P9" s="236">
        <f>M9</f>
        <v>1610700.0000000002</v>
      </c>
      <c r="Q9" s="302"/>
      <c r="R9" s="300"/>
    </row>
    <row r="10" spans="1:18" s="193" customFormat="1" ht="15" customHeight="1" x14ac:dyDescent="0.25">
      <c r="A10" s="288"/>
      <c r="B10" s="291"/>
      <c r="C10" s="288"/>
      <c r="D10" s="288"/>
      <c r="E10" s="288"/>
      <c r="F10" s="200"/>
      <c r="G10" s="200" t="s">
        <v>42</v>
      </c>
      <c r="H10" s="200">
        <v>3</v>
      </c>
      <c r="I10" s="201">
        <v>485000</v>
      </c>
      <c r="J10" s="201">
        <f t="shared" ref="J10:J11" si="0">H10*I10</f>
        <v>1455000</v>
      </c>
      <c r="K10" s="201"/>
      <c r="L10" s="202">
        <v>0.41</v>
      </c>
      <c r="M10" s="203">
        <f t="shared" ref="M10:M11" si="1">J10*(1-L10)</f>
        <v>858450.00000000012</v>
      </c>
      <c r="N10" s="203"/>
      <c r="O10" s="203"/>
      <c r="P10" s="237">
        <f t="shared" ref="P10:P11" si="2">M10</f>
        <v>858450.00000000012</v>
      </c>
      <c r="Q10" s="302"/>
      <c r="R10" s="300"/>
    </row>
    <row r="11" spans="1:18" s="193" customFormat="1" ht="15" customHeight="1" x14ac:dyDescent="0.25">
      <c r="A11" s="289"/>
      <c r="B11" s="292"/>
      <c r="C11" s="289"/>
      <c r="D11" s="289"/>
      <c r="E11" s="289"/>
      <c r="F11" s="204"/>
      <c r="G11" s="204" t="s">
        <v>45</v>
      </c>
      <c r="H11" s="204">
        <v>3</v>
      </c>
      <c r="I11" s="205">
        <v>455000</v>
      </c>
      <c r="J11" s="205">
        <f t="shared" si="0"/>
        <v>1365000</v>
      </c>
      <c r="K11" s="205"/>
      <c r="L11" s="207">
        <v>0.41</v>
      </c>
      <c r="M11" s="208">
        <f t="shared" si="1"/>
        <v>805350.00000000012</v>
      </c>
      <c r="N11" s="208"/>
      <c r="O11" s="208"/>
      <c r="P11" s="238">
        <f t="shared" si="2"/>
        <v>805350.00000000012</v>
      </c>
      <c r="Q11" s="302"/>
      <c r="R11" s="300"/>
    </row>
    <row r="12" spans="1:18" s="193" customFormat="1" ht="15" customHeight="1" x14ac:dyDescent="0.25">
      <c r="A12" s="209">
        <v>2</v>
      </c>
      <c r="B12" s="210">
        <v>43913</v>
      </c>
      <c r="C12" s="209" t="s">
        <v>83</v>
      </c>
      <c r="D12" s="209" t="s">
        <v>81</v>
      </c>
      <c r="E12" s="211" t="s">
        <v>82</v>
      </c>
      <c r="F12" s="211"/>
      <c r="G12" s="211" t="s">
        <v>42</v>
      </c>
      <c r="H12" s="211">
        <v>3</v>
      </c>
      <c r="I12" s="212">
        <v>485000</v>
      </c>
      <c r="J12" s="206">
        <f t="shared" ref="J12:J33" si="3">H12*I12</f>
        <v>1455000</v>
      </c>
      <c r="K12" s="206"/>
      <c r="L12" s="213">
        <v>0.41</v>
      </c>
      <c r="M12" s="214">
        <f t="shared" ref="M12:M17" si="4">J12*(1-L12)</f>
        <v>858450.00000000012</v>
      </c>
      <c r="N12" s="215"/>
      <c r="O12" s="215"/>
      <c r="P12" s="234">
        <f>M12</f>
        <v>858450.00000000012</v>
      </c>
      <c r="Q12" s="209"/>
      <c r="R12" s="300"/>
    </row>
    <row r="13" spans="1:18" s="193" customFormat="1" ht="12.75" x14ac:dyDescent="0.25">
      <c r="A13" s="279">
        <v>3</v>
      </c>
      <c r="B13" s="239"/>
      <c r="C13" s="220" t="s">
        <v>46</v>
      </c>
      <c r="D13" s="220" t="s">
        <v>64</v>
      </c>
      <c r="E13" s="196" t="s">
        <v>65</v>
      </c>
      <c r="F13" s="196"/>
      <c r="G13" s="196" t="s">
        <v>40</v>
      </c>
      <c r="H13" s="196">
        <v>10</v>
      </c>
      <c r="I13" s="197">
        <v>455000</v>
      </c>
      <c r="J13" s="197">
        <f t="shared" si="3"/>
        <v>4550000</v>
      </c>
      <c r="K13" s="197"/>
      <c r="L13" s="198">
        <v>0.41</v>
      </c>
      <c r="M13" s="199">
        <f t="shared" si="4"/>
        <v>2684500.0000000005</v>
      </c>
      <c r="N13" s="199"/>
      <c r="O13" s="199"/>
      <c r="P13" s="199">
        <f>M13</f>
        <v>2684500.0000000005</v>
      </c>
      <c r="Q13" s="220"/>
      <c r="R13" s="300"/>
    </row>
    <row r="14" spans="1:18" s="193" customFormat="1" ht="15" customHeight="1" x14ac:dyDescent="0.25">
      <c r="A14" s="283"/>
      <c r="B14" s="240"/>
      <c r="C14" s="200"/>
      <c r="D14" s="200"/>
      <c r="E14" s="200"/>
      <c r="F14" s="200"/>
      <c r="G14" s="200" t="s">
        <v>41</v>
      </c>
      <c r="H14" s="200">
        <v>2</v>
      </c>
      <c r="I14" s="201">
        <v>465000</v>
      </c>
      <c r="J14" s="197">
        <f t="shared" si="3"/>
        <v>930000</v>
      </c>
      <c r="K14" s="200"/>
      <c r="L14" s="202">
        <v>0.41</v>
      </c>
      <c r="M14" s="203">
        <f t="shared" si="4"/>
        <v>548700.00000000012</v>
      </c>
      <c r="N14" s="203"/>
      <c r="O14" s="203"/>
      <c r="P14" s="203">
        <f>M14</f>
        <v>548700.00000000012</v>
      </c>
      <c r="Q14" s="200"/>
      <c r="R14" s="300"/>
    </row>
    <row r="15" spans="1:18" s="193" customFormat="1" ht="15" customHeight="1" x14ac:dyDescent="0.25">
      <c r="A15" s="280"/>
      <c r="B15" s="241"/>
      <c r="C15" s="204"/>
      <c r="D15" s="204"/>
      <c r="E15" s="204"/>
      <c r="F15" s="204"/>
      <c r="G15" s="204" t="s">
        <v>44</v>
      </c>
      <c r="H15" s="204">
        <v>5</v>
      </c>
      <c r="I15" s="205">
        <v>550000</v>
      </c>
      <c r="J15" s="205">
        <f t="shared" si="3"/>
        <v>2750000</v>
      </c>
      <c r="K15" s="204"/>
      <c r="L15" s="207">
        <v>0.41</v>
      </c>
      <c r="M15" s="208">
        <f t="shared" si="4"/>
        <v>1622500.0000000002</v>
      </c>
      <c r="N15" s="208"/>
      <c r="O15" s="208"/>
      <c r="P15" s="208">
        <f>M15</f>
        <v>1622500.0000000002</v>
      </c>
      <c r="Q15" s="204"/>
      <c r="R15" s="300"/>
    </row>
    <row r="16" spans="1:18" s="193" customFormat="1" ht="15" customHeight="1" x14ac:dyDescent="0.25">
      <c r="A16" s="279">
        <v>4</v>
      </c>
      <c r="B16" s="242"/>
      <c r="C16" s="196" t="s">
        <v>46</v>
      </c>
      <c r="D16" s="196" t="s">
        <v>84</v>
      </c>
      <c r="E16" s="196" t="s">
        <v>62</v>
      </c>
      <c r="F16" s="196"/>
      <c r="G16" s="196" t="s">
        <v>40</v>
      </c>
      <c r="H16" s="196">
        <v>24</v>
      </c>
      <c r="I16" s="212">
        <v>455000</v>
      </c>
      <c r="J16" s="197">
        <f t="shared" si="3"/>
        <v>10920000</v>
      </c>
      <c r="K16" s="196"/>
      <c r="L16" s="198">
        <v>0.41</v>
      </c>
      <c r="M16" s="199">
        <f t="shared" si="4"/>
        <v>6442800.0000000009</v>
      </c>
      <c r="N16" s="199"/>
      <c r="O16" s="199"/>
      <c r="P16" s="199">
        <f>M16</f>
        <v>6442800.0000000009</v>
      </c>
      <c r="Q16" s="196"/>
      <c r="R16" s="300"/>
    </row>
    <row r="17" spans="1:19" s="193" customFormat="1" ht="15" customHeight="1" x14ac:dyDescent="0.25">
      <c r="A17" s="283"/>
      <c r="B17" s="223"/>
      <c r="C17" s="221"/>
      <c r="D17" s="221"/>
      <c r="E17" s="243"/>
      <c r="F17" s="200"/>
      <c r="G17" s="200" t="s">
        <v>41</v>
      </c>
      <c r="H17" s="200">
        <v>12</v>
      </c>
      <c r="I17" s="201">
        <v>465000</v>
      </c>
      <c r="J17" s="201">
        <f t="shared" si="3"/>
        <v>5580000</v>
      </c>
      <c r="K17" s="200"/>
      <c r="L17" s="202">
        <v>0.41</v>
      </c>
      <c r="M17" s="203">
        <f t="shared" si="4"/>
        <v>3292200.0000000005</v>
      </c>
      <c r="N17" s="203"/>
      <c r="O17" s="203"/>
      <c r="P17" s="203">
        <f t="shared" ref="P17:P38" si="5">M17</f>
        <v>3292200.0000000005</v>
      </c>
      <c r="Q17" s="221"/>
      <c r="R17" s="219"/>
    </row>
    <row r="18" spans="1:19" s="193" customFormat="1" ht="15" customHeight="1" x14ac:dyDescent="0.25">
      <c r="A18" s="283"/>
      <c r="B18" s="223"/>
      <c r="C18" s="221"/>
      <c r="D18" s="221"/>
      <c r="E18" s="244"/>
      <c r="F18" s="200"/>
      <c r="G18" s="200" t="s">
        <v>42</v>
      </c>
      <c r="H18" s="200">
        <v>12</v>
      </c>
      <c r="I18" s="205">
        <v>485000</v>
      </c>
      <c r="J18" s="201">
        <f t="shared" si="3"/>
        <v>5820000</v>
      </c>
      <c r="K18" s="200"/>
      <c r="L18" s="202">
        <v>0.41</v>
      </c>
      <c r="M18" s="203">
        <f t="shared" ref="M18:M38" si="6">J18*(1-L18)</f>
        <v>3433800.0000000005</v>
      </c>
      <c r="N18" s="203"/>
      <c r="O18" s="203"/>
      <c r="P18" s="203">
        <f t="shared" si="5"/>
        <v>3433800.0000000005</v>
      </c>
      <c r="Q18" s="245"/>
      <c r="R18" s="248"/>
      <c r="S18" s="248"/>
    </row>
    <row r="19" spans="1:19" s="193" customFormat="1" ht="15" customHeight="1" x14ac:dyDescent="0.25">
      <c r="A19" s="283"/>
      <c r="B19" s="225"/>
      <c r="C19" s="224"/>
      <c r="D19" s="224"/>
      <c r="E19" s="226"/>
      <c r="F19" s="226"/>
      <c r="G19" s="226" t="s">
        <v>43</v>
      </c>
      <c r="H19" s="226">
        <v>12</v>
      </c>
      <c r="I19" s="212">
        <v>485000</v>
      </c>
      <c r="J19" s="250">
        <f t="shared" si="3"/>
        <v>5820000</v>
      </c>
      <c r="K19" s="226"/>
      <c r="L19" s="227">
        <v>0.41</v>
      </c>
      <c r="M19" s="228">
        <f t="shared" si="6"/>
        <v>3433800.0000000005</v>
      </c>
      <c r="N19" s="228"/>
      <c r="O19" s="228"/>
      <c r="P19" s="228">
        <f t="shared" si="5"/>
        <v>3433800.0000000005</v>
      </c>
      <c r="Q19" s="224"/>
      <c r="R19" s="246"/>
      <c r="S19" s="247"/>
    </row>
    <row r="20" spans="1:19" s="193" customFormat="1" ht="15" customHeight="1" x14ac:dyDescent="0.25">
      <c r="A20" s="279">
        <v>5</v>
      </c>
      <c r="B20" s="281">
        <v>43913</v>
      </c>
      <c r="C20" s="279" t="s">
        <v>46</v>
      </c>
      <c r="D20" s="279" t="s">
        <v>87</v>
      </c>
      <c r="E20" s="279" t="s">
        <v>85</v>
      </c>
      <c r="F20" s="216"/>
      <c r="G20" s="216" t="s">
        <v>41</v>
      </c>
      <c r="H20" s="216">
        <v>24</v>
      </c>
      <c r="I20" s="201">
        <v>465000</v>
      </c>
      <c r="J20" s="251">
        <f t="shared" si="3"/>
        <v>11160000</v>
      </c>
      <c r="K20" s="216"/>
      <c r="L20" s="217">
        <v>0.41</v>
      </c>
      <c r="M20" s="218">
        <f t="shared" si="6"/>
        <v>6584400.0000000009</v>
      </c>
      <c r="N20" s="218"/>
      <c r="O20" s="218"/>
      <c r="P20" s="218">
        <f t="shared" si="5"/>
        <v>6584400.0000000009</v>
      </c>
      <c r="Q20" s="235"/>
    </row>
    <row r="21" spans="1:19" s="193" customFormat="1" ht="12.75" x14ac:dyDescent="0.25">
      <c r="A21" s="280"/>
      <c r="B21" s="282"/>
      <c r="C21" s="280"/>
      <c r="D21" s="280"/>
      <c r="E21" s="280"/>
      <c r="F21" s="216"/>
      <c r="G21" s="216" t="s">
        <v>42</v>
      </c>
      <c r="H21" s="216">
        <v>24</v>
      </c>
      <c r="I21" s="205">
        <v>485000</v>
      </c>
      <c r="J21" s="251">
        <f t="shared" si="3"/>
        <v>11640000</v>
      </c>
      <c r="K21" s="216"/>
      <c r="L21" s="217">
        <v>0.41</v>
      </c>
      <c r="M21" s="218">
        <f t="shared" si="6"/>
        <v>6867600.0000000009</v>
      </c>
      <c r="N21" s="218"/>
      <c r="O21" s="218"/>
      <c r="P21" s="218">
        <f t="shared" si="5"/>
        <v>6867600.0000000009</v>
      </c>
      <c r="Q21" s="216"/>
      <c r="R21" s="300"/>
    </row>
    <row r="22" spans="1:19" s="193" customFormat="1" ht="15" customHeight="1" x14ac:dyDescent="0.25">
      <c r="A22" s="216">
        <v>6</v>
      </c>
      <c r="B22" s="252">
        <v>43914</v>
      </c>
      <c r="C22" s="249" t="s">
        <v>46</v>
      </c>
      <c r="D22" s="216" t="s">
        <v>86</v>
      </c>
      <c r="E22" s="216"/>
      <c r="F22" s="216"/>
      <c r="G22" s="216" t="s">
        <v>44</v>
      </c>
      <c r="H22" s="216">
        <v>5</v>
      </c>
      <c r="I22" s="212">
        <v>550000</v>
      </c>
      <c r="J22" s="251">
        <f t="shared" si="3"/>
        <v>2750000</v>
      </c>
      <c r="K22" s="216"/>
      <c r="L22" s="217">
        <v>0</v>
      </c>
      <c r="M22" s="218">
        <f t="shared" si="6"/>
        <v>2750000</v>
      </c>
      <c r="N22" s="218"/>
      <c r="O22" s="218"/>
      <c r="P22" s="218">
        <f t="shared" si="5"/>
        <v>2750000</v>
      </c>
      <c r="Q22" s="216"/>
      <c r="R22" s="300"/>
    </row>
    <row r="23" spans="1:19" s="193" customFormat="1" ht="15" customHeight="1" x14ac:dyDescent="0.25">
      <c r="A23" s="216">
        <v>7</v>
      </c>
      <c r="B23" s="252">
        <v>43914</v>
      </c>
      <c r="C23" s="249" t="s">
        <v>46</v>
      </c>
      <c r="D23" s="216" t="s">
        <v>87</v>
      </c>
      <c r="E23" s="216"/>
      <c r="F23" s="216"/>
      <c r="G23" s="216" t="s">
        <v>40</v>
      </c>
      <c r="H23" s="216">
        <v>36</v>
      </c>
      <c r="I23" s="201">
        <v>455000</v>
      </c>
      <c r="J23" s="251">
        <f t="shared" si="3"/>
        <v>16380000</v>
      </c>
      <c r="K23" s="216"/>
      <c r="L23" s="217">
        <v>0.41</v>
      </c>
      <c r="M23" s="218">
        <f t="shared" si="6"/>
        <v>9664200.0000000019</v>
      </c>
      <c r="N23" s="218"/>
      <c r="O23" s="218"/>
      <c r="P23" s="218">
        <f t="shared" si="5"/>
        <v>9664200.0000000019</v>
      </c>
      <c r="Q23" s="216"/>
      <c r="R23" s="300"/>
    </row>
    <row r="24" spans="1:19" s="193" customFormat="1" ht="15" customHeight="1" x14ac:dyDescent="0.25">
      <c r="A24" s="196">
        <v>8</v>
      </c>
      <c r="B24" s="242">
        <v>43915</v>
      </c>
      <c r="C24" s="257"/>
      <c r="D24" s="196" t="s">
        <v>88</v>
      </c>
      <c r="E24" s="196"/>
      <c r="F24" s="196"/>
      <c r="G24" s="196" t="s">
        <v>40</v>
      </c>
      <c r="H24" s="196">
        <v>12</v>
      </c>
      <c r="I24" s="205">
        <v>455000</v>
      </c>
      <c r="J24" s="197">
        <f t="shared" si="3"/>
        <v>5460000</v>
      </c>
      <c r="K24" s="196"/>
      <c r="L24" s="198">
        <v>0</v>
      </c>
      <c r="M24" s="199">
        <f t="shared" si="6"/>
        <v>5460000</v>
      </c>
      <c r="N24" s="199"/>
      <c r="O24" s="199"/>
      <c r="P24" s="199">
        <f t="shared" si="5"/>
        <v>5460000</v>
      </c>
      <c r="Q24" s="196"/>
      <c r="R24" s="300"/>
    </row>
    <row r="25" spans="1:19" s="193" customFormat="1" ht="15" customHeight="1" x14ac:dyDescent="0.25">
      <c r="A25" s="200"/>
      <c r="B25" s="240"/>
      <c r="C25" s="258"/>
      <c r="D25" s="200"/>
      <c r="E25" s="200"/>
      <c r="F25" s="200"/>
      <c r="G25" s="200" t="s">
        <v>89</v>
      </c>
      <c r="H25" s="200">
        <v>24</v>
      </c>
      <c r="I25" s="212">
        <v>265000</v>
      </c>
      <c r="J25" s="201">
        <f t="shared" si="3"/>
        <v>6360000</v>
      </c>
      <c r="K25" s="200"/>
      <c r="L25" s="202">
        <v>0</v>
      </c>
      <c r="M25" s="203">
        <f t="shared" si="6"/>
        <v>6360000</v>
      </c>
      <c r="N25" s="203"/>
      <c r="O25" s="203"/>
      <c r="P25" s="203">
        <f t="shared" si="5"/>
        <v>6360000</v>
      </c>
      <c r="Q25" s="200"/>
      <c r="R25" s="300"/>
    </row>
    <row r="26" spans="1:19" s="193" customFormat="1" ht="15" customHeight="1" x14ac:dyDescent="0.25">
      <c r="A26" s="200"/>
      <c r="B26" s="240"/>
      <c r="C26" s="258"/>
      <c r="D26" s="200"/>
      <c r="E26" s="200"/>
      <c r="F26" s="200"/>
      <c r="G26" s="200" t="s">
        <v>41</v>
      </c>
      <c r="H26" s="200">
        <v>12</v>
      </c>
      <c r="I26" s="201">
        <v>465000</v>
      </c>
      <c r="J26" s="201">
        <f t="shared" si="3"/>
        <v>5580000</v>
      </c>
      <c r="K26" s="200"/>
      <c r="L26" s="202">
        <v>0</v>
      </c>
      <c r="M26" s="203">
        <f t="shared" si="6"/>
        <v>5580000</v>
      </c>
      <c r="N26" s="203"/>
      <c r="O26" s="203"/>
      <c r="P26" s="203">
        <f t="shared" si="5"/>
        <v>5580000</v>
      </c>
      <c r="Q26" s="200"/>
      <c r="R26" s="300"/>
    </row>
    <row r="27" spans="1:19" s="193" customFormat="1" ht="15" customHeight="1" x14ac:dyDescent="0.25">
      <c r="A27" s="200"/>
      <c r="B27" s="240"/>
      <c r="C27" s="258"/>
      <c r="D27" s="200"/>
      <c r="E27" s="200"/>
      <c r="F27" s="200"/>
      <c r="G27" s="200" t="s">
        <v>90</v>
      </c>
      <c r="H27" s="200">
        <v>24</v>
      </c>
      <c r="I27" s="205">
        <v>475000</v>
      </c>
      <c r="J27" s="201">
        <f t="shared" si="3"/>
        <v>11400000</v>
      </c>
      <c r="K27" s="200"/>
      <c r="L27" s="202">
        <v>0</v>
      </c>
      <c r="M27" s="203">
        <f t="shared" si="6"/>
        <v>11400000</v>
      </c>
      <c r="N27" s="203"/>
      <c r="O27" s="203"/>
      <c r="P27" s="203">
        <f t="shared" si="5"/>
        <v>11400000</v>
      </c>
      <c r="Q27" s="200"/>
      <c r="R27" s="300"/>
    </row>
    <row r="28" spans="1:19" s="193" customFormat="1" ht="15" customHeight="1" x14ac:dyDescent="0.25">
      <c r="A28" s="200"/>
      <c r="B28" s="240"/>
      <c r="C28" s="258"/>
      <c r="D28" s="200"/>
      <c r="E28" s="200"/>
      <c r="F28" s="200"/>
      <c r="G28" s="200" t="s">
        <v>42</v>
      </c>
      <c r="H28" s="200">
        <v>36</v>
      </c>
      <c r="I28" s="212">
        <v>485000</v>
      </c>
      <c r="J28" s="201">
        <f t="shared" si="3"/>
        <v>17460000</v>
      </c>
      <c r="K28" s="200"/>
      <c r="L28" s="202">
        <v>0</v>
      </c>
      <c r="M28" s="203">
        <f t="shared" si="6"/>
        <v>17460000</v>
      </c>
      <c r="N28" s="203"/>
      <c r="O28" s="203"/>
      <c r="P28" s="203">
        <f t="shared" si="5"/>
        <v>17460000</v>
      </c>
      <c r="Q28" s="200"/>
      <c r="R28" s="300"/>
    </row>
    <row r="29" spans="1:19" s="193" customFormat="1" ht="15" customHeight="1" x14ac:dyDescent="0.25">
      <c r="A29" s="200"/>
      <c r="B29" s="200"/>
      <c r="C29" s="200"/>
      <c r="D29" s="200"/>
      <c r="E29" s="200"/>
      <c r="F29" s="200"/>
      <c r="G29" s="200" t="s">
        <v>43</v>
      </c>
      <c r="H29" s="200">
        <v>24</v>
      </c>
      <c r="I29" s="201">
        <v>485000</v>
      </c>
      <c r="J29" s="201">
        <f t="shared" si="3"/>
        <v>11640000</v>
      </c>
      <c r="K29" s="200"/>
      <c r="L29" s="202">
        <v>0</v>
      </c>
      <c r="M29" s="203">
        <f t="shared" si="6"/>
        <v>11640000</v>
      </c>
      <c r="N29" s="203"/>
      <c r="O29" s="203"/>
      <c r="P29" s="203">
        <f t="shared" si="5"/>
        <v>11640000</v>
      </c>
      <c r="Q29" s="288"/>
    </row>
    <row r="30" spans="1:19" s="193" customFormat="1" ht="15" customHeight="1" x14ac:dyDescent="0.25">
      <c r="A30" s="200"/>
      <c r="B30" s="200"/>
      <c r="C30" s="200"/>
      <c r="D30" s="200"/>
      <c r="E30" s="200"/>
      <c r="F30" s="200"/>
      <c r="G30" s="200" t="s">
        <v>44</v>
      </c>
      <c r="H30" s="200">
        <v>72</v>
      </c>
      <c r="I30" s="205">
        <v>550000</v>
      </c>
      <c r="J30" s="201">
        <f t="shared" si="3"/>
        <v>39600000</v>
      </c>
      <c r="K30" s="200"/>
      <c r="L30" s="202">
        <v>0</v>
      </c>
      <c r="M30" s="203">
        <f t="shared" si="6"/>
        <v>39600000</v>
      </c>
      <c r="N30" s="203"/>
      <c r="O30" s="203"/>
      <c r="P30" s="203">
        <f t="shared" si="5"/>
        <v>39600000</v>
      </c>
      <c r="Q30" s="288"/>
    </row>
    <row r="31" spans="1:19" s="222" customFormat="1" ht="15" customHeight="1" x14ac:dyDescent="0.25">
      <c r="A31" s="200"/>
      <c r="B31" s="200"/>
      <c r="C31" s="200"/>
      <c r="D31" s="200"/>
      <c r="E31" s="200"/>
      <c r="F31" s="356"/>
      <c r="G31" s="356" t="s">
        <v>91</v>
      </c>
      <c r="H31" s="356">
        <v>56</v>
      </c>
      <c r="I31" s="212">
        <v>450000</v>
      </c>
      <c r="J31" s="201">
        <f t="shared" si="3"/>
        <v>25200000</v>
      </c>
      <c r="K31" s="356"/>
      <c r="L31" s="357">
        <v>0</v>
      </c>
      <c r="M31" s="358">
        <f t="shared" si="6"/>
        <v>25200000</v>
      </c>
      <c r="N31" s="358"/>
      <c r="O31" s="358"/>
      <c r="P31" s="358">
        <f t="shared" si="5"/>
        <v>25200000</v>
      </c>
      <c r="Q31" s="355"/>
      <c r="R31" s="308"/>
    </row>
    <row r="32" spans="1:19" s="222" customFormat="1" ht="15" customHeight="1" x14ac:dyDescent="0.25">
      <c r="A32" s="200"/>
      <c r="B32" s="200"/>
      <c r="C32" s="200"/>
      <c r="D32" s="200"/>
      <c r="E32" s="200"/>
      <c r="F32" s="356"/>
      <c r="G32" s="356" t="s">
        <v>92</v>
      </c>
      <c r="H32" s="356">
        <v>36</v>
      </c>
      <c r="I32" s="201">
        <v>455000</v>
      </c>
      <c r="J32" s="201">
        <f t="shared" si="3"/>
        <v>16380000</v>
      </c>
      <c r="K32" s="356"/>
      <c r="L32" s="357">
        <v>0</v>
      </c>
      <c r="M32" s="358">
        <f t="shared" si="6"/>
        <v>16380000</v>
      </c>
      <c r="N32" s="358"/>
      <c r="O32" s="358"/>
      <c r="P32" s="358">
        <f t="shared" si="5"/>
        <v>16380000</v>
      </c>
      <c r="Q32" s="355"/>
      <c r="R32" s="308"/>
    </row>
    <row r="33" spans="1:18" s="193" customFormat="1" ht="12.75" x14ac:dyDescent="0.25">
      <c r="A33" s="259"/>
      <c r="B33" s="260"/>
      <c r="C33" s="259"/>
      <c r="D33" s="259"/>
      <c r="E33" s="204"/>
      <c r="F33" s="204"/>
      <c r="G33" s="204" t="s">
        <v>45</v>
      </c>
      <c r="H33" s="204">
        <v>12</v>
      </c>
      <c r="I33" s="205">
        <v>455000</v>
      </c>
      <c r="J33" s="201">
        <f t="shared" si="3"/>
        <v>5460000</v>
      </c>
      <c r="K33" s="204"/>
      <c r="L33" s="207">
        <v>0</v>
      </c>
      <c r="M33" s="208">
        <f t="shared" si="6"/>
        <v>5460000</v>
      </c>
      <c r="N33" s="208"/>
      <c r="O33" s="208"/>
      <c r="P33" s="208">
        <f t="shared" si="5"/>
        <v>5460000</v>
      </c>
      <c r="Q33" s="204"/>
    </row>
    <row r="34" spans="1:18" s="222" customFormat="1" ht="15" customHeight="1" x14ac:dyDescent="0.25">
      <c r="A34" s="200">
        <v>9</v>
      </c>
      <c r="B34" s="242">
        <v>43915</v>
      </c>
      <c r="C34" s="200"/>
      <c r="D34" s="200" t="s">
        <v>87</v>
      </c>
      <c r="E34" s="200"/>
      <c r="F34" s="356"/>
      <c r="G34" s="356" t="s">
        <v>44</v>
      </c>
      <c r="H34" s="356">
        <v>24</v>
      </c>
      <c r="I34" s="212">
        <v>550000</v>
      </c>
      <c r="J34" s="359">
        <f>H34*I34</f>
        <v>13200000</v>
      </c>
      <c r="K34" s="356"/>
      <c r="L34" s="357">
        <v>0.41</v>
      </c>
      <c r="M34" s="358">
        <f t="shared" si="6"/>
        <v>7788000.0000000009</v>
      </c>
      <c r="N34" s="358"/>
      <c r="O34" s="358"/>
      <c r="P34" s="358">
        <f t="shared" si="5"/>
        <v>7788000.0000000009</v>
      </c>
      <c r="Q34" s="253"/>
      <c r="R34" s="193"/>
    </row>
    <row r="35" spans="1:18" s="193" customFormat="1" ht="12.75" x14ac:dyDescent="0.25">
      <c r="A35" s="259"/>
      <c r="B35" s="260"/>
      <c r="C35" s="259"/>
      <c r="D35" s="259"/>
      <c r="E35" s="204"/>
      <c r="F35" s="204"/>
      <c r="G35" s="204" t="s">
        <v>45</v>
      </c>
      <c r="H35" s="204">
        <v>12</v>
      </c>
      <c r="I35" s="201">
        <v>455000</v>
      </c>
      <c r="J35" s="359">
        <f t="shared" ref="J35:J44" si="7">H35*I35</f>
        <v>5460000</v>
      </c>
      <c r="K35" s="204"/>
      <c r="L35" s="207">
        <v>0.41</v>
      </c>
      <c r="M35" s="208">
        <f t="shared" si="6"/>
        <v>3221400.0000000005</v>
      </c>
      <c r="N35" s="208"/>
      <c r="O35" s="208"/>
      <c r="P35" s="208">
        <f t="shared" si="5"/>
        <v>3221400.0000000005</v>
      </c>
      <c r="Q35" s="204"/>
    </row>
    <row r="36" spans="1:18" s="222" customFormat="1" ht="15" customHeight="1" x14ac:dyDescent="0.25">
      <c r="A36" s="200">
        <v>10</v>
      </c>
      <c r="B36" s="242">
        <v>43917</v>
      </c>
      <c r="C36" s="200"/>
      <c r="D36" s="200" t="s">
        <v>93</v>
      </c>
      <c r="E36" s="200"/>
      <c r="F36" s="356"/>
      <c r="G36" s="356" t="s">
        <v>45</v>
      </c>
      <c r="H36" s="356">
        <v>2</v>
      </c>
      <c r="I36" s="205">
        <v>455000</v>
      </c>
      <c r="J36" s="359">
        <f t="shared" si="7"/>
        <v>910000</v>
      </c>
      <c r="K36" s="356"/>
      <c r="L36" s="357">
        <v>0.41</v>
      </c>
      <c r="M36" s="358">
        <f t="shared" si="6"/>
        <v>536900.00000000012</v>
      </c>
      <c r="N36" s="358"/>
      <c r="O36" s="358"/>
      <c r="P36" s="358">
        <f t="shared" si="5"/>
        <v>536900.00000000012</v>
      </c>
      <c r="Q36" s="255"/>
      <c r="R36" s="193"/>
    </row>
    <row r="37" spans="1:18" s="193" customFormat="1" ht="12.75" x14ac:dyDescent="0.25">
      <c r="A37" s="259">
        <v>11</v>
      </c>
      <c r="B37" s="242">
        <v>43917</v>
      </c>
      <c r="C37" s="259"/>
      <c r="D37" s="259" t="s">
        <v>94</v>
      </c>
      <c r="E37" s="204"/>
      <c r="F37" s="204"/>
      <c r="G37" s="204" t="s">
        <v>90</v>
      </c>
      <c r="H37" s="204">
        <v>1</v>
      </c>
      <c r="I37" s="212">
        <v>475000</v>
      </c>
      <c r="J37" s="359">
        <f t="shared" si="7"/>
        <v>475000</v>
      </c>
      <c r="K37" s="204"/>
      <c r="L37" s="207">
        <v>0.41</v>
      </c>
      <c r="M37" s="208">
        <f t="shared" si="6"/>
        <v>280250.00000000006</v>
      </c>
      <c r="N37" s="208"/>
      <c r="O37" s="208"/>
      <c r="P37" s="208">
        <f t="shared" si="5"/>
        <v>280250.00000000006</v>
      </c>
      <c r="Q37" s="204"/>
    </row>
    <row r="38" spans="1:18" s="222" customFormat="1" ht="15" customHeight="1" x14ac:dyDescent="0.25">
      <c r="A38" s="200"/>
      <c r="B38" s="200"/>
      <c r="C38" s="200"/>
      <c r="D38" s="200"/>
      <c r="E38" s="200"/>
      <c r="F38" s="356"/>
      <c r="G38" s="356" t="s">
        <v>42</v>
      </c>
      <c r="H38" s="356">
        <v>1</v>
      </c>
      <c r="I38" s="201">
        <v>485000</v>
      </c>
      <c r="J38" s="359">
        <f t="shared" si="7"/>
        <v>485000</v>
      </c>
      <c r="K38" s="356"/>
      <c r="L38" s="357">
        <v>0.41</v>
      </c>
      <c r="M38" s="358">
        <f t="shared" si="6"/>
        <v>286150.00000000006</v>
      </c>
      <c r="N38" s="358"/>
      <c r="O38" s="358"/>
      <c r="P38" s="358">
        <f t="shared" si="5"/>
        <v>286150.00000000006</v>
      </c>
      <c r="Q38" s="255"/>
      <c r="R38" s="193"/>
    </row>
    <row r="39" spans="1:18" s="193" customFormat="1" ht="12.75" x14ac:dyDescent="0.25">
      <c r="A39" s="259"/>
      <c r="B39" s="260"/>
      <c r="C39" s="259"/>
      <c r="D39" s="259"/>
      <c r="E39" s="204"/>
      <c r="F39" s="204"/>
      <c r="G39" s="204"/>
      <c r="H39" s="204"/>
      <c r="I39" s="205"/>
      <c r="J39" s="359">
        <f t="shared" si="7"/>
        <v>0</v>
      </c>
      <c r="K39" s="204"/>
      <c r="L39" s="207"/>
      <c r="M39" s="208"/>
      <c r="N39" s="208"/>
      <c r="O39" s="208"/>
      <c r="P39" s="208"/>
      <c r="Q39" s="204"/>
    </row>
    <row r="40" spans="1:18" s="222" customFormat="1" ht="15" customHeight="1" x14ac:dyDescent="0.25">
      <c r="A40" s="200"/>
      <c r="B40" s="200"/>
      <c r="C40" s="200"/>
      <c r="D40" s="200"/>
      <c r="E40" s="200"/>
      <c r="F40" s="356"/>
      <c r="G40" s="356"/>
      <c r="H40" s="356"/>
      <c r="I40" s="212"/>
      <c r="J40" s="359">
        <f t="shared" si="7"/>
        <v>0</v>
      </c>
      <c r="K40" s="356"/>
      <c r="L40" s="357"/>
      <c r="M40" s="358"/>
      <c r="N40" s="358"/>
      <c r="O40" s="358"/>
      <c r="P40" s="358"/>
      <c r="Q40" s="254"/>
      <c r="R40" s="193"/>
    </row>
    <row r="41" spans="1:18" s="193" customFormat="1" ht="12.75" x14ac:dyDescent="0.25">
      <c r="A41" s="259"/>
      <c r="B41" s="260"/>
      <c r="C41" s="259"/>
      <c r="D41" s="259"/>
      <c r="E41" s="204"/>
      <c r="F41" s="204"/>
      <c r="G41" s="204"/>
      <c r="H41" s="204"/>
      <c r="I41" s="201"/>
      <c r="J41" s="359">
        <f t="shared" si="7"/>
        <v>0</v>
      </c>
      <c r="K41" s="204"/>
      <c r="L41" s="207"/>
      <c r="M41" s="208"/>
      <c r="N41" s="208"/>
      <c r="O41" s="208"/>
      <c r="P41" s="208"/>
      <c r="Q41" s="204"/>
    </row>
    <row r="42" spans="1:18" s="222" customFormat="1" ht="15" customHeight="1" x14ac:dyDescent="0.25">
      <c r="A42" s="200"/>
      <c r="B42" s="200"/>
      <c r="C42" s="200"/>
      <c r="D42" s="200"/>
      <c r="E42" s="200"/>
      <c r="F42" s="356"/>
      <c r="G42" s="356"/>
      <c r="H42" s="356"/>
      <c r="I42" s="205"/>
      <c r="J42" s="359">
        <f t="shared" si="7"/>
        <v>0</v>
      </c>
      <c r="K42" s="356"/>
      <c r="L42" s="357"/>
      <c r="M42" s="358"/>
      <c r="N42" s="358"/>
      <c r="O42" s="358"/>
      <c r="P42" s="358"/>
      <c r="Q42" s="216"/>
      <c r="R42" s="193"/>
    </row>
    <row r="43" spans="1:18" s="193" customFormat="1" ht="12.75" x14ac:dyDescent="0.25">
      <c r="A43" s="259"/>
      <c r="B43" s="260"/>
      <c r="C43" s="259"/>
      <c r="D43" s="259"/>
      <c r="E43" s="204"/>
      <c r="F43" s="204"/>
      <c r="G43" s="204"/>
      <c r="H43" s="204"/>
      <c r="I43" s="212"/>
      <c r="J43" s="359">
        <f t="shared" si="7"/>
        <v>0</v>
      </c>
      <c r="K43" s="204"/>
      <c r="L43" s="207"/>
      <c r="M43" s="208"/>
      <c r="N43" s="208"/>
      <c r="O43" s="208"/>
      <c r="P43" s="208"/>
      <c r="Q43" s="204"/>
    </row>
    <row r="44" spans="1:18" s="222" customFormat="1" ht="15" customHeight="1" x14ac:dyDescent="0.25">
      <c r="A44" s="200"/>
      <c r="B44" s="200"/>
      <c r="C44" s="200"/>
      <c r="D44" s="200"/>
      <c r="E44" s="200"/>
      <c r="F44" s="356"/>
      <c r="G44" s="356"/>
      <c r="H44" s="356"/>
      <c r="I44" s="201"/>
      <c r="J44" s="359">
        <f t="shared" si="7"/>
        <v>0</v>
      </c>
      <c r="K44" s="356"/>
      <c r="L44" s="357"/>
      <c r="M44" s="358"/>
      <c r="N44" s="358"/>
      <c r="O44" s="358"/>
      <c r="P44" s="358"/>
      <c r="Q44" s="253"/>
      <c r="R44" s="256"/>
    </row>
    <row r="45" spans="1:18" s="193" customFormat="1" ht="12.75" x14ac:dyDescent="0.25">
      <c r="A45" s="259"/>
      <c r="B45" s="260"/>
      <c r="C45" s="259"/>
      <c r="D45" s="259"/>
      <c r="E45" s="204"/>
      <c r="F45" s="204"/>
      <c r="G45" s="204"/>
      <c r="H45" s="204"/>
      <c r="I45" s="205"/>
      <c r="J45" s="204"/>
      <c r="K45" s="204"/>
      <c r="L45" s="207"/>
      <c r="M45" s="208"/>
      <c r="N45" s="208"/>
      <c r="O45" s="208"/>
      <c r="P45" s="208"/>
      <c r="Q45" s="204"/>
    </row>
    <row r="46" spans="1:18" s="222" customFormat="1" ht="15" customHeight="1" x14ac:dyDescent="0.25">
      <c r="A46" s="200"/>
      <c r="B46" s="200"/>
      <c r="C46" s="200"/>
      <c r="D46" s="200"/>
      <c r="E46" s="200"/>
      <c r="F46" s="356"/>
      <c r="G46" s="356"/>
      <c r="H46" s="356"/>
      <c r="I46" s="212"/>
      <c r="J46" s="356"/>
      <c r="K46" s="356"/>
      <c r="L46" s="357"/>
      <c r="M46" s="358"/>
      <c r="N46" s="358"/>
      <c r="O46" s="358"/>
      <c r="P46" s="358"/>
      <c r="Q46" s="255"/>
      <c r="R46" s="256"/>
    </row>
    <row r="47" spans="1:18" s="193" customFormat="1" ht="12.75" x14ac:dyDescent="0.25">
      <c r="A47" s="259"/>
      <c r="B47" s="260"/>
      <c r="C47" s="259"/>
      <c r="D47" s="259"/>
      <c r="E47" s="204"/>
      <c r="F47" s="204"/>
      <c r="G47" s="204"/>
      <c r="H47" s="204"/>
      <c r="I47" s="201"/>
      <c r="J47" s="204"/>
      <c r="K47" s="204"/>
      <c r="L47" s="207"/>
      <c r="M47" s="208"/>
      <c r="N47" s="208"/>
      <c r="O47" s="208"/>
      <c r="P47" s="208"/>
      <c r="Q47" s="204"/>
    </row>
    <row r="48" spans="1:18" s="222" customFormat="1" ht="15" customHeight="1" x14ac:dyDescent="0.25">
      <c r="A48" s="200"/>
      <c r="B48" s="200"/>
      <c r="C48" s="200"/>
      <c r="D48" s="200"/>
      <c r="E48" s="200"/>
      <c r="F48" s="356"/>
      <c r="G48" s="356"/>
      <c r="H48" s="356"/>
      <c r="I48" s="205"/>
      <c r="J48" s="356"/>
      <c r="K48" s="356"/>
      <c r="L48" s="357"/>
      <c r="M48" s="358"/>
      <c r="N48" s="358"/>
      <c r="O48" s="358"/>
      <c r="P48" s="358"/>
      <c r="Q48" s="216"/>
      <c r="R48" s="193"/>
    </row>
    <row r="49" spans="1:18" s="193" customFormat="1" ht="12.75" x14ac:dyDescent="0.25">
      <c r="A49" s="259"/>
      <c r="B49" s="260"/>
      <c r="C49" s="259"/>
      <c r="D49" s="259"/>
      <c r="E49" s="204"/>
      <c r="F49" s="204"/>
      <c r="G49" s="204"/>
      <c r="H49" s="204"/>
      <c r="I49" s="212"/>
      <c r="J49" s="204"/>
      <c r="K49" s="204"/>
      <c r="L49" s="207"/>
      <c r="M49" s="208"/>
      <c r="N49" s="208"/>
      <c r="O49" s="208"/>
      <c r="P49" s="208"/>
      <c r="Q49" s="204"/>
    </row>
    <row r="50" spans="1:18" s="222" customFormat="1" ht="15" customHeight="1" x14ac:dyDescent="0.25">
      <c r="A50" s="200"/>
      <c r="B50" s="200"/>
      <c r="C50" s="200"/>
      <c r="D50" s="200"/>
      <c r="E50" s="200"/>
      <c r="F50" s="356"/>
      <c r="G50" s="356"/>
      <c r="H50" s="356"/>
      <c r="I50" s="201"/>
      <c r="J50" s="356"/>
      <c r="K50" s="356"/>
      <c r="L50" s="357"/>
      <c r="M50" s="358"/>
      <c r="N50" s="358"/>
      <c r="O50" s="358"/>
      <c r="P50" s="358"/>
      <c r="Q50" s="253"/>
      <c r="R50" s="193"/>
    </row>
    <row r="51" spans="1:18" s="193" customFormat="1" ht="12.75" x14ac:dyDescent="0.25">
      <c r="A51" s="259"/>
      <c r="B51" s="260"/>
      <c r="C51" s="259"/>
      <c r="D51" s="259"/>
      <c r="E51" s="204"/>
      <c r="F51" s="204"/>
      <c r="G51" s="204"/>
      <c r="H51" s="204"/>
      <c r="I51" s="205"/>
      <c r="J51" s="204"/>
      <c r="K51" s="204"/>
      <c r="L51" s="207"/>
      <c r="M51" s="208"/>
      <c r="N51" s="208"/>
      <c r="O51" s="208"/>
      <c r="P51" s="208"/>
      <c r="Q51" s="204"/>
    </row>
    <row r="52" spans="1:18" s="222" customFormat="1" ht="15" customHeight="1" x14ac:dyDescent="0.25">
      <c r="A52" s="200"/>
      <c r="B52" s="200"/>
      <c r="C52" s="200"/>
      <c r="D52" s="200"/>
      <c r="E52" s="200"/>
      <c r="F52" s="356"/>
      <c r="G52" s="356"/>
      <c r="H52" s="356"/>
      <c r="I52" s="212"/>
      <c r="J52" s="356"/>
      <c r="K52" s="356"/>
      <c r="L52" s="357"/>
      <c r="M52" s="358"/>
      <c r="N52" s="358"/>
      <c r="O52" s="358"/>
      <c r="P52" s="358"/>
      <c r="Q52" s="253"/>
      <c r="R52" s="193"/>
    </row>
    <row r="53" spans="1:18" s="193" customFormat="1" ht="12.75" x14ac:dyDescent="0.25">
      <c r="A53" s="259"/>
      <c r="B53" s="260"/>
      <c r="C53" s="259"/>
      <c r="D53" s="259"/>
      <c r="E53" s="204"/>
      <c r="F53" s="204"/>
      <c r="G53" s="204"/>
      <c r="H53" s="204"/>
      <c r="I53" s="201"/>
      <c r="J53" s="204"/>
      <c r="K53" s="204"/>
      <c r="L53" s="207"/>
      <c r="M53" s="208"/>
      <c r="N53" s="208"/>
      <c r="O53" s="208"/>
      <c r="P53" s="208"/>
      <c r="Q53" s="204"/>
    </row>
    <row r="54" spans="1:18" s="222" customFormat="1" ht="15" customHeight="1" x14ac:dyDescent="0.25">
      <c r="A54" s="200"/>
      <c r="B54" s="200"/>
      <c r="C54" s="200"/>
      <c r="D54" s="200"/>
      <c r="E54" s="200"/>
      <c r="F54" s="356"/>
      <c r="G54" s="356"/>
      <c r="H54" s="356"/>
      <c r="I54" s="205"/>
      <c r="J54" s="356"/>
      <c r="K54" s="356"/>
      <c r="L54" s="357"/>
      <c r="M54" s="358"/>
      <c r="N54" s="358"/>
      <c r="O54" s="358"/>
      <c r="P54" s="358"/>
      <c r="Q54" s="254"/>
      <c r="R54" s="193"/>
    </row>
    <row r="55" spans="1:18" s="193" customFormat="1" ht="12.75" x14ac:dyDescent="0.25">
      <c r="A55" s="259"/>
      <c r="B55" s="260"/>
      <c r="C55" s="259"/>
      <c r="D55" s="259"/>
      <c r="E55" s="204"/>
      <c r="F55" s="204"/>
      <c r="G55" s="204"/>
      <c r="H55" s="204"/>
      <c r="I55" s="212"/>
      <c r="J55" s="204"/>
      <c r="K55" s="204"/>
      <c r="L55" s="207"/>
      <c r="M55" s="208"/>
      <c r="N55" s="208"/>
      <c r="O55" s="208"/>
      <c r="P55" s="208"/>
      <c r="Q55" s="204"/>
    </row>
    <row r="56" spans="1:18" s="222" customFormat="1" ht="15" customHeight="1" x14ac:dyDescent="0.25">
      <c r="A56" s="200"/>
      <c r="B56" s="200"/>
      <c r="C56" s="200"/>
      <c r="D56" s="200"/>
      <c r="E56" s="200"/>
      <c r="F56" s="356"/>
      <c r="G56" s="356"/>
      <c r="H56" s="356"/>
      <c r="I56" s="201"/>
      <c r="J56" s="356"/>
      <c r="K56" s="356"/>
      <c r="L56" s="357"/>
      <c r="M56" s="358"/>
      <c r="N56" s="358"/>
      <c r="O56" s="358"/>
      <c r="P56" s="358"/>
      <c r="Q56" s="253"/>
      <c r="R56" s="193"/>
    </row>
    <row r="57" spans="1:18" s="193" customFormat="1" ht="12.75" x14ac:dyDescent="0.25">
      <c r="A57" s="259"/>
      <c r="B57" s="260"/>
      <c r="C57" s="259"/>
      <c r="D57" s="259"/>
      <c r="E57" s="204"/>
      <c r="F57" s="204"/>
      <c r="G57" s="204"/>
      <c r="H57" s="204"/>
      <c r="I57" s="205"/>
      <c r="J57" s="204"/>
      <c r="K57" s="204"/>
      <c r="L57" s="207"/>
      <c r="M57" s="208"/>
      <c r="N57" s="208"/>
      <c r="O57" s="208"/>
      <c r="P57" s="208"/>
      <c r="Q57" s="204"/>
    </row>
    <row r="58" spans="1:18" s="222" customFormat="1" ht="15" customHeight="1" x14ac:dyDescent="0.25">
      <c r="A58" s="200"/>
      <c r="B58" s="200"/>
      <c r="C58" s="200"/>
      <c r="D58" s="200"/>
      <c r="E58" s="200"/>
      <c r="F58" s="356"/>
      <c r="G58" s="356"/>
      <c r="H58" s="356"/>
      <c r="I58" s="212"/>
      <c r="J58" s="356"/>
      <c r="K58" s="356"/>
      <c r="L58" s="357"/>
      <c r="M58" s="358"/>
      <c r="N58" s="358"/>
      <c r="O58" s="358"/>
      <c r="P58" s="358"/>
      <c r="Q58" s="200"/>
      <c r="R58" s="193"/>
    </row>
    <row r="59" spans="1:18" s="193" customFormat="1" ht="12.75" x14ac:dyDescent="0.25">
      <c r="A59" s="259"/>
      <c r="B59" s="260"/>
      <c r="C59" s="259"/>
      <c r="D59" s="259"/>
      <c r="E59" s="204"/>
      <c r="F59" s="204"/>
      <c r="G59" s="204"/>
      <c r="H59" s="204"/>
      <c r="I59" s="201"/>
      <c r="J59" s="204"/>
      <c r="K59" s="204"/>
      <c r="L59" s="207"/>
      <c r="M59" s="208"/>
      <c r="N59" s="208"/>
      <c r="O59" s="208"/>
      <c r="P59" s="208"/>
      <c r="Q59" s="204"/>
    </row>
    <row r="60" spans="1:18" s="222" customFormat="1" ht="15" customHeight="1" x14ac:dyDescent="0.25">
      <c r="A60" s="200"/>
      <c r="B60" s="200"/>
      <c r="C60" s="200"/>
      <c r="D60" s="200"/>
      <c r="E60" s="200"/>
      <c r="F60" s="356"/>
      <c r="G60" s="356"/>
      <c r="H60" s="356"/>
      <c r="I60" s="205"/>
      <c r="J60" s="356"/>
      <c r="K60" s="356"/>
      <c r="L60" s="357"/>
      <c r="M60" s="358"/>
      <c r="N60" s="358"/>
      <c r="O60" s="358"/>
      <c r="P60" s="358"/>
      <c r="Q60" s="200"/>
      <c r="R60" s="193"/>
    </row>
    <row r="61" spans="1:18" s="193" customFormat="1" ht="12.75" x14ac:dyDescent="0.25">
      <c r="A61" s="259"/>
      <c r="B61" s="260"/>
      <c r="C61" s="259"/>
      <c r="D61" s="259"/>
      <c r="E61" s="204"/>
      <c r="F61" s="204"/>
      <c r="G61" s="204"/>
      <c r="H61" s="204"/>
      <c r="I61" s="212"/>
      <c r="J61" s="204"/>
      <c r="K61" s="204"/>
      <c r="L61" s="207"/>
      <c r="M61" s="208"/>
      <c r="N61" s="208"/>
      <c r="O61" s="208"/>
      <c r="P61" s="208"/>
      <c r="Q61" s="204"/>
    </row>
    <row r="62" spans="1:18" s="222" customFormat="1" ht="15" customHeight="1" x14ac:dyDescent="0.25">
      <c r="A62" s="200"/>
      <c r="B62" s="200"/>
      <c r="C62" s="200"/>
      <c r="D62" s="200"/>
      <c r="E62" s="200"/>
      <c r="F62" s="356"/>
      <c r="G62" s="356"/>
      <c r="H62" s="356"/>
      <c r="I62" s="201"/>
      <c r="J62" s="356"/>
      <c r="K62" s="356"/>
      <c r="L62" s="357"/>
      <c r="M62" s="358"/>
      <c r="N62" s="358"/>
      <c r="O62" s="358"/>
      <c r="P62" s="358"/>
      <c r="Q62" s="200"/>
      <c r="R62" s="193"/>
    </row>
    <row r="63" spans="1:18" s="193" customFormat="1" ht="12.75" x14ac:dyDescent="0.25">
      <c r="A63" s="259"/>
      <c r="B63" s="260"/>
      <c r="C63" s="259"/>
      <c r="D63" s="259"/>
      <c r="E63" s="204"/>
      <c r="F63" s="204"/>
      <c r="G63" s="204"/>
      <c r="H63" s="204"/>
      <c r="I63" s="205"/>
      <c r="J63" s="204"/>
      <c r="K63" s="204"/>
      <c r="L63" s="207"/>
      <c r="M63" s="208"/>
      <c r="N63" s="208"/>
      <c r="O63" s="208"/>
      <c r="P63" s="208"/>
      <c r="Q63" s="204"/>
    </row>
    <row r="64" spans="1:18" s="222" customFormat="1" ht="15" customHeight="1" x14ac:dyDescent="0.25">
      <c r="A64" s="200"/>
      <c r="B64" s="200"/>
      <c r="C64" s="200"/>
      <c r="D64" s="200"/>
      <c r="E64" s="200"/>
      <c r="F64" s="356"/>
      <c r="G64" s="356"/>
      <c r="H64" s="356"/>
      <c r="I64" s="212"/>
      <c r="J64" s="356"/>
      <c r="K64" s="356"/>
      <c r="L64" s="357"/>
      <c r="M64" s="358"/>
      <c r="N64" s="358"/>
      <c r="O64" s="358"/>
      <c r="P64" s="358"/>
      <c r="Q64" s="200"/>
      <c r="R64" s="193"/>
    </row>
    <row r="65" spans="1:18" s="193" customFormat="1" ht="12.75" x14ac:dyDescent="0.25">
      <c r="A65" s="259"/>
      <c r="B65" s="260"/>
      <c r="C65" s="259"/>
      <c r="D65" s="259"/>
      <c r="E65" s="204"/>
      <c r="F65" s="204"/>
      <c r="G65" s="204"/>
      <c r="H65" s="204"/>
      <c r="I65" s="201"/>
      <c r="J65" s="204"/>
      <c r="K65" s="204"/>
      <c r="L65" s="207"/>
      <c r="M65" s="208"/>
      <c r="N65" s="208"/>
      <c r="O65" s="208"/>
      <c r="P65" s="208"/>
      <c r="Q65" s="204"/>
    </row>
    <row r="66" spans="1:18" s="222" customFormat="1" ht="15" customHeight="1" x14ac:dyDescent="0.25">
      <c r="A66" s="200"/>
      <c r="B66" s="200"/>
      <c r="C66" s="200"/>
      <c r="D66" s="200"/>
      <c r="E66" s="200"/>
      <c r="F66" s="356"/>
      <c r="G66" s="356"/>
      <c r="H66" s="356"/>
      <c r="I66" s="205"/>
      <c r="J66" s="356"/>
      <c r="K66" s="356"/>
      <c r="L66" s="357"/>
      <c r="M66" s="358"/>
      <c r="N66" s="358"/>
      <c r="O66" s="358"/>
      <c r="P66" s="358"/>
      <c r="Q66" s="200"/>
      <c r="R66" s="193"/>
    </row>
    <row r="67" spans="1:18" s="193" customFormat="1" ht="12.75" x14ac:dyDescent="0.25">
      <c r="A67" s="259"/>
      <c r="B67" s="260"/>
      <c r="C67" s="259"/>
      <c r="D67" s="259"/>
      <c r="E67" s="204"/>
      <c r="F67" s="204"/>
      <c r="G67" s="204"/>
      <c r="H67" s="204"/>
      <c r="I67" s="212"/>
      <c r="J67" s="204"/>
      <c r="K67" s="204"/>
      <c r="L67" s="207"/>
      <c r="M67" s="208"/>
      <c r="N67" s="208"/>
      <c r="O67" s="208"/>
      <c r="P67" s="208"/>
      <c r="Q67" s="204"/>
    </row>
    <row r="68" spans="1:18" s="222" customFormat="1" ht="15" customHeight="1" x14ac:dyDescent="0.25">
      <c r="A68" s="200"/>
      <c r="B68" s="200"/>
      <c r="C68" s="200"/>
      <c r="D68" s="200"/>
      <c r="E68" s="200"/>
      <c r="F68" s="356"/>
      <c r="G68" s="356"/>
      <c r="H68" s="356"/>
      <c r="I68" s="201"/>
      <c r="J68" s="356"/>
      <c r="K68" s="356"/>
      <c r="L68" s="357"/>
      <c r="M68" s="358"/>
      <c r="N68" s="358"/>
      <c r="O68" s="358"/>
      <c r="P68" s="358"/>
      <c r="Q68" s="200"/>
      <c r="R68" s="193"/>
    </row>
    <row r="69" spans="1:18" s="193" customFormat="1" ht="12.75" x14ac:dyDescent="0.25">
      <c r="A69" s="259"/>
      <c r="B69" s="260"/>
      <c r="C69" s="259"/>
      <c r="D69" s="259"/>
      <c r="E69" s="204"/>
      <c r="F69" s="204"/>
      <c r="G69" s="204"/>
      <c r="H69" s="204"/>
      <c r="I69" s="205"/>
      <c r="J69" s="204"/>
      <c r="K69" s="204"/>
      <c r="L69" s="207"/>
      <c r="M69" s="208"/>
      <c r="N69" s="208"/>
      <c r="O69" s="208"/>
      <c r="P69" s="208"/>
      <c r="Q69" s="204"/>
    </row>
    <row r="70" spans="1:18" s="222" customFormat="1" ht="15" customHeight="1" x14ac:dyDescent="0.25">
      <c r="A70" s="200"/>
      <c r="B70" s="200"/>
      <c r="C70" s="200"/>
      <c r="D70" s="200"/>
      <c r="E70" s="200"/>
      <c r="F70" s="356"/>
      <c r="G70" s="356"/>
      <c r="H70" s="356"/>
      <c r="I70" s="212"/>
      <c r="J70" s="356"/>
      <c r="K70" s="356"/>
      <c r="L70" s="357"/>
      <c r="M70" s="358"/>
      <c r="N70" s="358"/>
      <c r="O70" s="358"/>
      <c r="P70" s="358"/>
      <c r="Q70" s="200"/>
      <c r="R70" s="193"/>
    </row>
    <row r="71" spans="1:18" s="193" customFormat="1" ht="12.75" x14ac:dyDescent="0.25">
      <c r="A71" s="259"/>
      <c r="B71" s="260"/>
      <c r="C71" s="259"/>
      <c r="D71" s="259"/>
      <c r="E71" s="204"/>
      <c r="F71" s="204"/>
      <c r="G71" s="204"/>
      <c r="H71" s="204"/>
      <c r="I71" s="201"/>
      <c r="J71" s="204"/>
      <c r="K71" s="204"/>
      <c r="L71" s="207"/>
      <c r="M71" s="208"/>
      <c r="N71" s="208"/>
      <c r="O71" s="208"/>
      <c r="P71" s="208"/>
      <c r="Q71" s="204"/>
    </row>
    <row r="72" spans="1:18" s="222" customFormat="1" ht="15" customHeight="1" x14ac:dyDescent="0.25">
      <c r="A72" s="200"/>
      <c r="B72" s="200"/>
      <c r="C72" s="200"/>
      <c r="D72" s="200"/>
      <c r="E72" s="200"/>
      <c r="F72" s="356"/>
      <c r="G72" s="356"/>
      <c r="H72" s="356"/>
      <c r="I72" s="205"/>
      <c r="J72" s="356"/>
      <c r="K72" s="356"/>
      <c r="L72" s="357"/>
      <c r="M72" s="358"/>
      <c r="N72" s="358"/>
      <c r="O72" s="358"/>
      <c r="P72" s="358"/>
      <c r="Q72" s="200"/>
      <c r="R72" s="193"/>
    </row>
    <row r="73" spans="1:18" s="193" customFormat="1" ht="12.75" x14ac:dyDescent="0.25">
      <c r="A73" s="259"/>
      <c r="B73" s="260"/>
      <c r="C73" s="259"/>
      <c r="D73" s="259"/>
      <c r="E73" s="204"/>
      <c r="F73" s="204"/>
      <c r="G73" s="204"/>
      <c r="H73" s="204"/>
      <c r="I73" s="212"/>
      <c r="J73" s="204"/>
      <c r="K73" s="204"/>
      <c r="L73" s="207"/>
      <c r="M73" s="208"/>
      <c r="N73" s="208"/>
      <c r="O73" s="208"/>
      <c r="P73" s="208"/>
      <c r="Q73" s="204"/>
    </row>
    <row r="74" spans="1:18" s="222" customFormat="1" ht="15" customHeight="1" x14ac:dyDescent="0.25">
      <c r="A74" s="200"/>
      <c r="B74" s="200"/>
      <c r="C74" s="200"/>
      <c r="D74" s="200"/>
      <c r="E74" s="200"/>
      <c r="F74" s="356"/>
      <c r="G74" s="356"/>
      <c r="H74" s="356"/>
      <c r="I74" s="201"/>
      <c r="J74" s="356"/>
      <c r="K74" s="356"/>
      <c r="L74" s="357"/>
      <c r="M74" s="358"/>
      <c r="N74" s="358"/>
      <c r="O74" s="358"/>
      <c r="P74" s="358"/>
      <c r="Q74" s="200"/>
      <c r="R74" s="193"/>
    </row>
    <row r="75" spans="1:18" s="193" customFormat="1" ht="12.75" x14ac:dyDescent="0.25">
      <c r="A75" s="259"/>
      <c r="B75" s="260"/>
      <c r="C75" s="259"/>
      <c r="D75" s="259"/>
      <c r="E75" s="204"/>
      <c r="F75" s="204"/>
      <c r="G75" s="204"/>
      <c r="H75" s="204"/>
      <c r="I75" s="205"/>
      <c r="J75" s="204"/>
      <c r="K75" s="204"/>
      <c r="L75" s="207"/>
      <c r="M75" s="208"/>
      <c r="N75" s="208"/>
      <c r="O75" s="208"/>
      <c r="P75" s="208"/>
      <c r="Q75" s="204"/>
    </row>
    <row r="76" spans="1:18" s="222" customFormat="1" ht="15" customHeight="1" x14ac:dyDescent="0.25">
      <c r="A76" s="200"/>
      <c r="B76" s="200"/>
      <c r="C76" s="200"/>
      <c r="D76" s="200"/>
      <c r="E76" s="200"/>
      <c r="F76" s="356"/>
      <c r="G76" s="356"/>
      <c r="H76" s="356"/>
      <c r="I76" s="212"/>
      <c r="J76" s="356"/>
      <c r="K76" s="356"/>
      <c r="L76" s="357"/>
      <c r="M76" s="358"/>
      <c r="N76" s="358"/>
      <c r="O76" s="358"/>
      <c r="P76" s="358"/>
      <c r="Q76" s="200"/>
      <c r="R76" s="193"/>
    </row>
    <row r="77" spans="1:18" s="193" customFormat="1" ht="12.75" x14ac:dyDescent="0.25">
      <c r="A77" s="259"/>
      <c r="B77" s="260"/>
      <c r="C77" s="259"/>
      <c r="D77" s="259"/>
      <c r="E77" s="204"/>
      <c r="F77" s="204"/>
      <c r="G77" s="204"/>
      <c r="H77" s="204"/>
      <c r="I77" s="201"/>
      <c r="J77" s="204"/>
      <c r="K77" s="204"/>
      <c r="L77" s="207"/>
      <c r="M77" s="208"/>
      <c r="N77" s="208"/>
      <c r="O77" s="208"/>
      <c r="P77" s="208"/>
      <c r="Q77" s="204"/>
    </row>
    <row r="78" spans="1:18" s="222" customFormat="1" ht="15" customHeight="1" x14ac:dyDescent="0.25">
      <c r="A78" s="200"/>
      <c r="B78" s="200"/>
      <c r="C78" s="200"/>
      <c r="D78" s="200"/>
      <c r="E78" s="200"/>
      <c r="F78" s="356"/>
      <c r="G78" s="356"/>
      <c r="H78" s="356"/>
      <c r="I78" s="205"/>
      <c r="J78" s="356"/>
      <c r="K78" s="356"/>
      <c r="L78" s="357"/>
      <c r="M78" s="358"/>
      <c r="N78" s="358"/>
      <c r="O78" s="358"/>
      <c r="P78" s="358"/>
      <c r="Q78" s="200"/>
      <c r="R78" s="193"/>
    </row>
    <row r="79" spans="1:18" s="193" customFormat="1" ht="12.75" x14ac:dyDescent="0.25">
      <c r="A79" s="259"/>
      <c r="B79" s="260"/>
      <c r="C79" s="259"/>
      <c r="D79" s="259"/>
      <c r="E79" s="204"/>
      <c r="F79" s="204"/>
      <c r="G79" s="204"/>
      <c r="H79" s="204"/>
      <c r="I79" s="212"/>
      <c r="J79" s="204"/>
      <c r="K79" s="204"/>
      <c r="L79" s="207"/>
      <c r="M79" s="208"/>
      <c r="N79" s="208"/>
      <c r="O79" s="208"/>
      <c r="P79" s="208"/>
      <c r="Q79" s="204"/>
    </row>
    <row r="80" spans="1:18" s="222" customFormat="1" ht="15" customHeight="1" x14ac:dyDescent="0.25">
      <c r="A80" s="200"/>
      <c r="B80" s="200"/>
      <c r="C80" s="200"/>
      <c r="D80" s="200"/>
      <c r="E80" s="200"/>
      <c r="F80" s="356"/>
      <c r="G80" s="356"/>
      <c r="H80" s="356"/>
      <c r="I80" s="201"/>
      <c r="J80" s="356"/>
      <c r="K80" s="356"/>
      <c r="L80" s="357"/>
      <c r="M80" s="358"/>
      <c r="N80" s="358"/>
      <c r="O80" s="358"/>
      <c r="P80" s="358"/>
      <c r="Q80" s="200"/>
      <c r="R80" s="193"/>
    </row>
    <row r="81" spans="1:18" s="193" customFormat="1" ht="12.75" x14ac:dyDescent="0.25">
      <c r="A81" s="259"/>
      <c r="B81" s="260"/>
      <c r="C81" s="259"/>
      <c r="D81" s="259"/>
      <c r="E81" s="204"/>
      <c r="F81" s="204"/>
      <c r="G81" s="204"/>
      <c r="H81" s="204"/>
      <c r="I81" s="205"/>
      <c r="J81" s="204"/>
      <c r="K81" s="204"/>
      <c r="L81" s="207"/>
      <c r="M81" s="208"/>
      <c r="N81" s="208"/>
      <c r="O81" s="208"/>
      <c r="P81" s="208"/>
      <c r="Q81" s="204"/>
    </row>
    <row r="82" spans="1:18" s="222" customFormat="1" ht="15" customHeight="1" x14ac:dyDescent="0.25">
      <c r="A82" s="200"/>
      <c r="B82" s="200"/>
      <c r="C82" s="200"/>
      <c r="D82" s="200"/>
      <c r="E82" s="200"/>
      <c r="F82" s="356"/>
      <c r="G82" s="356"/>
      <c r="H82" s="356"/>
      <c r="I82" s="212"/>
      <c r="J82" s="356"/>
      <c r="K82" s="356"/>
      <c r="L82" s="357"/>
      <c r="M82" s="358"/>
      <c r="N82" s="358"/>
      <c r="O82" s="358"/>
      <c r="P82" s="358"/>
      <c r="Q82" s="200"/>
      <c r="R82" s="193"/>
    </row>
    <row r="83" spans="1:18" s="193" customFormat="1" ht="12.75" x14ac:dyDescent="0.25">
      <c r="A83" s="259"/>
      <c r="B83" s="260"/>
      <c r="C83" s="259"/>
      <c r="D83" s="259"/>
      <c r="E83" s="204"/>
      <c r="F83" s="204"/>
      <c r="G83" s="204"/>
      <c r="H83" s="204"/>
      <c r="I83" s="201"/>
      <c r="J83" s="204"/>
      <c r="K83" s="204"/>
      <c r="L83" s="207"/>
      <c r="M83" s="208"/>
      <c r="N83" s="208"/>
      <c r="O83" s="208"/>
      <c r="P83" s="208"/>
      <c r="Q83" s="204"/>
    </row>
    <row r="84" spans="1:18" s="222" customFormat="1" ht="15" customHeight="1" x14ac:dyDescent="0.25">
      <c r="A84" s="200"/>
      <c r="B84" s="200"/>
      <c r="C84" s="200"/>
      <c r="D84" s="200"/>
      <c r="E84" s="200"/>
      <c r="F84" s="356"/>
      <c r="G84" s="356"/>
      <c r="H84" s="356"/>
      <c r="I84" s="205"/>
      <c r="J84" s="356"/>
      <c r="K84" s="356"/>
      <c r="L84" s="357"/>
      <c r="M84" s="358"/>
      <c r="N84" s="358"/>
      <c r="O84" s="358"/>
      <c r="P84" s="358"/>
      <c r="Q84" s="200"/>
      <c r="R84" s="193"/>
    </row>
    <row r="85" spans="1:18" s="193" customFormat="1" ht="12.75" x14ac:dyDescent="0.25">
      <c r="A85" s="259"/>
      <c r="B85" s="260"/>
      <c r="C85" s="259"/>
      <c r="D85" s="259"/>
      <c r="E85" s="204"/>
      <c r="F85" s="204"/>
      <c r="G85" s="204"/>
      <c r="H85" s="204"/>
      <c r="I85" s="204"/>
      <c r="J85" s="204"/>
      <c r="K85" s="204"/>
      <c r="L85" s="207"/>
      <c r="M85" s="208"/>
      <c r="N85" s="208"/>
      <c r="O85" s="208"/>
      <c r="P85" s="208"/>
      <c r="Q85" s="204"/>
    </row>
    <row r="86" spans="1:18" s="222" customFormat="1" ht="15" customHeight="1" x14ac:dyDescent="0.25">
      <c r="A86" s="200"/>
      <c r="B86" s="200"/>
      <c r="C86" s="200"/>
      <c r="D86" s="200"/>
      <c r="E86" s="200"/>
      <c r="F86" s="356"/>
      <c r="G86" s="356"/>
      <c r="H86" s="356"/>
      <c r="I86" s="356"/>
      <c r="J86" s="356"/>
      <c r="K86" s="356"/>
      <c r="L86" s="357"/>
      <c r="M86" s="358"/>
      <c r="N86" s="358"/>
      <c r="O86" s="358"/>
      <c r="P86" s="358"/>
      <c r="Q86" s="200"/>
      <c r="R86" s="193"/>
    </row>
    <row r="87" spans="1:18" s="193" customFormat="1" ht="12.75" x14ac:dyDescent="0.25">
      <c r="A87" s="259"/>
      <c r="B87" s="260"/>
      <c r="C87" s="259"/>
      <c r="D87" s="259"/>
      <c r="E87" s="204"/>
      <c r="F87" s="204"/>
      <c r="G87" s="204"/>
      <c r="H87" s="204"/>
      <c r="I87" s="204"/>
      <c r="J87" s="204"/>
      <c r="K87" s="204"/>
      <c r="L87" s="207"/>
      <c r="M87" s="208"/>
      <c r="N87" s="208"/>
      <c r="O87" s="208"/>
      <c r="P87" s="208"/>
      <c r="Q87" s="204"/>
    </row>
    <row r="88" spans="1:18" s="222" customFormat="1" ht="15" customHeight="1" x14ac:dyDescent="0.25">
      <c r="A88" s="200"/>
      <c r="B88" s="200"/>
      <c r="C88" s="200"/>
      <c r="D88" s="200"/>
      <c r="E88" s="200"/>
      <c r="F88" s="356"/>
      <c r="G88" s="356"/>
      <c r="H88" s="356"/>
      <c r="I88" s="356"/>
      <c r="J88" s="356"/>
      <c r="K88" s="356"/>
      <c r="L88" s="357"/>
      <c r="M88" s="358"/>
      <c r="N88" s="358"/>
      <c r="O88" s="358"/>
      <c r="P88" s="358"/>
      <c r="Q88" s="200"/>
      <c r="R88" s="193"/>
    </row>
    <row r="89" spans="1:18" s="193" customFormat="1" ht="12.75" x14ac:dyDescent="0.25">
      <c r="A89" s="259"/>
      <c r="B89" s="260"/>
      <c r="C89" s="259"/>
      <c r="D89" s="259"/>
      <c r="E89" s="204"/>
      <c r="F89" s="204"/>
      <c r="G89" s="204"/>
      <c r="H89" s="204"/>
      <c r="I89" s="204"/>
      <c r="J89" s="204"/>
      <c r="K89" s="204"/>
      <c r="L89" s="207"/>
      <c r="M89" s="208"/>
      <c r="N89" s="208"/>
      <c r="O89" s="208"/>
      <c r="P89" s="208"/>
      <c r="Q89" s="204"/>
    </row>
    <row r="90" spans="1:18" s="222" customFormat="1" ht="15" customHeight="1" x14ac:dyDescent="0.25">
      <c r="A90" s="200"/>
      <c r="B90" s="200"/>
      <c r="C90" s="200"/>
      <c r="D90" s="200"/>
      <c r="E90" s="200"/>
      <c r="F90" s="356"/>
      <c r="G90" s="356"/>
      <c r="H90" s="356"/>
      <c r="I90" s="356"/>
      <c r="J90" s="356"/>
      <c r="K90" s="356"/>
      <c r="L90" s="357"/>
      <c r="M90" s="358"/>
      <c r="N90" s="358"/>
      <c r="O90" s="358"/>
      <c r="P90" s="358"/>
      <c r="Q90" s="200"/>
      <c r="R90" s="193"/>
    </row>
    <row r="91" spans="1:18" s="193" customFormat="1" ht="12.75" x14ac:dyDescent="0.25">
      <c r="A91" s="259"/>
      <c r="B91" s="260"/>
      <c r="C91" s="259"/>
      <c r="D91" s="259"/>
      <c r="E91" s="204"/>
      <c r="F91" s="204"/>
      <c r="G91" s="204"/>
      <c r="H91" s="204"/>
      <c r="I91" s="204"/>
      <c r="J91" s="204"/>
      <c r="K91" s="204"/>
      <c r="L91" s="207"/>
      <c r="M91" s="208"/>
      <c r="N91" s="208"/>
      <c r="O91" s="208"/>
      <c r="P91" s="208"/>
      <c r="Q91" s="204"/>
    </row>
    <row r="92" spans="1:18" s="222" customFormat="1" ht="15" customHeight="1" x14ac:dyDescent="0.25">
      <c r="A92" s="200"/>
      <c r="B92" s="200"/>
      <c r="C92" s="200"/>
      <c r="D92" s="200"/>
      <c r="E92" s="200"/>
      <c r="F92" s="356"/>
      <c r="G92" s="356"/>
      <c r="H92" s="356"/>
      <c r="I92" s="356"/>
      <c r="J92" s="356"/>
      <c r="K92" s="356"/>
      <c r="L92" s="357"/>
      <c r="M92" s="358"/>
      <c r="N92" s="358"/>
      <c r="O92" s="358"/>
      <c r="P92" s="358"/>
      <c r="Q92" s="200"/>
      <c r="R92" s="193"/>
    </row>
    <row r="93" spans="1:18" s="193" customFormat="1" ht="12.75" x14ac:dyDescent="0.25">
      <c r="A93" s="259"/>
      <c r="B93" s="260"/>
      <c r="C93" s="259"/>
      <c r="D93" s="259"/>
      <c r="E93" s="204"/>
      <c r="F93" s="204"/>
      <c r="G93" s="204"/>
      <c r="H93" s="204"/>
      <c r="I93" s="204"/>
      <c r="J93" s="204"/>
      <c r="K93" s="204"/>
      <c r="L93" s="207"/>
      <c r="M93" s="208"/>
      <c r="N93" s="208"/>
      <c r="O93" s="208"/>
      <c r="P93" s="208"/>
      <c r="Q93" s="204"/>
    </row>
    <row r="94" spans="1:18" s="222" customFormat="1" ht="15" customHeight="1" x14ac:dyDescent="0.25">
      <c r="A94" s="200"/>
      <c r="B94" s="200"/>
      <c r="C94" s="200"/>
      <c r="D94" s="200"/>
      <c r="E94" s="200"/>
      <c r="F94" s="356"/>
      <c r="G94" s="356"/>
      <c r="H94" s="356"/>
      <c r="I94" s="356"/>
      <c r="J94" s="356"/>
      <c r="K94" s="356"/>
      <c r="L94" s="357"/>
      <c r="M94" s="358"/>
      <c r="N94" s="358"/>
      <c r="O94" s="358"/>
      <c r="P94" s="358"/>
      <c r="Q94" s="200"/>
      <c r="R94" s="193"/>
    </row>
    <row r="95" spans="1:18" s="193" customFormat="1" ht="12.75" x14ac:dyDescent="0.25">
      <c r="A95" s="259"/>
      <c r="B95" s="260"/>
      <c r="C95" s="259"/>
      <c r="D95" s="259"/>
      <c r="E95" s="204"/>
      <c r="F95" s="204"/>
      <c r="G95" s="204"/>
      <c r="H95" s="204"/>
      <c r="I95" s="204"/>
      <c r="J95" s="204"/>
      <c r="K95" s="204"/>
      <c r="L95" s="207"/>
      <c r="M95" s="208"/>
      <c r="N95" s="208"/>
      <c r="O95" s="208"/>
      <c r="P95" s="208"/>
      <c r="Q95" s="204"/>
    </row>
    <row r="96" spans="1:18" s="222" customFormat="1" ht="15" customHeight="1" x14ac:dyDescent="0.25">
      <c r="A96" s="200"/>
      <c r="B96" s="200"/>
      <c r="C96" s="200"/>
      <c r="D96" s="200"/>
      <c r="E96" s="200"/>
      <c r="F96" s="356"/>
      <c r="G96" s="356"/>
      <c r="H96" s="356"/>
      <c r="I96" s="356"/>
      <c r="J96" s="356"/>
      <c r="K96" s="356"/>
      <c r="L96" s="357"/>
      <c r="M96" s="358"/>
      <c r="N96" s="358"/>
      <c r="O96" s="358"/>
      <c r="P96" s="358"/>
      <c r="Q96" s="200"/>
      <c r="R96" s="193"/>
    </row>
    <row r="97" spans="1:18" s="193" customFormat="1" ht="12.75" x14ac:dyDescent="0.25">
      <c r="A97" s="259"/>
      <c r="B97" s="260"/>
      <c r="C97" s="259"/>
      <c r="D97" s="259"/>
      <c r="E97" s="204"/>
      <c r="F97" s="204"/>
      <c r="G97" s="204"/>
      <c r="H97" s="204"/>
      <c r="I97" s="204"/>
      <c r="J97" s="204"/>
      <c r="K97" s="204"/>
      <c r="L97" s="207"/>
      <c r="M97" s="208"/>
      <c r="N97" s="208"/>
      <c r="O97" s="208"/>
      <c r="P97" s="208"/>
      <c r="Q97" s="204"/>
    </row>
    <row r="98" spans="1:18" s="222" customFormat="1" ht="15" customHeight="1" x14ac:dyDescent="0.25">
      <c r="A98" s="200"/>
      <c r="B98" s="200"/>
      <c r="C98" s="200"/>
      <c r="D98" s="200"/>
      <c r="E98" s="200"/>
      <c r="F98" s="356"/>
      <c r="G98" s="356"/>
      <c r="H98" s="356"/>
      <c r="I98" s="356"/>
      <c r="J98" s="356"/>
      <c r="K98" s="356"/>
      <c r="L98" s="357"/>
      <c r="M98" s="358"/>
      <c r="N98" s="358"/>
      <c r="O98" s="358"/>
      <c r="P98" s="358"/>
      <c r="Q98" s="200"/>
      <c r="R98" s="193"/>
    </row>
    <row r="99" spans="1:18" s="193" customFormat="1" ht="12.75" x14ac:dyDescent="0.25">
      <c r="A99" s="259"/>
      <c r="B99" s="260"/>
      <c r="C99" s="259"/>
      <c r="D99" s="259"/>
      <c r="E99" s="204"/>
      <c r="F99" s="204"/>
      <c r="G99" s="204"/>
      <c r="H99" s="204"/>
      <c r="I99" s="204"/>
      <c r="J99" s="204"/>
      <c r="K99" s="204"/>
      <c r="L99" s="207"/>
      <c r="M99" s="208"/>
      <c r="N99" s="208"/>
      <c r="O99" s="208"/>
      <c r="P99" s="208"/>
      <c r="Q99" s="204"/>
    </row>
    <row r="100" spans="1:18" s="222" customFormat="1" ht="15" customHeight="1" x14ac:dyDescent="0.25">
      <c r="A100" s="200"/>
      <c r="B100" s="200"/>
      <c r="C100" s="200"/>
      <c r="D100" s="200"/>
      <c r="E100" s="200"/>
      <c r="F100" s="356"/>
      <c r="G100" s="356"/>
      <c r="H100" s="356"/>
      <c r="I100" s="356"/>
      <c r="J100" s="356"/>
      <c r="K100" s="356"/>
      <c r="L100" s="357"/>
      <c r="M100" s="358"/>
      <c r="N100" s="358"/>
      <c r="O100" s="358"/>
      <c r="P100" s="358"/>
      <c r="Q100" s="200"/>
      <c r="R100" s="193"/>
    </row>
    <row r="101" spans="1:18" s="193" customFormat="1" ht="12.75" x14ac:dyDescent="0.25">
      <c r="A101" s="259"/>
      <c r="B101" s="260"/>
      <c r="C101" s="259"/>
      <c r="D101" s="259"/>
      <c r="E101" s="204"/>
      <c r="F101" s="204"/>
      <c r="G101" s="204"/>
      <c r="H101" s="204"/>
      <c r="I101" s="204"/>
      <c r="J101" s="204"/>
      <c r="K101" s="204"/>
      <c r="L101" s="207"/>
      <c r="M101" s="208"/>
      <c r="N101" s="208"/>
      <c r="O101" s="208"/>
      <c r="P101" s="208"/>
      <c r="Q101" s="204"/>
    </row>
    <row r="102" spans="1:18" s="222" customFormat="1" ht="15" customHeight="1" x14ac:dyDescent="0.25">
      <c r="A102" s="200"/>
      <c r="B102" s="200"/>
      <c r="C102" s="200"/>
      <c r="D102" s="200"/>
      <c r="E102" s="200"/>
      <c r="F102" s="356"/>
      <c r="G102" s="356"/>
      <c r="H102" s="356"/>
      <c r="I102" s="356"/>
      <c r="J102" s="356"/>
      <c r="K102" s="356"/>
      <c r="L102" s="357"/>
      <c r="M102" s="358"/>
      <c r="N102" s="358"/>
      <c r="O102" s="358"/>
      <c r="P102" s="358"/>
      <c r="Q102" s="200"/>
      <c r="R102" s="193"/>
    </row>
    <row r="103" spans="1:18" s="193" customFormat="1" ht="12.75" x14ac:dyDescent="0.25">
      <c r="A103" s="259"/>
      <c r="B103" s="260"/>
      <c r="C103" s="259"/>
      <c r="D103" s="259"/>
      <c r="E103" s="204"/>
      <c r="F103" s="204"/>
      <c r="G103" s="204"/>
      <c r="H103" s="204"/>
      <c r="I103" s="204"/>
      <c r="J103" s="204"/>
      <c r="K103" s="204"/>
      <c r="L103" s="207"/>
      <c r="M103" s="208"/>
      <c r="N103" s="208"/>
      <c r="O103" s="208"/>
      <c r="P103" s="208"/>
      <c r="Q103" s="204"/>
    </row>
    <row r="104" spans="1:18" s="222" customFormat="1" ht="15" customHeight="1" x14ac:dyDescent="0.25">
      <c r="A104" s="200"/>
      <c r="B104" s="200"/>
      <c r="C104" s="200"/>
      <c r="D104" s="200"/>
      <c r="E104" s="200"/>
      <c r="F104" s="356"/>
      <c r="G104" s="356"/>
      <c r="H104" s="356"/>
      <c r="I104" s="356"/>
      <c r="J104" s="356"/>
      <c r="K104" s="356"/>
      <c r="L104" s="357"/>
      <c r="M104" s="358"/>
      <c r="N104" s="358"/>
      <c r="O104" s="358"/>
      <c r="P104" s="358"/>
      <c r="Q104" s="200"/>
      <c r="R104" s="193"/>
    </row>
    <row r="105" spans="1:18" s="193" customFormat="1" ht="12.75" x14ac:dyDescent="0.25">
      <c r="A105" s="259"/>
      <c r="B105" s="260"/>
      <c r="C105" s="259"/>
      <c r="D105" s="259"/>
      <c r="E105" s="204"/>
      <c r="F105" s="204"/>
      <c r="G105" s="204"/>
      <c r="H105" s="204"/>
      <c r="I105" s="204"/>
      <c r="J105" s="204"/>
      <c r="K105" s="204"/>
      <c r="L105" s="207"/>
      <c r="M105" s="208"/>
      <c r="N105" s="208"/>
      <c r="O105" s="208"/>
      <c r="P105" s="208"/>
      <c r="Q105" s="204"/>
    </row>
    <row r="106" spans="1:18" s="222" customFormat="1" ht="15" customHeight="1" x14ac:dyDescent="0.25">
      <c r="A106" s="200"/>
      <c r="B106" s="200"/>
      <c r="C106" s="200"/>
      <c r="D106" s="200"/>
      <c r="E106" s="200"/>
      <c r="F106" s="356"/>
      <c r="G106" s="356"/>
      <c r="H106" s="356"/>
      <c r="I106" s="356"/>
      <c r="J106" s="356"/>
      <c r="K106" s="356"/>
      <c r="L106" s="357"/>
      <c r="M106" s="358"/>
      <c r="N106" s="358"/>
      <c r="O106" s="358"/>
      <c r="P106" s="358"/>
      <c r="Q106" s="200"/>
      <c r="R106" s="193"/>
    </row>
    <row r="107" spans="1:18" s="193" customFormat="1" ht="12.75" x14ac:dyDescent="0.25">
      <c r="A107" s="259"/>
      <c r="B107" s="260"/>
      <c r="C107" s="259"/>
      <c r="D107" s="259"/>
      <c r="E107" s="204"/>
      <c r="F107" s="204"/>
      <c r="G107" s="204"/>
      <c r="H107" s="204"/>
      <c r="I107" s="204"/>
      <c r="J107" s="204"/>
      <c r="K107" s="204"/>
      <c r="L107" s="207"/>
      <c r="M107" s="208"/>
      <c r="N107" s="208"/>
      <c r="O107" s="208"/>
      <c r="P107" s="208"/>
      <c r="Q107" s="204"/>
    </row>
    <row r="108" spans="1:18" s="222" customFormat="1" ht="15" customHeight="1" x14ac:dyDescent="0.25">
      <c r="A108" s="200"/>
      <c r="B108" s="200"/>
      <c r="C108" s="200"/>
      <c r="D108" s="200"/>
      <c r="E108" s="200"/>
      <c r="F108" s="356"/>
      <c r="G108" s="356"/>
      <c r="H108" s="356"/>
      <c r="I108" s="356"/>
      <c r="J108" s="356"/>
      <c r="K108" s="356"/>
      <c r="L108" s="357"/>
      <c r="M108" s="358"/>
      <c r="N108" s="358"/>
      <c r="O108" s="358"/>
      <c r="P108" s="358"/>
      <c r="Q108" s="200"/>
      <c r="R108" s="193"/>
    </row>
    <row r="109" spans="1:18" s="193" customFormat="1" ht="12.75" x14ac:dyDescent="0.25">
      <c r="A109" s="259"/>
      <c r="B109" s="260"/>
      <c r="C109" s="259"/>
      <c r="D109" s="259"/>
      <c r="E109" s="204"/>
      <c r="F109" s="204"/>
      <c r="G109" s="204"/>
      <c r="H109" s="204"/>
      <c r="I109" s="204"/>
      <c r="J109" s="204"/>
      <c r="K109" s="204"/>
      <c r="L109" s="207"/>
      <c r="M109" s="208"/>
      <c r="N109" s="208"/>
      <c r="O109" s="208"/>
      <c r="P109" s="208"/>
      <c r="Q109" s="204"/>
    </row>
    <row r="110" spans="1:18" s="222" customFormat="1" ht="15" customHeight="1" x14ac:dyDescent="0.25">
      <c r="A110" s="200"/>
      <c r="B110" s="200"/>
      <c r="C110" s="200"/>
      <c r="D110" s="200"/>
      <c r="E110" s="200"/>
      <c r="F110" s="356"/>
      <c r="G110" s="356"/>
      <c r="H110" s="356"/>
      <c r="I110" s="356"/>
      <c r="J110" s="356"/>
      <c r="K110" s="356"/>
      <c r="L110" s="357"/>
      <c r="M110" s="358"/>
      <c r="N110" s="358"/>
      <c r="O110" s="358"/>
      <c r="P110" s="358"/>
      <c r="Q110" s="200"/>
      <c r="R110" s="193"/>
    </row>
    <row r="111" spans="1:18" s="193" customFormat="1" ht="12.75" x14ac:dyDescent="0.25">
      <c r="A111" s="259"/>
      <c r="B111" s="260"/>
      <c r="C111" s="259"/>
      <c r="D111" s="259"/>
      <c r="E111" s="204"/>
      <c r="F111" s="204"/>
      <c r="G111" s="204"/>
      <c r="H111" s="204"/>
      <c r="I111" s="204"/>
      <c r="J111" s="204"/>
      <c r="K111" s="204"/>
      <c r="L111" s="207"/>
      <c r="M111" s="208"/>
      <c r="N111" s="208"/>
      <c r="O111" s="208"/>
      <c r="P111" s="208"/>
      <c r="Q111" s="204"/>
    </row>
    <row r="112" spans="1:18" s="222" customFormat="1" ht="15" customHeight="1" x14ac:dyDescent="0.25">
      <c r="A112" s="200"/>
      <c r="B112" s="200"/>
      <c r="C112" s="200"/>
      <c r="D112" s="200"/>
      <c r="E112" s="200"/>
      <c r="F112" s="356"/>
      <c r="G112" s="356"/>
      <c r="H112" s="356"/>
      <c r="I112" s="356"/>
      <c r="J112" s="356"/>
      <c r="K112" s="356"/>
      <c r="L112" s="357"/>
      <c r="M112" s="358"/>
      <c r="N112" s="358"/>
      <c r="O112" s="358"/>
      <c r="P112" s="358"/>
      <c r="Q112" s="200"/>
      <c r="R112" s="193"/>
    </row>
    <row r="113" spans="1:18" s="193" customFormat="1" ht="12.75" x14ac:dyDescent="0.25">
      <c r="A113" s="259"/>
      <c r="B113" s="260"/>
      <c r="C113" s="259"/>
      <c r="D113" s="259"/>
      <c r="E113" s="204"/>
      <c r="F113" s="204"/>
      <c r="G113" s="204"/>
      <c r="H113" s="204"/>
      <c r="I113" s="204"/>
      <c r="J113" s="204"/>
      <c r="K113" s="204"/>
      <c r="L113" s="207"/>
      <c r="M113" s="208"/>
      <c r="N113" s="208"/>
      <c r="O113" s="208"/>
      <c r="P113" s="208"/>
      <c r="Q113" s="204"/>
    </row>
    <row r="114" spans="1:18" s="222" customFormat="1" ht="15" customHeight="1" x14ac:dyDescent="0.25">
      <c r="A114" s="200"/>
      <c r="B114" s="200"/>
      <c r="C114" s="200"/>
      <c r="D114" s="200"/>
      <c r="E114" s="200"/>
      <c r="F114" s="356"/>
      <c r="G114" s="356"/>
      <c r="H114" s="356"/>
      <c r="I114" s="356"/>
      <c r="J114" s="356"/>
      <c r="K114" s="356"/>
      <c r="L114" s="357"/>
      <c r="M114" s="358"/>
      <c r="N114" s="358"/>
      <c r="O114" s="358"/>
      <c r="P114" s="358"/>
      <c r="Q114" s="200"/>
      <c r="R114" s="193"/>
    </row>
    <row r="115" spans="1:18" s="193" customFormat="1" ht="12.75" x14ac:dyDescent="0.25">
      <c r="A115" s="259"/>
      <c r="B115" s="260"/>
      <c r="C115" s="259"/>
      <c r="D115" s="259"/>
      <c r="E115" s="204"/>
      <c r="F115" s="204"/>
      <c r="G115" s="204"/>
      <c r="H115" s="204"/>
      <c r="I115" s="204"/>
      <c r="J115" s="204"/>
      <c r="K115" s="204"/>
      <c r="L115" s="207"/>
      <c r="M115" s="208"/>
      <c r="N115" s="208"/>
      <c r="O115" s="208"/>
      <c r="P115" s="208"/>
      <c r="Q115" s="204"/>
    </row>
    <row r="116" spans="1:18" s="222" customFormat="1" ht="15" customHeight="1" x14ac:dyDescent="0.25">
      <c r="A116" s="200"/>
      <c r="B116" s="200"/>
      <c r="C116" s="200"/>
      <c r="D116" s="200"/>
      <c r="E116" s="200"/>
      <c r="F116" s="356"/>
      <c r="G116" s="356"/>
      <c r="H116" s="356"/>
      <c r="I116" s="356"/>
      <c r="J116" s="356"/>
      <c r="K116" s="356"/>
      <c r="L116" s="357"/>
      <c r="M116" s="358"/>
      <c r="N116" s="358"/>
      <c r="O116" s="358"/>
      <c r="P116" s="358"/>
      <c r="Q116" s="200"/>
      <c r="R116" s="193"/>
    </row>
    <row r="117" spans="1:18" s="193" customFormat="1" ht="12.75" x14ac:dyDescent="0.25">
      <c r="A117" s="259"/>
      <c r="B117" s="260"/>
      <c r="C117" s="259"/>
      <c r="D117" s="259"/>
      <c r="E117" s="204"/>
      <c r="F117" s="204"/>
      <c r="G117" s="204"/>
      <c r="H117" s="204"/>
      <c r="I117" s="204"/>
      <c r="J117" s="204"/>
      <c r="K117" s="204"/>
      <c r="L117" s="207"/>
      <c r="M117" s="208"/>
      <c r="N117" s="208"/>
      <c r="O117" s="208"/>
      <c r="P117" s="208"/>
      <c r="Q117" s="204"/>
    </row>
    <row r="118" spans="1:18" s="222" customFormat="1" ht="15" customHeight="1" x14ac:dyDescent="0.25">
      <c r="A118" s="200"/>
      <c r="B118" s="200"/>
      <c r="C118" s="200"/>
      <c r="D118" s="200"/>
      <c r="E118" s="200"/>
      <c r="F118" s="356"/>
      <c r="G118" s="356"/>
      <c r="H118" s="356"/>
      <c r="I118" s="356"/>
      <c r="J118" s="356"/>
      <c r="K118" s="356"/>
      <c r="L118" s="357"/>
      <c r="M118" s="358"/>
      <c r="N118" s="358"/>
      <c r="O118" s="358"/>
      <c r="P118" s="358"/>
      <c r="Q118" s="200"/>
      <c r="R118" s="193"/>
    </row>
    <row r="119" spans="1:18" s="193" customFormat="1" ht="12.75" x14ac:dyDescent="0.25">
      <c r="A119" s="259"/>
      <c r="B119" s="260"/>
      <c r="C119" s="259"/>
      <c r="D119" s="259"/>
      <c r="E119" s="204"/>
      <c r="F119" s="204"/>
      <c r="G119" s="204"/>
      <c r="H119" s="204"/>
      <c r="I119" s="204"/>
      <c r="J119" s="204"/>
      <c r="K119" s="204"/>
      <c r="L119" s="207"/>
      <c r="M119" s="208"/>
      <c r="N119" s="208"/>
      <c r="O119" s="208"/>
      <c r="P119" s="208"/>
      <c r="Q119" s="204"/>
    </row>
    <row r="120" spans="1:18" s="222" customFormat="1" ht="15" customHeight="1" x14ac:dyDescent="0.25">
      <c r="A120" s="200"/>
      <c r="B120" s="200"/>
      <c r="C120" s="200"/>
      <c r="D120" s="200"/>
      <c r="E120" s="200"/>
      <c r="F120" s="356"/>
      <c r="G120" s="356"/>
      <c r="H120" s="356"/>
      <c r="I120" s="356"/>
      <c r="J120" s="356"/>
      <c r="K120" s="356"/>
      <c r="L120" s="357"/>
      <c r="M120" s="358"/>
      <c r="N120" s="358"/>
      <c r="O120" s="358"/>
      <c r="P120" s="358"/>
      <c r="Q120" s="200"/>
      <c r="R120" s="193"/>
    </row>
    <row r="121" spans="1:18" s="193" customFormat="1" ht="12.75" x14ac:dyDescent="0.25">
      <c r="A121" s="259"/>
      <c r="B121" s="260"/>
      <c r="C121" s="259"/>
      <c r="D121" s="259"/>
      <c r="E121" s="204"/>
      <c r="F121" s="204"/>
      <c r="G121" s="204"/>
      <c r="H121" s="204"/>
      <c r="I121" s="204"/>
      <c r="J121" s="204"/>
      <c r="K121" s="204"/>
      <c r="L121" s="207"/>
      <c r="M121" s="208"/>
      <c r="N121" s="208"/>
      <c r="O121" s="208"/>
      <c r="P121" s="208"/>
      <c r="Q121" s="204"/>
    </row>
    <row r="122" spans="1:18" s="222" customFormat="1" ht="15" customHeight="1" x14ac:dyDescent="0.25">
      <c r="A122" s="200"/>
      <c r="B122" s="200"/>
      <c r="C122" s="200"/>
      <c r="D122" s="200"/>
      <c r="E122" s="200"/>
      <c r="F122" s="356"/>
      <c r="G122" s="356"/>
      <c r="H122" s="356"/>
      <c r="I122" s="356"/>
      <c r="J122" s="356"/>
      <c r="K122" s="356"/>
      <c r="L122" s="357"/>
      <c r="M122" s="358"/>
      <c r="N122" s="358"/>
      <c r="O122" s="358"/>
      <c r="P122" s="358"/>
      <c r="Q122" s="200"/>
      <c r="R122" s="193"/>
    </row>
    <row r="123" spans="1:18" s="193" customFormat="1" ht="12.75" x14ac:dyDescent="0.25">
      <c r="A123" s="259"/>
      <c r="B123" s="260"/>
      <c r="C123" s="259"/>
      <c r="D123" s="259"/>
      <c r="E123" s="204"/>
      <c r="F123" s="204"/>
      <c r="G123" s="204"/>
      <c r="H123" s="204"/>
      <c r="I123" s="204"/>
      <c r="J123" s="204"/>
      <c r="K123" s="204"/>
      <c r="L123" s="207"/>
      <c r="M123" s="208"/>
      <c r="N123" s="208"/>
      <c r="O123" s="208"/>
      <c r="P123" s="208"/>
      <c r="Q123" s="204"/>
    </row>
    <row r="124" spans="1:18" s="222" customFormat="1" ht="15" customHeight="1" x14ac:dyDescent="0.25">
      <c r="A124" s="200"/>
      <c r="B124" s="200"/>
      <c r="C124" s="200"/>
      <c r="D124" s="200"/>
      <c r="E124" s="200"/>
      <c r="F124" s="356"/>
      <c r="G124" s="356"/>
      <c r="H124" s="356"/>
      <c r="I124" s="356"/>
      <c r="J124" s="356"/>
      <c r="K124" s="356"/>
      <c r="L124" s="357"/>
      <c r="M124" s="358"/>
      <c r="N124" s="358"/>
      <c r="O124" s="358"/>
      <c r="P124" s="358"/>
      <c r="Q124" s="200"/>
      <c r="R124" s="193"/>
    </row>
    <row r="125" spans="1:18" s="193" customFormat="1" ht="12.75" x14ac:dyDescent="0.25">
      <c r="A125" s="259"/>
      <c r="B125" s="260"/>
      <c r="C125" s="259"/>
      <c r="D125" s="259"/>
      <c r="E125" s="204"/>
      <c r="F125" s="204"/>
      <c r="G125" s="204"/>
      <c r="H125" s="204"/>
      <c r="I125" s="204"/>
      <c r="J125" s="204"/>
      <c r="K125" s="204"/>
      <c r="L125" s="207"/>
      <c r="M125" s="208"/>
      <c r="N125" s="208"/>
      <c r="O125" s="208"/>
      <c r="P125" s="208"/>
      <c r="Q125" s="204"/>
    </row>
    <row r="126" spans="1:18" s="222" customFormat="1" ht="15" customHeight="1" x14ac:dyDescent="0.25">
      <c r="A126" s="200"/>
      <c r="B126" s="200"/>
      <c r="C126" s="200"/>
      <c r="D126" s="200"/>
      <c r="E126" s="200"/>
      <c r="F126" s="356"/>
      <c r="G126" s="356"/>
      <c r="H126" s="356"/>
      <c r="I126" s="356"/>
      <c r="J126" s="356"/>
      <c r="K126" s="356"/>
      <c r="L126" s="357"/>
      <c r="M126" s="358"/>
      <c r="N126" s="358"/>
      <c r="O126" s="358"/>
      <c r="P126" s="358"/>
      <c r="Q126" s="200"/>
      <c r="R126" s="193"/>
    </row>
    <row r="127" spans="1:18" s="193" customFormat="1" ht="12.75" x14ac:dyDescent="0.25">
      <c r="A127" s="259"/>
      <c r="B127" s="260"/>
      <c r="C127" s="259"/>
      <c r="D127" s="259"/>
      <c r="E127" s="204"/>
      <c r="F127" s="204"/>
      <c r="G127" s="204"/>
      <c r="H127" s="204"/>
      <c r="I127" s="204"/>
      <c r="J127" s="204"/>
      <c r="K127" s="204"/>
      <c r="L127" s="207"/>
      <c r="M127" s="208"/>
      <c r="N127" s="208"/>
      <c r="O127" s="208"/>
      <c r="P127" s="208"/>
      <c r="Q127" s="204"/>
    </row>
    <row r="128" spans="1:18" s="222" customFormat="1" ht="15" customHeight="1" x14ac:dyDescent="0.25">
      <c r="A128" s="200"/>
      <c r="B128" s="200"/>
      <c r="C128" s="200"/>
      <c r="D128" s="200"/>
      <c r="E128" s="200"/>
      <c r="F128" s="356"/>
      <c r="G128" s="356"/>
      <c r="H128" s="356"/>
      <c r="I128" s="356"/>
      <c r="J128" s="356"/>
      <c r="K128" s="356"/>
      <c r="L128" s="357"/>
      <c r="M128" s="358"/>
      <c r="N128" s="358"/>
      <c r="O128" s="358"/>
      <c r="P128" s="358"/>
      <c r="Q128" s="200"/>
      <c r="R128" s="193"/>
    </row>
    <row r="129" spans="1:17" s="193" customFormat="1" ht="12.75" x14ac:dyDescent="0.25">
      <c r="A129" s="259"/>
      <c r="B129" s="260"/>
      <c r="C129" s="259"/>
      <c r="D129" s="259"/>
      <c r="E129" s="204"/>
      <c r="F129" s="204"/>
      <c r="G129" s="204"/>
      <c r="H129" s="204"/>
      <c r="I129" s="204"/>
      <c r="J129" s="204"/>
      <c r="K129" s="204"/>
      <c r="L129" s="207"/>
      <c r="M129" s="208"/>
      <c r="N129" s="208"/>
      <c r="O129" s="208"/>
      <c r="P129" s="208"/>
      <c r="Q129" s="204"/>
    </row>
    <row r="130" spans="1:17" x14ac:dyDescent="0.25">
      <c r="N130" s="187">
        <f>SUM(N9:N59)</f>
        <v>0</v>
      </c>
      <c r="O130" s="187">
        <f>SUM(O9:O59)</f>
        <v>0</v>
      </c>
      <c r="P130" s="187">
        <f>SUM(P9:P59)</f>
        <v>208110150</v>
      </c>
    </row>
    <row r="131" spans="1:17" x14ac:dyDescent="0.25">
      <c r="B131" s="230"/>
      <c r="C131" s="309"/>
      <c r="D131" s="309"/>
    </row>
    <row r="132" spans="1:17" x14ac:dyDescent="0.25">
      <c r="B132" s="231"/>
      <c r="C132" s="232"/>
    </row>
    <row r="133" spans="1:17" x14ac:dyDescent="0.25">
      <c r="B133" s="231"/>
      <c r="C133" s="309"/>
      <c r="D133" s="309"/>
    </row>
    <row r="134" spans="1:17" x14ac:dyDescent="0.25">
      <c r="B134" s="231"/>
      <c r="C134" s="309"/>
      <c r="D134" s="309"/>
    </row>
    <row r="135" spans="1:17" x14ac:dyDescent="0.25">
      <c r="B135" s="231"/>
      <c r="C135" s="309"/>
      <c r="D135" s="309"/>
    </row>
  </sheetData>
  <mergeCells count="44">
    <mergeCell ref="E20:E21"/>
    <mergeCell ref="D20:D21"/>
    <mergeCell ref="C20:C21"/>
    <mergeCell ref="B20:B21"/>
    <mergeCell ref="A20:A21"/>
    <mergeCell ref="C131:D131"/>
    <mergeCell ref="C133:D133"/>
    <mergeCell ref="C134:D134"/>
    <mergeCell ref="C135:D135"/>
    <mergeCell ref="Q29:Q30"/>
    <mergeCell ref="R21:R28"/>
    <mergeCell ref="R31:R32"/>
    <mergeCell ref="Q31:Q32"/>
    <mergeCell ref="R9:R16"/>
    <mergeCell ref="N6:P6"/>
    <mergeCell ref="Q9:Q11"/>
    <mergeCell ref="H7:H8"/>
    <mergeCell ref="Q6:Q8"/>
    <mergeCell ref="J7:J8"/>
    <mergeCell ref="M7:M8"/>
    <mergeCell ref="N7:N8"/>
    <mergeCell ref="O7:O8"/>
    <mergeCell ref="P7:P8"/>
    <mergeCell ref="G6:M6"/>
    <mergeCell ref="G7:G8"/>
    <mergeCell ref="F7:F8"/>
    <mergeCell ref="E7:E8"/>
    <mergeCell ref="D7:D8"/>
    <mergeCell ref="A13:A15"/>
    <mergeCell ref="A16:A19"/>
    <mergeCell ref="A3:Q3"/>
    <mergeCell ref="A4:Q4"/>
    <mergeCell ref="A5:M5"/>
    <mergeCell ref="D6:F6"/>
    <mergeCell ref="D9:D11"/>
    <mergeCell ref="B9:B11"/>
    <mergeCell ref="C9:C11"/>
    <mergeCell ref="I7:I8"/>
    <mergeCell ref="K7:L7"/>
    <mergeCell ref="A6:A8"/>
    <mergeCell ref="B6:B8"/>
    <mergeCell ref="C6:C8"/>
    <mergeCell ref="A9:A11"/>
    <mergeCell ref="E9:E11"/>
  </mergeCells>
  <pageMargins left="0.17" right="0.2" top="0.75" bottom="0.75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>
      <selection activeCell="J69" sqref="J69"/>
    </sheetView>
  </sheetViews>
  <sheetFormatPr defaultRowHeight="15" x14ac:dyDescent="0.25"/>
  <cols>
    <col min="1" max="1" width="9.140625" style="11"/>
    <col min="2" max="2" width="10.140625" style="20" bestFit="1" customWidth="1"/>
    <col min="3" max="8" width="9.140625" style="11"/>
    <col min="9" max="9" width="11.42578125" style="24" bestFit="1" customWidth="1"/>
    <col min="10" max="10" width="11.42578125" style="11" bestFit="1" customWidth="1"/>
    <col min="11" max="16384" width="9.140625" style="11"/>
  </cols>
  <sheetData>
    <row r="1" spans="1:16" ht="12.75" customHeight="1" x14ac:dyDescent="0.25">
      <c r="A1" s="12" t="s">
        <v>0</v>
      </c>
    </row>
    <row r="2" spans="1:16" x14ac:dyDescent="0.25">
      <c r="A2" s="10" t="s">
        <v>1</v>
      </c>
    </row>
    <row r="3" spans="1:16" x14ac:dyDescent="0.25">
      <c r="A3" s="313" t="s">
        <v>34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</row>
    <row r="4" spans="1:16" ht="15.75" thickBot="1" x14ac:dyDescent="0.3">
      <c r="A4" s="314" t="s">
        <v>33</v>
      </c>
      <c r="B4" s="314"/>
      <c r="C4" s="314"/>
      <c r="D4" s="314"/>
      <c r="E4" s="314"/>
      <c r="F4" s="314"/>
      <c r="G4" s="314"/>
      <c r="H4" s="314"/>
      <c r="I4" s="314"/>
      <c r="J4" s="314"/>
      <c r="K4" s="315"/>
      <c r="L4" s="314"/>
      <c r="M4" s="314"/>
      <c r="N4" s="314"/>
      <c r="O4" s="314"/>
      <c r="P4" s="314"/>
    </row>
    <row r="5" spans="1:16" ht="15.75" thickTop="1" x14ac:dyDescent="0.25">
      <c r="A5" s="316" t="s">
        <v>17</v>
      </c>
      <c r="B5" s="318" t="s">
        <v>18</v>
      </c>
      <c r="C5" s="320" t="s">
        <v>19</v>
      </c>
      <c r="D5" s="320" t="s">
        <v>20</v>
      </c>
      <c r="E5" s="320"/>
      <c r="F5" s="320"/>
      <c r="G5" s="322" t="s">
        <v>21</v>
      </c>
      <c r="H5" s="322"/>
      <c r="I5" s="322"/>
      <c r="J5" s="322"/>
      <c r="K5" s="323"/>
      <c r="L5" s="324" t="s">
        <v>35</v>
      </c>
      <c r="M5" s="322" t="s">
        <v>22</v>
      </c>
      <c r="N5" s="322"/>
      <c r="O5" s="322"/>
      <c r="P5" s="326" t="s">
        <v>12</v>
      </c>
    </row>
    <row r="6" spans="1:16" ht="57" x14ac:dyDescent="0.25">
      <c r="A6" s="317"/>
      <c r="B6" s="319"/>
      <c r="C6" s="321"/>
      <c r="D6" s="13" t="s">
        <v>23</v>
      </c>
      <c r="E6" s="14" t="s">
        <v>24</v>
      </c>
      <c r="F6" s="14" t="s">
        <v>25</v>
      </c>
      <c r="G6" s="14" t="s">
        <v>26</v>
      </c>
      <c r="H6" s="14" t="s">
        <v>27</v>
      </c>
      <c r="I6" s="25" t="s">
        <v>28</v>
      </c>
      <c r="J6" s="15" t="s">
        <v>36</v>
      </c>
      <c r="K6" s="16" t="s">
        <v>29</v>
      </c>
      <c r="L6" s="325"/>
      <c r="M6" s="14" t="s">
        <v>30</v>
      </c>
      <c r="N6" s="14" t="s">
        <v>31</v>
      </c>
      <c r="O6" s="14" t="s">
        <v>32</v>
      </c>
      <c r="P6" s="327"/>
    </row>
    <row r="7" spans="1:16" x14ac:dyDescent="0.25">
      <c r="A7" s="17"/>
      <c r="B7" s="21"/>
      <c r="C7" s="17"/>
      <c r="D7" s="17"/>
      <c r="E7" s="17"/>
      <c r="F7" s="17"/>
      <c r="G7" s="17"/>
      <c r="H7" s="17"/>
      <c r="I7" s="26"/>
      <c r="J7" s="26"/>
      <c r="K7" s="17"/>
      <c r="L7" s="17"/>
      <c r="M7" s="17"/>
      <c r="N7" s="17"/>
      <c r="O7" s="17"/>
      <c r="P7" s="310"/>
    </row>
    <row r="8" spans="1:16" x14ac:dyDescent="0.25">
      <c r="A8" s="18"/>
      <c r="B8" s="22"/>
      <c r="C8" s="18"/>
      <c r="D8" s="18"/>
      <c r="E8" s="18"/>
      <c r="F8" s="18"/>
      <c r="G8" s="18"/>
      <c r="H8" s="18"/>
      <c r="I8" s="27"/>
      <c r="J8" s="27"/>
      <c r="K8" s="18"/>
      <c r="L8" s="18"/>
      <c r="M8" s="18"/>
      <c r="N8" s="18"/>
      <c r="O8" s="18"/>
      <c r="P8" s="311"/>
    </row>
    <row r="9" spans="1:16" x14ac:dyDescent="0.25">
      <c r="A9" s="18"/>
      <c r="B9" s="22"/>
      <c r="C9" s="18"/>
      <c r="D9" s="18"/>
      <c r="E9" s="18"/>
      <c r="F9" s="18"/>
      <c r="G9" s="18"/>
      <c r="H9" s="18"/>
      <c r="I9" s="27"/>
      <c r="J9" s="27"/>
      <c r="K9" s="18"/>
      <c r="L9" s="18"/>
      <c r="M9" s="18"/>
      <c r="N9" s="18"/>
      <c r="O9" s="18"/>
      <c r="P9" s="311"/>
    </row>
    <row r="10" spans="1:16" x14ac:dyDescent="0.25">
      <c r="A10" s="18"/>
      <c r="B10" s="22"/>
      <c r="C10" s="18"/>
      <c r="D10" s="18"/>
      <c r="E10" s="18"/>
      <c r="F10" s="18"/>
      <c r="G10" s="18"/>
      <c r="H10" s="18"/>
      <c r="I10" s="27"/>
      <c r="J10" s="27"/>
      <c r="K10" s="18"/>
      <c r="L10" s="18"/>
      <c r="M10" s="18"/>
      <c r="N10" s="18"/>
      <c r="O10" s="18"/>
      <c r="P10" s="311"/>
    </row>
    <row r="11" spans="1:16" x14ac:dyDescent="0.25">
      <c r="A11" s="18"/>
      <c r="B11" s="22"/>
      <c r="C11" s="18"/>
      <c r="D11" s="18"/>
      <c r="E11" s="18"/>
      <c r="F11" s="18"/>
      <c r="G11" s="18"/>
      <c r="H11" s="18"/>
      <c r="I11" s="27"/>
      <c r="J11" s="27"/>
      <c r="K11" s="18"/>
      <c r="L11" s="18"/>
      <c r="M11" s="18"/>
      <c r="N11" s="18"/>
      <c r="O11" s="18"/>
      <c r="P11" s="311"/>
    </row>
    <row r="12" spans="1:16" x14ac:dyDescent="0.25">
      <c r="A12" s="18"/>
      <c r="B12" s="22"/>
      <c r="C12" s="18"/>
      <c r="D12" s="18"/>
      <c r="E12" s="18"/>
      <c r="F12" s="18"/>
      <c r="G12" s="18"/>
      <c r="H12" s="18"/>
      <c r="I12" s="27"/>
      <c r="J12" s="27"/>
      <c r="K12" s="18"/>
      <c r="L12" s="18"/>
      <c r="M12" s="18"/>
      <c r="N12" s="18"/>
      <c r="O12" s="18"/>
      <c r="P12" s="311"/>
    </row>
    <row r="13" spans="1:16" x14ac:dyDescent="0.25">
      <c r="A13" s="18"/>
      <c r="B13" s="22"/>
      <c r="C13" s="18"/>
      <c r="D13" s="18"/>
      <c r="E13" s="18"/>
      <c r="F13" s="18"/>
      <c r="G13" s="18"/>
      <c r="H13" s="18"/>
      <c r="I13" s="27"/>
      <c r="J13" s="27"/>
      <c r="K13" s="18"/>
      <c r="L13" s="18"/>
      <c r="M13" s="18"/>
      <c r="N13" s="18"/>
      <c r="O13" s="18"/>
      <c r="P13" s="311"/>
    </row>
    <row r="14" spans="1:16" x14ac:dyDescent="0.25">
      <c r="A14" s="18"/>
      <c r="B14" s="22"/>
      <c r="C14" s="18"/>
      <c r="D14" s="18"/>
      <c r="E14" s="18"/>
      <c r="F14" s="18"/>
      <c r="G14" s="18"/>
      <c r="H14" s="18"/>
      <c r="I14" s="27"/>
      <c r="J14" s="27"/>
      <c r="K14" s="18"/>
      <c r="L14" s="18"/>
      <c r="M14" s="18"/>
      <c r="N14" s="18"/>
      <c r="O14" s="18"/>
      <c r="P14" s="311"/>
    </row>
    <row r="15" spans="1:16" x14ac:dyDescent="0.25">
      <c r="A15" s="19"/>
      <c r="B15" s="23"/>
      <c r="C15" s="19"/>
      <c r="D15" s="19"/>
      <c r="E15" s="19"/>
      <c r="F15" s="19"/>
      <c r="G15" s="19"/>
      <c r="H15" s="19"/>
      <c r="I15" s="28"/>
      <c r="J15" s="28"/>
      <c r="K15" s="19"/>
      <c r="L15" s="19"/>
      <c r="M15" s="19"/>
      <c r="N15" s="19"/>
      <c r="O15" s="19"/>
      <c r="P15" s="312"/>
    </row>
    <row r="16" spans="1:16" x14ac:dyDescent="0.25">
      <c r="A16" s="29"/>
      <c r="B16" s="30"/>
      <c r="C16" s="29"/>
      <c r="D16" s="29"/>
      <c r="E16" s="29"/>
      <c r="F16" s="29"/>
      <c r="G16" s="29"/>
      <c r="H16" s="29"/>
      <c r="I16" s="31"/>
      <c r="J16" s="31"/>
      <c r="K16" s="29"/>
      <c r="L16" s="29"/>
      <c r="M16" s="29"/>
      <c r="N16" s="29"/>
      <c r="O16" s="29"/>
      <c r="P16" s="29"/>
    </row>
    <row r="17" spans="1:16" x14ac:dyDescent="0.25">
      <c r="A17" s="18"/>
      <c r="B17" s="22"/>
      <c r="C17" s="18"/>
      <c r="D17" s="18"/>
      <c r="E17" s="18"/>
      <c r="F17" s="18"/>
      <c r="G17" s="18"/>
      <c r="H17" s="18"/>
      <c r="I17" s="27"/>
      <c r="J17" s="27"/>
      <c r="K17" s="18"/>
      <c r="L17" s="18"/>
      <c r="M17" s="18"/>
      <c r="N17" s="18"/>
      <c r="O17" s="18"/>
      <c r="P17" s="18"/>
    </row>
    <row r="18" spans="1:16" x14ac:dyDescent="0.25">
      <c r="A18" s="18"/>
      <c r="B18" s="22"/>
      <c r="C18" s="18"/>
      <c r="D18" s="18"/>
      <c r="E18" s="18"/>
      <c r="F18" s="18"/>
      <c r="G18" s="18"/>
      <c r="H18" s="19"/>
      <c r="I18" s="28"/>
      <c r="J18" s="27"/>
      <c r="K18" s="18"/>
      <c r="L18" s="18"/>
      <c r="M18" s="18"/>
      <c r="N18" s="18"/>
      <c r="O18" s="18"/>
      <c r="P18" s="18"/>
    </row>
    <row r="19" spans="1:16" hidden="1" x14ac:dyDescent="0.25">
      <c r="A19" s="18"/>
      <c r="B19" s="22"/>
      <c r="C19" s="18"/>
      <c r="D19" s="18"/>
      <c r="E19" s="18"/>
      <c r="F19" s="18"/>
      <c r="G19" s="18"/>
      <c r="H19" s="29"/>
      <c r="I19" s="31"/>
      <c r="J19" s="27"/>
      <c r="K19" s="18"/>
      <c r="L19" s="18"/>
      <c r="M19" s="18"/>
      <c r="N19" s="18"/>
      <c r="O19" s="18"/>
      <c r="P19" s="18"/>
    </row>
    <row r="20" spans="1:16" hidden="1" x14ac:dyDescent="0.25">
      <c r="A20" s="18"/>
      <c r="B20" s="22"/>
      <c r="C20" s="18"/>
      <c r="D20" s="18"/>
      <c r="E20" s="18"/>
      <c r="F20" s="18"/>
      <c r="G20" s="18"/>
      <c r="H20" s="18"/>
      <c r="I20" s="27"/>
      <c r="J20" s="27"/>
      <c r="K20" s="18"/>
      <c r="L20" s="18"/>
      <c r="M20" s="18"/>
      <c r="N20" s="18"/>
      <c r="O20" s="18"/>
      <c r="P20" s="18"/>
    </row>
    <row r="21" spans="1:16" hidden="1" x14ac:dyDescent="0.25">
      <c r="A21" s="18"/>
      <c r="B21" s="22"/>
      <c r="C21" s="18"/>
      <c r="D21" s="18"/>
      <c r="E21" s="18"/>
      <c r="F21" s="18"/>
      <c r="G21" s="18"/>
      <c r="H21" s="18"/>
      <c r="I21" s="27"/>
      <c r="J21" s="27"/>
      <c r="K21" s="18"/>
      <c r="L21" s="18"/>
      <c r="M21" s="18"/>
      <c r="N21" s="18"/>
      <c r="O21" s="18"/>
      <c r="P21" s="18"/>
    </row>
    <row r="22" spans="1:16" hidden="1" x14ac:dyDescent="0.25">
      <c r="A22" s="18"/>
      <c r="B22" s="22"/>
      <c r="C22" s="18"/>
      <c r="D22" s="18"/>
      <c r="E22" s="18"/>
      <c r="F22" s="18"/>
      <c r="G22" s="18"/>
      <c r="H22" s="18"/>
      <c r="I22" s="27"/>
      <c r="J22" s="27"/>
      <c r="K22" s="18"/>
      <c r="L22" s="18"/>
      <c r="M22" s="18"/>
      <c r="N22" s="18"/>
      <c r="O22" s="18"/>
      <c r="P22" s="18"/>
    </row>
    <row r="23" spans="1:16" hidden="1" x14ac:dyDescent="0.25">
      <c r="A23" s="18"/>
      <c r="B23" s="22"/>
      <c r="C23" s="18"/>
      <c r="D23" s="18"/>
      <c r="E23" s="18"/>
      <c r="F23" s="18"/>
      <c r="G23" s="18"/>
      <c r="H23" s="18"/>
      <c r="I23" s="27"/>
      <c r="J23" s="27"/>
      <c r="K23" s="18"/>
      <c r="L23" s="18"/>
      <c r="M23" s="18"/>
      <c r="N23" s="18"/>
      <c r="O23" s="18"/>
      <c r="P23" s="18"/>
    </row>
    <row r="24" spans="1:16" hidden="1" x14ac:dyDescent="0.25">
      <c r="A24" s="18"/>
      <c r="B24" s="22"/>
      <c r="C24" s="18"/>
      <c r="D24" s="18"/>
      <c r="E24" s="18"/>
      <c r="F24" s="18"/>
      <c r="G24" s="18"/>
      <c r="H24" s="18"/>
      <c r="I24" s="27"/>
      <c r="J24" s="27"/>
      <c r="K24" s="18"/>
      <c r="L24" s="18"/>
      <c r="M24" s="18"/>
      <c r="N24" s="18"/>
      <c r="O24" s="18"/>
      <c r="P24" s="18"/>
    </row>
    <row r="25" spans="1:16" hidden="1" x14ac:dyDescent="0.25">
      <c r="A25" s="18"/>
      <c r="B25" s="22"/>
      <c r="C25" s="18"/>
      <c r="D25" s="18"/>
      <c r="E25" s="18"/>
      <c r="F25" s="18"/>
      <c r="G25" s="18"/>
      <c r="H25" s="18"/>
      <c r="I25" s="27"/>
      <c r="J25" s="27"/>
      <c r="K25" s="18"/>
      <c r="L25" s="18"/>
      <c r="M25" s="18"/>
      <c r="N25" s="18"/>
      <c r="O25" s="18"/>
      <c r="P25" s="18"/>
    </row>
    <row r="26" spans="1:16" hidden="1" x14ac:dyDescent="0.25">
      <c r="A26" s="18"/>
      <c r="B26" s="22"/>
      <c r="C26" s="18"/>
      <c r="D26" s="18"/>
      <c r="E26" s="18"/>
      <c r="F26" s="18"/>
      <c r="G26" s="18"/>
      <c r="H26" s="18"/>
      <c r="I26" s="27"/>
      <c r="J26" s="27"/>
      <c r="K26" s="18"/>
      <c r="L26" s="18"/>
      <c r="M26" s="18"/>
      <c r="N26" s="18"/>
      <c r="O26" s="18"/>
      <c r="P26" s="18"/>
    </row>
    <row r="27" spans="1:16" hidden="1" x14ac:dyDescent="0.25">
      <c r="A27" s="18"/>
      <c r="B27" s="22"/>
      <c r="C27" s="18"/>
      <c r="D27" s="18"/>
      <c r="E27" s="18"/>
      <c r="F27" s="18"/>
      <c r="G27" s="18"/>
      <c r="H27" s="18"/>
      <c r="I27" s="27"/>
      <c r="J27" s="27"/>
      <c r="K27" s="18"/>
      <c r="L27" s="18"/>
      <c r="M27" s="18"/>
      <c r="N27" s="18"/>
      <c r="O27" s="18"/>
      <c r="P27" s="18"/>
    </row>
    <row r="28" spans="1:16" hidden="1" x14ac:dyDescent="0.25">
      <c r="A28" s="18"/>
      <c r="B28" s="22"/>
      <c r="C28" s="18"/>
      <c r="D28" s="18"/>
      <c r="E28" s="18"/>
      <c r="F28" s="18"/>
      <c r="G28" s="18"/>
      <c r="H28" s="18"/>
      <c r="I28" s="27"/>
      <c r="J28" s="27"/>
      <c r="K28" s="18"/>
      <c r="L28" s="18"/>
      <c r="M28" s="18"/>
      <c r="N28" s="18"/>
      <c r="O28" s="18"/>
      <c r="P28" s="18"/>
    </row>
    <row r="29" spans="1:16" hidden="1" x14ac:dyDescent="0.25">
      <c r="A29" s="18"/>
      <c r="B29" s="22"/>
      <c r="C29" s="18"/>
      <c r="D29" s="18"/>
      <c r="E29" s="18"/>
      <c r="F29" s="18"/>
      <c r="G29" s="18"/>
      <c r="H29" s="18"/>
      <c r="I29" s="27"/>
      <c r="J29" s="27"/>
      <c r="K29" s="18"/>
      <c r="L29" s="18"/>
      <c r="M29" s="18"/>
      <c r="N29" s="18"/>
      <c r="O29" s="18"/>
      <c r="P29" s="18"/>
    </row>
    <row r="30" spans="1:16" hidden="1" x14ac:dyDescent="0.25">
      <c r="A30" s="18"/>
      <c r="B30" s="22"/>
      <c r="C30" s="18"/>
      <c r="D30" s="18"/>
      <c r="E30" s="18"/>
      <c r="F30" s="18"/>
      <c r="G30" s="18"/>
      <c r="H30" s="18"/>
      <c r="I30" s="27"/>
      <c r="J30" s="27"/>
      <c r="K30" s="18"/>
      <c r="L30" s="18"/>
      <c r="M30" s="18"/>
      <c r="N30" s="18"/>
      <c r="O30" s="18"/>
      <c r="P30" s="18"/>
    </row>
    <row r="31" spans="1:16" hidden="1" x14ac:dyDescent="0.25">
      <c r="A31" s="18"/>
      <c r="B31" s="22"/>
      <c r="C31" s="18"/>
      <c r="D31" s="18"/>
      <c r="E31" s="18"/>
      <c r="F31" s="18"/>
      <c r="G31" s="18"/>
      <c r="H31" s="18"/>
      <c r="I31" s="27"/>
      <c r="J31" s="27"/>
      <c r="K31" s="18"/>
      <c r="L31" s="18"/>
      <c r="M31" s="18"/>
      <c r="N31" s="18"/>
      <c r="O31" s="18"/>
      <c r="P31" s="18"/>
    </row>
    <row r="32" spans="1:16" hidden="1" x14ac:dyDescent="0.25">
      <c r="A32" s="18"/>
      <c r="B32" s="22"/>
      <c r="C32" s="18"/>
      <c r="D32" s="18"/>
      <c r="E32" s="18"/>
      <c r="F32" s="18"/>
      <c r="G32" s="18"/>
      <c r="H32" s="18"/>
      <c r="I32" s="27"/>
      <c r="J32" s="27"/>
      <c r="K32" s="18"/>
      <c r="L32" s="18"/>
      <c r="M32" s="18"/>
      <c r="N32" s="18"/>
      <c r="O32" s="18"/>
      <c r="P32" s="18"/>
    </row>
    <row r="33" spans="1:16" hidden="1" x14ac:dyDescent="0.25">
      <c r="A33" s="18"/>
      <c r="B33" s="22"/>
      <c r="C33" s="18"/>
      <c r="D33" s="18"/>
      <c r="E33" s="18"/>
      <c r="F33" s="18"/>
      <c r="G33" s="18"/>
      <c r="H33" s="18"/>
      <c r="I33" s="27"/>
      <c r="J33" s="27"/>
      <c r="K33" s="18"/>
      <c r="L33" s="18"/>
      <c r="M33" s="18"/>
      <c r="N33" s="18"/>
      <c r="O33" s="18"/>
      <c r="P33" s="18"/>
    </row>
    <row r="34" spans="1:16" hidden="1" x14ac:dyDescent="0.25">
      <c r="A34" s="18"/>
      <c r="B34" s="22"/>
      <c r="C34" s="18"/>
      <c r="D34" s="18"/>
      <c r="E34" s="18"/>
      <c r="F34" s="18"/>
      <c r="G34" s="18"/>
      <c r="H34" s="18"/>
      <c r="I34" s="27"/>
      <c r="J34" s="27"/>
      <c r="K34" s="18"/>
      <c r="L34" s="18"/>
      <c r="M34" s="18"/>
      <c r="N34" s="18"/>
      <c r="O34" s="18"/>
      <c r="P34" s="18"/>
    </row>
    <row r="35" spans="1:16" hidden="1" x14ac:dyDescent="0.25">
      <c r="A35" s="18"/>
      <c r="B35" s="22"/>
      <c r="C35" s="18"/>
      <c r="D35" s="18"/>
      <c r="E35" s="18"/>
      <c r="F35" s="18"/>
      <c r="G35" s="18"/>
      <c r="H35" s="18"/>
      <c r="I35" s="27"/>
      <c r="J35" s="27"/>
      <c r="K35" s="18"/>
      <c r="L35" s="18"/>
      <c r="M35" s="18"/>
      <c r="N35" s="18"/>
      <c r="O35" s="18"/>
      <c r="P35" s="18"/>
    </row>
    <row r="36" spans="1:16" hidden="1" x14ac:dyDescent="0.25">
      <c r="A36" s="18"/>
      <c r="B36" s="22"/>
      <c r="C36" s="18"/>
      <c r="D36" s="18"/>
      <c r="E36" s="18"/>
      <c r="F36" s="18"/>
      <c r="G36" s="18"/>
      <c r="H36" s="18"/>
      <c r="I36" s="27"/>
      <c r="J36" s="27"/>
      <c r="K36" s="18"/>
      <c r="L36" s="18"/>
      <c r="M36" s="18"/>
      <c r="N36" s="18"/>
      <c r="O36" s="18"/>
      <c r="P36" s="18"/>
    </row>
    <row r="37" spans="1:16" hidden="1" x14ac:dyDescent="0.25">
      <c r="A37" s="18"/>
      <c r="B37" s="22"/>
      <c r="C37" s="18"/>
      <c r="D37" s="18"/>
      <c r="E37" s="18"/>
      <c r="F37" s="18"/>
      <c r="G37" s="18"/>
      <c r="H37" s="18"/>
      <c r="I37" s="27"/>
      <c r="J37" s="27"/>
      <c r="K37" s="18"/>
      <c r="L37" s="18"/>
      <c r="M37" s="18"/>
      <c r="N37" s="18"/>
      <c r="O37" s="18"/>
      <c r="P37" s="18"/>
    </row>
    <row r="38" spans="1:16" hidden="1" x14ac:dyDescent="0.25">
      <c r="A38" s="18"/>
      <c r="B38" s="22"/>
      <c r="C38" s="18"/>
      <c r="D38" s="18"/>
      <c r="E38" s="18"/>
      <c r="F38" s="18"/>
      <c r="G38" s="18"/>
      <c r="H38" s="18"/>
      <c r="I38" s="27"/>
      <c r="J38" s="27"/>
      <c r="K38" s="18"/>
      <c r="L38" s="18"/>
      <c r="M38" s="18"/>
      <c r="N38" s="18"/>
      <c r="O38" s="18"/>
      <c r="P38" s="18"/>
    </row>
    <row r="39" spans="1:16" hidden="1" x14ac:dyDescent="0.25">
      <c r="A39" s="18"/>
      <c r="B39" s="22"/>
      <c r="C39" s="18"/>
      <c r="D39" s="18"/>
      <c r="E39" s="18"/>
      <c r="F39" s="18"/>
      <c r="G39" s="18"/>
      <c r="H39" s="18"/>
      <c r="I39" s="27"/>
      <c r="J39" s="27"/>
      <c r="K39" s="18"/>
      <c r="L39" s="18"/>
      <c r="M39" s="18"/>
      <c r="N39" s="18"/>
      <c r="O39" s="18"/>
      <c r="P39" s="18"/>
    </row>
    <row r="40" spans="1:16" hidden="1" x14ac:dyDescent="0.25">
      <c r="A40" s="18"/>
      <c r="B40" s="22"/>
      <c r="C40" s="18"/>
      <c r="D40" s="18"/>
      <c r="E40" s="18"/>
      <c r="F40" s="18"/>
      <c r="G40" s="18"/>
      <c r="H40" s="18"/>
      <c r="I40" s="27"/>
      <c r="J40" s="27"/>
      <c r="K40" s="18"/>
      <c r="L40" s="18"/>
      <c r="M40" s="18"/>
      <c r="N40" s="18"/>
      <c r="O40" s="18"/>
      <c r="P40" s="18"/>
    </row>
    <row r="41" spans="1:16" hidden="1" x14ac:dyDescent="0.25">
      <c r="A41" s="18"/>
      <c r="B41" s="22"/>
      <c r="C41" s="18"/>
      <c r="D41" s="18"/>
      <c r="E41" s="18"/>
      <c r="F41" s="18"/>
      <c r="G41" s="18"/>
      <c r="H41" s="18"/>
      <c r="I41" s="27"/>
      <c r="J41" s="27"/>
      <c r="K41" s="18"/>
      <c r="L41" s="18"/>
      <c r="M41" s="18"/>
      <c r="N41" s="18"/>
      <c r="O41" s="18"/>
      <c r="P41" s="18"/>
    </row>
    <row r="42" spans="1:16" hidden="1" x14ac:dyDescent="0.25">
      <c r="A42" s="18"/>
      <c r="B42" s="22"/>
      <c r="C42" s="18"/>
      <c r="D42" s="18"/>
      <c r="E42" s="18"/>
      <c r="F42" s="18"/>
      <c r="G42" s="18"/>
      <c r="H42" s="18"/>
      <c r="I42" s="27"/>
      <c r="J42" s="27"/>
      <c r="K42" s="18"/>
      <c r="L42" s="18"/>
      <c r="M42" s="18"/>
      <c r="N42" s="18"/>
      <c r="O42" s="18"/>
      <c r="P42" s="18"/>
    </row>
    <row r="43" spans="1:16" hidden="1" x14ac:dyDescent="0.25">
      <c r="A43" s="18"/>
      <c r="B43" s="22"/>
      <c r="C43" s="18"/>
      <c r="D43" s="18"/>
      <c r="E43" s="18"/>
      <c r="F43" s="18"/>
      <c r="G43" s="18"/>
      <c r="H43" s="18"/>
      <c r="I43" s="27"/>
      <c r="J43" s="27"/>
      <c r="K43" s="18"/>
      <c r="L43" s="18"/>
      <c r="M43" s="18"/>
      <c r="N43" s="18"/>
      <c r="O43" s="18"/>
      <c r="P43" s="18"/>
    </row>
    <row r="44" spans="1:16" hidden="1" x14ac:dyDescent="0.25">
      <c r="A44" s="18"/>
      <c r="B44" s="22"/>
      <c r="C44" s="18"/>
      <c r="D44" s="18"/>
      <c r="E44" s="18"/>
      <c r="F44" s="18"/>
      <c r="G44" s="18"/>
      <c r="H44" s="18"/>
      <c r="I44" s="27"/>
      <c r="J44" s="27"/>
      <c r="K44" s="18"/>
      <c r="L44" s="18"/>
      <c r="M44" s="18"/>
      <c r="N44" s="18"/>
      <c r="O44" s="18"/>
      <c r="P44" s="18"/>
    </row>
    <row r="45" spans="1:16" hidden="1" x14ac:dyDescent="0.25">
      <c r="A45" s="18"/>
      <c r="B45" s="22"/>
      <c r="C45" s="18"/>
      <c r="D45" s="18"/>
      <c r="E45" s="18"/>
      <c r="F45" s="18"/>
      <c r="G45" s="18"/>
      <c r="H45" s="18"/>
      <c r="I45" s="27"/>
      <c r="J45" s="27"/>
      <c r="K45" s="18"/>
      <c r="L45" s="18"/>
      <c r="M45" s="18"/>
      <c r="N45" s="18"/>
      <c r="O45" s="18"/>
      <c r="P45" s="18"/>
    </row>
    <row r="46" spans="1:16" hidden="1" x14ac:dyDescent="0.25">
      <c r="A46" s="18"/>
      <c r="B46" s="22"/>
      <c r="C46" s="18"/>
      <c r="D46" s="18"/>
      <c r="E46" s="18"/>
      <c r="F46" s="18"/>
      <c r="G46" s="18"/>
      <c r="H46" s="18"/>
      <c r="I46" s="27"/>
      <c r="J46" s="27"/>
      <c r="K46" s="18"/>
      <c r="L46" s="18"/>
      <c r="M46" s="18"/>
      <c r="N46" s="18"/>
      <c r="O46" s="18"/>
      <c r="P46" s="18"/>
    </row>
    <row r="47" spans="1:16" hidden="1" x14ac:dyDescent="0.25">
      <c r="A47" s="18"/>
      <c r="B47" s="22"/>
      <c r="C47" s="18"/>
      <c r="D47" s="18"/>
      <c r="E47" s="18"/>
      <c r="F47" s="18"/>
      <c r="G47" s="18"/>
      <c r="H47" s="18"/>
      <c r="I47" s="27"/>
      <c r="J47" s="27"/>
      <c r="K47" s="18"/>
      <c r="L47" s="18"/>
      <c r="M47" s="18"/>
      <c r="N47" s="18"/>
      <c r="O47" s="18"/>
      <c r="P47" s="18"/>
    </row>
    <row r="48" spans="1:16" hidden="1" x14ac:dyDescent="0.25">
      <c r="A48" s="18"/>
      <c r="B48" s="22"/>
      <c r="C48" s="18"/>
      <c r="D48" s="18"/>
      <c r="E48" s="18"/>
      <c r="F48" s="18"/>
      <c r="G48" s="18"/>
      <c r="H48" s="18"/>
      <c r="I48" s="27"/>
      <c r="J48" s="27"/>
      <c r="K48" s="18"/>
      <c r="L48" s="18"/>
      <c r="M48" s="18"/>
      <c r="N48" s="18"/>
      <c r="O48" s="18"/>
      <c r="P48" s="18"/>
    </row>
    <row r="49" spans="1:16" hidden="1" x14ac:dyDescent="0.25">
      <c r="A49" s="18"/>
      <c r="B49" s="22"/>
      <c r="C49" s="18"/>
      <c r="D49" s="18"/>
      <c r="E49" s="18"/>
      <c r="F49" s="18"/>
      <c r="G49" s="18"/>
      <c r="H49" s="18"/>
      <c r="I49" s="27"/>
      <c r="J49" s="27"/>
      <c r="K49" s="18"/>
      <c r="L49" s="18"/>
      <c r="M49" s="18"/>
      <c r="N49" s="18"/>
      <c r="O49" s="18"/>
      <c r="P49" s="18"/>
    </row>
    <row r="50" spans="1:16" hidden="1" x14ac:dyDescent="0.25">
      <c r="A50" s="18"/>
      <c r="B50" s="22"/>
      <c r="C50" s="18"/>
      <c r="D50" s="18"/>
      <c r="E50" s="18"/>
      <c r="F50" s="18"/>
      <c r="G50" s="18"/>
      <c r="H50" s="18"/>
      <c r="I50" s="27"/>
      <c r="J50" s="27"/>
      <c r="K50" s="18"/>
      <c r="L50" s="18"/>
      <c r="M50" s="18"/>
      <c r="N50" s="18"/>
      <c r="O50" s="18"/>
      <c r="P50" s="18"/>
    </row>
    <row r="51" spans="1:16" hidden="1" x14ac:dyDescent="0.25">
      <c r="A51" s="18"/>
      <c r="B51" s="22"/>
      <c r="C51" s="18"/>
      <c r="D51" s="18"/>
      <c r="E51" s="18"/>
      <c r="F51" s="18"/>
      <c r="G51" s="18"/>
      <c r="H51" s="18"/>
      <c r="I51" s="27"/>
      <c r="J51" s="27"/>
      <c r="K51" s="18"/>
      <c r="L51" s="18"/>
      <c r="M51" s="18"/>
      <c r="N51" s="18"/>
      <c r="O51" s="18"/>
      <c r="P51" s="18"/>
    </row>
    <row r="52" spans="1:16" hidden="1" x14ac:dyDescent="0.25">
      <c r="A52" s="18"/>
      <c r="B52" s="22"/>
      <c r="C52" s="18"/>
      <c r="D52" s="18"/>
      <c r="E52" s="18"/>
      <c r="F52" s="18"/>
      <c r="G52" s="18"/>
      <c r="H52" s="18"/>
      <c r="I52" s="27"/>
      <c r="J52" s="27"/>
      <c r="K52" s="18"/>
      <c r="L52" s="18"/>
      <c r="M52" s="18"/>
      <c r="N52" s="18"/>
      <c r="O52" s="18"/>
      <c r="P52" s="18"/>
    </row>
    <row r="53" spans="1:16" hidden="1" x14ac:dyDescent="0.25">
      <c r="A53" s="18"/>
      <c r="B53" s="22"/>
      <c r="C53" s="18"/>
      <c r="D53" s="18"/>
      <c r="E53" s="18"/>
      <c r="F53" s="18"/>
      <c r="G53" s="18"/>
      <c r="H53" s="18"/>
      <c r="I53" s="27"/>
      <c r="J53" s="27"/>
      <c r="K53" s="18"/>
      <c r="L53" s="18"/>
      <c r="M53" s="18"/>
      <c r="N53" s="18"/>
      <c r="O53" s="18"/>
      <c r="P53" s="18"/>
    </row>
    <row r="54" spans="1:16" hidden="1" x14ac:dyDescent="0.25">
      <c r="A54" s="18"/>
      <c r="B54" s="22"/>
      <c r="C54" s="18"/>
      <c r="D54" s="18"/>
      <c r="E54" s="18"/>
      <c r="F54" s="18"/>
      <c r="G54" s="18"/>
      <c r="H54" s="18"/>
      <c r="I54" s="27"/>
      <c r="J54" s="27"/>
      <c r="K54" s="18"/>
      <c r="L54" s="18"/>
      <c r="M54" s="18"/>
      <c r="N54" s="18"/>
      <c r="O54" s="18"/>
      <c r="P54" s="18"/>
    </row>
    <row r="55" spans="1:16" hidden="1" x14ac:dyDescent="0.25">
      <c r="A55" s="18"/>
      <c r="B55" s="22"/>
      <c r="C55" s="18"/>
      <c r="D55" s="18"/>
      <c r="E55" s="18"/>
      <c r="F55" s="18"/>
      <c r="G55" s="18"/>
      <c r="H55" s="18"/>
      <c r="I55" s="27"/>
      <c r="J55" s="27"/>
      <c r="K55" s="18"/>
      <c r="L55" s="18"/>
      <c r="M55" s="18"/>
      <c r="N55" s="18"/>
      <c r="O55" s="18"/>
      <c r="P55" s="18"/>
    </row>
    <row r="56" spans="1:16" hidden="1" x14ac:dyDescent="0.25">
      <c r="A56" s="18"/>
      <c r="B56" s="22"/>
      <c r="C56" s="18"/>
      <c r="D56" s="18"/>
      <c r="E56" s="18"/>
      <c r="F56" s="18"/>
      <c r="G56" s="18"/>
      <c r="H56" s="18"/>
      <c r="I56" s="27"/>
      <c r="J56" s="27"/>
      <c r="K56" s="18"/>
      <c r="L56" s="18"/>
      <c r="M56" s="18"/>
      <c r="N56" s="18"/>
      <c r="O56" s="18"/>
      <c r="P56" s="18"/>
    </row>
    <row r="57" spans="1:16" hidden="1" x14ac:dyDescent="0.25">
      <c r="A57" s="18"/>
      <c r="B57" s="22"/>
      <c r="C57" s="18"/>
      <c r="D57" s="18"/>
      <c r="E57" s="18"/>
      <c r="F57" s="18"/>
      <c r="G57" s="18"/>
      <c r="H57" s="18"/>
      <c r="I57" s="27"/>
      <c r="J57" s="27"/>
      <c r="K57" s="18"/>
      <c r="L57" s="18"/>
      <c r="M57" s="18"/>
      <c r="N57" s="18"/>
      <c r="O57" s="18"/>
      <c r="P57" s="18"/>
    </row>
    <row r="58" spans="1:16" hidden="1" x14ac:dyDescent="0.25">
      <c r="A58" s="18"/>
      <c r="B58" s="22"/>
      <c r="C58" s="18"/>
      <c r="D58" s="18"/>
      <c r="E58" s="18"/>
      <c r="F58" s="18"/>
      <c r="G58" s="18"/>
      <c r="H58" s="18"/>
      <c r="I58" s="27"/>
      <c r="J58" s="27"/>
      <c r="K58" s="18"/>
      <c r="L58" s="18"/>
      <c r="M58" s="18"/>
      <c r="N58" s="18"/>
      <c r="O58" s="18"/>
      <c r="P58" s="18"/>
    </row>
    <row r="59" spans="1:16" hidden="1" x14ac:dyDescent="0.25">
      <c r="A59" s="18"/>
      <c r="B59" s="22"/>
      <c r="C59" s="18"/>
      <c r="D59" s="18"/>
      <c r="E59" s="18"/>
      <c r="F59" s="18"/>
      <c r="G59" s="18"/>
      <c r="H59" s="18"/>
      <c r="I59" s="27"/>
      <c r="J59" s="27"/>
      <c r="K59" s="18"/>
      <c r="L59" s="18"/>
      <c r="M59" s="18"/>
      <c r="N59" s="18"/>
      <c r="O59" s="18"/>
      <c r="P59" s="18"/>
    </row>
    <row r="60" spans="1:16" hidden="1" x14ac:dyDescent="0.25">
      <c r="A60" s="18"/>
      <c r="B60" s="22"/>
      <c r="C60" s="18"/>
      <c r="D60" s="18"/>
      <c r="E60" s="18"/>
      <c r="F60" s="18"/>
      <c r="G60" s="18"/>
      <c r="H60" s="18"/>
      <c r="I60" s="27"/>
      <c r="J60" s="27"/>
      <c r="K60" s="18"/>
      <c r="L60" s="18"/>
      <c r="M60" s="18"/>
      <c r="N60" s="18"/>
      <c r="O60" s="18"/>
      <c r="P60" s="18"/>
    </row>
    <row r="61" spans="1:16" hidden="1" x14ac:dyDescent="0.25">
      <c r="A61" s="18"/>
      <c r="B61" s="22"/>
      <c r="C61" s="18"/>
      <c r="D61" s="18"/>
      <c r="E61" s="18"/>
      <c r="F61" s="18"/>
      <c r="G61" s="18"/>
      <c r="H61" s="18"/>
      <c r="I61" s="27"/>
      <c r="J61" s="27"/>
      <c r="K61" s="18"/>
      <c r="L61" s="18"/>
      <c r="M61" s="18"/>
      <c r="N61" s="18"/>
      <c r="O61" s="18"/>
      <c r="P61" s="18"/>
    </row>
    <row r="62" spans="1:16" hidden="1" x14ac:dyDescent="0.25">
      <c r="A62" s="18"/>
      <c r="B62" s="22"/>
      <c r="C62" s="18"/>
      <c r="D62" s="18"/>
      <c r="E62" s="18"/>
      <c r="F62" s="18"/>
      <c r="G62" s="18"/>
      <c r="H62" s="18"/>
      <c r="I62" s="27"/>
      <c r="J62" s="27"/>
      <c r="K62" s="18"/>
      <c r="L62" s="18"/>
      <c r="M62" s="18"/>
      <c r="N62" s="18"/>
      <c r="O62" s="18"/>
      <c r="P62" s="18"/>
    </row>
    <row r="63" spans="1:16" hidden="1" x14ac:dyDescent="0.25">
      <c r="A63" s="18"/>
      <c r="B63" s="22"/>
      <c r="C63" s="18"/>
      <c r="D63" s="18"/>
      <c r="E63" s="18"/>
      <c r="F63" s="18"/>
      <c r="G63" s="18"/>
      <c r="H63" s="18"/>
      <c r="I63" s="27"/>
      <c r="J63" s="27"/>
      <c r="K63" s="18"/>
      <c r="L63" s="18"/>
      <c r="M63" s="18"/>
      <c r="N63" s="18"/>
      <c r="O63" s="18"/>
      <c r="P63" s="18"/>
    </row>
    <row r="64" spans="1:16" hidden="1" x14ac:dyDescent="0.25">
      <c r="A64" s="18"/>
      <c r="B64" s="22"/>
      <c r="C64" s="18"/>
      <c r="D64" s="18"/>
      <c r="E64" s="18"/>
      <c r="F64" s="18"/>
      <c r="G64" s="18"/>
      <c r="H64" s="18"/>
      <c r="I64" s="27"/>
      <c r="J64" s="27"/>
      <c r="K64" s="18"/>
      <c r="L64" s="18"/>
      <c r="M64" s="18"/>
      <c r="N64" s="18"/>
      <c r="O64" s="18"/>
      <c r="P64" s="18"/>
    </row>
    <row r="65" spans="1:16" hidden="1" x14ac:dyDescent="0.25">
      <c r="A65" s="18"/>
      <c r="B65" s="22"/>
      <c r="C65" s="18"/>
      <c r="D65" s="18"/>
      <c r="E65" s="18"/>
      <c r="F65" s="18"/>
      <c r="G65" s="18"/>
      <c r="H65" s="18"/>
      <c r="I65" s="27"/>
      <c r="J65" s="27"/>
      <c r="K65" s="18"/>
      <c r="L65" s="18"/>
      <c r="M65" s="18"/>
      <c r="N65" s="18"/>
      <c r="O65" s="18"/>
      <c r="P65" s="18"/>
    </row>
    <row r="66" spans="1:16" hidden="1" x14ac:dyDescent="0.25">
      <c r="A66" s="19"/>
      <c r="B66" s="23"/>
      <c r="C66" s="19"/>
      <c r="D66" s="19"/>
      <c r="E66" s="19"/>
      <c r="F66" s="19"/>
      <c r="G66" s="19"/>
      <c r="H66" s="169"/>
      <c r="I66" s="170"/>
      <c r="J66" s="28"/>
      <c r="K66" s="19"/>
      <c r="L66" s="19"/>
      <c r="M66" s="19"/>
      <c r="N66" s="19"/>
      <c r="O66" s="19"/>
      <c r="P66" s="19"/>
    </row>
    <row r="67" spans="1:16" x14ac:dyDescent="0.25">
      <c r="A67" s="54"/>
      <c r="B67" s="55"/>
      <c r="C67" s="54"/>
      <c r="D67" s="54"/>
      <c r="E67" s="54"/>
      <c r="F67" s="54"/>
      <c r="G67" s="167"/>
      <c r="H67" s="171"/>
      <c r="I67" s="172"/>
      <c r="J67" s="168"/>
      <c r="K67" s="54"/>
      <c r="L67" s="54"/>
      <c r="M67" s="54"/>
      <c r="N67" s="54"/>
      <c r="O67" s="54"/>
      <c r="P67" s="54"/>
    </row>
    <row r="68" spans="1:16" x14ac:dyDescent="0.25">
      <c r="H68" s="166"/>
      <c r="I68" s="166"/>
    </row>
    <row r="69" spans="1:16" x14ac:dyDescent="0.25">
      <c r="H69" s="166"/>
      <c r="I69" s="166"/>
    </row>
    <row r="70" spans="1:16" x14ac:dyDescent="0.25">
      <c r="H70" s="166"/>
      <c r="I70" s="166"/>
    </row>
    <row r="71" spans="1:16" x14ac:dyDescent="0.25">
      <c r="H71" s="166"/>
      <c r="I71" s="166"/>
    </row>
    <row r="72" spans="1:16" x14ac:dyDescent="0.25">
      <c r="H72" s="166"/>
      <c r="I72" s="166"/>
    </row>
    <row r="73" spans="1:16" x14ac:dyDescent="0.25">
      <c r="H73" s="166"/>
      <c r="I73" s="166"/>
    </row>
    <row r="74" spans="1:16" x14ac:dyDescent="0.25">
      <c r="H74" s="166"/>
      <c r="I74" s="166"/>
    </row>
    <row r="75" spans="1:16" x14ac:dyDescent="0.25">
      <c r="H75" s="166"/>
      <c r="I75" s="166"/>
    </row>
    <row r="76" spans="1:16" x14ac:dyDescent="0.25">
      <c r="H76" s="166"/>
      <c r="I76" s="166"/>
    </row>
    <row r="77" spans="1:16" x14ac:dyDescent="0.25">
      <c r="H77" s="166"/>
      <c r="I77" s="166"/>
    </row>
    <row r="78" spans="1:16" x14ac:dyDescent="0.25">
      <c r="H78" s="166"/>
      <c r="I78" s="166"/>
    </row>
  </sheetData>
  <mergeCells count="11">
    <mergeCell ref="P7:P15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7" sqref="A7:D9"/>
    </sheetView>
  </sheetViews>
  <sheetFormatPr defaultRowHeight="16.5" x14ac:dyDescent="0.25"/>
  <cols>
    <col min="1" max="1" width="15.42578125" style="43" customWidth="1"/>
    <col min="2" max="2" width="46.85546875" style="32" customWidth="1"/>
    <col min="3" max="3" width="24.5703125" style="32" customWidth="1"/>
    <col min="4" max="4" width="13.5703125" style="32" customWidth="1"/>
    <col min="5" max="16384" width="9.140625" style="32"/>
  </cols>
  <sheetData>
    <row r="1" spans="1:4" x14ac:dyDescent="0.25">
      <c r="A1" s="41" t="s">
        <v>0</v>
      </c>
      <c r="B1" s="35"/>
    </row>
    <row r="2" spans="1:4" x14ac:dyDescent="0.25">
      <c r="A2" s="42" t="s">
        <v>1</v>
      </c>
      <c r="B2" s="37"/>
    </row>
    <row r="3" spans="1:4" x14ac:dyDescent="0.25">
      <c r="A3" s="42"/>
      <c r="B3" s="37"/>
    </row>
    <row r="4" spans="1:4" x14ac:dyDescent="0.25">
      <c r="A4" s="328" t="s">
        <v>50</v>
      </c>
      <c r="B4" s="328"/>
      <c r="C4" s="328"/>
      <c r="D4" s="328"/>
    </row>
    <row r="6" spans="1:4" s="34" customFormat="1" x14ac:dyDescent="0.25">
      <c r="A6" s="47" t="s">
        <v>8</v>
      </c>
      <c r="B6" s="48" t="s">
        <v>51</v>
      </c>
      <c r="C6" s="48" t="s">
        <v>52</v>
      </c>
      <c r="D6" s="48" t="s">
        <v>49</v>
      </c>
    </row>
    <row r="7" spans="1:4" x14ac:dyDescent="0.25">
      <c r="A7" s="49"/>
      <c r="B7" s="38"/>
      <c r="C7" s="44"/>
      <c r="D7" s="38"/>
    </row>
    <row r="8" spans="1:4" x14ac:dyDescent="0.25">
      <c r="A8" s="50"/>
      <c r="B8" s="39"/>
      <c r="C8" s="45"/>
      <c r="D8" s="39"/>
    </row>
    <row r="9" spans="1:4" x14ac:dyDescent="0.25">
      <c r="A9" s="50"/>
      <c r="B9" s="39"/>
      <c r="C9" s="45"/>
      <c r="D9" s="39"/>
    </row>
    <row r="10" spans="1:4" x14ac:dyDescent="0.25">
      <c r="A10" s="50"/>
      <c r="B10" s="39"/>
      <c r="C10" s="45"/>
      <c r="D10" s="39"/>
    </row>
    <row r="11" spans="1:4" x14ac:dyDescent="0.25">
      <c r="A11" s="50"/>
      <c r="B11" s="39"/>
      <c r="C11" s="45"/>
      <c r="D11" s="39"/>
    </row>
    <row r="12" spans="1:4" x14ac:dyDescent="0.25">
      <c r="A12" s="50"/>
      <c r="B12" s="39"/>
      <c r="C12" s="45"/>
      <c r="D12" s="39"/>
    </row>
    <row r="13" spans="1:4" x14ac:dyDescent="0.25">
      <c r="A13" s="50"/>
      <c r="B13" s="39"/>
      <c r="C13" s="45"/>
      <c r="D13" s="39"/>
    </row>
    <row r="14" spans="1:4" x14ac:dyDescent="0.25">
      <c r="A14" s="50"/>
      <c r="B14" s="39"/>
      <c r="C14" s="45"/>
      <c r="D14" s="39"/>
    </row>
    <row r="15" spans="1:4" x14ac:dyDescent="0.25">
      <c r="A15" s="50"/>
      <c r="B15" s="39"/>
      <c r="C15" s="45"/>
      <c r="D15" s="39"/>
    </row>
    <row r="16" spans="1:4" x14ac:dyDescent="0.25">
      <c r="A16" s="50"/>
      <c r="B16" s="39"/>
      <c r="C16" s="45"/>
      <c r="D16" s="39"/>
    </row>
    <row r="17" spans="1:4" x14ac:dyDescent="0.25">
      <c r="A17" s="50"/>
      <c r="B17" s="39"/>
      <c r="C17" s="45"/>
      <c r="D17" s="39"/>
    </row>
    <row r="18" spans="1:4" x14ac:dyDescent="0.25">
      <c r="A18" s="50"/>
      <c r="B18" s="39"/>
      <c r="C18" s="45"/>
      <c r="D18" s="39"/>
    </row>
    <row r="19" spans="1:4" x14ac:dyDescent="0.25">
      <c r="A19" s="50"/>
      <c r="B19" s="39"/>
      <c r="C19" s="45"/>
      <c r="D19" s="39"/>
    </row>
    <row r="20" spans="1:4" x14ac:dyDescent="0.25">
      <c r="A20" s="50"/>
      <c r="B20" s="39"/>
      <c r="C20" s="45"/>
      <c r="D20" s="39"/>
    </row>
    <row r="21" spans="1:4" x14ac:dyDescent="0.25">
      <c r="A21" s="50"/>
      <c r="B21" s="39"/>
      <c r="C21" s="45"/>
      <c r="D21" s="39"/>
    </row>
    <row r="22" spans="1:4" x14ac:dyDescent="0.25">
      <c r="A22" s="51"/>
      <c r="B22" s="40"/>
      <c r="C22" s="46"/>
      <c r="D22" s="40"/>
    </row>
  </sheetData>
  <mergeCells count="1">
    <mergeCell ref="A4:D4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8" sqref="A8:G22"/>
    </sheetView>
  </sheetViews>
  <sheetFormatPr defaultRowHeight="15" x14ac:dyDescent="0.25"/>
  <cols>
    <col min="1" max="1" width="9.140625" style="33"/>
    <col min="2" max="2" width="10.7109375" style="33" bestFit="1" customWidth="1"/>
    <col min="3" max="5" width="9.140625" style="33"/>
    <col min="6" max="6" width="13.28515625" style="33" bestFit="1" customWidth="1"/>
    <col min="7" max="7" width="14.85546875" style="33" bestFit="1" customWidth="1"/>
    <col min="8" max="16384" width="9.140625" style="33"/>
  </cols>
  <sheetData>
    <row r="1" spans="1:7" s="155" customFormat="1" ht="16.5" x14ac:dyDescent="0.25">
      <c r="A1" s="52" t="s">
        <v>0</v>
      </c>
      <c r="B1" s="52"/>
    </row>
    <row r="2" spans="1:7" s="155" customFormat="1" x14ac:dyDescent="0.25">
      <c r="A2" s="53" t="s">
        <v>1</v>
      </c>
      <c r="B2" s="53"/>
    </row>
    <row r="3" spans="1:7" s="155" customFormat="1" x14ac:dyDescent="0.25"/>
    <row r="4" spans="1:7" s="155" customFormat="1" ht="20.25" customHeight="1" x14ac:dyDescent="0.25">
      <c r="A4" s="332" t="s">
        <v>54</v>
      </c>
      <c r="B4" s="332"/>
      <c r="C4" s="332"/>
      <c r="D4" s="332"/>
      <c r="E4" s="332"/>
      <c r="F4" s="332"/>
      <c r="G4" s="332"/>
    </row>
    <row r="6" spans="1:7" x14ac:dyDescent="0.25">
      <c r="A6" s="333" t="s">
        <v>55</v>
      </c>
      <c r="B6" s="333" t="s">
        <v>56</v>
      </c>
      <c r="C6" s="333" t="s">
        <v>57</v>
      </c>
      <c r="D6" s="335" t="s">
        <v>58</v>
      </c>
      <c r="E6" s="335"/>
      <c r="F6" s="336" t="s">
        <v>13</v>
      </c>
      <c r="G6" s="336" t="s">
        <v>11</v>
      </c>
    </row>
    <row r="7" spans="1:7" x14ac:dyDescent="0.25">
      <c r="A7" s="334"/>
      <c r="B7" s="334"/>
      <c r="C7" s="334"/>
      <c r="D7" s="156" t="s">
        <v>59</v>
      </c>
      <c r="E7" s="156" t="s">
        <v>60</v>
      </c>
      <c r="F7" s="337"/>
      <c r="G7" s="337"/>
    </row>
    <row r="8" spans="1:7" x14ac:dyDescent="0.25">
      <c r="A8" s="17"/>
      <c r="B8" s="157"/>
      <c r="C8" s="17"/>
      <c r="D8" s="17"/>
      <c r="E8" s="17"/>
      <c r="F8" s="162"/>
      <c r="G8" s="162"/>
    </row>
    <row r="9" spans="1:7" x14ac:dyDescent="0.25">
      <c r="A9" s="19"/>
      <c r="B9" s="158"/>
      <c r="C9" s="19"/>
      <c r="D9" s="19"/>
      <c r="E9" s="19"/>
      <c r="F9" s="163"/>
      <c r="G9" s="163"/>
    </row>
    <row r="10" spans="1:7" hidden="1" x14ac:dyDescent="0.25">
      <c r="A10" s="29"/>
      <c r="B10" s="159"/>
      <c r="C10" s="29"/>
      <c r="D10" s="29"/>
      <c r="E10" s="29"/>
      <c r="F10" s="164"/>
      <c r="G10" s="164"/>
    </row>
    <row r="11" spans="1:7" hidden="1" x14ac:dyDescent="0.25">
      <c r="A11" s="36"/>
      <c r="B11" s="160"/>
      <c r="C11" s="36"/>
      <c r="D11" s="36"/>
      <c r="E11" s="36"/>
      <c r="F11" s="165"/>
      <c r="G11" s="165"/>
    </row>
    <row r="12" spans="1:7" hidden="1" x14ac:dyDescent="0.25">
      <c r="A12" s="36"/>
      <c r="B12" s="160"/>
      <c r="C12" s="36"/>
      <c r="D12" s="36"/>
      <c r="E12" s="36"/>
      <c r="F12" s="165"/>
      <c r="G12" s="165"/>
    </row>
    <row r="13" spans="1:7" hidden="1" x14ac:dyDescent="0.25">
      <c r="A13" s="36"/>
      <c r="B13" s="160"/>
      <c r="C13" s="36"/>
      <c r="D13" s="36"/>
      <c r="E13" s="36"/>
      <c r="F13" s="165"/>
      <c r="G13" s="165"/>
    </row>
    <row r="14" spans="1:7" hidden="1" x14ac:dyDescent="0.25">
      <c r="A14" s="36"/>
      <c r="B14" s="160"/>
      <c r="C14" s="36"/>
      <c r="D14" s="36"/>
      <c r="E14" s="36"/>
      <c r="F14" s="165"/>
      <c r="G14" s="165"/>
    </row>
    <row r="15" spans="1:7" hidden="1" x14ac:dyDescent="0.25">
      <c r="A15" s="36"/>
      <c r="B15" s="160"/>
      <c r="C15" s="36"/>
      <c r="D15" s="36"/>
      <c r="E15" s="36"/>
      <c r="F15" s="165"/>
      <c r="G15" s="165"/>
    </row>
    <row r="16" spans="1:7" hidden="1" x14ac:dyDescent="0.25">
      <c r="A16" s="36"/>
      <c r="B16" s="160"/>
      <c r="C16" s="36"/>
      <c r="D16" s="36"/>
      <c r="E16" s="36"/>
      <c r="F16" s="165"/>
      <c r="G16" s="165"/>
    </row>
    <row r="17" spans="1:7" hidden="1" x14ac:dyDescent="0.25">
      <c r="A17" s="36"/>
      <c r="B17" s="160"/>
      <c r="C17" s="36"/>
      <c r="D17" s="36"/>
      <c r="E17" s="36"/>
      <c r="F17" s="165"/>
      <c r="G17" s="165"/>
    </row>
    <row r="18" spans="1:7" hidden="1" x14ac:dyDescent="0.25">
      <c r="A18" s="36"/>
      <c r="B18" s="160"/>
      <c r="C18" s="36"/>
      <c r="D18" s="36"/>
      <c r="E18" s="36"/>
      <c r="F18" s="165"/>
      <c r="G18" s="165"/>
    </row>
    <row r="19" spans="1:7" hidden="1" x14ac:dyDescent="0.25">
      <c r="A19" s="36"/>
      <c r="B19" s="160"/>
      <c r="C19" s="36"/>
      <c r="D19" s="36"/>
      <c r="E19" s="36"/>
      <c r="F19" s="165"/>
      <c r="G19" s="165"/>
    </row>
    <row r="20" spans="1:7" x14ac:dyDescent="0.25">
      <c r="A20" s="329"/>
      <c r="B20" s="330"/>
      <c r="C20" s="330"/>
      <c r="D20" s="331"/>
      <c r="E20" s="19"/>
      <c r="F20" s="163"/>
      <c r="G20" s="163"/>
    </row>
    <row r="21" spans="1:7" x14ac:dyDescent="0.25">
      <c r="B21" s="161"/>
    </row>
    <row r="22" spans="1:7" x14ac:dyDescent="0.25">
      <c r="B22" s="161"/>
    </row>
  </sheetData>
  <mergeCells count="8">
    <mergeCell ref="A20:D20"/>
    <mergeCell ref="A4:G4"/>
    <mergeCell ref="A6:A7"/>
    <mergeCell ref="B6:B7"/>
    <mergeCell ref="C6:C7"/>
    <mergeCell ref="D6:E6"/>
    <mergeCell ref="F6:F7"/>
    <mergeCell ref="G6:G7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zoomScale="70" zoomScaleNormal="70" workbookViewId="0">
      <selection activeCell="K37" sqref="K37"/>
    </sheetView>
  </sheetViews>
  <sheetFormatPr defaultRowHeight="15.75" x14ac:dyDescent="0.25"/>
  <cols>
    <col min="1" max="1" width="9.42578125" style="3" bestFit="1" customWidth="1"/>
    <col min="2" max="4" width="9.140625" style="3"/>
    <col min="5" max="5" width="11.140625" style="3" customWidth="1"/>
    <col min="6" max="6" width="9.42578125" style="3" bestFit="1" customWidth="1"/>
    <col min="7" max="8" width="14.28515625" style="3" customWidth="1"/>
    <col min="9" max="9" width="8.28515625" style="3" customWidth="1"/>
    <col min="10" max="10" width="16.42578125" style="3" customWidth="1"/>
    <col min="11" max="11" width="17.42578125" style="3" customWidth="1"/>
    <col min="12" max="16384" width="9.140625" style="3"/>
  </cols>
  <sheetData>
    <row r="1" spans="1:25" x14ac:dyDescent="0.25">
      <c r="A1" s="1" t="s">
        <v>0</v>
      </c>
      <c r="B1" s="1"/>
      <c r="C1" s="2"/>
      <c r="D1" s="4"/>
      <c r="H1" s="5"/>
      <c r="I1" s="5"/>
      <c r="J1" s="5"/>
      <c r="K1" s="5"/>
      <c r="L1" s="5"/>
      <c r="M1" s="5"/>
    </row>
    <row r="2" spans="1:25" x14ac:dyDescent="0.25">
      <c r="A2" s="6" t="s">
        <v>1</v>
      </c>
      <c r="B2" s="6"/>
      <c r="C2" s="7"/>
      <c r="D2" s="8"/>
      <c r="H2" s="9"/>
      <c r="I2" s="9"/>
      <c r="J2" s="9"/>
      <c r="K2" s="9"/>
      <c r="L2" s="9"/>
      <c r="M2" s="9"/>
    </row>
    <row r="3" spans="1:25" x14ac:dyDescent="0.25">
      <c r="A3" s="6"/>
      <c r="B3" s="6"/>
      <c r="C3" s="7"/>
      <c r="D3" s="8"/>
      <c r="H3" s="9"/>
      <c r="I3" s="9"/>
      <c r="J3" s="9"/>
      <c r="K3" s="9"/>
      <c r="L3" s="9"/>
      <c r="M3" s="9"/>
    </row>
    <row r="4" spans="1:25" x14ac:dyDescent="0.25">
      <c r="A4" s="343" t="s">
        <v>77</v>
      </c>
      <c r="B4" s="343"/>
      <c r="C4" s="343"/>
      <c r="D4" s="343"/>
      <c r="E4" s="343"/>
      <c r="F4" s="343"/>
      <c r="G4" s="343"/>
      <c r="H4" s="343"/>
      <c r="I4" s="343"/>
      <c r="J4" s="343"/>
      <c r="K4" s="87"/>
      <c r="L4" s="87"/>
      <c r="M4" s="87"/>
      <c r="N4" s="87"/>
      <c r="O4" s="87"/>
      <c r="P4" s="87"/>
      <c r="Q4" s="87"/>
    </row>
    <row r="5" spans="1:25" x14ac:dyDescent="0.25">
      <c r="A5" s="88"/>
      <c r="B5" s="88"/>
      <c r="C5" s="88"/>
      <c r="D5" s="88"/>
      <c r="E5" s="88"/>
      <c r="F5" s="88"/>
      <c r="G5" s="88"/>
      <c r="H5" s="88"/>
      <c r="I5" s="88"/>
      <c r="J5" s="88"/>
      <c r="K5" s="87"/>
      <c r="L5" s="87"/>
      <c r="M5" s="87"/>
      <c r="N5" s="87"/>
      <c r="O5" s="87"/>
      <c r="P5" s="87"/>
      <c r="Q5" s="87"/>
    </row>
    <row r="6" spans="1:25" ht="15.75" customHeight="1" x14ac:dyDescent="0.25">
      <c r="A6" s="344" t="s">
        <v>17</v>
      </c>
      <c r="B6" s="345" t="s">
        <v>18</v>
      </c>
      <c r="C6" s="344" t="s">
        <v>19</v>
      </c>
      <c r="D6" s="173" t="s">
        <v>20</v>
      </c>
      <c r="E6" s="346" t="s">
        <v>21</v>
      </c>
      <c r="F6" s="346"/>
      <c r="G6" s="346"/>
      <c r="H6" s="346"/>
      <c r="I6" s="347"/>
      <c r="J6" s="344" t="s">
        <v>35</v>
      </c>
      <c r="K6" s="349" t="s">
        <v>38</v>
      </c>
      <c r="L6" s="89"/>
      <c r="M6" s="89"/>
      <c r="N6" s="89"/>
      <c r="O6" s="89"/>
      <c r="P6" s="89"/>
      <c r="Q6" s="89"/>
    </row>
    <row r="7" spans="1:25" ht="47.25" x14ac:dyDescent="0.25">
      <c r="A7" s="344"/>
      <c r="B7" s="345"/>
      <c r="C7" s="344"/>
      <c r="D7" s="56" t="s">
        <v>23</v>
      </c>
      <c r="E7" s="56" t="s">
        <v>26</v>
      </c>
      <c r="F7" s="56" t="s">
        <v>27</v>
      </c>
      <c r="G7" s="56" t="s">
        <v>28</v>
      </c>
      <c r="H7" s="56" t="s">
        <v>36</v>
      </c>
      <c r="I7" s="57" t="s">
        <v>29</v>
      </c>
      <c r="J7" s="344"/>
      <c r="K7" s="350"/>
      <c r="L7" s="89"/>
      <c r="M7" s="89"/>
      <c r="N7" s="89"/>
      <c r="O7" s="89"/>
      <c r="P7" s="89"/>
      <c r="Q7" s="89"/>
    </row>
    <row r="8" spans="1:25" x14ac:dyDescent="0.25">
      <c r="A8" s="109"/>
      <c r="B8" s="58"/>
      <c r="C8" s="59"/>
      <c r="D8" s="60"/>
      <c r="E8" s="59"/>
      <c r="F8" s="59"/>
      <c r="G8" s="62"/>
      <c r="H8" s="63"/>
      <c r="I8" s="64"/>
      <c r="J8" s="82"/>
      <c r="K8" s="78"/>
    </row>
    <row r="9" spans="1:25" x14ac:dyDescent="0.25">
      <c r="A9" s="109"/>
      <c r="B9" s="58"/>
      <c r="C9" s="59"/>
      <c r="D9" s="60"/>
      <c r="E9" s="59"/>
      <c r="F9" s="59"/>
      <c r="G9" s="62"/>
      <c r="H9" s="63"/>
      <c r="I9" s="64"/>
      <c r="J9" s="82"/>
      <c r="K9" s="67"/>
    </row>
    <row r="10" spans="1:25" x14ac:dyDescent="0.25">
      <c r="A10" s="109"/>
      <c r="B10" s="58"/>
      <c r="C10" s="59"/>
      <c r="D10" s="61"/>
      <c r="E10" s="59"/>
      <c r="F10" s="59"/>
      <c r="G10" s="62"/>
      <c r="H10" s="63"/>
      <c r="I10" s="64"/>
      <c r="J10" s="82"/>
      <c r="K10" s="67"/>
    </row>
    <row r="11" spans="1:25" x14ac:dyDescent="0.25">
      <c r="A11" s="109"/>
      <c r="B11" s="58"/>
      <c r="C11" s="59"/>
      <c r="D11" s="61"/>
      <c r="E11" s="59"/>
      <c r="F11" s="59"/>
      <c r="G11" s="62"/>
      <c r="H11" s="63"/>
      <c r="I11" s="64"/>
      <c r="J11" s="82"/>
      <c r="K11" s="67"/>
    </row>
    <row r="12" spans="1:25" x14ac:dyDescent="0.25">
      <c r="A12" s="109"/>
      <c r="B12" s="107"/>
      <c r="C12" s="106"/>
      <c r="D12" s="61"/>
      <c r="E12" s="59"/>
      <c r="F12" s="59"/>
      <c r="G12" s="62"/>
      <c r="H12" s="63"/>
      <c r="I12" s="64"/>
      <c r="J12" s="82"/>
      <c r="K12" s="67"/>
      <c r="L12" s="338"/>
      <c r="Y12" s="3" t="s">
        <v>48</v>
      </c>
    </row>
    <row r="13" spans="1:25" x14ac:dyDescent="0.25">
      <c r="A13" s="174"/>
      <c r="B13" s="175"/>
      <c r="C13" s="108"/>
      <c r="D13" s="95"/>
      <c r="E13" s="100"/>
      <c r="F13" s="100"/>
      <c r="G13" s="101"/>
      <c r="H13" s="102"/>
      <c r="I13" s="103"/>
      <c r="J13" s="104"/>
      <c r="K13" s="90"/>
      <c r="L13" s="338"/>
    </row>
    <row r="14" spans="1:25" x14ac:dyDescent="0.25">
      <c r="A14" s="109"/>
      <c r="B14" s="107"/>
      <c r="C14" s="106"/>
      <c r="D14" s="61"/>
      <c r="E14" s="59"/>
      <c r="F14" s="59"/>
      <c r="G14" s="62"/>
      <c r="H14" s="63"/>
      <c r="I14" s="64"/>
      <c r="J14" s="82"/>
      <c r="K14" s="61"/>
      <c r="L14" s="338"/>
    </row>
    <row r="15" spans="1:25" hidden="1" x14ac:dyDescent="0.25">
      <c r="A15" s="96"/>
      <c r="B15" s="97"/>
      <c r="C15" s="96" t="s">
        <v>53</v>
      </c>
      <c r="D15" s="95"/>
      <c r="E15" s="100"/>
      <c r="F15" s="100"/>
      <c r="G15" s="101"/>
      <c r="H15" s="102">
        <f t="shared" ref="H15:H17" si="0">F15*G15</f>
        <v>0</v>
      </c>
      <c r="I15" s="103"/>
      <c r="J15" s="104"/>
      <c r="K15" s="78"/>
      <c r="L15" s="338"/>
    </row>
    <row r="16" spans="1:25" hidden="1" x14ac:dyDescent="0.25">
      <c r="A16" s="96"/>
      <c r="B16" s="97"/>
      <c r="C16" s="96" t="s">
        <v>53</v>
      </c>
      <c r="D16" s="95"/>
      <c r="E16" s="100"/>
      <c r="F16" s="100"/>
      <c r="G16" s="101"/>
      <c r="H16" s="102">
        <f t="shared" si="0"/>
        <v>0</v>
      </c>
      <c r="I16" s="103"/>
      <c r="J16" s="104"/>
      <c r="K16" s="67"/>
      <c r="L16" s="338"/>
    </row>
    <row r="17" spans="1:12" hidden="1" x14ac:dyDescent="0.25">
      <c r="A17" s="98"/>
      <c r="B17" s="99"/>
      <c r="C17" s="96" t="s">
        <v>53</v>
      </c>
      <c r="D17" s="72"/>
      <c r="E17" s="71"/>
      <c r="F17" s="71"/>
      <c r="G17" s="73"/>
      <c r="H17" s="102">
        <f t="shared" si="0"/>
        <v>0</v>
      </c>
      <c r="I17" s="75"/>
      <c r="J17" s="83"/>
      <c r="K17" s="67"/>
      <c r="L17" s="338"/>
    </row>
    <row r="18" spans="1:12" hidden="1" x14ac:dyDescent="0.25">
      <c r="A18" s="77"/>
      <c r="B18" s="76"/>
      <c r="C18" s="96" t="s">
        <v>53</v>
      </c>
      <c r="D18" s="78"/>
      <c r="E18" s="77"/>
      <c r="F18" s="77"/>
      <c r="G18" s="79"/>
      <c r="H18" s="80">
        <f t="shared" ref="H18:H23" si="1">F18*G18</f>
        <v>0</v>
      </c>
      <c r="I18" s="81">
        <v>0.41</v>
      </c>
      <c r="J18" s="85">
        <f t="shared" ref="J18:J23" si="2">H18*(1-I18)</f>
        <v>0</v>
      </c>
      <c r="K18" s="67"/>
    </row>
    <row r="19" spans="1:12" hidden="1" x14ac:dyDescent="0.25">
      <c r="A19" s="66"/>
      <c r="B19" s="65"/>
      <c r="C19" s="96" t="s">
        <v>53</v>
      </c>
      <c r="D19" s="67"/>
      <c r="E19" s="66"/>
      <c r="F19" s="66"/>
      <c r="G19" s="68"/>
      <c r="H19" s="69">
        <f t="shared" si="1"/>
        <v>0</v>
      </c>
      <c r="I19" s="70">
        <v>0.41</v>
      </c>
      <c r="J19" s="84">
        <f t="shared" si="2"/>
        <v>0</v>
      </c>
      <c r="K19" s="67"/>
    </row>
    <row r="20" spans="1:12" hidden="1" x14ac:dyDescent="0.25">
      <c r="A20" s="66"/>
      <c r="B20" s="65"/>
      <c r="C20" s="96" t="s">
        <v>53</v>
      </c>
      <c r="D20" s="67"/>
      <c r="E20" s="66"/>
      <c r="F20" s="66"/>
      <c r="G20" s="68"/>
      <c r="H20" s="69">
        <f t="shared" si="1"/>
        <v>0</v>
      </c>
      <c r="I20" s="70">
        <v>0.41</v>
      </c>
      <c r="J20" s="84">
        <f t="shared" si="2"/>
        <v>0</v>
      </c>
      <c r="K20" s="67"/>
    </row>
    <row r="21" spans="1:12" hidden="1" x14ac:dyDescent="0.25">
      <c r="A21" s="66"/>
      <c r="B21" s="65"/>
      <c r="C21" s="96" t="s">
        <v>53</v>
      </c>
      <c r="D21" s="67"/>
      <c r="E21" s="66"/>
      <c r="F21" s="66"/>
      <c r="G21" s="68"/>
      <c r="H21" s="69">
        <f t="shared" si="1"/>
        <v>0</v>
      </c>
      <c r="I21" s="70">
        <v>0.41</v>
      </c>
      <c r="J21" s="84">
        <f t="shared" si="2"/>
        <v>0</v>
      </c>
      <c r="K21" s="67"/>
    </row>
    <row r="22" spans="1:12" hidden="1" x14ac:dyDescent="0.25">
      <c r="A22" s="66"/>
      <c r="B22" s="65"/>
      <c r="C22" s="96" t="s">
        <v>53</v>
      </c>
      <c r="D22" s="67"/>
      <c r="E22" s="66"/>
      <c r="F22" s="66"/>
      <c r="G22" s="68"/>
      <c r="H22" s="69">
        <f t="shared" si="1"/>
        <v>0</v>
      </c>
      <c r="I22" s="70">
        <v>0.41</v>
      </c>
      <c r="J22" s="84">
        <f t="shared" si="2"/>
        <v>0</v>
      </c>
      <c r="K22" s="67"/>
    </row>
    <row r="23" spans="1:12" hidden="1" x14ac:dyDescent="0.25">
      <c r="A23" s="71"/>
      <c r="B23" s="71"/>
      <c r="C23" s="96" t="s">
        <v>53</v>
      </c>
      <c r="D23" s="72"/>
      <c r="E23" s="71"/>
      <c r="F23" s="71"/>
      <c r="G23" s="73"/>
      <c r="H23" s="74">
        <f t="shared" si="1"/>
        <v>0</v>
      </c>
      <c r="I23" s="75">
        <v>0.41</v>
      </c>
      <c r="J23" s="83">
        <f t="shared" si="2"/>
        <v>0</v>
      </c>
      <c r="K23" s="90"/>
    </row>
    <row r="24" spans="1:12" x14ac:dyDescent="0.25">
      <c r="A24" s="340" t="s">
        <v>74</v>
      </c>
      <c r="B24" s="341"/>
      <c r="C24" s="341"/>
      <c r="D24" s="341"/>
      <c r="E24" s="341"/>
      <c r="F24" s="341"/>
      <c r="G24" s="341"/>
      <c r="H24" s="341"/>
      <c r="I24" s="341"/>
      <c r="J24" s="342"/>
      <c r="K24" s="91"/>
    </row>
    <row r="25" spans="1:12" s="92" customFormat="1" x14ac:dyDescent="0.25">
      <c r="A25" s="340" t="s">
        <v>72</v>
      </c>
      <c r="B25" s="341"/>
      <c r="C25" s="341"/>
      <c r="D25" s="341"/>
      <c r="E25" s="341"/>
      <c r="F25" s="341"/>
      <c r="G25" s="341"/>
      <c r="H25" s="341"/>
      <c r="I25" s="341"/>
      <c r="J25" s="342"/>
      <c r="K25" s="91"/>
    </row>
    <row r="26" spans="1:12" x14ac:dyDescent="0.25">
      <c r="A26" s="61"/>
      <c r="B26" s="339" t="s">
        <v>15</v>
      </c>
      <c r="C26" s="339"/>
      <c r="D26" s="339"/>
      <c r="E26" s="61"/>
      <c r="F26" s="61"/>
      <c r="G26" s="61"/>
      <c r="H26" s="86">
        <f>SUM(H8:H23)</f>
        <v>0</v>
      </c>
      <c r="I26" s="61"/>
      <c r="J26" s="86">
        <f>SUM(J8:J23)</f>
        <v>0</v>
      </c>
      <c r="K26" s="93">
        <f>SUM(K8:K25)</f>
        <v>0</v>
      </c>
    </row>
    <row r="27" spans="1:12" x14ac:dyDescent="0.25">
      <c r="A27" s="351" t="s">
        <v>73</v>
      </c>
      <c r="B27" s="352"/>
      <c r="C27" s="352"/>
      <c r="D27" s="352"/>
      <c r="E27" s="352"/>
      <c r="F27" s="352"/>
      <c r="G27" s="352"/>
      <c r="H27" s="352"/>
      <c r="I27" s="352"/>
      <c r="J27" s="353"/>
      <c r="K27" s="94">
        <f>J26-K26</f>
        <v>0</v>
      </c>
    </row>
    <row r="28" spans="1:12" x14ac:dyDescent="0.25">
      <c r="H28" s="105"/>
    </row>
    <row r="29" spans="1:12" x14ac:dyDescent="0.25">
      <c r="A29" s="348" t="s">
        <v>67</v>
      </c>
      <c r="B29" s="348"/>
      <c r="C29" s="348"/>
      <c r="D29" s="233"/>
      <c r="E29" s="348" t="s">
        <v>75</v>
      </c>
      <c r="F29" s="348"/>
      <c r="G29" s="348"/>
      <c r="I29" s="354" t="s">
        <v>68</v>
      </c>
      <c r="J29" s="354"/>
      <c r="K29" s="354"/>
    </row>
    <row r="30" spans="1:12" x14ac:dyDescent="0.25">
      <c r="E30" s="92"/>
      <c r="F30" s="92"/>
      <c r="G30" s="92"/>
      <c r="I30" s="5"/>
      <c r="J30" s="5"/>
      <c r="K30" s="5"/>
    </row>
    <row r="31" spans="1:12" x14ac:dyDescent="0.25">
      <c r="E31" s="92"/>
      <c r="F31" s="92"/>
      <c r="G31" s="92"/>
      <c r="I31" s="5"/>
      <c r="J31" s="5"/>
      <c r="K31" s="5"/>
    </row>
    <row r="32" spans="1:12" x14ac:dyDescent="0.25">
      <c r="E32" s="92"/>
      <c r="F32" s="92"/>
      <c r="G32" s="92"/>
      <c r="I32" s="5"/>
      <c r="J32" s="5"/>
      <c r="K32" s="5"/>
    </row>
    <row r="33" spans="1:11" x14ac:dyDescent="0.25">
      <c r="E33" s="92"/>
      <c r="F33" s="92"/>
      <c r="G33" s="92"/>
      <c r="I33" s="5"/>
      <c r="J33" s="5"/>
      <c r="K33" s="5"/>
    </row>
    <row r="34" spans="1:11" x14ac:dyDescent="0.25">
      <c r="A34" s="348" t="s">
        <v>71</v>
      </c>
      <c r="B34" s="348"/>
      <c r="C34" s="348"/>
      <c r="D34" s="233"/>
      <c r="E34" s="348" t="s">
        <v>76</v>
      </c>
      <c r="F34" s="348"/>
      <c r="G34" s="348"/>
      <c r="I34" s="354" t="s">
        <v>69</v>
      </c>
      <c r="J34" s="354"/>
      <c r="K34" s="354"/>
    </row>
  </sheetData>
  <mergeCells count="18">
    <mergeCell ref="E29:G29"/>
    <mergeCell ref="E34:G34"/>
    <mergeCell ref="K6:K7"/>
    <mergeCell ref="A27:J27"/>
    <mergeCell ref="A25:J25"/>
    <mergeCell ref="I29:K29"/>
    <mergeCell ref="I34:K34"/>
    <mergeCell ref="A29:C29"/>
    <mergeCell ref="A34:C34"/>
    <mergeCell ref="L12:L17"/>
    <mergeCell ref="B26:D26"/>
    <mergeCell ref="A24:J24"/>
    <mergeCell ref="A4:J4"/>
    <mergeCell ref="A6:A7"/>
    <mergeCell ref="B6:B7"/>
    <mergeCell ref="C6:C7"/>
    <mergeCell ref="E6:I6"/>
    <mergeCell ref="J6:J7"/>
  </mergeCells>
  <pageMargins left="0.7" right="0.7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zoomScale="70" zoomScaleNormal="70" workbookViewId="0">
      <selection activeCell="E35" sqref="E35"/>
    </sheetView>
  </sheetViews>
  <sheetFormatPr defaultRowHeight="15.75" x14ac:dyDescent="0.25"/>
  <cols>
    <col min="1" max="1" width="9.42578125" style="3" bestFit="1" customWidth="1"/>
    <col min="2" max="2" width="14.28515625" style="3" bestFit="1" customWidth="1"/>
    <col min="3" max="4" width="9.140625" style="3"/>
    <col min="5" max="5" width="11.140625" style="3" customWidth="1"/>
    <col min="6" max="6" width="9.42578125" style="3" bestFit="1" customWidth="1"/>
    <col min="7" max="8" width="14.28515625" style="3" customWidth="1"/>
    <col min="9" max="9" width="8.28515625" style="3" customWidth="1"/>
    <col min="10" max="10" width="16.42578125" style="3" customWidth="1"/>
    <col min="11" max="11" width="17.42578125" style="3" customWidth="1"/>
    <col min="12" max="16384" width="9.140625" style="3"/>
  </cols>
  <sheetData>
    <row r="1" spans="1:25" x14ac:dyDescent="0.25">
      <c r="A1" s="1" t="s">
        <v>0</v>
      </c>
      <c r="B1" s="1"/>
      <c r="C1" s="2"/>
      <c r="D1" s="4"/>
      <c r="H1" s="5"/>
      <c r="I1" s="5"/>
      <c r="J1" s="5"/>
      <c r="K1" s="5"/>
      <c r="L1" s="5"/>
      <c r="M1" s="5"/>
    </row>
    <row r="2" spans="1:25" x14ac:dyDescent="0.25">
      <c r="A2" s="6" t="s">
        <v>1</v>
      </c>
      <c r="B2" s="6"/>
      <c r="C2" s="7"/>
      <c r="D2" s="8"/>
      <c r="H2" s="9"/>
      <c r="I2" s="9"/>
      <c r="J2" s="9"/>
      <c r="K2" s="9"/>
      <c r="L2" s="9"/>
      <c r="M2" s="9"/>
    </row>
    <row r="3" spans="1:25" x14ac:dyDescent="0.25">
      <c r="A3" s="6"/>
      <c r="B3" s="6"/>
      <c r="C3" s="7"/>
      <c r="D3" s="8"/>
      <c r="H3" s="9"/>
      <c r="I3" s="9"/>
      <c r="J3" s="9"/>
      <c r="K3" s="9"/>
      <c r="L3" s="9"/>
      <c r="M3" s="9"/>
    </row>
    <row r="4" spans="1:25" x14ac:dyDescent="0.25">
      <c r="A4" s="343" t="s">
        <v>78</v>
      </c>
      <c r="B4" s="343"/>
      <c r="C4" s="343"/>
      <c r="D4" s="343"/>
      <c r="E4" s="343"/>
      <c r="F4" s="343"/>
      <c r="G4" s="343"/>
      <c r="H4" s="343"/>
      <c r="I4" s="343"/>
      <c r="J4" s="343"/>
      <c r="K4" s="87"/>
      <c r="L4" s="87"/>
      <c r="M4" s="87"/>
      <c r="N4" s="87"/>
      <c r="O4" s="87"/>
      <c r="P4" s="87"/>
      <c r="Q4" s="87"/>
    </row>
    <row r="5" spans="1:25" x14ac:dyDescent="0.25">
      <c r="A5" s="176"/>
      <c r="B5" s="176"/>
      <c r="C5" s="176"/>
      <c r="D5" s="176"/>
      <c r="E5" s="176"/>
      <c r="F5" s="176"/>
      <c r="G5" s="176"/>
      <c r="H5" s="176"/>
      <c r="I5" s="176"/>
      <c r="J5" s="176"/>
      <c r="K5" s="87"/>
      <c r="L5" s="87"/>
      <c r="M5" s="87"/>
      <c r="N5" s="87"/>
      <c r="O5" s="87"/>
      <c r="P5" s="87"/>
      <c r="Q5" s="87"/>
    </row>
    <row r="6" spans="1:25" ht="15.75" customHeight="1" x14ac:dyDescent="0.25">
      <c r="A6" s="344" t="s">
        <v>17</v>
      </c>
      <c r="B6" s="345" t="s">
        <v>18</v>
      </c>
      <c r="C6" s="344" t="s">
        <v>19</v>
      </c>
      <c r="D6" s="177" t="s">
        <v>20</v>
      </c>
      <c r="E6" s="346" t="s">
        <v>21</v>
      </c>
      <c r="F6" s="346"/>
      <c r="G6" s="346"/>
      <c r="H6" s="346"/>
      <c r="I6" s="347"/>
      <c r="J6" s="344" t="s">
        <v>35</v>
      </c>
      <c r="K6" s="349" t="s">
        <v>38</v>
      </c>
      <c r="L6" s="89"/>
      <c r="M6" s="89"/>
      <c r="N6" s="89"/>
      <c r="O6" s="89"/>
      <c r="P6" s="89"/>
      <c r="Q6" s="89"/>
    </row>
    <row r="7" spans="1:25" ht="47.25" x14ac:dyDescent="0.25">
      <c r="A7" s="344"/>
      <c r="B7" s="345"/>
      <c r="C7" s="344"/>
      <c r="D7" s="177" t="s">
        <v>23</v>
      </c>
      <c r="E7" s="177" t="s">
        <v>26</v>
      </c>
      <c r="F7" s="177" t="s">
        <v>27</v>
      </c>
      <c r="G7" s="177" t="s">
        <v>28</v>
      </c>
      <c r="H7" s="177" t="s">
        <v>36</v>
      </c>
      <c r="I7" s="57" t="s">
        <v>29</v>
      </c>
      <c r="J7" s="344"/>
      <c r="K7" s="350"/>
      <c r="L7" s="89"/>
      <c r="M7" s="89"/>
      <c r="N7" s="89"/>
      <c r="O7" s="89"/>
      <c r="P7" s="89"/>
      <c r="Q7" s="89"/>
    </row>
    <row r="8" spans="1:25" x14ac:dyDescent="0.25">
      <c r="A8" s="109">
        <v>1</v>
      </c>
      <c r="B8" s="58">
        <v>43913</v>
      </c>
      <c r="C8" s="59"/>
      <c r="D8" s="60"/>
      <c r="E8" s="59" t="s">
        <v>42</v>
      </c>
      <c r="F8" s="59">
        <v>3</v>
      </c>
      <c r="G8" s="62">
        <v>485000</v>
      </c>
      <c r="H8" s="63">
        <f>G8*F8</f>
        <v>1455000</v>
      </c>
      <c r="I8" s="64">
        <v>0.41</v>
      </c>
      <c r="J8" s="82">
        <f>H8*(1-I8)</f>
        <v>858450.00000000012</v>
      </c>
      <c r="K8" s="78"/>
    </row>
    <row r="9" spans="1:25" x14ac:dyDescent="0.25">
      <c r="A9" s="109"/>
      <c r="B9" s="58"/>
      <c r="C9" s="59"/>
      <c r="D9" s="60"/>
      <c r="E9" s="59"/>
      <c r="F9" s="59"/>
      <c r="G9" s="62"/>
      <c r="H9" s="63"/>
      <c r="I9" s="64"/>
      <c r="J9" s="82"/>
      <c r="K9" s="67"/>
    </row>
    <row r="10" spans="1:25" x14ac:dyDescent="0.25">
      <c r="A10" s="109"/>
      <c r="B10" s="58"/>
      <c r="C10" s="59"/>
      <c r="D10" s="61"/>
      <c r="E10" s="59"/>
      <c r="F10" s="59"/>
      <c r="G10" s="62"/>
      <c r="H10" s="63"/>
      <c r="I10" s="64"/>
      <c r="J10" s="82"/>
      <c r="K10" s="67"/>
    </row>
    <row r="11" spans="1:25" x14ac:dyDescent="0.25">
      <c r="A11" s="109"/>
      <c r="B11" s="58"/>
      <c r="C11" s="59"/>
      <c r="D11" s="61"/>
      <c r="E11" s="59"/>
      <c r="F11" s="59"/>
      <c r="G11" s="62"/>
      <c r="H11" s="63"/>
      <c r="I11" s="64"/>
      <c r="J11" s="82"/>
      <c r="K11" s="67"/>
    </row>
    <row r="12" spans="1:25" x14ac:dyDescent="0.25">
      <c r="A12" s="109"/>
      <c r="B12" s="107"/>
      <c r="C12" s="106"/>
      <c r="D12" s="61"/>
      <c r="E12" s="59"/>
      <c r="F12" s="59"/>
      <c r="G12" s="62"/>
      <c r="H12" s="63"/>
      <c r="I12" s="64"/>
      <c r="J12" s="82"/>
      <c r="K12" s="67"/>
      <c r="L12" s="338"/>
      <c r="Y12" s="3" t="s">
        <v>48</v>
      </c>
    </row>
    <row r="13" spans="1:25" x14ac:dyDescent="0.25">
      <c r="A13" s="174"/>
      <c r="B13" s="175"/>
      <c r="C13" s="108"/>
      <c r="D13" s="95"/>
      <c r="E13" s="100"/>
      <c r="F13" s="100"/>
      <c r="G13" s="101"/>
      <c r="H13" s="102"/>
      <c r="I13" s="103"/>
      <c r="J13" s="104"/>
      <c r="K13" s="90"/>
      <c r="L13" s="338"/>
    </row>
    <row r="14" spans="1:25" x14ac:dyDescent="0.25">
      <c r="A14" s="109"/>
      <c r="B14" s="107"/>
      <c r="C14" s="106"/>
      <c r="D14" s="61"/>
      <c r="E14" s="59"/>
      <c r="F14" s="59"/>
      <c r="G14" s="62"/>
      <c r="H14" s="63"/>
      <c r="I14" s="64"/>
      <c r="J14" s="82"/>
      <c r="K14" s="61"/>
      <c r="L14" s="338"/>
    </row>
    <row r="15" spans="1:25" hidden="1" x14ac:dyDescent="0.25">
      <c r="A15" s="96"/>
      <c r="B15" s="97"/>
      <c r="C15" s="96" t="s">
        <v>53</v>
      </c>
      <c r="D15" s="95"/>
      <c r="E15" s="100"/>
      <c r="F15" s="100"/>
      <c r="G15" s="101"/>
      <c r="H15" s="102">
        <f t="shared" ref="H15:H23" si="0">F15*G15</f>
        <v>0</v>
      </c>
      <c r="I15" s="103"/>
      <c r="J15" s="104"/>
      <c r="K15" s="78"/>
      <c r="L15" s="338"/>
    </row>
    <row r="16" spans="1:25" hidden="1" x14ac:dyDescent="0.25">
      <c r="A16" s="96"/>
      <c r="B16" s="97"/>
      <c r="C16" s="96" t="s">
        <v>53</v>
      </c>
      <c r="D16" s="95"/>
      <c r="E16" s="100"/>
      <c r="F16" s="100"/>
      <c r="G16" s="101"/>
      <c r="H16" s="102">
        <f t="shared" si="0"/>
        <v>0</v>
      </c>
      <c r="I16" s="103"/>
      <c r="J16" s="104"/>
      <c r="K16" s="67"/>
      <c r="L16" s="338"/>
    </row>
    <row r="17" spans="1:12" hidden="1" x14ac:dyDescent="0.25">
      <c r="A17" s="98"/>
      <c r="B17" s="99"/>
      <c r="C17" s="96" t="s">
        <v>53</v>
      </c>
      <c r="D17" s="72"/>
      <c r="E17" s="71"/>
      <c r="F17" s="71"/>
      <c r="G17" s="73"/>
      <c r="H17" s="102">
        <f t="shared" si="0"/>
        <v>0</v>
      </c>
      <c r="I17" s="75"/>
      <c r="J17" s="83"/>
      <c r="K17" s="67"/>
      <c r="L17" s="338"/>
    </row>
    <row r="18" spans="1:12" hidden="1" x14ac:dyDescent="0.25">
      <c r="A18" s="77"/>
      <c r="B18" s="76"/>
      <c r="C18" s="96" t="s">
        <v>53</v>
      </c>
      <c r="D18" s="78"/>
      <c r="E18" s="77"/>
      <c r="F18" s="77"/>
      <c r="G18" s="79"/>
      <c r="H18" s="80">
        <f t="shared" si="0"/>
        <v>0</v>
      </c>
      <c r="I18" s="81">
        <v>0.41</v>
      </c>
      <c r="J18" s="85">
        <f t="shared" ref="J18:J23" si="1">H18*(1-I18)</f>
        <v>0</v>
      </c>
      <c r="K18" s="67"/>
    </row>
    <row r="19" spans="1:12" hidden="1" x14ac:dyDescent="0.25">
      <c r="A19" s="66"/>
      <c r="B19" s="65"/>
      <c r="C19" s="96" t="s">
        <v>53</v>
      </c>
      <c r="D19" s="67"/>
      <c r="E19" s="66"/>
      <c r="F19" s="66"/>
      <c r="G19" s="68"/>
      <c r="H19" s="69">
        <f t="shared" si="0"/>
        <v>0</v>
      </c>
      <c r="I19" s="70">
        <v>0.41</v>
      </c>
      <c r="J19" s="84">
        <f t="shared" si="1"/>
        <v>0</v>
      </c>
      <c r="K19" s="67"/>
    </row>
    <row r="20" spans="1:12" hidden="1" x14ac:dyDescent="0.25">
      <c r="A20" s="66"/>
      <c r="B20" s="65"/>
      <c r="C20" s="96" t="s">
        <v>53</v>
      </c>
      <c r="D20" s="67"/>
      <c r="E20" s="66"/>
      <c r="F20" s="66"/>
      <c r="G20" s="68"/>
      <c r="H20" s="69">
        <f t="shared" si="0"/>
        <v>0</v>
      </c>
      <c r="I20" s="70">
        <v>0.41</v>
      </c>
      <c r="J20" s="84">
        <f t="shared" si="1"/>
        <v>0</v>
      </c>
      <c r="K20" s="67"/>
    </row>
    <row r="21" spans="1:12" hidden="1" x14ac:dyDescent="0.25">
      <c r="A21" s="66"/>
      <c r="B21" s="65"/>
      <c r="C21" s="96" t="s">
        <v>53</v>
      </c>
      <c r="D21" s="67"/>
      <c r="E21" s="66"/>
      <c r="F21" s="66"/>
      <c r="G21" s="68"/>
      <c r="H21" s="69">
        <f t="shared" si="0"/>
        <v>0</v>
      </c>
      <c r="I21" s="70">
        <v>0.41</v>
      </c>
      <c r="J21" s="84">
        <f t="shared" si="1"/>
        <v>0</v>
      </c>
      <c r="K21" s="67"/>
    </row>
    <row r="22" spans="1:12" hidden="1" x14ac:dyDescent="0.25">
      <c r="A22" s="66"/>
      <c r="B22" s="65"/>
      <c r="C22" s="96" t="s">
        <v>53</v>
      </c>
      <c r="D22" s="67"/>
      <c r="E22" s="66"/>
      <c r="F22" s="66"/>
      <c r="G22" s="68"/>
      <c r="H22" s="69">
        <f t="shared" si="0"/>
        <v>0</v>
      </c>
      <c r="I22" s="70">
        <v>0.41</v>
      </c>
      <c r="J22" s="84">
        <f t="shared" si="1"/>
        <v>0</v>
      </c>
      <c r="K22" s="67"/>
    </row>
    <row r="23" spans="1:12" hidden="1" x14ac:dyDescent="0.25">
      <c r="A23" s="71"/>
      <c r="B23" s="71"/>
      <c r="C23" s="96" t="s">
        <v>53</v>
      </c>
      <c r="D23" s="72"/>
      <c r="E23" s="71"/>
      <c r="F23" s="71"/>
      <c r="G23" s="73"/>
      <c r="H23" s="74">
        <f t="shared" si="0"/>
        <v>0</v>
      </c>
      <c r="I23" s="75">
        <v>0.41</v>
      </c>
      <c r="J23" s="83">
        <f t="shared" si="1"/>
        <v>0</v>
      </c>
      <c r="K23" s="90"/>
    </row>
    <row r="24" spans="1:12" x14ac:dyDescent="0.25">
      <c r="A24" s="340" t="s">
        <v>74</v>
      </c>
      <c r="B24" s="341"/>
      <c r="C24" s="341"/>
      <c r="D24" s="341"/>
      <c r="E24" s="341"/>
      <c r="F24" s="341"/>
      <c r="G24" s="341"/>
      <c r="H24" s="341"/>
      <c r="I24" s="341"/>
      <c r="J24" s="342"/>
      <c r="K24" s="91"/>
    </row>
    <row r="25" spans="1:12" s="92" customFormat="1" x14ac:dyDescent="0.25">
      <c r="A25" s="340" t="s">
        <v>72</v>
      </c>
      <c r="B25" s="341"/>
      <c r="C25" s="341"/>
      <c r="D25" s="341"/>
      <c r="E25" s="341"/>
      <c r="F25" s="341"/>
      <c r="G25" s="341"/>
      <c r="H25" s="341"/>
      <c r="I25" s="341"/>
      <c r="J25" s="342"/>
      <c r="K25" s="91"/>
    </row>
    <row r="26" spans="1:12" x14ac:dyDescent="0.25">
      <c r="A26" s="61"/>
      <c r="B26" s="339" t="s">
        <v>15</v>
      </c>
      <c r="C26" s="339"/>
      <c r="D26" s="339"/>
      <c r="E26" s="61"/>
      <c r="F26" s="61"/>
      <c r="G26" s="61"/>
      <c r="H26" s="86">
        <f>SUM(H8:H23)</f>
        <v>1455000</v>
      </c>
      <c r="I26" s="61"/>
      <c r="J26" s="86">
        <f>SUM(J8:J23)</f>
        <v>858450.00000000012</v>
      </c>
      <c r="K26" s="93">
        <f>SUM(K8:K25)</f>
        <v>0</v>
      </c>
    </row>
    <row r="27" spans="1:12" x14ac:dyDescent="0.25">
      <c r="A27" s="351" t="s">
        <v>73</v>
      </c>
      <c r="B27" s="352"/>
      <c r="C27" s="352"/>
      <c r="D27" s="352"/>
      <c r="E27" s="352"/>
      <c r="F27" s="352"/>
      <c r="G27" s="352"/>
      <c r="H27" s="352"/>
      <c r="I27" s="352"/>
      <c r="J27" s="353"/>
      <c r="K27" s="94">
        <f>J26-K26</f>
        <v>858450.00000000012</v>
      </c>
    </row>
    <row r="28" spans="1:12" x14ac:dyDescent="0.25">
      <c r="H28" s="105"/>
    </row>
    <row r="29" spans="1:12" x14ac:dyDescent="0.25">
      <c r="A29" s="348" t="s">
        <v>67</v>
      </c>
      <c r="B29" s="348"/>
      <c r="C29" s="348"/>
      <c r="D29" s="233"/>
      <c r="E29" s="348" t="s">
        <v>75</v>
      </c>
      <c r="F29" s="348"/>
      <c r="G29" s="348"/>
      <c r="I29" s="354" t="s">
        <v>68</v>
      </c>
      <c r="J29" s="354"/>
      <c r="K29" s="354"/>
    </row>
    <row r="30" spans="1:12" x14ac:dyDescent="0.25">
      <c r="E30" s="92"/>
      <c r="F30" s="92"/>
      <c r="G30" s="92"/>
      <c r="I30" s="5"/>
      <c r="J30" s="5"/>
      <c r="K30" s="5"/>
    </row>
    <row r="31" spans="1:12" x14ac:dyDescent="0.25">
      <c r="E31" s="92"/>
      <c r="F31" s="92"/>
      <c r="G31" s="92"/>
      <c r="I31" s="5"/>
      <c r="J31" s="5"/>
      <c r="K31" s="5"/>
    </row>
    <row r="32" spans="1:12" x14ac:dyDescent="0.25">
      <c r="E32" s="92"/>
      <c r="F32" s="92"/>
      <c r="G32" s="92"/>
      <c r="I32" s="5"/>
      <c r="J32" s="5"/>
      <c r="K32" s="5"/>
    </row>
    <row r="33" spans="1:11" x14ac:dyDescent="0.25">
      <c r="E33" s="92"/>
      <c r="F33" s="92"/>
      <c r="G33" s="92"/>
      <c r="I33" s="5"/>
      <c r="J33" s="5"/>
      <c r="K33" s="5"/>
    </row>
    <row r="34" spans="1:11" x14ac:dyDescent="0.25">
      <c r="A34" s="348" t="s">
        <v>71</v>
      </c>
      <c r="B34" s="348"/>
      <c r="C34" s="348"/>
      <c r="D34" s="233"/>
      <c r="E34" s="348" t="s">
        <v>71</v>
      </c>
      <c r="F34" s="348"/>
      <c r="G34" s="348"/>
      <c r="I34" s="354" t="s">
        <v>69</v>
      </c>
      <c r="J34" s="354"/>
      <c r="K34" s="354"/>
    </row>
  </sheetData>
  <mergeCells count="18">
    <mergeCell ref="A27:J27"/>
    <mergeCell ref="A29:C29"/>
    <mergeCell ref="E29:G29"/>
    <mergeCell ref="I29:K29"/>
    <mergeCell ref="A34:C34"/>
    <mergeCell ref="E34:G34"/>
    <mergeCell ref="I34:K34"/>
    <mergeCell ref="L12:L17"/>
    <mergeCell ref="A24:J24"/>
    <mergeCell ref="A25:J25"/>
    <mergeCell ref="B26:D26"/>
    <mergeCell ref="K6:K7"/>
    <mergeCell ref="A4:J4"/>
    <mergeCell ref="A6:A7"/>
    <mergeCell ref="B6:B7"/>
    <mergeCell ref="C6:C7"/>
    <mergeCell ref="E6:I6"/>
    <mergeCell ref="J6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phí Tháng 4</vt:lpstr>
      <vt:lpstr>DTT4</vt:lpstr>
      <vt:lpstr>hàng khách trả tháng 4</vt:lpstr>
      <vt:lpstr>141 Tạm ứng</vt:lpstr>
      <vt:lpstr>Nhập hàng</vt:lpstr>
      <vt:lpstr>Tiền hàng Tâm T4</vt:lpstr>
      <vt:lpstr>Tiền hàng Hằng 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2020-03-27T08:35:32Z</dcterms:modified>
</cp:coreProperties>
</file>