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<sst xmlns="http://schemas.openxmlformats.org/spreadsheetml/2006/main" count="65" uniqueCount="29">
  <si>
    <t xml:space="preserve">fa</t>
  </si>
  <si>
    <t xml:space="preserve">init conc</t>
  </si>
  <si>
    <t xml:space="preserve">vol.</t>
  </si>
  <si>
    <t xml:space="preserve">density(fa)</t>
  </si>
  <si>
    <t xml:space="preserve">g/L</t>
  </si>
  <si>
    <t xml:space="preserve">molar.w</t>
  </si>
  <si>
    <t xml:space="preserve">g/mol</t>
  </si>
  <si>
    <t xml:space="preserve">M</t>
  </si>
  <si>
    <t xml:space="preserve">Cmol needed</t>
  </si>
  <si>
    <t xml:space="preserve">μM</t>
  </si>
  <si>
    <t xml:space="preserve">V(conc)</t>
  </si>
  <si>
    <t xml:space="preserve">mL</t>
  </si>
  <si>
    <t xml:space="preserve">bq</t>
  </si>
  <si>
    <t xml:space="preserve">molar w.</t>
  </si>
  <si>
    <t xml:space="preserve">m needed</t>
  </si>
  <si>
    <t xml:space="preserve">mg</t>
  </si>
  <si>
    <t xml:space="preserve">cat</t>
  </si>
  <si>
    <t xml:space="preserve">hq</t>
  </si>
  <si>
    <t xml:space="preserve">ph</t>
  </si>
  <si>
    <t xml:space="preserve">density@50C</t>
  </si>
  <si>
    <t xml:space="preserve">g/cc</t>
  </si>
  <si>
    <t xml:space="preserve">V</t>
  </si>
  <si>
    <t xml:space="preserve">ml</t>
  </si>
  <si>
    <t xml:space="preserve">H2O2</t>
  </si>
  <si>
    <t xml:space="preserve">w.</t>
  </si>
  <si>
    <t xml:space="preserve">density</t>
  </si>
  <si>
    <t xml:space="preserve">g/ml</t>
  </si>
  <si>
    <t xml:space="preserve">conc needed</t>
  </si>
  <si>
    <t xml:space="preserve">Na2EDTA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</si>
</sst>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44" activeCellId="0" sqref="D44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4.43"/>
    <col collapsed="false" customWidth="true" hidden="false" outlineLevel="0" max="7" min="7" style="0" width="10.85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A2" s="0" t="s">
        <v>1</v>
      </c>
      <c r="B2" s="0" t="s">
        <v>2</v>
      </c>
      <c r="C2" s="0" t="n">
        <v>0.85</v>
      </c>
    </row>
    <row r="3" customFormat="false" ht="14.25" hidden="false" customHeight="false" outlineLevel="0" collapsed="false">
      <c r="A3" s="2" t="s">
        <v>3</v>
      </c>
      <c r="B3" s="2" t="s">
        <v>4</v>
      </c>
      <c r="C3" s="2" t="n">
        <v>1220</v>
      </c>
    </row>
    <row r="4" customFormat="false" ht="14.25" hidden="false" customHeight="false" outlineLevel="0" collapsed="false">
      <c r="A4" s="2" t="s">
        <v>5</v>
      </c>
      <c r="B4" s="2" t="s">
        <v>6</v>
      </c>
      <c r="C4" s="2" t="n">
        <v>46.025</v>
      </c>
    </row>
    <row r="5" customFormat="false" ht="14.25" hidden="false" customHeight="false" outlineLevel="0" collapsed="false">
      <c r="A5" s="0" t="s">
        <v>1</v>
      </c>
      <c r="B5" s="0" t="s">
        <v>7</v>
      </c>
      <c r="C5" s="0" t="n">
        <f aca="false">C2*C3/C4</f>
        <v>22.5312330255296</v>
      </c>
    </row>
    <row r="7" customFormat="false" ht="14.25" hidden="false" customHeight="false" outlineLevel="0" collapsed="false">
      <c r="A7" s="0" t="s">
        <v>8</v>
      </c>
      <c r="B7" s="0" t="s">
        <v>9</v>
      </c>
      <c r="C7" s="0" t="n">
        <v>35000</v>
      </c>
    </row>
    <row r="8" customFormat="false" ht="14.25" hidden="false" customHeight="false" outlineLevel="0" collapsed="false">
      <c r="A8" s="0" t="s">
        <v>10</v>
      </c>
      <c r="B8" s="0" t="s">
        <v>11</v>
      </c>
      <c r="C8" s="0" t="n">
        <f aca="false">C7*10^(-6)*1000/C5</f>
        <v>1.55339922854388</v>
      </c>
    </row>
    <row r="10" customFormat="false" ht="14.25" hidden="false" customHeight="false" outlineLevel="0" collapsed="false">
      <c r="A10" s="1" t="s">
        <v>12</v>
      </c>
    </row>
    <row r="11" customFormat="false" ht="14.25" hidden="false" customHeight="false" outlineLevel="0" collapsed="false">
      <c r="A11" s="0" t="s">
        <v>8</v>
      </c>
      <c r="B11" s="0" t="s">
        <v>9</v>
      </c>
      <c r="C11" s="0" t="n">
        <v>110</v>
      </c>
    </row>
    <row r="12" customFormat="false" ht="14.25" hidden="false" customHeight="false" outlineLevel="0" collapsed="false">
      <c r="A12" s="0" t="s">
        <v>13</v>
      </c>
      <c r="B12" s="0" t="s">
        <v>6</v>
      </c>
      <c r="C12" s="0" t="n">
        <v>108.096</v>
      </c>
    </row>
    <row r="13" customFormat="false" ht="14.25" hidden="false" customHeight="false" outlineLevel="0" collapsed="false">
      <c r="A13" s="0" t="s">
        <v>14</v>
      </c>
      <c r="B13" s="0" t="s">
        <v>15</v>
      </c>
      <c r="C13" s="0" t="n">
        <f aca="false">C11*10^(-6)*C12*1000</f>
        <v>11.89056</v>
      </c>
    </row>
    <row r="15" customFormat="false" ht="14.25" hidden="false" customHeight="false" outlineLevel="0" collapsed="false">
      <c r="A15" s="1" t="s">
        <v>16</v>
      </c>
    </row>
    <row r="16" customFormat="false" ht="14.25" hidden="false" customHeight="false" outlineLevel="0" collapsed="false">
      <c r="A16" s="0" t="s">
        <v>8</v>
      </c>
      <c r="B16" s="0" t="s">
        <v>9</v>
      </c>
      <c r="C16" s="0" t="n">
        <v>130</v>
      </c>
    </row>
    <row r="17" customFormat="false" ht="14.25" hidden="false" customHeight="false" outlineLevel="0" collapsed="false">
      <c r="A17" s="0" t="s">
        <v>13</v>
      </c>
      <c r="B17" s="0" t="s">
        <v>6</v>
      </c>
      <c r="C17" s="0" t="n">
        <v>110.112</v>
      </c>
    </row>
    <row r="18" customFormat="false" ht="14.25" hidden="false" customHeight="false" outlineLevel="0" collapsed="false">
      <c r="A18" s="0" t="s">
        <v>14</v>
      </c>
      <c r="B18" s="0" t="s">
        <v>15</v>
      </c>
      <c r="C18" s="0" t="n">
        <f aca="false">C16*10^(-6)*C17*1000</f>
        <v>14.31456</v>
      </c>
    </row>
    <row r="20" customFormat="false" ht="14.25" hidden="false" customHeight="false" outlineLevel="0" collapsed="false">
      <c r="A20" s="1" t="s">
        <v>17</v>
      </c>
    </row>
    <row r="21" customFormat="false" ht="14.25" hidden="false" customHeight="false" outlineLevel="0" collapsed="false">
      <c r="A21" s="0" t="s">
        <v>8</v>
      </c>
      <c r="B21" s="0" t="s">
        <v>9</v>
      </c>
      <c r="C21" s="0" t="n">
        <v>230</v>
      </c>
    </row>
    <row r="22" customFormat="false" ht="14.25" hidden="false" customHeight="false" outlineLevel="0" collapsed="false">
      <c r="A22" s="0" t="s">
        <v>13</v>
      </c>
      <c r="B22" s="0" t="s">
        <v>6</v>
      </c>
      <c r="C22" s="0" t="n">
        <v>110.112</v>
      </c>
    </row>
    <row r="23" customFormat="false" ht="14.25" hidden="false" customHeight="false" outlineLevel="0" collapsed="false">
      <c r="A23" s="0" t="s">
        <v>14</v>
      </c>
      <c r="B23" s="0" t="s">
        <v>15</v>
      </c>
      <c r="C23" s="0" t="n">
        <f aca="false">C21*10^(-6)*C22*1000</f>
        <v>25.32576</v>
      </c>
    </row>
    <row r="25" customFormat="false" ht="14.25" hidden="false" customHeight="false" outlineLevel="0" collapsed="false">
      <c r="A25" s="1" t="s">
        <v>18</v>
      </c>
    </row>
    <row r="26" customFormat="false" ht="14.25" hidden="false" customHeight="false" outlineLevel="0" collapsed="false">
      <c r="A26" s="0" t="s">
        <v>8</v>
      </c>
      <c r="B26" s="0" t="s">
        <v>9</v>
      </c>
      <c r="C26" s="0" t="n">
        <v>1000</v>
      </c>
    </row>
    <row r="27" customFormat="false" ht="14.25" hidden="false" customHeight="false" outlineLevel="0" collapsed="false">
      <c r="A27" s="0" t="s">
        <v>13</v>
      </c>
      <c r="B27" s="0" t="s">
        <v>6</v>
      </c>
      <c r="C27" s="0" t="n">
        <v>94.113</v>
      </c>
    </row>
    <row r="28" customFormat="false" ht="14.25" hidden="false" customHeight="false" outlineLevel="0" collapsed="false">
      <c r="A28" s="0" t="s">
        <v>14</v>
      </c>
      <c r="B28" s="0" t="s">
        <v>15</v>
      </c>
      <c r="C28" s="0" t="n">
        <f aca="false">C26*10^(-6)*C27*1000</f>
        <v>94.113</v>
      </c>
      <c r="D28" s="2" t="n">
        <f aca="false">C28*10</f>
        <v>941.13</v>
      </c>
    </row>
    <row r="29" customFormat="false" ht="14.25" hidden="false" customHeight="false" outlineLevel="0" collapsed="false">
      <c r="A29" s="0" t="s">
        <v>19</v>
      </c>
      <c r="B29" s="0" t="s">
        <v>20</v>
      </c>
      <c r="C29" s="0" t="n">
        <v>1.0497</v>
      </c>
      <c r="D29" s="2" t="n">
        <v>1.0497</v>
      </c>
    </row>
    <row r="30" customFormat="false" ht="14.25" hidden="false" customHeight="false" outlineLevel="0" collapsed="false">
      <c r="A30" s="0" t="s">
        <v>21</v>
      </c>
      <c r="B30" s="0" t="s">
        <v>22</v>
      </c>
      <c r="C30" s="0" t="n">
        <f aca="false">C28*10^(-3)/C29</f>
        <v>0.0896570448699628</v>
      </c>
      <c r="D30" s="2" t="n">
        <f aca="false">D28*10^(-3)/D29</f>
        <v>0.896570448699628</v>
      </c>
    </row>
    <row r="32" customFormat="false" ht="14.25" hidden="false" customHeight="false" outlineLevel="0" collapsed="false">
      <c r="A32" s="1" t="s">
        <v>23</v>
      </c>
    </row>
    <row r="33" customFormat="false" ht="14.25" hidden="false" customHeight="false" outlineLevel="0" collapsed="false">
      <c r="A33" s="0" t="s">
        <v>1</v>
      </c>
      <c r="B33" s="0" t="s">
        <v>24</v>
      </c>
      <c r="C33" s="0" t="n">
        <v>0.3</v>
      </c>
    </row>
    <row r="34" customFormat="false" ht="14.25" hidden="false" customHeight="false" outlineLevel="0" collapsed="false">
      <c r="A34" s="0" t="s">
        <v>25</v>
      </c>
      <c r="B34" s="0" t="s">
        <v>26</v>
      </c>
      <c r="C34" s="0" t="n">
        <v>1.11</v>
      </c>
    </row>
    <row r="35" customFormat="false" ht="14.25" hidden="false" customHeight="false" outlineLevel="0" collapsed="false">
      <c r="A35" s="0" t="s">
        <v>13</v>
      </c>
      <c r="B35" s="0" t="s">
        <v>6</v>
      </c>
      <c r="C35" s="2" t="n">
        <v>34.01468</v>
      </c>
    </row>
    <row r="36" customFormat="false" ht="14.25" hidden="false" customHeight="false" outlineLevel="0" collapsed="false">
      <c r="A36" s="0" t="s">
        <v>1</v>
      </c>
      <c r="B36" s="0" t="s">
        <v>7</v>
      </c>
      <c r="C36" s="0" t="n">
        <f aca="false">C33*C34/C35*1000</f>
        <v>9.78989071777244</v>
      </c>
    </row>
    <row r="38" customFormat="false" ht="14.25" hidden="false" customHeight="false" outlineLevel="0" collapsed="false">
      <c r="A38" s="0" t="s">
        <v>27</v>
      </c>
      <c r="B38" s="0" t="s">
        <v>9</v>
      </c>
      <c r="C38" s="0" t="n">
        <v>8500</v>
      </c>
    </row>
    <row r="39" customFormat="false" ht="14.25" hidden="false" customHeight="false" outlineLevel="0" collapsed="false">
      <c r="A39" s="0" t="s">
        <v>21</v>
      </c>
      <c r="B39" s="0" t="s">
        <v>22</v>
      </c>
      <c r="C39" s="0" t="n">
        <f aca="false">C38*10^(-6)/C36*1000</f>
        <v>0.868242582582582</v>
      </c>
    </row>
    <row r="41" customFormat="false" ht="14.25" hidden="false" customHeight="false" outlineLevel="0" collapsed="false">
      <c r="A41" s="0" t="s">
        <v>28</v>
      </c>
    </row>
    <row r="42" customFormat="false" ht="13.8" hidden="false" customHeight="false" outlineLevel="0" collapsed="false">
      <c r="A42" s="0" t="s">
        <v>8</v>
      </c>
      <c r="B42" s="0" t="s">
        <v>9</v>
      </c>
      <c r="C42" s="0" t="n">
        <v>15000</v>
      </c>
    </row>
    <row r="43" customFormat="false" ht="13.8" hidden="false" customHeight="false" outlineLevel="0" collapsed="false">
      <c r="A43" s="0" t="s">
        <v>13</v>
      </c>
      <c r="B43" s="0" t="s">
        <v>6</v>
      </c>
      <c r="C43" s="0" t="n">
        <v>336.2063</v>
      </c>
    </row>
    <row r="44" customFormat="false" ht="13.8" hidden="false" customHeight="false" outlineLevel="0" collapsed="false">
      <c r="A44" s="0" t="s">
        <v>14</v>
      </c>
      <c r="B44" s="0" t="s">
        <v>15</v>
      </c>
      <c r="C44" s="0" t="n">
        <f aca="false">C42*10^(-6)*C43*1000</f>
        <v>5043.0945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2022-06-01T12:55:13Z</dcterms:modified>
  <cp:revision>7</cp:revision>
  <dc:subject/>
  <dc:title/>
</cp:coreProperties>
</file>