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<sst xmlns="http://schemas.openxmlformats.org/spreadsheetml/2006/main" count="28" uniqueCount="28">
  <si>
    <t>fa</t>
  </si>
  <si>
    <t xml:space="preserve">init conc</t>
  </si>
  <si>
    <t>vol.</t>
  </si>
  <si>
    <t>density(fa)</t>
  </si>
  <si>
    <t>g/L</t>
  </si>
  <si>
    <t>molar.w</t>
  </si>
  <si>
    <t>g/mol</t>
  </si>
  <si>
    <t>M</t>
  </si>
  <si>
    <t xml:space="preserve">Cmol needed</t>
  </si>
  <si>
    <t>μM</t>
  </si>
  <si>
    <t>V(conc)</t>
  </si>
  <si>
    <t>mL</t>
  </si>
  <si>
    <t>bq</t>
  </si>
  <si>
    <t xml:space="preserve">molar w.</t>
  </si>
  <si>
    <t xml:space="preserve">m needed</t>
  </si>
  <si>
    <t>mg</t>
  </si>
  <si>
    <t>cat</t>
  </si>
  <si>
    <t>hq</t>
  </si>
  <si>
    <t>ph</t>
  </si>
  <si>
    <t>density@50C</t>
  </si>
  <si>
    <t>g/cc</t>
  </si>
  <si>
    <t>V</t>
  </si>
  <si>
    <t>ml</t>
  </si>
  <si>
    <t>H2O2</t>
  </si>
  <si>
    <t>w.</t>
  </si>
  <si>
    <t>density</t>
  </si>
  <si>
    <t>g/ml</t>
  </si>
  <si>
    <t xml:space="preserve">conc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</si>
</sst>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0" numFmtId="0" xfId="0" applyFon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14.421875"/>
    <col bestFit="1" min="7" max="7" width="10.8515625"/>
  </cols>
  <sheetData>
    <row r="1" ht="14.25">
      <c r="A1" s="1" t="s">
        <v>0</v>
      </c>
    </row>
    <row r="2" ht="14.25">
      <c r="A2" t="s">
        <v>1</v>
      </c>
      <c r="B2" t="s">
        <v>2</v>
      </c>
      <c r="C2">
        <v>0.84999999999999998</v>
      </c>
    </row>
    <row r="3" ht="14.25">
      <c r="A3" s="2" t="s">
        <v>3</v>
      </c>
      <c r="B3" s="2" t="s">
        <v>4</v>
      </c>
      <c r="C3" s="2">
        <v>1220</v>
      </c>
    </row>
    <row r="4" ht="14.25">
      <c r="A4" s="2" t="s">
        <v>5</v>
      </c>
      <c r="B4" s="2" t="s">
        <v>6</v>
      </c>
      <c r="C4" s="2">
        <v>46.024999999999999</v>
      </c>
    </row>
    <row r="5" ht="14.25">
      <c r="A5" t="s">
        <v>1</v>
      </c>
      <c r="B5" t="s">
        <v>7</v>
      </c>
      <c r="C5">
        <f>C2*C3/C4</f>
        <v>22.531233025529605</v>
      </c>
    </row>
    <row r="7" ht="14.25">
      <c r="A7" t="s">
        <v>8</v>
      </c>
      <c r="B7" t="s">
        <v>9</v>
      </c>
      <c r="C7">
        <v>35000</v>
      </c>
    </row>
    <row r="8" ht="14.25">
      <c r="A8" t="s">
        <v>10</v>
      </c>
      <c r="B8" t="s">
        <v>11</v>
      </c>
      <c r="C8">
        <f>C7*10^(-6)*1000/C5</f>
        <v>1.553399228543876</v>
      </c>
    </row>
    <row r="9" ht="14.25"/>
    <row r="10" ht="14.25">
      <c r="A10" s="1" t="s">
        <v>12</v>
      </c>
    </row>
    <row r="11" ht="14.25">
      <c r="A11" t="s">
        <v>8</v>
      </c>
      <c r="B11" t="s">
        <v>9</v>
      </c>
      <c r="C11">
        <v>110</v>
      </c>
    </row>
    <row r="12" ht="14.25">
      <c r="A12" t="s">
        <v>13</v>
      </c>
      <c r="B12" t="s">
        <v>6</v>
      </c>
      <c r="C12">
        <v>108.096</v>
      </c>
    </row>
    <row r="13" ht="14.25">
      <c r="A13" t="s">
        <v>14</v>
      </c>
      <c r="B13" t="s">
        <v>15</v>
      </c>
      <c r="C13">
        <f>C11*10^(-6)*C12*1000</f>
        <v>11.890559999999999</v>
      </c>
    </row>
    <row r="14" ht="14.25"/>
    <row r="15" ht="14.25">
      <c r="A15" s="1" t="s">
        <v>16</v>
      </c>
    </row>
    <row r="16" ht="14.25">
      <c r="A16" t="s">
        <v>8</v>
      </c>
      <c r="B16" t="s">
        <v>9</v>
      </c>
      <c r="C16">
        <v>130</v>
      </c>
    </row>
    <row r="17" ht="14.25">
      <c r="A17" t="s">
        <v>13</v>
      </c>
      <c r="B17" t="s">
        <v>6</v>
      </c>
      <c r="C17">
        <v>110.11199999999999</v>
      </c>
    </row>
    <row r="18" ht="14.25">
      <c r="A18" t="s">
        <v>14</v>
      </c>
      <c r="B18" t="s">
        <v>15</v>
      </c>
      <c r="C18">
        <f>C16*10^(-6)*C17*1000</f>
        <v>14.314559999999998</v>
      </c>
    </row>
    <row r="19" ht="14.25"/>
    <row r="20" ht="14.25">
      <c r="A20" s="1" t="s">
        <v>17</v>
      </c>
    </row>
    <row r="21" ht="14.25">
      <c r="A21" t="s">
        <v>8</v>
      </c>
      <c r="B21" t="s">
        <v>9</v>
      </c>
      <c r="C21">
        <v>230</v>
      </c>
    </row>
    <row r="22" ht="14.25">
      <c r="A22" t="s">
        <v>13</v>
      </c>
      <c r="B22" t="s">
        <v>6</v>
      </c>
      <c r="C22">
        <v>110.11199999999999</v>
      </c>
    </row>
    <row r="23" ht="14.25">
      <c r="A23" t="s">
        <v>14</v>
      </c>
      <c r="B23" t="s">
        <v>15</v>
      </c>
      <c r="C23">
        <f>C21*10^(-6)*C22*1000</f>
        <v>25.325759999999995</v>
      </c>
    </row>
    <row r="24" ht="14.25"/>
    <row r="25" ht="14.25">
      <c r="A25" s="1" t="s">
        <v>18</v>
      </c>
    </row>
    <row r="26" ht="14.25">
      <c r="A26" t="s">
        <v>8</v>
      </c>
      <c r="B26" t="s">
        <v>9</v>
      </c>
      <c r="C26">
        <v>1000</v>
      </c>
    </row>
    <row r="27" ht="14.25">
      <c r="A27" t="s">
        <v>13</v>
      </c>
      <c r="B27" t="s">
        <v>6</v>
      </c>
      <c r="C27">
        <v>94.113</v>
      </c>
    </row>
    <row r="28" ht="14.25">
      <c r="A28" t="s">
        <v>14</v>
      </c>
      <c r="B28" t="s">
        <v>15</v>
      </c>
      <c r="C28">
        <f>C26*10^(-6)*C27*1000</f>
        <v>94.113</v>
      </c>
      <c r="D28" s="2">
        <f>C28*10</f>
        <v>941.13</v>
      </c>
    </row>
    <row r="29" ht="14.25">
      <c r="A29" t="s">
        <v>19</v>
      </c>
      <c r="B29" t="s">
        <v>20</v>
      </c>
      <c r="C29">
        <v>1.0497000000000001</v>
      </c>
      <c r="D29" s="2">
        <v>1.0497000000000001</v>
      </c>
    </row>
    <row r="30" ht="14.25">
      <c r="A30" t="s">
        <v>21</v>
      </c>
      <c r="B30" t="s">
        <v>22</v>
      </c>
      <c r="C30">
        <f>C28*10^(-3)/C29</f>
        <v>0.089657044869962843</v>
      </c>
      <c r="D30" s="2">
        <f>D28*10^(-3)/D29</f>
        <v>0.89657044869962843</v>
      </c>
    </row>
    <row r="32" ht="14.25">
      <c r="A32" s="1" t="s">
        <v>23</v>
      </c>
    </row>
    <row r="33" ht="14.25">
      <c r="A33" t="s">
        <v>1</v>
      </c>
      <c r="B33" t="s">
        <v>24</v>
      </c>
      <c r="C33">
        <v>0.29999999999999999</v>
      </c>
    </row>
    <row r="34" ht="14.25">
      <c r="A34" t="s">
        <v>25</v>
      </c>
      <c r="B34" t="s">
        <v>26</v>
      </c>
      <c r="C34">
        <v>1.1100000000000001</v>
      </c>
    </row>
    <row r="35" ht="14.25">
      <c r="A35" t="s">
        <v>13</v>
      </c>
      <c r="B35" t="s">
        <v>6</v>
      </c>
      <c r="C35" s="2">
        <v>34.014679999999998</v>
      </c>
    </row>
    <row r="36" ht="14.25">
      <c r="A36" t="s">
        <v>1</v>
      </c>
      <c r="B36" t="s">
        <v>7</v>
      </c>
      <c r="C36">
        <f>C33*C34/C35*1000</f>
        <v>9.7898907177724439</v>
      </c>
    </row>
    <row r="37" ht="14.25"/>
    <row r="38" ht="14.25">
      <c r="A38" t="s">
        <v>27</v>
      </c>
      <c r="B38" t="s">
        <v>9</v>
      </c>
      <c r="C38">
        <v>8500</v>
      </c>
    </row>
    <row r="39" ht="14.25">
      <c r="A39" t="s">
        <v>21</v>
      </c>
      <c r="B39" t="s">
        <v>22</v>
      </c>
      <c r="C39">
        <f>C38*10^(-6)/C36*1000</f>
        <v>0.86824258258258247</v>
      </c>
    </row>
    <row r="40" ht="14.25"/>
    <row r="41" ht="14.25"/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ONLYOFFICE/6.3.1.56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2021-08-30T13:33:49Z</dcterms:modified>
</cp:coreProperties>
</file>