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120" yWindow="225" windowWidth="21315" windowHeight="9855" activeTab="4"/>
  </bookViews>
  <sheets>
    <sheet name="Riegos" sheetId="1" r:id="rId1"/>
    <sheet name="Niveles de Probabilidad" sheetId="5" r:id="rId2"/>
    <sheet name="Niveles de Impacto" sheetId="4" r:id="rId3"/>
    <sheet name="Niveles de Exposición" sheetId="2" r:id="rId4"/>
    <sheet name="Segmentación de Riesgos" sheetId="10" r:id="rId5"/>
  </sheets>
  <definedNames>
    <definedName name="_Toc289608545" localSheetId="0">Riegos!#REF!</definedName>
    <definedName name="datos">'Niveles de Probabilidad'!#REF!</definedName>
    <definedName name="datos2">'Niveles de Exposición'!#REF!</definedName>
    <definedName name="datos3">'Niveles de Exposición'!#REF!</definedName>
    <definedName name="Exposicion">'Niveles de Exposición'!$C$3:$D$27</definedName>
    <definedName name="Fede">'Niveles de Probabilidad'!#REF!</definedName>
    <definedName name="Impacto">'Niveles de Impacto'!$A$2:$B$6</definedName>
    <definedName name="Impactos">'Niveles de Impacto'!#REF!</definedName>
    <definedName name="Probabilidad">'Niveles de Probabilidad'!$A$2:$B$6</definedName>
    <definedName name="Riesgos">Riegos!$C$2:$C$97,Riegos!$K$2:$L$97</definedName>
    <definedName name="SegmentaciónDeDatos_Exposición3">#N/A</definedName>
  </definedNames>
  <calcPr calcId="144525"/>
  <pivotCaches>
    <pivotCache cacheId="7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I39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2" i="1"/>
  <c r="J23" i="1"/>
  <c r="J24" i="1"/>
  <c r="J25" i="1"/>
  <c r="J26" i="1"/>
  <c r="J27" i="1"/>
  <c r="J29" i="1"/>
  <c r="J30" i="1"/>
  <c r="J31" i="1"/>
  <c r="J32" i="1"/>
  <c r="J33" i="1"/>
  <c r="J34" i="1"/>
  <c r="J35" i="1"/>
  <c r="J36" i="1"/>
  <c r="J37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4" i="1"/>
  <c r="J65" i="1"/>
  <c r="J66" i="1"/>
  <c r="J67" i="1"/>
  <c r="J68" i="1"/>
  <c r="J69" i="1"/>
  <c r="J70" i="1"/>
  <c r="J71" i="1"/>
  <c r="J72" i="1"/>
  <c r="J73" i="1"/>
  <c r="J75" i="1"/>
  <c r="J77" i="1"/>
  <c r="J78" i="1"/>
  <c r="J79" i="1"/>
  <c r="J80" i="1"/>
  <c r="J81" i="1"/>
  <c r="J83" i="1"/>
  <c r="J84" i="1"/>
  <c r="J85" i="1"/>
  <c r="J86" i="1"/>
  <c r="J87" i="1"/>
  <c r="J88" i="1"/>
  <c r="J90" i="1"/>
  <c r="J91" i="1"/>
  <c r="J92" i="1"/>
  <c r="J93" i="1"/>
  <c r="J94" i="1"/>
  <c r="J95" i="1"/>
  <c r="J96" i="1"/>
  <c r="J97" i="1"/>
  <c r="I15" i="1" l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F5" i="1"/>
  <c r="F7" i="1"/>
  <c r="H2" i="1"/>
  <c r="I2" i="1"/>
  <c r="C23" i="2"/>
  <c r="C24" i="2"/>
  <c r="C25" i="2"/>
  <c r="C26" i="2"/>
  <c r="C27" i="2"/>
  <c r="C18" i="2"/>
  <c r="C19" i="2"/>
  <c r="C20" i="2"/>
  <c r="C21" i="2"/>
  <c r="C22" i="2"/>
  <c r="C13" i="2"/>
  <c r="C14" i="2"/>
  <c r="C15" i="2"/>
  <c r="C16" i="2"/>
  <c r="C17" i="2"/>
  <c r="C8" i="2"/>
  <c r="C9" i="2"/>
  <c r="C10" i="2"/>
  <c r="C11" i="2"/>
  <c r="C12" i="2"/>
  <c r="C4" i="2"/>
  <c r="C5" i="2"/>
  <c r="C6" i="2"/>
  <c r="C7" i="2"/>
  <c r="C3" i="2"/>
  <c r="I3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J20" i="1" s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J38" i="1" s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J63" i="1" s="1"/>
  <c r="H65" i="1"/>
  <c r="H66" i="1"/>
  <c r="H67" i="1"/>
  <c r="H68" i="1"/>
  <c r="H69" i="1"/>
  <c r="H70" i="1"/>
  <c r="H71" i="1"/>
  <c r="H72" i="1"/>
  <c r="H73" i="1"/>
  <c r="H74" i="1"/>
  <c r="H75" i="1"/>
  <c r="J74" i="1" s="1"/>
  <c r="H76" i="1"/>
  <c r="H77" i="1"/>
  <c r="J76" i="1" s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J89" i="1" s="1"/>
  <c r="H91" i="1"/>
  <c r="H92" i="1"/>
  <c r="H93" i="1"/>
  <c r="H94" i="1"/>
  <c r="H95" i="1"/>
  <c r="H96" i="1"/>
  <c r="H97" i="1"/>
  <c r="F3" i="1" l="1"/>
  <c r="K3" i="1" s="1"/>
  <c r="F4" i="1"/>
  <c r="K4" i="1" s="1"/>
  <c r="K5" i="1"/>
  <c r="F6" i="1"/>
  <c r="K6" i="1" s="1"/>
  <c r="K7" i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F22" i="1"/>
  <c r="K22" i="1" s="1"/>
  <c r="F23" i="1"/>
  <c r="K23" i="1" s="1"/>
  <c r="F24" i="1"/>
  <c r="K24" i="1" s="1"/>
  <c r="F25" i="1"/>
  <c r="K25" i="1" s="1"/>
  <c r="F26" i="1"/>
  <c r="K26" i="1" s="1"/>
  <c r="F27" i="1"/>
  <c r="K27" i="1" s="1"/>
  <c r="F28" i="1"/>
  <c r="F29" i="1"/>
  <c r="K29" i="1" s="1"/>
  <c r="F30" i="1"/>
  <c r="K30" i="1" s="1"/>
  <c r="F31" i="1"/>
  <c r="K31" i="1" s="1"/>
  <c r="F32" i="1"/>
  <c r="K32" i="1" s="1"/>
  <c r="F33" i="1"/>
  <c r="K33" i="1" s="1"/>
  <c r="F34" i="1"/>
  <c r="K34" i="1" s="1"/>
  <c r="F35" i="1"/>
  <c r="K35" i="1" s="1"/>
  <c r="F36" i="1"/>
  <c r="K36" i="1" s="1"/>
  <c r="F37" i="1"/>
  <c r="K37" i="1" s="1"/>
  <c r="F38" i="1"/>
  <c r="K38" i="1" s="1"/>
  <c r="F39" i="1"/>
  <c r="K39" i="1" s="1"/>
  <c r="F40" i="1"/>
  <c r="K40" i="1" s="1"/>
  <c r="F41" i="1"/>
  <c r="K41" i="1" s="1"/>
  <c r="F42" i="1"/>
  <c r="K42" i="1" s="1"/>
  <c r="F43" i="1"/>
  <c r="K43" i="1" s="1"/>
  <c r="F44" i="1"/>
  <c r="K44" i="1" s="1"/>
  <c r="F45" i="1"/>
  <c r="K45" i="1" s="1"/>
  <c r="F46" i="1"/>
  <c r="K46" i="1" s="1"/>
  <c r="F47" i="1"/>
  <c r="K47" i="1" s="1"/>
  <c r="F48" i="1"/>
  <c r="K48" i="1" s="1"/>
  <c r="F49" i="1"/>
  <c r="K49" i="1" s="1"/>
  <c r="F50" i="1"/>
  <c r="K50" i="1" s="1"/>
  <c r="F51" i="1"/>
  <c r="K51" i="1" s="1"/>
  <c r="F52" i="1"/>
  <c r="K52" i="1" s="1"/>
  <c r="F53" i="1"/>
  <c r="K53" i="1" s="1"/>
  <c r="F54" i="1"/>
  <c r="K54" i="1" s="1"/>
  <c r="F55" i="1"/>
  <c r="K55" i="1" s="1"/>
  <c r="F56" i="1"/>
  <c r="K56" i="1" s="1"/>
  <c r="F57" i="1"/>
  <c r="K57" i="1" s="1"/>
  <c r="F58" i="1"/>
  <c r="K58" i="1" s="1"/>
  <c r="F59" i="1"/>
  <c r="K59" i="1" s="1"/>
  <c r="F60" i="1"/>
  <c r="K60" i="1" s="1"/>
  <c r="F61" i="1"/>
  <c r="K61" i="1" s="1"/>
  <c r="F62" i="1"/>
  <c r="K62" i="1" s="1"/>
  <c r="F63" i="1"/>
  <c r="K63" i="1" s="1"/>
  <c r="F64" i="1"/>
  <c r="K64" i="1" s="1"/>
  <c r="F65" i="1"/>
  <c r="K65" i="1" s="1"/>
  <c r="F66" i="1"/>
  <c r="K66" i="1" s="1"/>
  <c r="F67" i="1"/>
  <c r="K67" i="1" s="1"/>
  <c r="F68" i="1"/>
  <c r="K68" i="1" s="1"/>
  <c r="F69" i="1"/>
  <c r="K69" i="1" s="1"/>
  <c r="F70" i="1"/>
  <c r="K70" i="1" s="1"/>
  <c r="F71" i="1"/>
  <c r="K71" i="1" s="1"/>
  <c r="F72" i="1"/>
  <c r="K72" i="1" s="1"/>
  <c r="F73" i="1"/>
  <c r="K73" i="1" s="1"/>
  <c r="F74" i="1"/>
  <c r="K74" i="1" s="1"/>
  <c r="F75" i="1"/>
  <c r="K75" i="1" s="1"/>
  <c r="F76" i="1"/>
  <c r="K76" i="1" s="1"/>
  <c r="F77" i="1"/>
  <c r="K77" i="1" s="1"/>
  <c r="F78" i="1"/>
  <c r="K78" i="1" s="1"/>
  <c r="F79" i="1"/>
  <c r="K79" i="1" s="1"/>
  <c r="F80" i="1"/>
  <c r="K80" i="1" s="1"/>
  <c r="F81" i="1"/>
  <c r="K81" i="1" s="1"/>
  <c r="F82" i="1"/>
  <c r="F83" i="1"/>
  <c r="K83" i="1" s="1"/>
  <c r="F84" i="1"/>
  <c r="K84" i="1" s="1"/>
  <c r="F85" i="1"/>
  <c r="K85" i="1" s="1"/>
  <c r="F86" i="1"/>
  <c r="K86" i="1" s="1"/>
  <c r="F87" i="1"/>
  <c r="K87" i="1" s="1"/>
  <c r="F88" i="1"/>
  <c r="K88" i="1" s="1"/>
  <c r="F89" i="1"/>
  <c r="K89" i="1" s="1"/>
  <c r="F90" i="1"/>
  <c r="K90" i="1" s="1"/>
  <c r="F91" i="1"/>
  <c r="K91" i="1" s="1"/>
  <c r="F92" i="1"/>
  <c r="K92" i="1" s="1"/>
  <c r="F93" i="1"/>
  <c r="K93" i="1" s="1"/>
  <c r="F94" i="1"/>
  <c r="K94" i="1" s="1"/>
  <c r="F95" i="1"/>
  <c r="K95" i="1" s="1"/>
  <c r="F96" i="1"/>
  <c r="K96" i="1" s="1"/>
  <c r="F97" i="1"/>
  <c r="K97" i="1" s="1"/>
  <c r="F2" i="1"/>
  <c r="K2" i="1" s="1"/>
  <c r="K82" i="1" l="1"/>
  <c r="J82" i="1"/>
  <c r="K28" i="1"/>
  <c r="J28" i="1"/>
  <c r="K21" i="1"/>
  <c r="J21" i="1"/>
  <c r="F105" i="1"/>
  <c r="F103" i="1"/>
  <c r="F104" i="1"/>
  <c r="F102" i="1"/>
  <c r="F101" i="1"/>
  <c r="J2" i="1"/>
  <c r="F106" i="1" l="1"/>
  <c r="G102" i="1" s="1"/>
  <c r="G105" i="1" l="1"/>
  <c r="G101" i="1"/>
  <c r="G103" i="1"/>
  <c r="G104" i="1"/>
  <c r="G106" i="1" l="1"/>
</calcChain>
</file>

<file path=xl/sharedStrings.xml><?xml version="1.0" encoding="utf-8"?>
<sst xmlns="http://schemas.openxmlformats.org/spreadsheetml/2006/main" count="431" uniqueCount="230">
  <si>
    <t>A.10</t>
  </si>
  <si>
    <t>A.12</t>
  </si>
  <si>
    <t>Elaboración de la planificación</t>
  </si>
  <si>
    <t>Categoría</t>
  </si>
  <si>
    <t>Las definiciones de la planificación, de los recursos y del producto han sido impuestas por el cliente o un directivo superior, y no están equilibradas.</t>
  </si>
  <si>
    <t>Planificación demasiado optimista.</t>
  </si>
  <si>
    <t>La planificación no incluye tareas necesarias.</t>
  </si>
  <si>
    <t>La planificación se ha basado en la utilización de personas específicas de un equipo, pero estas personas no están disponibles.</t>
  </si>
  <si>
    <t>No se puede construir un producto de tal envergadura en el tiempo asignado.</t>
  </si>
  <si>
    <t>El producto es más grande que el estimado (en líneas de código, en el número de puntos función, o en relación con el tamaño del proyecto anterior).</t>
  </si>
  <si>
    <t>El esfuerzo es mayor que el estimado (por líneas de código, número de puntos función, módulos, etc.).</t>
  </si>
  <si>
    <t>Las áreas desconocidas del producto llevan más tiempo del esperado en el diseño y en la implementación.</t>
  </si>
  <si>
    <t>Un retraso en una tarea produce retrasos en cascada en las tareas dependientes.</t>
  </si>
  <si>
    <t>La fecha final ha cambiado sin ajustarse al ámbito del producto o a los recursos disponibles.</t>
  </si>
  <si>
    <t>La presión excesiva en la planificación reduce la productividad.</t>
  </si>
  <si>
    <t>La reestimación debida a un retraso en la planificación es demasiado optimista o ignora la historia del proyecto.</t>
  </si>
  <si>
    <t>Identificador</t>
  </si>
  <si>
    <t>Descripción</t>
  </si>
  <si>
    <t>Probabilidad</t>
  </si>
  <si>
    <t>Impacto</t>
  </si>
  <si>
    <t>Exposición</t>
  </si>
  <si>
    <t>Riesgo</t>
  </si>
  <si>
    <t>Dirección o marketing insisten en tomar decisiones técnicas que alargan la planificación.</t>
  </si>
  <si>
    <t>La estructura inadecuada de un equipo reduce la productividad.</t>
  </si>
  <si>
    <t>El ciclo de revisión/decisión de la directiva es más lento de lo esperado.</t>
  </si>
  <si>
    <t>El presupuesto varía el plan del proyecto.</t>
  </si>
  <si>
    <t>La dirección toma decisiones que reducen la motivación del equipo de desarrollo.</t>
  </si>
  <si>
    <t>Las tareas no técnicas encargadas a terceros necesitan más tiempo del esperado (aprobación del presupuesto, aprobación de la adquisición de material, revisiones legales, seguridad, etc.).</t>
  </si>
  <si>
    <t>La planificación es demasiado mala para ajustarse a la velocidad de desarrollo deseada.</t>
  </si>
  <si>
    <t>Los planes del proyecto se abandonan por la presión, llevando al caos y a un desarrollo ineficiente.</t>
  </si>
  <si>
    <t>Organización y gestión</t>
  </si>
  <si>
    <t>Ambiente/Infraestructura de desarrollo</t>
  </si>
  <si>
    <t>Los espacios no están disponibles en el momento necesario.</t>
  </si>
  <si>
    <t>Los espacios están disponibles pero no son adecuados (por ejemplo, falta de teléfonos, cableado de la red, mobiliario, material de oficina, etc.).</t>
  </si>
  <si>
    <t>Los espacios están sobre utilizados, son ruidosos o distraen.</t>
  </si>
  <si>
    <t>Las herramientas de desarrollo no están disponibles en el momento deseado.</t>
  </si>
  <si>
    <t>Las herramientas de desarrollo no funcionan como se esperaba; el personal de desarrollo necesita tiempo para resolverlo o adaptarse a las nuevas herramientas.</t>
  </si>
  <si>
    <t>Las herramientas de desarrollo no se han elegido en función de sus características técnicas, y no proporcionan las prestaciones previstas.</t>
  </si>
  <si>
    <t>Robo de los equipos adquiridos.</t>
  </si>
  <si>
    <t>Los usuarios finales insisten en nuevos requisitos.</t>
  </si>
  <si>
    <t>En el último momento, a los usuarios finales no les gusta el producto, por lo que hay que volver a diseñarlo y a construirlo.</t>
  </si>
  <si>
    <t>Los usuarios no han realizado la compra del material necesario para el proyecto y, por tanto, no tienen la infraestructura necesaria.</t>
  </si>
  <si>
    <t>No se ha solicitado información al usuario, por lo que el producto al final no se ajusta a las necesidades del usuario, y hay que volver a crear el producto.</t>
  </si>
  <si>
    <t>Usuarios finales</t>
  </si>
  <si>
    <t>Clientes</t>
  </si>
  <si>
    <t>El cliente insiste en nuevos requisitos.</t>
  </si>
  <si>
    <t>Los ciclos de revisión/decisión del cliente para los planes, prototipos y especificaciones son más lentos de lo esperado.</t>
  </si>
  <si>
    <t>El cliente no participa en los ciclos de revisión de los planes, prototipos y especificaciones, o es incapaz de hacerlo, resultando unos requisitos inestables y la necesidad de realizar cambios que consumen tiempo.</t>
  </si>
  <si>
    <t>El tiempo de comunicación del cliente (por ejemplo, tiempo para responder a las preguntas para aclarar los requisitos) es más lento del esperado.</t>
  </si>
  <si>
    <t>El cliente insiste en las decisiones técnicas que alargan la planificación.</t>
  </si>
  <si>
    <t>El cliente intenta controlar el proceso de desarrollo, con lo que el progreso es más lento de lo esperado.</t>
  </si>
  <si>
    <t>El cliente no acepta el software entregado, incluso aunque cumpla todas sus especificaciones.</t>
  </si>
  <si>
    <t>El cliente piensa en una velocidad de desarrollo que el personal de desarrollo no puede alcanzar.</t>
  </si>
  <si>
    <t>El personal contratado no suministra los componentes en el período establecido.</t>
  </si>
  <si>
    <t>El personal contratado proporciona material de una calidad inaceptable, por lo que hay que añadir un tiempo extra para mejorar la calidad.</t>
  </si>
  <si>
    <t>Los proveedores no se integran en el proyecto, con lo que no se alcanza el nivel de rendimiento que se necesita.</t>
  </si>
  <si>
    <t>Los requisitos se han adaptado, pero continúan cambiando.</t>
  </si>
  <si>
    <t>Los requisitos no se han definido correctamente. Y su redefinición aumenta el ámbito del proyecto.</t>
  </si>
  <si>
    <t>Se añaden requisitos extra.</t>
  </si>
  <si>
    <t>Las partes del proyecto que se no se han especificado claramente consumen más tiempo del esperado.</t>
  </si>
  <si>
    <t>Los módulos propensos a tener errores necesitan más trabajo de comprobación, diseño e implementación.</t>
  </si>
  <si>
    <t>Una calidad no aceptable requiere de un trabajo de comprobación, diseño e implementación superior al esperado.</t>
  </si>
  <si>
    <t>Utilizar lo último en informática alarga la planificación de forma impredecible.</t>
  </si>
  <si>
    <t>El desarrollo de funciones software erróneas requiere volver a diseñarlas y a implementarlas.</t>
  </si>
  <si>
    <t>El desarrollo de una interfaz de usuario inadecuada requiere volver a diseñarla y a implementarla.</t>
  </si>
  <si>
    <t>H.10</t>
  </si>
  <si>
    <t>El desarrollo de funciones software innecesarias alarga la planificación.</t>
  </si>
  <si>
    <t>Unos requisitos rígidos de compatibilidad con el sistema existente necesitan un trabajo extra de comprobación, diseño e implementación.</t>
  </si>
  <si>
    <t>Los requisitos para crear interfaces con otros sistemas, otros sistemas complejos, u otros sistemas que no están bajo el control del equipo de desarrollo suponen un diseño, implementación y prueba no previstos.</t>
  </si>
  <si>
    <t>El trabajo con un entorno hardware desconocido causa problemas imprevistos.</t>
  </si>
  <si>
    <t>El desarrollo de un tipo de componente nuevo para la organización consume más tiempo del esperado.</t>
  </si>
  <si>
    <t>El producto depende de las normativas del gobierno, que pueden cambiar de forma inesperada.</t>
  </si>
  <si>
    <t>El producto depende de estándares técnicos provisionales, que pueden cambiar de forma inesperada.</t>
  </si>
  <si>
    <t>La contratación tarda más de lo esperado.</t>
  </si>
  <si>
    <t>Las tareas preliminares (por ejemplo, finalización de otros proyectos, adquisición de licencias) no se han completado a tiempo.</t>
  </si>
  <si>
    <t>La falta de relaciones entre la dirección y el equipo de desarrollo ralentiza la toma de decisiones.</t>
  </si>
  <si>
    <t>Los miembros del equipo no se implican en el proyecto, y por lo tanto no alcanzan el nivel de rendimiento deseado.</t>
  </si>
  <si>
    <t>J.10</t>
  </si>
  <si>
    <t>J.11</t>
  </si>
  <si>
    <t>J.12</t>
  </si>
  <si>
    <t>J.13</t>
  </si>
  <si>
    <t>J.14</t>
  </si>
  <si>
    <t>J.15</t>
  </si>
  <si>
    <t>J.16</t>
  </si>
  <si>
    <t>J.17</t>
  </si>
  <si>
    <t>J.18</t>
  </si>
  <si>
    <t>J.19</t>
  </si>
  <si>
    <t>J.20</t>
  </si>
  <si>
    <t>La falta de motivación y de moral reduce la productividad.</t>
  </si>
  <si>
    <t>El personal contratado abandona el proyecto antes de su finalización.</t>
  </si>
  <si>
    <t>Alguien de la plantilla abandona el proyecto antes de su finalización.</t>
  </si>
  <si>
    <t>La incorporación de nuevo personal de desarrollo al proyecto ya avanzado, y el aprendizaje y comunicaciones extra imprevistas reducen la eficiencia de los miembros del equipo existentes.</t>
  </si>
  <si>
    <t>Los miembros del equipo no trabajan bien juntos.</t>
  </si>
  <si>
    <t>Los conflictos entre los miembros del equipo conducen a problemas en la comunicación y en el diseño, errores en la interfaz y tener que repetir algunos trabajos.</t>
  </si>
  <si>
    <t>Los miembros problemáticos de un equipo no son apartados, influyendo negativamente en la motivación del resto del equipo.</t>
  </si>
  <si>
    <t>Las personas más apropiadas para trabajar en el proyecto no están disponibles.</t>
  </si>
  <si>
    <t>Las personas más apropiadas para trabajar en el proyecto están disponibles, pero no se pueden incorporar por razones políticas o de otro tipo.</t>
  </si>
  <si>
    <t>Se necesitan personas para el proyecto con habilidades muy específicas y no se encuentran.</t>
  </si>
  <si>
    <t>Las personas clave sólo están disponibles una parte del tiempo.</t>
  </si>
  <si>
    <t>No hay suficiente personal disponible para el proyecto.</t>
  </si>
  <si>
    <t>Las tareas asignadas al personal no se ajustan a sus posibilidades.</t>
  </si>
  <si>
    <t>El personal trabaja más lento de lo esperado.</t>
  </si>
  <si>
    <t>El sabotaje por parte de la dirección del proyecto deriva en una planificación ineficiente e inefectiva.</t>
  </si>
  <si>
    <t>El sabotaje por parte del personal técnico deriva en una pérdida de trabajo o en un trabajo de poca calidad, por lo que hay que repetir algunos trabajos.</t>
  </si>
  <si>
    <t>Un diseño demasiado sencillo no cubre las cuestiones principales, con lo que hay que volver a diseñar e implementar.</t>
  </si>
  <si>
    <t>Un diseño demasiado complejo exige tener en cuenta complicaciones innecesarias e improductivas en la implementación.</t>
  </si>
  <si>
    <t>Un mal diseño implica volver a diseñar e implementar.</t>
  </si>
  <si>
    <t>La utilización de metodologías desconocidas deriva en un periodo extra de formación y tener que volver atrás para corregir los errores iniciales cometidos en la metodología.</t>
  </si>
  <si>
    <t>No se puede implementar la funcionalidad deseada con los lenguajes o bibliotecas utilizadas: el personal de desarrollo tiene que utilizar otras bibliotecas, o crearlas para conseguir la funcionalidad deseada.</t>
  </si>
  <si>
    <t>Las bibliotecas de código o clases tienen poca calidad, y generan una comprobación extra, corrección de errores y la repetición de algunos trabajos.</t>
  </si>
  <si>
    <t>Se ha sobreestimado el ahorro en la planificación derivado del uso de herramientas para mejorar la productividad.</t>
  </si>
  <si>
    <t>Los componentes desarrollados por separado no se pueden integrar de forma sencilla, teniendo que volver a diseñar y repetir algunos trabajos.</t>
  </si>
  <si>
    <t>La burocracia produce un progreso más lento del esperado.</t>
  </si>
  <si>
    <t>La falta de un seguimiento exacto del progreso hace que se desconozca que el proyecto esté retrasado hasta que está muy avanzado.</t>
  </si>
  <si>
    <t>Las actividades iniciales de control de calidad son recortadas, haciendo que se tenga que repetir el trabajo.</t>
  </si>
  <si>
    <t>Un control de calidad inadecuado hace que los problemas de calidad que afectan a la planificación se conozcan tarde.</t>
  </si>
  <si>
    <t>La falta de rigor (ignorar los fundamentos y estándares del desarrollo de software) conduce a fallos de comunicación, problemas de calidad y repetición del trabajo. Un consumo de tiempo innecesario.</t>
  </si>
  <si>
    <t>El exceso de rigor (aferramiento burocrático a las políticas y estándares de software) lleva a gastar más tiempo en gestión del necesario.</t>
  </si>
  <si>
    <t>La creación de informes de estado a nivel de directiva lleva más tiempo al desarrollador de lo esperado.</t>
  </si>
  <si>
    <t>La falta de entusiasmo en la gestión de riesgos impide detectar los riesgos más importantes del proyecto.</t>
  </si>
  <si>
    <t>Existencia de fricciones entre el Project Manager y el Sponsor.</t>
  </si>
  <si>
    <t>Entre el Project Manager y el Sponsor existen canales de comunicación difusos.</t>
  </si>
  <si>
    <t>L.10</t>
  </si>
  <si>
    <t>Moderado</t>
  </si>
  <si>
    <t>Alto</t>
  </si>
  <si>
    <t>Muy Alto</t>
  </si>
  <si>
    <t>Bajo</t>
  </si>
  <si>
    <t>Muy Bajo</t>
  </si>
  <si>
    <t>Personal contratado</t>
  </si>
  <si>
    <t>Requisitos</t>
  </si>
  <si>
    <t>Producto</t>
  </si>
  <si>
    <t>Fuerzas mayores</t>
  </si>
  <si>
    <t>Personal</t>
  </si>
  <si>
    <t>Diseño e implementación</t>
  </si>
  <si>
    <t>Proceso</t>
  </si>
  <si>
    <t>Niveles de Exposición</t>
  </si>
  <si>
    <t>Niveles de Probabilidad</t>
  </si>
  <si>
    <t>Niveles de Impacto</t>
  </si>
  <si>
    <t>[0,01 - 0,2]</t>
  </si>
  <si>
    <t>[0,21 - 0,4]</t>
  </si>
  <si>
    <t>[0,41 - 0,6]</t>
  </si>
  <si>
    <t>[0,81 - 1]</t>
  </si>
  <si>
    <t>[0,61 - 0,8]</t>
  </si>
  <si>
    <t>Probalilidad</t>
  </si>
  <si>
    <t>Concatenación</t>
  </si>
  <si>
    <t>Distribución de Riesgos</t>
  </si>
  <si>
    <t>Cantidad</t>
  </si>
  <si>
    <t>Total:</t>
  </si>
  <si>
    <t>A.02</t>
  </si>
  <si>
    <t>A.04</t>
  </si>
  <si>
    <t>A.03</t>
  </si>
  <si>
    <t>A.05</t>
  </si>
  <si>
    <t>A.06</t>
  </si>
  <si>
    <t>A.07</t>
  </si>
  <si>
    <t>A.08</t>
  </si>
  <si>
    <t>A.01</t>
  </si>
  <si>
    <t>B.01</t>
  </si>
  <si>
    <t>B.02</t>
  </si>
  <si>
    <t>B.03</t>
  </si>
  <si>
    <t>B.04</t>
  </si>
  <si>
    <t>B.05</t>
  </si>
  <si>
    <t>B.06</t>
  </si>
  <si>
    <t>B.07</t>
  </si>
  <si>
    <t>B.08</t>
  </si>
  <si>
    <t>C.01</t>
  </si>
  <si>
    <t>C.02</t>
  </si>
  <si>
    <t>C.03</t>
  </si>
  <si>
    <t>C.04</t>
  </si>
  <si>
    <t>C.05</t>
  </si>
  <si>
    <t>C.06</t>
  </si>
  <si>
    <t>C.07</t>
  </si>
  <si>
    <t>A.09</t>
  </si>
  <si>
    <t>A.11</t>
  </si>
  <si>
    <t>D.01</t>
  </si>
  <si>
    <t>D.02</t>
  </si>
  <si>
    <t>D.03</t>
  </si>
  <si>
    <t>D.04</t>
  </si>
  <si>
    <t>E.01</t>
  </si>
  <si>
    <t>E.02</t>
  </si>
  <si>
    <t>E.03</t>
  </si>
  <si>
    <t>E.04</t>
  </si>
  <si>
    <t>E.05</t>
  </si>
  <si>
    <t>E.06</t>
  </si>
  <si>
    <t>E.07</t>
  </si>
  <si>
    <t>E.08</t>
  </si>
  <si>
    <t>F.01</t>
  </si>
  <si>
    <t>F.02</t>
  </si>
  <si>
    <t>F.03</t>
  </si>
  <si>
    <t>G.01</t>
  </si>
  <si>
    <t>G.02</t>
  </si>
  <si>
    <t>G.03</t>
  </si>
  <si>
    <t>G.04</t>
  </si>
  <si>
    <t>H.01</t>
  </si>
  <si>
    <t>H.02</t>
  </si>
  <si>
    <t>H.03</t>
  </si>
  <si>
    <t>H.04</t>
  </si>
  <si>
    <t>H.05</t>
  </si>
  <si>
    <t>H.06</t>
  </si>
  <si>
    <t>H.07</t>
  </si>
  <si>
    <t>H.08</t>
  </si>
  <si>
    <t>H.09</t>
  </si>
  <si>
    <t>I.01</t>
  </si>
  <si>
    <t>I.02</t>
  </si>
  <si>
    <t>J.01</t>
  </si>
  <si>
    <t>J.02</t>
  </si>
  <si>
    <t>J.03</t>
  </si>
  <si>
    <t>J.04</t>
  </si>
  <si>
    <t>J.05</t>
  </si>
  <si>
    <t>J.06</t>
  </si>
  <si>
    <t>J.07</t>
  </si>
  <si>
    <t>J.08</t>
  </si>
  <si>
    <t>J.09</t>
  </si>
  <si>
    <t>K.01</t>
  </si>
  <si>
    <t>K.02</t>
  </si>
  <si>
    <t>K.03</t>
  </si>
  <si>
    <t>K.04</t>
  </si>
  <si>
    <t>K.05</t>
  </si>
  <si>
    <t>K.06</t>
  </si>
  <si>
    <t>K.07</t>
  </si>
  <si>
    <t>K.08</t>
  </si>
  <si>
    <t>L.01</t>
  </si>
  <si>
    <t>L.02</t>
  </si>
  <si>
    <t>L.03</t>
  </si>
  <si>
    <t>L.04</t>
  </si>
  <si>
    <t>L.05</t>
  </si>
  <si>
    <t>L.06</t>
  </si>
  <si>
    <t>L.07</t>
  </si>
  <si>
    <t>L.08</t>
  </si>
  <si>
    <t>L.09</t>
  </si>
  <si>
    <t>Etiquetas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</si>
</sst>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0"/>
      <name val="Verdana"/>
      <family val="2"/>
    </font>
    <font>
      <sz val="10"/>
      <name val="Verdana"/>
      <family val="2"/>
    </font>
    <font>
      <sz val="10"/>
      <color rgb="FFFFFF00"/>
      <name val="Verdana"/>
      <family val="2"/>
    </font>
    <font>
      <sz val="10"/>
      <color rgb="FFFFC000"/>
      <name val="Verdana"/>
      <family val="2"/>
    </font>
    <font>
      <sz val="10"/>
      <color rgb="FFFF0000"/>
      <name val="Verdana"/>
      <family val="2"/>
    </font>
    <font>
      <sz val="10"/>
      <color rgb="FF00B050"/>
      <name val="Verdana"/>
      <family val="2"/>
    </font>
    <font>
      <sz val="10"/>
      <color rgb="FF92D050"/>
      <name val="Verdana"/>
      <family val="2"/>
    </font>
    <font>
      <sz val="10"/>
      <color theme="1"/>
      <name val="Verdana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vertical="center" wrapText="1"/>
    </xf>
    <xf numFmtId="0" fontId="1" fillId="12" borderId="1" xfId="0" applyFont="1" applyFill="1" applyBorder="1" applyAlignment="1">
      <alignment vertical="center" wrapText="1"/>
    </xf>
    <xf numFmtId="0" fontId="1" fillId="13" borderId="1" xfId="0" applyFont="1" applyFill="1" applyBorder="1" applyAlignment="1">
      <alignment horizontal="justify" vertical="center"/>
    </xf>
    <xf numFmtId="0" fontId="1" fillId="9" borderId="1" xfId="0" applyFont="1" applyFill="1" applyBorder="1" applyAlignment="1">
      <alignment horizontal="justify" vertical="center"/>
    </xf>
    <xf numFmtId="0" fontId="1" fillId="14" borderId="1" xfId="0" applyFont="1" applyFill="1" applyBorder="1" applyAlignment="1">
      <alignment horizontal="justify" vertical="center"/>
    </xf>
    <xf numFmtId="0" fontId="1" fillId="3" borderId="1" xfId="0" applyFont="1" applyFill="1" applyBorder="1" applyAlignment="1">
      <alignment horizontal="justify" vertical="center"/>
    </xf>
    <xf numFmtId="0" fontId="1" fillId="6" borderId="1" xfId="0" applyFont="1" applyFill="1" applyBorder="1" applyAlignment="1">
      <alignment horizontal="justify" vertical="center"/>
    </xf>
    <xf numFmtId="0" fontId="1" fillId="15" borderId="1" xfId="0" applyFont="1" applyFill="1" applyBorder="1" applyAlignment="1">
      <alignment horizontal="justify" vertical="center"/>
    </xf>
    <xf numFmtId="0" fontId="1" fillId="7" borderId="1" xfId="0" applyFont="1" applyFill="1" applyBorder="1" applyAlignment="1">
      <alignment horizontal="justify" vertical="center"/>
    </xf>
    <xf numFmtId="0" fontId="0" fillId="0" borderId="0" xfId="0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1" fontId="1" fillId="7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right" vertical="center"/>
    </xf>
    <xf numFmtId="10" fontId="7" fillId="8" borderId="1" xfId="0" applyNumberFormat="1" applyFont="1" applyFill="1" applyBorder="1" applyAlignment="1">
      <alignment horizontal="center" vertical="center"/>
    </xf>
    <xf numFmtId="10" fontId="2" fillId="8" borderId="1" xfId="0" applyNumberFormat="1" applyFont="1" applyFill="1" applyBorder="1" applyAlignment="1">
      <alignment horizontal="center" vertical="center"/>
    </xf>
    <xf numFmtId="10" fontId="8" fillId="8" borderId="1" xfId="0" applyNumberFormat="1" applyFont="1" applyFill="1" applyBorder="1" applyAlignment="1">
      <alignment horizontal="center" vertical="center"/>
    </xf>
    <xf numFmtId="10" fontId="4" fillId="8" borderId="1" xfId="0" applyNumberFormat="1" applyFont="1" applyFill="1" applyBorder="1" applyAlignment="1">
      <alignment horizontal="center" vertical="center"/>
    </xf>
    <xf numFmtId="10" fontId="5" fillId="8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1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pivotButton="1" applyFont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</cellXfs>
  <cellStyles count="1">
    <cellStyle name="Normal" xfId="0" builtinId="0"/>
  </cellStyles>
  <dxfs count="28">
    <dxf>
      <alignment wrapText="1" indent="0" readingOrder="0"/>
    </dxf>
    <dxf>
      <font>
        <name val="Verdana"/>
        <scheme val="none"/>
      </font>
    </dxf>
    <dxf>
      <font>
        <sz val="10"/>
      </font>
    </dxf>
    <dxf>
      <alignment wrapText="1" readingOrder="0"/>
    </dxf>
    <dxf>
      <alignment vertical="center" readingOrder="0"/>
    </dxf>
    <dxf>
      <alignment horizontal="left" readingOrder="0"/>
    </dxf>
    <dxf>
      <alignment wrapText="0" readingOrder="0"/>
    </dxf>
    <dxf>
      <alignment wrapText="1" indent="0" readingOrder="0"/>
    </dxf>
    <dxf>
      <font>
        <name val="Verdana"/>
        <scheme val="none"/>
      </font>
    </dxf>
    <dxf>
      <font>
        <sz val="10"/>
      </font>
    </dxf>
    <dxf>
      <alignment wrapText="1" readingOrder="0"/>
    </dxf>
    <dxf>
      <alignment vertical="center" readingOrder="0"/>
    </dxf>
    <dxf>
      <alignment horizontal="left" readingOrder="0"/>
    </dxf>
    <dxf>
      <alignment wrapText="0" readingOrder="0"/>
    </dxf>
    <dxf>
      <alignment wrapText="1" indent="0" readingOrder="0"/>
    </dxf>
    <dxf>
      <font>
        <name val="Verdana"/>
        <scheme val="none"/>
      </font>
    </dxf>
    <dxf>
      <font>
        <sz val="10"/>
      </font>
    </dxf>
    <dxf>
      <alignment wrapText="1" readingOrder="0"/>
    </dxf>
    <dxf>
      <alignment vertical="center" readingOrder="0"/>
    </dxf>
    <dxf>
      <alignment horizontal="left" readingOrder="0"/>
    </dxf>
    <dxf>
      <alignment wrapText="0" readingOrder="0"/>
    </dxf>
    <dxf>
      <alignment wrapText="1" indent="0" readingOrder="0"/>
    </dxf>
    <dxf>
      <font>
        <name val="Verdana"/>
        <scheme val="none"/>
      </font>
    </dxf>
    <dxf>
      <font>
        <sz val="10"/>
      </font>
    </dxf>
    <dxf>
      <alignment wrapText="1" readingOrder="0"/>
    </dxf>
    <dxf>
      <alignment vertical="center" readingOrder="0"/>
    </dxf>
    <dxf>
      <alignment horizontal="left" readingOrder="0"/>
    </dxf>
    <dxf>
      <alignment wrapTex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autoTitleDeleted val="1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4271557059215073E-2"/>
          <c:y val="0.14374013556695128"/>
          <c:w val="0.73040760659884307"/>
          <c:h val="0.7627101125784796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92D05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FFC000"/>
              </a:solidFill>
            </c:spPr>
          </c:dPt>
          <c:dPt>
            <c:idx val="4"/>
            <c:bubble3D val="0"/>
            <c:spPr>
              <a:solidFill>
                <a:srgbClr val="FF0000"/>
              </a:solidFill>
            </c:spPr>
          </c:dPt>
          <c:dLbls>
            <c:txPr>
              <a:bodyPr/>
              <a:lstStyle/>
              <a:p>
                <a:pPr>
                  <a:defRPr sz="1200" b="1">
                    <a:solidFill>
                      <a:sysClr val="windowText" lastClr="000000"/>
                    </a:solidFill>
                    <a:latin typeface="Verdana" pitchFamily="34" charset="0"/>
                    <a:ea typeface="Verdana" pitchFamily="34" charset="0"/>
                    <a:cs typeface="Verdana" pitchFamily="34" charset="0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Riegos!$E$101:$E$105</c:f>
              <c:strCache>
                <c:ptCount val="5"/>
                <c:pt idx="0">
                  <c:v>Muy Bajo</c:v>
                </c:pt>
                <c:pt idx="1">
                  <c:v>Bajo</c:v>
                </c:pt>
                <c:pt idx="2">
                  <c:v>Moderado</c:v>
                </c:pt>
                <c:pt idx="3">
                  <c:v>Alto</c:v>
                </c:pt>
                <c:pt idx="4">
                  <c:v>Muy Alto</c:v>
                </c:pt>
              </c:strCache>
            </c:strRef>
          </c:cat>
          <c:val>
            <c:numRef>
              <c:f>Riegos!$G$101:$G$105</c:f>
              <c:numCache>
                <c:formatCode>0.00%</c:formatCode>
                <c:ptCount val="5"/>
                <c:pt idx="0">
                  <c:v>0.17708333333333334</c:v>
                </c:pt>
                <c:pt idx="1">
                  <c:v>0.54166666666666663</c:v>
                </c:pt>
                <c:pt idx="2">
                  <c:v>0.23958333333333334</c:v>
                </c:pt>
                <c:pt idx="3">
                  <c:v>4.1666666666666664E-2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egendEntry>
        <c:idx val="0"/>
        <c:txPr>
          <a:bodyPr/>
          <a:lstStyle/>
          <a:p>
            <a:pPr>
              <a:defRPr sz="1000" b="0">
                <a:solidFill>
                  <a:srgbClr val="00B050"/>
                </a:solidFill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s-ES"/>
          </a:p>
        </c:txPr>
      </c:legendEntry>
      <c:legendEntry>
        <c:idx val="1"/>
        <c:txPr>
          <a:bodyPr/>
          <a:lstStyle/>
          <a:p>
            <a:pPr>
              <a:defRPr sz="1000" b="0">
                <a:solidFill>
                  <a:srgbClr val="92D050"/>
                </a:solidFill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s-ES"/>
          </a:p>
        </c:txPr>
      </c:legendEntry>
      <c:legendEntry>
        <c:idx val="2"/>
        <c:txPr>
          <a:bodyPr/>
          <a:lstStyle/>
          <a:p>
            <a:pPr>
              <a:defRPr sz="1000" b="0">
                <a:solidFill>
                  <a:srgbClr val="FFFF00"/>
                </a:solidFill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s-ES"/>
          </a:p>
        </c:txPr>
      </c:legendEntry>
      <c:legendEntry>
        <c:idx val="3"/>
        <c:txPr>
          <a:bodyPr/>
          <a:lstStyle/>
          <a:p>
            <a:pPr>
              <a:defRPr sz="1000" b="0">
                <a:solidFill>
                  <a:srgbClr val="FFC000"/>
                </a:solidFill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s-ES"/>
          </a:p>
        </c:txPr>
      </c:legendEntry>
      <c:legendEntry>
        <c:idx val="4"/>
        <c:txPr>
          <a:bodyPr/>
          <a:lstStyle/>
          <a:p>
            <a:pPr>
              <a:defRPr sz="1000" b="0">
                <a:solidFill>
                  <a:srgbClr val="FF0000"/>
                </a:solidFill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s-ES"/>
          </a:p>
        </c:txPr>
      </c:legendEntry>
      <c:layout>
        <c:manualLayout>
          <c:xMode val="edge"/>
          <c:yMode val="edge"/>
          <c:x val="0.71249334237536521"/>
          <c:y val="0.29513023709751318"/>
          <c:w val="0.20075990559233325"/>
          <c:h val="0.42652526954965603"/>
        </c:manualLayout>
      </c:layout>
      <c:overlay val="0"/>
      <c:txPr>
        <a:bodyPr/>
        <a:lstStyle/>
        <a:p>
          <a:pPr>
            <a:defRPr sz="1000" b="0">
              <a:latin typeface="Verdana" pitchFamily="34" charset="0"/>
              <a:ea typeface="Verdana" pitchFamily="34" charset="0"/>
              <a:cs typeface="Verdana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tx1">
        <a:lumMod val="95000"/>
        <a:lumOff val="5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1423147</xdr:colOff>
      <xdr:row>98</xdr:row>
      <xdr:rowOff>1122</xdr:rowOff>
    </xdr:from>
    <xdr:to>
      <xdr:col>3</xdr:col>
      <xdr:colOff>4695266</xdr:colOff>
      <xdr:row>106</xdr:row>
      <xdr:rowOff>11205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2</xdr:row>
      <xdr:rowOff>148478</xdr:rowOff>
    </xdr:from>
    <xdr:to>
      <xdr:col>1</xdr:col>
      <xdr:colOff>2745441</xdr:colOff>
      <xdr:row>10</xdr:row>
      <xdr:rowOff>148477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Riesg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iesg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1834" y="529478"/>
              <a:ext cx="2259666" cy="1523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Losso" refreshedDate="40726.702329745371" createdVersion="4" refreshedVersion="4" minRefreshableVersion="3" recordCount="96">
  <cacheSource type="worksheet">
    <worksheetSource ref="B1:L97" sheet="Riegos"/>
  </cacheSource>
  <cacheFields count="11">
    <cacheField name="Categoría" numFmtId="0">
      <sharedItems count="12">
        <s v="Elaboración de la planificación"/>
        <s v="Organización y gestión"/>
        <s v="Ambiente/Infraestructura de desarrollo"/>
        <s v="Usuarios finales"/>
        <s v="Clientes"/>
        <s v="Personal contratado"/>
        <s v="Requisitos"/>
        <s v="Producto"/>
        <s v="Fuerzas mayores"/>
        <s v="Personal"/>
        <s v="Diseño e implementación"/>
        <s v="Proceso"/>
      </sharedItems>
    </cacheField>
    <cacheField name="Identificador" numFmtId="0">
      <sharedItems count="96">
        <s v="A.01"/>
        <s v="A.02"/>
        <s v="A.03"/>
        <s v="A.04"/>
        <s v="A.05"/>
        <s v="A.06"/>
        <s v="A.07"/>
        <s v="A.08"/>
        <s v="A.09"/>
        <s v="A.10"/>
        <s v="A.11"/>
        <s v="A.12"/>
        <s v="B.01"/>
        <s v="B.02"/>
        <s v="B.03"/>
        <s v="B.04"/>
        <s v="B.05"/>
        <s v="B.06"/>
        <s v="B.07"/>
        <s v="B.08"/>
        <s v="C.01"/>
        <s v="C.02"/>
        <s v="C.03"/>
        <s v="C.04"/>
        <s v="C.05"/>
        <s v="C.06"/>
        <s v="C.07"/>
        <s v="D.01"/>
        <s v="D.02"/>
        <s v="D.03"/>
        <s v="D.04"/>
        <s v="E.01"/>
        <s v="E.02"/>
        <s v="E.03"/>
        <s v="E.04"/>
        <s v="E.05"/>
        <s v="E.06"/>
        <s v="E.07"/>
        <s v="E.08"/>
        <s v="F.01"/>
        <s v="F.02"/>
        <s v="F.03"/>
        <s v="G.01"/>
        <s v="G.02"/>
        <s v="G.03"/>
        <s v="G.04"/>
        <s v="H.01"/>
        <s v="H.02"/>
        <s v="H.03"/>
        <s v="H.04"/>
        <s v="H.05"/>
        <s v="H.06"/>
        <s v="H.07"/>
        <s v="H.08"/>
        <s v="H.09"/>
        <s v="H.10"/>
        <s v="I.01"/>
        <s v="I.02"/>
        <s v="J.01"/>
        <s v="J.02"/>
        <s v="J.03"/>
        <s v="J.04"/>
        <s v="J.05"/>
        <s v="J.06"/>
        <s v="J.07"/>
        <s v="J.08"/>
        <s v="J.09"/>
        <s v="J.10"/>
        <s v="J.11"/>
        <s v="J.12"/>
        <s v="J.13"/>
        <s v="J.14"/>
        <s v="J.15"/>
        <s v="J.16"/>
        <s v="J.17"/>
        <s v="J.18"/>
        <s v="J.19"/>
        <s v="J.20"/>
        <s v="K.01"/>
        <s v="K.02"/>
        <s v="K.03"/>
        <s v="K.04"/>
        <s v="K.05"/>
        <s v="K.06"/>
        <s v="K.07"/>
        <s v="K.08"/>
        <s v="L.01"/>
        <s v="L.02"/>
        <s v="L.03"/>
        <s v="L.04"/>
        <s v="L.05"/>
        <s v="L.06"/>
        <s v="L.07"/>
        <s v="L.08"/>
        <s v="L.09"/>
        <s v="L.10"/>
      </sharedItems>
    </cacheField>
    <cacheField name="Descripción" numFmtId="0">
      <sharedItems count="96">
        <s v="Las definiciones de la planificación, de los recursos y del producto han sido impuestas por el cliente o un directivo superior, y no están equilibradas."/>
        <s v="Planificación demasiado optimista."/>
        <s v="La planificación no incluye tareas necesarias."/>
        <s v="La planificación se ha basado en la utilización de personas específicas de un equipo, pero estas personas no están disponibles."/>
        <s v="No se puede construir un producto de tal envergadura en el tiempo asignado."/>
        <s v="El producto es más grande que el estimado (en líneas de código, en el número de puntos función, o en relación con el tamaño del proyecto anterior)."/>
        <s v="El esfuerzo es mayor que el estimado (por líneas de código, número de puntos función, módulos, etc.)."/>
        <s v="La reestimación debida a un retraso en la planificación es demasiado optimista o ignora la historia del proyecto."/>
        <s v="La presión excesiva en la planificación reduce la productividad."/>
        <s v="La fecha final ha cambiado sin ajustarse al ámbito del producto o a los recursos disponibles."/>
        <s v="Un retraso en una tarea produce retrasos en cascada en las tareas dependientes."/>
        <s v="Las áreas desconocidas del producto llevan más tiempo del esperado en el diseño y en la implementación."/>
        <s v="Dirección o marketing insisten en tomar decisiones técnicas que alargan la planificación."/>
        <s v="La estructura inadecuada de un equipo reduce la productividad."/>
        <s v="El ciclo de revisión/decisión de la directiva es más lento de lo esperado."/>
        <s v="El presupuesto varía el plan del proyecto."/>
        <s v="La dirección toma decisiones que reducen la motivación del equipo de desarrollo."/>
        <s v="Las tareas no técnicas encargadas a terceros necesitan más tiempo del esperado (aprobación del presupuesto, aprobación de la adquisición de material, revisiones legales, seguridad, etc.)."/>
        <s v="La planificación es demasiado mala para ajustarse a la velocidad de desarrollo deseada."/>
        <s v="Los planes del proyecto se abandonan por la presión, llevando al caos y a un desarrollo ineficiente."/>
        <s v="Los espacios no están disponibles en el momento necesario."/>
        <s v="Los espacios están disponibles pero no son adecuados (por ejemplo, falta de teléfonos, cableado de la red, mobiliario, material de oficina, etc.)."/>
        <s v="Los espacios están sobre utilizados, son ruidosos o distraen."/>
        <s v="Las herramientas de desarrollo no están disponibles en el momento deseado."/>
        <s v="Las herramientas de desarrollo no funcionan como se esperaba; el personal de desarrollo necesita tiempo para resolverlo o adaptarse a las nuevas herramientas."/>
        <s v="Las herramientas de desarrollo no se han elegido en función de sus características técnicas, y no proporcionan las prestaciones previstas."/>
        <s v="Robo de los equipos adquiridos."/>
        <s v="Los usuarios finales insisten en nuevos requisitos."/>
        <s v="En el último momento, a los usuarios finales no les gusta el producto, por lo que hay que volver a diseñarlo y a construirlo."/>
        <s v="Los usuarios no han realizado la compra del material necesario para el proyecto y, por tanto, no tienen la infraestructura necesaria."/>
        <s v="No se ha solicitado información al usuario, por lo que el producto al final no se ajusta a las necesidades del usuario, y hay que volver a crear el producto."/>
        <s v="El cliente insiste en nuevos requisitos."/>
        <s v="Los ciclos de revisión/decisión del cliente para los planes, prototipos y especificaciones son más lentos de lo esperado."/>
        <s v="El cliente no participa en los ciclos de revisión de los planes, prototipos y especificaciones, o es incapaz de hacerlo, resultando unos requisitos inestables y la necesidad de realizar cambios que consumen tiempo."/>
        <s v="El tiempo de comunicación del cliente (por ejemplo, tiempo para responder a las preguntas para aclarar los requisitos) es más lento del esperado."/>
        <s v="El cliente insiste en las decisiones técnicas que alargan la planificación."/>
        <s v="El cliente intenta controlar el proceso de desarrollo, con lo que el progreso es más lento de lo esperado."/>
        <s v="El cliente no acepta el software entregado, incluso aunque cumpla todas sus especificaciones."/>
        <s v="El cliente piensa en una velocidad de desarrollo que el personal de desarrollo no puede alcanzar."/>
        <s v="El personal contratado no suministra los componentes en el período establecido."/>
        <s v="El personal contratado proporciona material de una calidad inaceptable, por lo que hay que añadir un tiempo extra para mejorar la calidad."/>
        <s v="Los proveedores no se integran en el proyecto, con lo que no se alcanza el nivel de rendimiento que se necesita."/>
        <s v="Los requisitos se han adaptado, pero continúan cambiando."/>
        <s v="Los requisitos no se han definido correctamente. Y su redefinición aumenta el ámbito del proyecto."/>
        <s v="Se añaden requisitos extra."/>
        <s v="Las partes del proyecto que se no se han especificado claramente consumen más tiempo del esperado."/>
        <s v="Los módulos propensos a tener errores necesitan más trabajo de comprobación, diseño e implementación."/>
        <s v="Una calidad no aceptable requiere de un trabajo de comprobación, diseño e implementación superior al esperado."/>
        <s v="Utilizar lo último en informática alarga la planificación de forma impredecible."/>
        <s v="El desarrollo de funciones software erróneas requiere volver a diseñarlas y a implementarlas."/>
        <s v="El desarrollo de una interfaz de usuario inadecuada requiere volver a diseñarla y a implementarla."/>
        <s v="El desarrollo de funciones software innecesarias alarga la planificación."/>
        <s v="Unos requisitos rígidos de compatibilidad con el sistema existente necesitan un trabajo extra de comprobación, diseño e implementación."/>
        <s v="Los requisitos para crear interfaces con otros sistemas, otros sistemas complejos, u otros sistemas que no están bajo el control del equipo de desarrollo suponen un diseño, implementación y prueba no previstos."/>
        <s v="El trabajo con un entorno hardware desconocido causa problemas imprevistos."/>
        <s v="El desarrollo de un tipo de componente nuevo para la organización consume más tiempo del esperado."/>
        <s v="El producto depende de las normativas del gobierno, que pueden cambiar de forma inesperada."/>
        <s v="El producto depende de estándares técnicos provisionales, que pueden cambiar de forma inesperada."/>
        <s v="La contratación tarda más de lo esperado."/>
        <s v="Las tareas preliminares (por ejemplo, finalización de otros proyectos, adquisición de licencias) no se han completado a tiempo."/>
        <s v="La falta de relaciones entre la dirección y el equipo de desarrollo ralentiza la toma de decisiones."/>
        <s v="Los miembros del equipo no se implican en el proyecto, y por lo tanto no alcanzan el nivel de rendimiento deseado."/>
        <s v="La falta de motivación y de moral reduce la productividad."/>
        <s v="El personal contratado abandona el proyecto antes de su finalización."/>
        <s v="Alguien de la plantilla abandona el proyecto antes de su finalización."/>
        <s v="La incorporación de nuevo personal de desarrollo al proyecto ya avanzado, y el aprendizaje y comunicaciones extra imprevistas reducen la eficiencia de los miembros del equipo existentes."/>
        <s v="Los miembros del equipo no trabajan bien juntos."/>
        <s v="Los conflictos entre los miembros del equipo conducen a problemas en la comunicación y en el diseño, errores en la interfaz y tener que repetir algunos trabajos."/>
        <s v="Los miembros problemáticos de un equipo no son apartados, influyendo negativamente en la motivación del resto del equipo."/>
        <s v="Las personas más apropiadas para trabajar en el proyecto no están disponibles."/>
        <s v="Las personas más apropiadas para trabajar en el proyecto están disponibles, pero no se pueden incorporar por razones políticas o de otro tipo."/>
        <s v="Se necesitan personas para el proyecto con habilidades muy específicas y no se encuentran."/>
        <s v="Las personas clave sólo están disponibles una parte del tiempo."/>
        <s v="No hay suficiente personal disponible para el proyecto."/>
        <s v="Las tareas asignadas al personal no se ajustan a sus posibilidades."/>
        <s v="El personal trabaja más lento de lo esperado."/>
        <s v="El sabotaje por parte de la dirección del proyecto deriva en una planificación ineficiente e inefectiva."/>
        <s v="El sabotaje por parte del personal técnico deriva en una pérdida de trabajo o en un trabajo de poca calidad, por lo que hay que repetir algunos trabajos."/>
        <s v="Un diseño demasiado sencillo no cubre las cuestiones principales, con lo que hay que volver a diseñar e implementar."/>
        <s v="Un diseño demasiado complejo exige tener en cuenta complicaciones innecesarias e improductivas en la implementación."/>
        <s v="Un mal diseño implica volver a diseñar e implementar."/>
        <s v="La utilización de metodologías desconocidas deriva en un periodo extra de formación y tener que volver atrás para corregir los errores iniciales cometidos en la metodología."/>
        <s v="No se puede implementar la funcionalidad deseada con los lenguajes o bibliotecas utilizadas: el personal de desarrollo tiene que utilizar otras bibliotecas, o crearlas para conseguir la funcionalidad deseada."/>
        <s v="Las bibliotecas de código o clases tienen poca calidad, y generan una comprobación extra, corrección de errores y la repetición de algunos trabajos."/>
        <s v="Se ha sobreestimado el ahorro en la planificación derivado del uso de herramientas para mejorar la productividad."/>
        <s v="Los componentes desarrollados por separado no se pueden integrar de forma sencilla, teniendo que volver a diseñar y repetir algunos trabajos."/>
        <s v="La burocracia produce un progreso más lento del esperado."/>
        <s v="La falta de un seguimiento exacto del progreso hace que se desconozca que el proyecto esté retrasado hasta que está muy avanzado."/>
        <s v="Las actividades iniciales de control de calidad son recortadas, haciendo que se tenga que repetir el trabajo."/>
        <s v="Un control de calidad inadecuado hace que los problemas de calidad que afectan a la planificación se conozcan tarde."/>
        <s v="La falta de rigor (ignorar los fundamentos y estándares del desarrollo de software) conduce a fallos de comunicación, problemas de calidad y repetición del trabajo. Un consumo de tiempo innecesario."/>
        <s v="El exceso de rigor (aferramiento burocrático a las políticas y estándares de software) lleva a gastar más tiempo en gestión del necesario."/>
        <s v="La creación de informes de estado a nivel de directiva lleva más tiempo al desarrollador de lo esperado."/>
        <s v="La falta de entusiasmo en la gestión de riesgos impide detectar los riesgos más importantes del proyecto."/>
        <s v="Existencia de fricciones entre el Project Manager y el Sponsor."/>
        <s v="Entre el Project Manager y el Sponsor existen canales de comunicación difusos."/>
      </sharedItems>
    </cacheField>
    <cacheField name="Probabilidad" numFmtId="0">
      <sharedItems containsSemiMixedTypes="0" containsString="0" containsNumber="1" minValue="0.05" maxValue="0.55000000000000004"/>
    </cacheField>
    <cacheField name="Probabilidad2" numFmtId="0">
      <sharedItems/>
    </cacheField>
    <cacheField name="Impacto" numFmtId="0">
      <sharedItems containsSemiMixedTypes="0" containsString="0" containsNumber="1" containsInteger="1" minValue="2" maxValue="10"/>
    </cacheField>
    <cacheField name="Impacto2" numFmtId="0">
      <sharedItems/>
    </cacheField>
    <cacheField name="Exposición" numFmtId="0">
      <sharedItems containsSemiMixedTypes="0" containsString="0" containsNumber="1" minValue="0.4" maxValue="4"/>
    </cacheField>
    <cacheField name="Exposición2" numFmtId="0">
      <sharedItems/>
    </cacheField>
    <cacheField name="Exposición3" numFmtId="0">
      <sharedItems count="4">
        <s v="Muy Bajo"/>
        <s v="Bajo"/>
        <s v="Moderado"/>
        <s v="Alto"/>
      </sharedItems>
    </cacheField>
    <cacheField name="Riesgo" numFmtId="0">
      <sharedItems containsSemiMixedTypes="0" containsString="0" containsNumber="1" minValue="0.4" maxValue="4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n v="0.4"/>
    <s v="Bajo"/>
    <n v="2"/>
    <s v="Muy Bajo"/>
    <n v="0.8"/>
    <s v="BajoMuy Bajo"/>
    <x v="0"/>
    <n v="0.8"/>
  </r>
  <r>
    <x v="0"/>
    <x v="1"/>
    <x v="1"/>
    <n v="0.55000000000000004"/>
    <s v="Moderado"/>
    <n v="2"/>
    <s v="Muy Bajo"/>
    <n v="1.1000000000000001"/>
    <s v="ModeradoModerado"/>
    <x v="1"/>
    <n v="1.1000000000000001"/>
  </r>
  <r>
    <x v="0"/>
    <x v="2"/>
    <x v="2"/>
    <n v="0.5"/>
    <s v="Moderado"/>
    <n v="6"/>
    <s v="Moderado"/>
    <n v="3"/>
    <s v="ModeradoBajo"/>
    <x v="2"/>
    <n v="3"/>
  </r>
  <r>
    <x v="0"/>
    <x v="3"/>
    <x v="3"/>
    <n v="0.15"/>
    <s v="Muy Bajo"/>
    <n v="4"/>
    <s v="Bajo"/>
    <n v="0.6"/>
    <s v="Muy BajoAlto"/>
    <x v="0"/>
    <n v="0.6"/>
  </r>
  <r>
    <x v="0"/>
    <x v="4"/>
    <x v="4"/>
    <n v="0.35"/>
    <s v="Bajo"/>
    <n v="8"/>
    <s v="Alto"/>
    <n v="2.8"/>
    <s v="BajoModerado"/>
    <x v="2"/>
    <n v="2.8"/>
  </r>
  <r>
    <x v="0"/>
    <x v="5"/>
    <x v="5"/>
    <n v="0.2"/>
    <s v="Muy Bajo"/>
    <n v="6"/>
    <s v="Moderado"/>
    <n v="1.2000000000000002"/>
    <s v="Muy BajoModerado"/>
    <x v="1"/>
    <n v="1.2000000000000002"/>
  </r>
  <r>
    <x v="0"/>
    <x v="6"/>
    <x v="6"/>
    <n v="0.25"/>
    <s v="Bajo"/>
    <n v="6"/>
    <s v="Moderado"/>
    <n v="1.5"/>
    <s v="BajoModerado"/>
    <x v="1"/>
    <n v="1.5"/>
  </r>
  <r>
    <x v="0"/>
    <x v="7"/>
    <x v="7"/>
    <n v="0.3"/>
    <s v="Bajo"/>
    <n v="6"/>
    <s v="Moderado"/>
    <n v="1.7999999999999998"/>
    <s v="BajoAlto"/>
    <x v="1"/>
    <n v="1.7999999999999998"/>
  </r>
  <r>
    <x v="0"/>
    <x v="8"/>
    <x v="8"/>
    <n v="0.15"/>
    <s v="Muy Bajo"/>
    <n v="8"/>
    <s v="Alto"/>
    <n v="1.2"/>
    <s v="Muy BajoMuy Alto"/>
    <x v="1"/>
    <n v="1.2"/>
  </r>
  <r>
    <x v="0"/>
    <x v="9"/>
    <x v="9"/>
    <n v="0.05"/>
    <s v="Muy Bajo"/>
    <n v="10"/>
    <s v="Muy Alto"/>
    <n v="0.5"/>
    <s v="Muy BajoAlto"/>
    <x v="2"/>
    <n v="0.5"/>
  </r>
  <r>
    <x v="0"/>
    <x v="10"/>
    <x v="10"/>
    <n v="0.25"/>
    <s v="Bajo"/>
    <n v="8"/>
    <s v="Alto"/>
    <n v="2"/>
    <s v="BajoModerado"/>
    <x v="2"/>
    <n v="2"/>
  </r>
  <r>
    <x v="0"/>
    <x v="11"/>
    <x v="11"/>
    <n v="0.1"/>
    <s v="Muy Bajo"/>
    <n v="6"/>
    <s v="Moderado"/>
    <n v="0.60000000000000009"/>
    <s v="Muy BajoBajo"/>
    <x v="1"/>
    <n v="0.60000000000000009"/>
  </r>
  <r>
    <x v="1"/>
    <x v="12"/>
    <x v="12"/>
    <n v="0.2"/>
    <s v="Muy Bajo"/>
    <n v="4"/>
    <s v="Bajo"/>
    <n v="0.8"/>
    <s v="Muy BajoAlto"/>
    <x v="0"/>
    <n v="0.8"/>
  </r>
  <r>
    <x v="1"/>
    <x v="13"/>
    <x v="13"/>
    <n v="0.15"/>
    <s v="Muy Bajo"/>
    <n v="8"/>
    <s v="Alto"/>
    <n v="1.2"/>
    <s v="Muy BajoAlto"/>
    <x v="1"/>
    <n v="1.2"/>
  </r>
  <r>
    <x v="1"/>
    <x v="14"/>
    <x v="14"/>
    <n v="0.1"/>
    <s v="Muy Bajo"/>
    <n v="8"/>
    <s v="Alto"/>
    <n v="0.8"/>
    <s v="Muy BajoModerado"/>
    <x v="1"/>
    <n v="0.8"/>
  </r>
  <r>
    <x v="1"/>
    <x v="15"/>
    <x v="15"/>
    <n v="0.2"/>
    <s v="Muy Bajo"/>
    <n v="6"/>
    <s v="Moderado"/>
    <n v="1.2000000000000002"/>
    <s v="Muy BajoModerado"/>
    <x v="1"/>
    <n v="1.2000000000000002"/>
  </r>
  <r>
    <x v="1"/>
    <x v="16"/>
    <x v="16"/>
    <n v="0.15"/>
    <s v="Muy Bajo"/>
    <n v="6"/>
    <s v="Moderado"/>
    <n v="0.89999999999999991"/>
    <s v="Muy BajoAlto"/>
    <x v="1"/>
    <n v="0.89999999999999991"/>
  </r>
  <r>
    <x v="1"/>
    <x v="17"/>
    <x v="17"/>
    <n v="0.35"/>
    <s v="Bajo"/>
    <n v="8"/>
    <s v="Alto"/>
    <n v="2.8"/>
    <s v="BajoBajo"/>
    <x v="2"/>
    <n v="2.8"/>
  </r>
  <r>
    <x v="1"/>
    <x v="18"/>
    <x v="18"/>
    <n v="0.25"/>
    <s v="Bajo"/>
    <n v="4"/>
    <s v="Bajo"/>
    <n v="1"/>
    <s v="BajoMuy Bajo"/>
    <x v="1"/>
    <n v="1"/>
  </r>
  <r>
    <x v="1"/>
    <x v="19"/>
    <x v="19"/>
    <n v="0.5"/>
    <s v="Moderado"/>
    <n v="2"/>
    <s v="Muy Bajo"/>
    <n v="1"/>
    <s v="ModeradoBajo"/>
    <x v="1"/>
    <n v="1"/>
  </r>
  <r>
    <x v="2"/>
    <x v="20"/>
    <x v="20"/>
    <n v="0.1"/>
    <s v="Muy Bajo"/>
    <n v="4"/>
    <s v="Bajo"/>
    <n v="0.4"/>
    <s v="Muy BajoAlto"/>
    <x v="0"/>
    <n v="0.4"/>
  </r>
  <r>
    <x v="2"/>
    <x v="21"/>
    <x v="21"/>
    <n v="0.25"/>
    <s v="Bajo"/>
    <n v="8"/>
    <s v="Alto"/>
    <n v="2"/>
    <s v="BajoBajo"/>
    <x v="2"/>
    <n v="2"/>
  </r>
  <r>
    <x v="2"/>
    <x v="22"/>
    <x v="22"/>
    <n v="0.2"/>
    <s v="Muy Bajo"/>
    <n v="4"/>
    <s v="Bajo"/>
    <n v="0.8"/>
    <s v="Muy BajoModerado"/>
    <x v="0"/>
    <n v="0.8"/>
  </r>
  <r>
    <x v="2"/>
    <x v="23"/>
    <x v="23"/>
    <n v="0.3"/>
    <s v="Bajo"/>
    <n v="6"/>
    <s v="Moderado"/>
    <n v="1.7999999999999998"/>
    <s v="BajoModerado"/>
    <x v="1"/>
    <n v="1.7999999999999998"/>
  </r>
  <r>
    <x v="2"/>
    <x v="24"/>
    <x v="24"/>
    <n v="0.3"/>
    <s v="Bajo"/>
    <n v="6"/>
    <s v="Moderado"/>
    <n v="1.7999999999999998"/>
    <s v="BajoBajo"/>
    <x v="1"/>
    <n v="1.7999999999999998"/>
  </r>
  <r>
    <x v="2"/>
    <x v="25"/>
    <x v="25"/>
    <n v="0.2"/>
    <s v="Muy Bajo"/>
    <n v="4"/>
    <s v="Bajo"/>
    <n v="0.8"/>
    <s v="Muy BajoAlto"/>
    <x v="0"/>
    <n v="0.8"/>
  </r>
  <r>
    <x v="2"/>
    <x v="26"/>
    <x v="26"/>
    <n v="0.5"/>
    <s v="Moderado"/>
    <n v="8"/>
    <s v="Alto"/>
    <n v="4"/>
    <s v="ModeradoAlto"/>
    <x v="3"/>
    <n v="4"/>
  </r>
  <r>
    <x v="3"/>
    <x v="27"/>
    <x v="27"/>
    <n v="0.25"/>
    <s v="Bajo"/>
    <n v="8"/>
    <s v="Alto"/>
    <n v="2"/>
    <s v="BajoModerado"/>
    <x v="2"/>
    <n v="2"/>
  </r>
  <r>
    <x v="3"/>
    <x v="28"/>
    <x v="28"/>
    <n v="0.45"/>
    <s v="Moderado"/>
    <n v="6"/>
    <s v="Moderado"/>
    <n v="2.7"/>
    <s v="ModeradoBajo"/>
    <x v="2"/>
    <n v="2.7"/>
  </r>
  <r>
    <x v="3"/>
    <x v="29"/>
    <x v="29"/>
    <n v="0.2"/>
    <s v="Muy Bajo"/>
    <n v="4"/>
    <s v="Bajo"/>
    <n v="0.8"/>
    <s v="Muy BajoModerado"/>
    <x v="0"/>
    <n v="0.8"/>
  </r>
  <r>
    <x v="3"/>
    <x v="30"/>
    <x v="30"/>
    <n v="0.3"/>
    <s v="Bajo"/>
    <n v="6"/>
    <s v="Moderado"/>
    <n v="1.7999999999999998"/>
    <s v="BajoAlto"/>
    <x v="1"/>
    <n v="1.7999999999999998"/>
  </r>
  <r>
    <x v="4"/>
    <x v="31"/>
    <x v="31"/>
    <n v="0.5"/>
    <s v="Moderado"/>
    <n v="8"/>
    <s v="Alto"/>
    <n v="4"/>
    <s v="ModeradoModerado"/>
    <x v="3"/>
    <n v="4"/>
  </r>
  <r>
    <x v="4"/>
    <x v="32"/>
    <x v="32"/>
    <n v="0.3"/>
    <s v="Bajo"/>
    <n v="6"/>
    <s v="Moderado"/>
    <n v="1.7999999999999998"/>
    <s v="BajoAlto"/>
    <x v="1"/>
    <n v="1.7999999999999998"/>
  </r>
  <r>
    <x v="4"/>
    <x v="33"/>
    <x v="33"/>
    <n v="0.35"/>
    <s v="Bajo"/>
    <n v="8"/>
    <s v="Alto"/>
    <n v="2.8"/>
    <s v="BajoAlto"/>
    <x v="2"/>
    <n v="2.8"/>
  </r>
  <r>
    <x v="4"/>
    <x v="34"/>
    <x v="34"/>
    <n v="0.3"/>
    <s v="Bajo"/>
    <n v="8"/>
    <s v="Alto"/>
    <n v="2.4"/>
    <s v="BajoModerado"/>
    <x v="2"/>
    <n v="2.4"/>
  </r>
  <r>
    <x v="4"/>
    <x v="35"/>
    <x v="35"/>
    <n v="0.2"/>
    <s v="Muy Bajo"/>
    <n v="6"/>
    <s v="Moderado"/>
    <n v="1.2000000000000002"/>
    <s v="Muy BajoAlto"/>
    <x v="1"/>
    <n v="1.2000000000000002"/>
  </r>
  <r>
    <x v="4"/>
    <x v="36"/>
    <x v="36"/>
    <n v="0.35"/>
    <s v="Bajo"/>
    <n v="8"/>
    <s v="Alto"/>
    <n v="2.8"/>
    <s v="BajoModerado"/>
    <x v="2"/>
    <n v="2.8"/>
  </r>
  <r>
    <x v="4"/>
    <x v="37"/>
    <x v="37"/>
    <n v="0.4"/>
    <s v="Bajo"/>
    <n v="6"/>
    <s v="Moderado"/>
    <n v="2.4000000000000004"/>
    <s v="BajoAlto"/>
    <x v="1"/>
    <n v="2.4000000000000004"/>
  </r>
  <r>
    <x v="4"/>
    <x v="38"/>
    <x v="38"/>
    <n v="0.35"/>
    <s v="Bajo"/>
    <n v="8"/>
    <s v="Alto"/>
    <n v="2.8"/>
    <s v="BajoModerado"/>
    <x v="2"/>
    <n v="2.8"/>
  </r>
  <r>
    <x v="5"/>
    <x v="39"/>
    <x v="39"/>
    <n v="0.2"/>
    <s v="Muy Bajo"/>
    <n v="6"/>
    <s v="Moderado"/>
    <n v="1.2000000000000002"/>
    <s v="Muy BajoModerado"/>
    <x v="1"/>
    <n v="1.2000000000000002"/>
  </r>
  <r>
    <x v="5"/>
    <x v="40"/>
    <x v="40"/>
    <n v="0.3"/>
    <s v="Bajo"/>
    <n v="6"/>
    <s v="Moderado"/>
    <n v="1.7999999999999998"/>
    <s v="BajoBajo"/>
    <x v="1"/>
    <n v="1.7999999999999998"/>
  </r>
  <r>
    <x v="5"/>
    <x v="41"/>
    <x v="41"/>
    <n v="0.25"/>
    <s v="Bajo"/>
    <n v="4"/>
    <s v="Bajo"/>
    <n v="1"/>
    <s v="BajoModerado"/>
    <x v="1"/>
    <n v="1"/>
  </r>
  <r>
    <x v="6"/>
    <x v="42"/>
    <x v="42"/>
    <n v="0.35"/>
    <s v="Bajo"/>
    <n v="6"/>
    <s v="Moderado"/>
    <n v="2.0999999999999996"/>
    <s v="BajoBajo"/>
    <x v="1"/>
    <n v="2.0999999999999996"/>
  </r>
  <r>
    <x v="6"/>
    <x v="43"/>
    <x v="43"/>
    <n v="0.2"/>
    <s v="Muy Bajo"/>
    <n v="4"/>
    <s v="Bajo"/>
    <n v="0.8"/>
    <s v="Muy BajoModerado"/>
    <x v="0"/>
    <n v="0.8"/>
  </r>
  <r>
    <x v="6"/>
    <x v="44"/>
    <x v="44"/>
    <n v="0.3"/>
    <s v="Bajo"/>
    <n v="6"/>
    <s v="Moderado"/>
    <n v="1.7999999999999998"/>
    <s v="BajoModerado"/>
    <x v="1"/>
    <n v="1.7999999999999998"/>
  </r>
  <r>
    <x v="6"/>
    <x v="45"/>
    <x v="45"/>
    <n v="0.25"/>
    <s v="Bajo"/>
    <n v="6"/>
    <s v="Moderado"/>
    <n v="1.5"/>
    <s v="BajoAlto"/>
    <x v="1"/>
    <n v="1.5"/>
  </r>
  <r>
    <x v="7"/>
    <x v="46"/>
    <x v="46"/>
    <n v="0.1"/>
    <s v="Muy Bajo"/>
    <n v="8"/>
    <s v="Alto"/>
    <n v="0.8"/>
    <s v="Muy BajoModerado"/>
    <x v="1"/>
    <n v="0.8"/>
  </r>
  <r>
    <x v="7"/>
    <x v="47"/>
    <x v="47"/>
    <n v="0.3"/>
    <s v="Bajo"/>
    <n v="6"/>
    <s v="Moderado"/>
    <n v="1.7999999999999998"/>
    <s v="BajoBajo"/>
    <x v="1"/>
    <n v="1.7999999999999998"/>
  </r>
  <r>
    <x v="7"/>
    <x v="48"/>
    <x v="48"/>
    <n v="0.2"/>
    <s v="Muy Bajo"/>
    <n v="4"/>
    <s v="Bajo"/>
    <n v="0.8"/>
    <s v="Muy BajoAlto"/>
    <x v="0"/>
    <n v="0.8"/>
  </r>
  <r>
    <x v="7"/>
    <x v="49"/>
    <x v="49"/>
    <n v="0.15"/>
    <s v="Muy Bajo"/>
    <n v="8"/>
    <s v="Alto"/>
    <n v="1.2"/>
    <s v="Muy BajoModerado"/>
    <x v="1"/>
    <n v="1.2"/>
  </r>
  <r>
    <x v="7"/>
    <x v="50"/>
    <x v="50"/>
    <n v="0.25"/>
    <s v="Bajo"/>
    <n v="6"/>
    <s v="Moderado"/>
    <n v="1.5"/>
    <s v="BajoModerado"/>
    <x v="1"/>
    <n v="1.5"/>
  </r>
  <r>
    <x v="7"/>
    <x v="51"/>
    <x v="51"/>
    <n v="0.2"/>
    <s v="Muy Bajo"/>
    <n v="6"/>
    <s v="Moderado"/>
    <n v="1.2000000000000002"/>
    <s v="Muy BajoBajo"/>
    <x v="1"/>
    <n v="1.2000000000000002"/>
  </r>
  <r>
    <x v="7"/>
    <x v="52"/>
    <x v="52"/>
    <n v="0.15"/>
    <s v="Muy Bajo"/>
    <n v="4"/>
    <s v="Bajo"/>
    <n v="0.6"/>
    <s v="Muy BajoModerado"/>
    <x v="0"/>
    <n v="0.6"/>
  </r>
  <r>
    <x v="7"/>
    <x v="53"/>
    <x v="53"/>
    <n v="0.1"/>
    <s v="Muy Bajo"/>
    <n v="6"/>
    <s v="Moderado"/>
    <n v="0.60000000000000009"/>
    <s v="Muy BajoAlto"/>
    <x v="1"/>
    <n v="0.60000000000000009"/>
  </r>
  <r>
    <x v="7"/>
    <x v="54"/>
    <x v="54"/>
    <n v="0.3"/>
    <s v="Bajo"/>
    <n v="8"/>
    <s v="Alto"/>
    <n v="2.4"/>
    <s v="BajoAlto"/>
    <x v="2"/>
    <n v="2.4"/>
  </r>
  <r>
    <x v="7"/>
    <x v="55"/>
    <x v="55"/>
    <n v="0.3"/>
    <s v="Bajo"/>
    <n v="8"/>
    <s v="Alto"/>
    <n v="2.4"/>
    <s v="BajoModerado"/>
    <x v="2"/>
    <n v="2.4"/>
  </r>
  <r>
    <x v="8"/>
    <x v="56"/>
    <x v="56"/>
    <n v="0.35"/>
    <s v="Bajo"/>
    <n v="6"/>
    <s v="Moderado"/>
    <n v="2.0999999999999996"/>
    <s v="BajoBajo"/>
    <x v="1"/>
    <n v="2.0999999999999996"/>
  </r>
  <r>
    <x v="8"/>
    <x v="57"/>
    <x v="57"/>
    <n v="0.2"/>
    <s v="Muy Bajo"/>
    <n v="4"/>
    <s v="Bajo"/>
    <n v="0.8"/>
    <s v="Muy BajoModerado"/>
    <x v="0"/>
    <n v="0.8"/>
  </r>
  <r>
    <x v="9"/>
    <x v="58"/>
    <x v="58"/>
    <n v="0.4"/>
    <s v="Bajo"/>
    <n v="6"/>
    <s v="Moderado"/>
    <n v="2.4000000000000004"/>
    <s v="BajoBajo"/>
    <x v="1"/>
    <n v="2.4000000000000004"/>
  </r>
  <r>
    <x v="9"/>
    <x v="59"/>
    <x v="59"/>
    <n v="0.2"/>
    <s v="Muy Bajo"/>
    <n v="4"/>
    <s v="Bajo"/>
    <n v="0.8"/>
    <s v="Muy BajoAlto"/>
    <x v="0"/>
    <n v="0.8"/>
  </r>
  <r>
    <x v="9"/>
    <x v="60"/>
    <x v="60"/>
    <n v="0.25"/>
    <s v="Bajo"/>
    <n v="8"/>
    <s v="Alto"/>
    <n v="2"/>
    <s v="BajoModerado"/>
    <x v="2"/>
    <n v="2"/>
  </r>
  <r>
    <x v="9"/>
    <x v="61"/>
    <x v="61"/>
    <n v="0.25"/>
    <s v="Bajo"/>
    <n v="6"/>
    <s v="Moderado"/>
    <n v="1.5"/>
    <s v="BajoMuy Bajo"/>
    <x v="1"/>
    <n v="1.5"/>
  </r>
  <r>
    <x v="9"/>
    <x v="62"/>
    <x v="62"/>
    <n v="0.45"/>
    <s v="Moderado"/>
    <n v="2"/>
    <s v="Muy Bajo"/>
    <n v="0.9"/>
    <s v="ModeradoModerado"/>
    <x v="1"/>
    <n v="0.9"/>
  </r>
  <r>
    <x v="9"/>
    <x v="63"/>
    <x v="63"/>
    <n v="0.4"/>
    <s v="Bajo"/>
    <n v="6"/>
    <s v="Moderado"/>
    <n v="2.4000000000000004"/>
    <s v="BajoAlto"/>
    <x v="1"/>
    <n v="2.4000000000000004"/>
  </r>
  <r>
    <x v="9"/>
    <x v="64"/>
    <x v="64"/>
    <n v="0.35"/>
    <s v="Bajo"/>
    <n v="8"/>
    <s v="Alto"/>
    <n v="2.8"/>
    <s v="BajoModerado"/>
    <x v="2"/>
    <n v="2.8"/>
  </r>
  <r>
    <x v="9"/>
    <x v="65"/>
    <x v="65"/>
    <n v="0.25"/>
    <s v="Bajo"/>
    <n v="6"/>
    <s v="Moderado"/>
    <n v="1.5"/>
    <s v="BajoModerado"/>
    <x v="1"/>
    <n v="1.5"/>
  </r>
  <r>
    <x v="9"/>
    <x v="66"/>
    <x v="66"/>
    <n v="0.3"/>
    <s v="Bajo"/>
    <n v="6"/>
    <s v="Moderado"/>
    <n v="1.7999999999999998"/>
    <s v="BajoBajo"/>
    <x v="1"/>
    <n v="1.7999999999999998"/>
  </r>
  <r>
    <x v="9"/>
    <x v="67"/>
    <x v="67"/>
    <n v="0.2"/>
    <s v="Muy Bajo"/>
    <n v="4"/>
    <s v="Bajo"/>
    <n v="0.8"/>
    <s v="Muy BajoModerado"/>
    <x v="0"/>
    <n v="0.8"/>
  </r>
  <r>
    <x v="9"/>
    <x v="68"/>
    <x v="68"/>
    <n v="0.15"/>
    <s v="Muy Bajo"/>
    <n v="6"/>
    <s v="Moderado"/>
    <n v="0.89999999999999991"/>
    <s v="Muy BajoAlto"/>
    <x v="1"/>
    <n v="0.89999999999999991"/>
  </r>
  <r>
    <x v="9"/>
    <x v="69"/>
    <x v="69"/>
    <n v="0.25"/>
    <s v="Bajo"/>
    <n v="8"/>
    <s v="Alto"/>
    <n v="2"/>
    <s v="BajoModerado"/>
    <x v="2"/>
    <n v="2"/>
  </r>
  <r>
    <x v="9"/>
    <x v="70"/>
    <x v="70"/>
    <n v="0.15"/>
    <s v="Muy Bajo"/>
    <n v="6"/>
    <s v="Moderado"/>
    <n v="0.89999999999999991"/>
    <s v="Muy BajoAlto"/>
    <x v="1"/>
    <n v="0.89999999999999991"/>
  </r>
  <r>
    <x v="9"/>
    <x v="71"/>
    <x v="71"/>
    <n v="0.25"/>
    <s v="Bajo"/>
    <n v="8"/>
    <s v="Alto"/>
    <n v="2"/>
    <s v="BajoAlto"/>
    <x v="2"/>
    <n v="2"/>
  </r>
  <r>
    <x v="9"/>
    <x v="72"/>
    <x v="72"/>
    <n v="0.4"/>
    <s v="Bajo"/>
    <n v="8"/>
    <s v="Alto"/>
    <n v="3.2"/>
    <s v="BajoMuy Bajo"/>
    <x v="2"/>
    <n v="3.2"/>
  </r>
  <r>
    <x v="9"/>
    <x v="73"/>
    <x v="73"/>
    <n v="0.35"/>
    <s v="Bajo"/>
    <n v="2"/>
    <s v="Muy Bajo"/>
    <n v="0.7"/>
    <s v="BajoModerado"/>
    <x v="0"/>
    <n v="0.7"/>
  </r>
  <r>
    <x v="9"/>
    <x v="74"/>
    <x v="74"/>
    <n v="0.2"/>
    <s v="Muy Bajo"/>
    <n v="6"/>
    <s v="Moderado"/>
    <n v="1.2000000000000002"/>
    <s v="Muy BajoMuy Bajo"/>
    <x v="1"/>
    <n v="1.2000000000000002"/>
  </r>
  <r>
    <x v="9"/>
    <x v="75"/>
    <x v="75"/>
    <n v="0.45"/>
    <s v="Moderado"/>
    <n v="2"/>
    <s v="Muy Bajo"/>
    <n v="0.9"/>
    <s v="ModeradoBajo"/>
    <x v="1"/>
    <n v="0.9"/>
  </r>
  <r>
    <x v="9"/>
    <x v="76"/>
    <x v="76"/>
    <n v="0.1"/>
    <s v="Muy Bajo"/>
    <n v="4"/>
    <s v="Bajo"/>
    <n v="0.4"/>
    <s v="Muy BajoModerado"/>
    <x v="0"/>
    <n v="0.4"/>
  </r>
  <r>
    <x v="9"/>
    <x v="77"/>
    <x v="77"/>
    <n v="0.15"/>
    <s v="Muy Bajo"/>
    <n v="6"/>
    <s v="Moderado"/>
    <n v="0.89999999999999991"/>
    <s v="Muy BajoAlto"/>
    <x v="1"/>
    <n v="0.89999999999999991"/>
  </r>
  <r>
    <x v="10"/>
    <x v="78"/>
    <x v="78"/>
    <n v="0.4"/>
    <s v="Bajo"/>
    <n v="8"/>
    <s v="Alto"/>
    <n v="3.2"/>
    <s v="BajoAlto"/>
    <x v="2"/>
    <n v="3.2"/>
  </r>
  <r>
    <x v="10"/>
    <x v="79"/>
    <x v="79"/>
    <n v="0.35"/>
    <s v="Bajo"/>
    <n v="8"/>
    <s v="Alto"/>
    <n v="2.8"/>
    <s v="BajoMuy Alto"/>
    <x v="2"/>
    <n v="2.8"/>
  </r>
  <r>
    <x v="10"/>
    <x v="80"/>
    <x v="80"/>
    <n v="0.2"/>
    <s v="Muy Bajo"/>
    <n v="10"/>
    <s v="Muy Alto"/>
    <n v="2"/>
    <s v="Muy BajoMuy Bajo"/>
    <x v="2"/>
    <n v="2"/>
  </r>
  <r>
    <x v="10"/>
    <x v="81"/>
    <x v="81"/>
    <n v="0.25"/>
    <s v="Bajo"/>
    <n v="2"/>
    <s v="Muy Bajo"/>
    <n v="0.5"/>
    <s v="BajoModerado"/>
    <x v="0"/>
    <n v="0.5"/>
  </r>
  <r>
    <x v="10"/>
    <x v="82"/>
    <x v="82"/>
    <n v="0.3"/>
    <s v="Bajo"/>
    <n v="6"/>
    <s v="Moderado"/>
    <n v="1.7999999999999998"/>
    <s v="BajoModerado"/>
    <x v="1"/>
    <n v="1.7999999999999998"/>
  </r>
  <r>
    <x v="10"/>
    <x v="83"/>
    <x v="83"/>
    <n v="0.35"/>
    <s v="Bajo"/>
    <n v="6"/>
    <s v="Moderado"/>
    <n v="2.0999999999999996"/>
    <s v="BajoAlto"/>
    <x v="1"/>
    <n v="2.0999999999999996"/>
  </r>
  <r>
    <x v="10"/>
    <x v="84"/>
    <x v="84"/>
    <n v="0.15"/>
    <s v="Muy Bajo"/>
    <n v="8"/>
    <s v="Alto"/>
    <n v="1.2"/>
    <s v="Muy BajoModerado"/>
    <x v="1"/>
    <n v="1.2"/>
  </r>
  <r>
    <x v="10"/>
    <x v="85"/>
    <x v="85"/>
    <n v="0.3"/>
    <s v="Bajo"/>
    <n v="6"/>
    <s v="Moderado"/>
    <n v="1.7999999999999998"/>
    <s v="BajoBajo"/>
    <x v="1"/>
    <n v="1.7999999999999998"/>
  </r>
  <r>
    <x v="11"/>
    <x v="86"/>
    <x v="86"/>
    <n v="0.4"/>
    <s v="Bajo"/>
    <n v="4"/>
    <s v="Bajo"/>
    <n v="1.6"/>
    <s v="BajoModerado"/>
    <x v="1"/>
    <n v="1.6"/>
  </r>
  <r>
    <x v="11"/>
    <x v="87"/>
    <x v="87"/>
    <n v="0.2"/>
    <s v="Muy Bajo"/>
    <n v="6"/>
    <s v="Moderado"/>
    <n v="1.2000000000000002"/>
    <s v="Muy BajoMuy Bajo"/>
    <x v="1"/>
    <n v="1.2000000000000002"/>
  </r>
  <r>
    <x v="11"/>
    <x v="88"/>
    <x v="88"/>
    <n v="0.3"/>
    <s v="Bajo"/>
    <n v="2"/>
    <s v="Muy Bajo"/>
    <n v="0.6"/>
    <s v="BajoModerado"/>
    <x v="0"/>
    <n v="0.6"/>
  </r>
  <r>
    <x v="11"/>
    <x v="89"/>
    <x v="89"/>
    <n v="0.25"/>
    <s v="Bajo"/>
    <n v="6"/>
    <s v="Moderado"/>
    <n v="1.5"/>
    <s v="BajoAlto"/>
    <x v="1"/>
    <n v="1.5"/>
  </r>
  <r>
    <x v="11"/>
    <x v="90"/>
    <x v="90"/>
    <n v="0.15"/>
    <s v="Muy Bajo"/>
    <n v="8"/>
    <s v="Alto"/>
    <n v="1.2"/>
    <s v="Muy BajoModerado"/>
    <x v="1"/>
    <n v="1.2"/>
  </r>
  <r>
    <x v="11"/>
    <x v="91"/>
    <x v="91"/>
    <n v="0.2"/>
    <s v="Muy Bajo"/>
    <n v="6"/>
    <s v="Moderado"/>
    <n v="1.2000000000000002"/>
    <s v="Muy BajoModerado"/>
    <x v="1"/>
    <n v="1.2000000000000002"/>
  </r>
  <r>
    <x v="11"/>
    <x v="92"/>
    <x v="92"/>
    <n v="0.25"/>
    <s v="Bajo"/>
    <n v="6"/>
    <s v="Moderado"/>
    <n v="1.5"/>
    <s v="BajoAlto"/>
    <x v="1"/>
    <n v="1.5"/>
  </r>
  <r>
    <x v="11"/>
    <x v="93"/>
    <x v="93"/>
    <n v="0.3"/>
    <s v="Bajo"/>
    <n v="8"/>
    <s v="Alto"/>
    <n v="2.4"/>
    <s v="BajoMuy Alto"/>
    <x v="2"/>
    <n v="2.4"/>
  </r>
  <r>
    <x v="11"/>
    <x v="94"/>
    <x v="94"/>
    <n v="0.35"/>
    <s v="Bajo"/>
    <n v="10"/>
    <s v="Muy Alto"/>
    <n v="3.5"/>
    <s v="BajoMuy Alto"/>
    <x v="3"/>
    <n v="3.5"/>
  </r>
  <r>
    <x v="11"/>
    <x v="95"/>
    <x v="95"/>
    <n v="0.35"/>
    <s v="Bajo"/>
    <n v="10"/>
    <s v="Muy Alto"/>
    <n v="3.5"/>
    <s v="Bajo"/>
    <x v="3"/>
    <n v="3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" cacheId="7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>
  <location ref="A1:A12" firstHeaderRow="1" firstDataRow="1" firstDataCol="1"/>
  <pivotFields count="11">
    <pivotField axis="axisRow" showAll="0">
      <items count="13">
        <item x="2"/>
        <item x="4"/>
        <item x="10"/>
        <item x="0"/>
        <item x="8"/>
        <item x="1"/>
        <item x="9"/>
        <item x="5"/>
        <item x="11"/>
        <item x="7"/>
        <item x="6"/>
        <item x="3"/>
        <item t="default"/>
      </items>
    </pivotField>
    <pivotField axis="axisRow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axis="axisRow" showAll="0">
      <items count="97">
        <item x="64"/>
        <item x="12"/>
        <item x="14"/>
        <item x="35"/>
        <item x="31"/>
        <item x="36"/>
        <item x="37"/>
        <item x="33"/>
        <item x="38"/>
        <item x="49"/>
        <item x="51"/>
        <item x="55"/>
        <item x="50"/>
        <item x="6"/>
        <item x="91"/>
        <item x="63"/>
        <item x="39"/>
        <item x="40"/>
        <item x="75"/>
        <item x="15"/>
        <item x="57"/>
        <item x="56"/>
        <item x="5"/>
        <item x="76"/>
        <item x="77"/>
        <item x="34"/>
        <item x="54"/>
        <item x="28"/>
        <item x="95"/>
        <item x="94"/>
        <item x="86"/>
        <item x="58"/>
        <item x="92"/>
        <item x="16"/>
        <item x="13"/>
        <item x="93"/>
        <item x="62"/>
        <item x="60"/>
        <item x="90"/>
        <item x="87"/>
        <item x="9"/>
        <item x="65"/>
        <item x="18"/>
        <item x="2"/>
        <item x="3"/>
        <item x="8"/>
        <item x="7"/>
        <item x="81"/>
        <item x="88"/>
        <item x="11"/>
        <item x="83"/>
        <item x="0"/>
        <item x="23"/>
        <item x="24"/>
        <item x="25"/>
        <item x="45"/>
        <item x="72"/>
        <item x="70"/>
        <item x="69"/>
        <item x="74"/>
        <item x="17"/>
        <item x="59"/>
        <item x="32"/>
        <item x="85"/>
        <item x="67"/>
        <item x="21"/>
        <item x="22"/>
        <item x="20"/>
        <item x="61"/>
        <item x="66"/>
        <item x="68"/>
        <item x="46"/>
        <item x="19"/>
        <item x="41"/>
        <item x="43"/>
        <item x="53"/>
        <item x="42"/>
        <item x="27"/>
        <item x="29"/>
        <item x="73"/>
        <item x="30"/>
        <item x="4"/>
        <item x="82"/>
        <item x="1"/>
        <item x="26"/>
        <item x="44"/>
        <item x="84"/>
        <item x="71"/>
        <item x="89"/>
        <item x="79"/>
        <item x="78"/>
        <item x="80"/>
        <item x="10"/>
        <item x="47"/>
        <item x="52"/>
        <item x="48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3"/>
        <item h="1" x="1"/>
        <item h="1" x="2"/>
        <item h="1" x="0"/>
        <item t="default"/>
      </items>
    </pivotField>
    <pivotField showAll="0"/>
  </pivotFields>
  <rowFields count="3">
    <field x="0"/>
    <field x="1"/>
    <field x="2"/>
  </rowFields>
  <rowItems count="11">
    <i>
      <x/>
    </i>
    <i r="1">
      <x v="26"/>
    </i>
    <i r="2">
      <x v="84"/>
    </i>
    <i>
      <x v="1"/>
    </i>
    <i r="1">
      <x v="31"/>
    </i>
    <i r="2">
      <x v="4"/>
    </i>
    <i>
      <x v="8"/>
    </i>
    <i r="1">
      <x v="94"/>
    </i>
    <i r="2">
      <x v="29"/>
    </i>
    <i r="1">
      <x v="95"/>
    </i>
    <i r="2">
      <x v="28"/>
    </i>
  </rowItems>
  <colItems count="1">
    <i/>
  </colItems>
  <formats count="7">
    <format dxfId="21">
      <pivotArea type="all" dataOnly="0" outline="0" fieldPosition="0"/>
    </format>
    <format dxfId="22">
      <pivotArea type="all" dataOnly="0" outline="0" fieldPosition="0"/>
    </format>
    <format dxfId="23">
      <pivotArea type="all" dataOnly="0" outline="0" fieldPosition="0"/>
    </format>
    <format dxfId="24">
      <pivotArea type="all" dataOnly="0" outline="0" fieldPosition="0"/>
    </format>
    <format dxfId="25">
      <pivotArea type="all" dataOnly="0" outline="0" fieldPosition="0"/>
    </format>
    <format dxfId="26">
      <pivotArea type="all" dataOnly="0" outline="0" fieldPosition="0"/>
    </format>
    <format dxfId="27">
      <pivotArea field="0" type="button" dataOnly="0" labelOnly="1" outline="0" axis="axisRow" fieldPosition="0"/>
    </format>
  </formats>
  <pivotTableStyleInfo name="PivotStyleDark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xposición3" sourceName="Exposición3">
  <pivotTables>
    <pivotTable tabId="10" name="Tabla dinámica"/>
  </pivotTables>
  <data>
    <tabular pivotCacheId="1" sortOrder="descending">
      <items count="4">
        <i x="0"/>
        <i x="2"/>
        <i x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iesgo" cache="SegmentaciónDeDatos_Exposición3" caption="Riesgo" style="SlicerStyleOther2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opLeftCell="A96" zoomScale="85" zoomScaleNormal="85" workbookViewId="0">
      <selection activeCell="I105" sqref="I105"/>
    </sheetView>
  </sheetViews>
  <sheetFormatPr baseColWidth="10" defaultRowHeight="39.950000000000003" customHeight="1" x14ac:dyDescent="0.25"/>
  <cols>
    <col min="1" max="1" width="30.7109375" customWidth="1"/>
    <col min="2" max="2" width="30.7109375" hidden="1" customWidth="1"/>
    <col min="3" max="3" width="15.7109375" customWidth="1"/>
    <col min="4" max="4" width="70.7109375" customWidth="1"/>
    <col min="5" max="9" width="15.7109375" customWidth="1"/>
    <col min="10" max="10" width="15.7109375" hidden="1" customWidth="1"/>
    <col min="11" max="11" width="15.7109375" customWidth="1"/>
    <col min="12" max="12" width="20.7109375" customWidth="1"/>
  </cols>
  <sheetData>
    <row r="1" spans="1:12" ht="39.950000000000003" customHeight="1" x14ac:dyDescent="0.25">
      <c r="A1" s="1" t="s">
        <v>3</v>
      </c>
      <c r="B1" s="1" t="s">
        <v>3</v>
      </c>
      <c r="C1" s="1" t="s">
        <v>16</v>
      </c>
      <c r="D1" s="1" t="s">
        <v>17</v>
      </c>
      <c r="E1" s="44" t="s">
        <v>18</v>
      </c>
      <c r="F1" s="44" t="s">
        <v>18</v>
      </c>
      <c r="G1" s="44" t="s">
        <v>19</v>
      </c>
      <c r="H1" s="44" t="s">
        <v>19</v>
      </c>
      <c r="I1" s="44" t="s">
        <v>20</v>
      </c>
      <c r="J1" s="44" t="s">
        <v>20</v>
      </c>
      <c r="K1" s="44" t="s">
        <v>20</v>
      </c>
      <c r="L1" s="1" t="s">
        <v>21</v>
      </c>
    </row>
    <row r="2" spans="1:12" ht="39.950000000000003" customHeight="1" x14ac:dyDescent="0.25">
      <c r="A2" s="61" t="s">
        <v>2</v>
      </c>
      <c r="B2" s="43" t="s">
        <v>2</v>
      </c>
      <c r="C2" s="29" t="s">
        <v>155</v>
      </c>
      <c r="D2" s="3" t="s">
        <v>4</v>
      </c>
      <c r="E2" s="29">
        <v>0.4</v>
      </c>
      <c r="F2" s="29" t="str">
        <f t="shared" ref="F2:F33" si="0">VLOOKUP(E2,Probabilidad,2,TRUE)</f>
        <v>Bajo</v>
      </c>
      <c r="G2" s="29">
        <v>2</v>
      </c>
      <c r="H2" s="29" t="str">
        <f t="shared" ref="H2:H33" si="1">VLOOKUP(G2,Impacto,2,FALSE)</f>
        <v>Muy Bajo</v>
      </c>
      <c r="I2" s="29">
        <f>E2*G2</f>
        <v>0.8</v>
      </c>
      <c r="J2" s="29" t="str">
        <f>F2&amp;H3</f>
        <v>BajoMuy Bajo</v>
      </c>
      <c r="K2" s="29" t="str">
        <f t="shared" ref="K2:K33" si="2">VLOOKUP(F2&amp;H2,Exposicion,2,FALSE)</f>
        <v>Muy Bajo</v>
      </c>
      <c r="L2" s="29">
        <f>E2*G2</f>
        <v>0.8</v>
      </c>
    </row>
    <row r="3" spans="1:12" ht="39.950000000000003" customHeight="1" x14ac:dyDescent="0.25">
      <c r="A3" s="62"/>
      <c r="B3" s="43" t="s">
        <v>2</v>
      </c>
      <c r="C3" s="29" t="s">
        <v>148</v>
      </c>
      <c r="D3" s="3" t="s">
        <v>5</v>
      </c>
      <c r="E3" s="29">
        <v>0.55000000000000004</v>
      </c>
      <c r="F3" s="29" t="str">
        <f t="shared" si="0"/>
        <v>Moderado</v>
      </c>
      <c r="G3" s="29">
        <v>2</v>
      </c>
      <c r="H3" s="29" t="str">
        <f t="shared" si="1"/>
        <v>Muy Bajo</v>
      </c>
      <c r="I3" s="29">
        <f t="shared" ref="I3:I66" si="3">E3*G3</f>
        <v>1.1000000000000001</v>
      </c>
      <c r="J3" s="29" t="str">
        <f t="shared" ref="J3:J66" si="4">F3&amp;H4</f>
        <v>ModeradoModerado</v>
      </c>
      <c r="K3" s="29" t="str">
        <f t="shared" si="2"/>
        <v>Bajo</v>
      </c>
      <c r="L3" s="29">
        <f t="shared" ref="L3:L66" si="5">E3*G3</f>
        <v>1.1000000000000001</v>
      </c>
    </row>
    <row r="4" spans="1:12" ht="39.950000000000003" customHeight="1" x14ac:dyDescent="0.25">
      <c r="A4" s="62"/>
      <c r="B4" s="43" t="s">
        <v>2</v>
      </c>
      <c r="C4" s="29" t="s">
        <v>150</v>
      </c>
      <c r="D4" s="3" t="s">
        <v>6</v>
      </c>
      <c r="E4" s="29">
        <v>0.5</v>
      </c>
      <c r="F4" s="29" t="str">
        <f t="shared" si="0"/>
        <v>Moderado</v>
      </c>
      <c r="G4" s="29">
        <v>6</v>
      </c>
      <c r="H4" s="29" t="str">
        <f t="shared" si="1"/>
        <v>Moderado</v>
      </c>
      <c r="I4" s="29">
        <f t="shared" si="3"/>
        <v>3</v>
      </c>
      <c r="J4" s="29" t="str">
        <f t="shared" si="4"/>
        <v>ModeradoBajo</v>
      </c>
      <c r="K4" s="29" t="str">
        <f t="shared" si="2"/>
        <v>Moderado</v>
      </c>
      <c r="L4" s="29">
        <f t="shared" si="5"/>
        <v>3</v>
      </c>
    </row>
    <row r="5" spans="1:12" ht="39.950000000000003" customHeight="1" x14ac:dyDescent="0.25">
      <c r="A5" s="62"/>
      <c r="B5" s="43" t="s">
        <v>2</v>
      </c>
      <c r="C5" s="29" t="s">
        <v>149</v>
      </c>
      <c r="D5" s="3" t="s">
        <v>7</v>
      </c>
      <c r="E5" s="29">
        <v>0.15</v>
      </c>
      <c r="F5" s="29" t="str">
        <f t="shared" si="0"/>
        <v>Muy Bajo</v>
      </c>
      <c r="G5" s="29">
        <v>4</v>
      </c>
      <c r="H5" s="29" t="str">
        <f t="shared" si="1"/>
        <v>Bajo</v>
      </c>
      <c r="I5" s="29">
        <f t="shared" si="3"/>
        <v>0.6</v>
      </c>
      <c r="J5" s="29" t="str">
        <f t="shared" si="4"/>
        <v>Muy BajoAlto</v>
      </c>
      <c r="K5" s="29" t="str">
        <f t="shared" si="2"/>
        <v>Muy Bajo</v>
      </c>
      <c r="L5" s="29">
        <f t="shared" si="5"/>
        <v>0.6</v>
      </c>
    </row>
    <row r="6" spans="1:12" ht="39.950000000000003" customHeight="1" x14ac:dyDescent="0.25">
      <c r="A6" s="62"/>
      <c r="B6" s="43" t="s">
        <v>2</v>
      </c>
      <c r="C6" s="29" t="s">
        <v>151</v>
      </c>
      <c r="D6" s="3" t="s">
        <v>8</v>
      </c>
      <c r="E6" s="29">
        <v>0.35</v>
      </c>
      <c r="F6" s="29" t="str">
        <f t="shared" si="0"/>
        <v>Bajo</v>
      </c>
      <c r="G6" s="29">
        <v>8</v>
      </c>
      <c r="H6" s="29" t="str">
        <f t="shared" si="1"/>
        <v>Alto</v>
      </c>
      <c r="I6" s="29">
        <f t="shared" si="3"/>
        <v>2.8</v>
      </c>
      <c r="J6" s="29" t="str">
        <f t="shared" si="4"/>
        <v>BajoModerado</v>
      </c>
      <c r="K6" s="29" t="str">
        <f t="shared" si="2"/>
        <v>Moderado</v>
      </c>
      <c r="L6" s="29">
        <f t="shared" si="5"/>
        <v>2.8</v>
      </c>
    </row>
    <row r="7" spans="1:12" ht="39.950000000000003" customHeight="1" x14ac:dyDescent="0.25">
      <c r="A7" s="62"/>
      <c r="B7" s="43" t="s">
        <v>2</v>
      </c>
      <c r="C7" s="29" t="s">
        <v>152</v>
      </c>
      <c r="D7" s="3" t="s">
        <v>9</v>
      </c>
      <c r="E7" s="29">
        <v>0.2</v>
      </c>
      <c r="F7" s="29" t="str">
        <f t="shared" si="0"/>
        <v>Muy Bajo</v>
      </c>
      <c r="G7" s="29">
        <v>6</v>
      </c>
      <c r="H7" s="29" t="str">
        <f t="shared" si="1"/>
        <v>Moderado</v>
      </c>
      <c r="I7" s="29">
        <f t="shared" si="3"/>
        <v>1.2000000000000002</v>
      </c>
      <c r="J7" s="29" t="str">
        <f t="shared" si="4"/>
        <v>Muy BajoModerado</v>
      </c>
      <c r="K7" s="29" t="str">
        <f t="shared" si="2"/>
        <v>Bajo</v>
      </c>
      <c r="L7" s="29">
        <f t="shared" si="5"/>
        <v>1.2000000000000002</v>
      </c>
    </row>
    <row r="8" spans="1:12" ht="39.950000000000003" customHeight="1" x14ac:dyDescent="0.25">
      <c r="A8" s="62"/>
      <c r="B8" s="43" t="s">
        <v>2</v>
      </c>
      <c r="C8" s="29" t="s">
        <v>153</v>
      </c>
      <c r="D8" s="3" t="s">
        <v>10</v>
      </c>
      <c r="E8" s="29">
        <v>0.25</v>
      </c>
      <c r="F8" s="29" t="str">
        <f t="shared" si="0"/>
        <v>Bajo</v>
      </c>
      <c r="G8" s="29">
        <v>6</v>
      </c>
      <c r="H8" s="29" t="str">
        <f t="shared" si="1"/>
        <v>Moderado</v>
      </c>
      <c r="I8" s="29">
        <f t="shared" si="3"/>
        <v>1.5</v>
      </c>
      <c r="J8" s="29" t="str">
        <f t="shared" si="4"/>
        <v>BajoModerado</v>
      </c>
      <c r="K8" s="29" t="str">
        <f t="shared" si="2"/>
        <v>Bajo</v>
      </c>
      <c r="L8" s="29">
        <f t="shared" si="5"/>
        <v>1.5</v>
      </c>
    </row>
    <row r="9" spans="1:12" ht="39.950000000000003" customHeight="1" x14ac:dyDescent="0.25">
      <c r="A9" s="62"/>
      <c r="B9" s="43" t="s">
        <v>2</v>
      </c>
      <c r="C9" s="29" t="s">
        <v>154</v>
      </c>
      <c r="D9" s="3" t="s">
        <v>15</v>
      </c>
      <c r="E9" s="29">
        <v>0.3</v>
      </c>
      <c r="F9" s="29" t="str">
        <f t="shared" si="0"/>
        <v>Bajo</v>
      </c>
      <c r="G9" s="29">
        <v>6</v>
      </c>
      <c r="H9" s="29" t="str">
        <f t="shared" si="1"/>
        <v>Moderado</v>
      </c>
      <c r="I9" s="29">
        <f t="shared" si="3"/>
        <v>1.7999999999999998</v>
      </c>
      <c r="J9" s="29" t="str">
        <f t="shared" si="4"/>
        <v>BajoAlto</v>
      </c>
      <c r="K9" s="29" t="str">
        <f t="shared" si="2"/>
        <v>Bajo</v>
      </c>
      <c r="L9" s="29">
        <f t="shared" si="5"/>
        <v>1.7999999999999998</v>
      </c>
    </row>
    <row r="10" spans="1:12" ht="39.950000000000003" customHeight="1" x14ac:dyDescent="0.25">
      <c r="A10" s="62"/>
      <c r="B10" s="43" t="s">
        <v>2</v>
      </c>
      <c r="C10" s="29" t="s">
        <v>171</v>
      </c>
      <c r="D10" s="3" t="s">
        <v>14</v>
      </c>
      <c r="E10" s="29">
        <v>0.15</v>
      </c>
      <c r="F10" s="29" t="str">
        <f t="shared" si="0"/>
        <v>Muy Bajo</v>
      </c>
      <c r="G10" s="29">
        <v>8</v>
      </c>
      <c r="H10" s="29" t="str">
        <f t="shared" si="1"/>
        <v>Alto</v>
      </c>
      <c r="I10" s="29">
        <f t="shared" si="3"/>
        <v>1.2</v>
      </c>
      <c r="J10" s="29" t="str">
        <f t="shared" si="4"/>
        <v>Muy BajoMuy Alto</v>
      </c>
      <c r="K10" s="29" t="str">
        <f t="shared" si="2"/>
        <v>Bajo</v>
      </c>
      <c r="L10" s="29">
        <f t="shared" si="5"/>
        <v>1.2</v>
      </c>
    </row>
    <row r="11" spans="1:12" ht="39.950000000000003" customHeight="1" x14ac:dyDescent="0.25">
      <c r="A11" s="62"/>
      <c r="B11" s="43" t="s">
        <v>2</v>
      </c>
      <c r="C11" s="29" t="s">
        <v>0</v>
      </c>
      <c r="D11" s="3" t="s">
        <v>13</v>
      </c>
      <c r="E11" s="29">
        <v>0.05</v>
      </c>
      <c r="F11" s="29" t="str">
        <f t="shared" si="0"/>
        <v>Muy Bajo</v>
      </c>
      <c r="G11" s="29">
        <v>10</v>
      </c>
      <c r="H11" s="29" t="str">
        <f t="shared" si="1"/>
        <v>Muy Alto</v>
      </c>
      <c r="I11" s="29">
        <f t="shared" si="3"/>
        <v>0.5</v>
      </c>
      <c r="J11" s="29" t="str">
        <f t="shared" si="4"/>
        <v>Muy BajoAlto</v>
      </c>
      <c r="K11" s="29" t="str">
        <f t="shared" si="2"/>
        <v>Moderado</v>
      </c>
      <c r="L11" s="29">
        <f t="shared" si="5"/>
        <v>0.5</v>
      </c>
    </row>
    <row r="12" spans="1:12" ht="39.950000000000003" customHeight="1" x14ac:dyDescent="0.25">
      <c r="A12" s="62"/>
      <c r="B12" s="43" t="s">
        <v>2</v>
      </c>
      <c r="C12" s="29" t="s">
        <v>172</v>
      </c>
      <c r="D12" s="3" t="s">
        <v>12</v>
      </c>
      <c r="E12" s="29">
        <v>0.25</v>
      </c>
      <c r="F12" s="29" t="str">
        <f t="shared" si="0"/>
        <v>Bajo</v>
      </c>
      <c r="G12" s="29">
        <v>8</v>
      </c>
      <c r="H12" s="29" t="str">
        <f t="shared" si="1"/>
        <v>Alto</v>
      </c>
      <c r="I12" s="29">
        <f t="shared" si="3"/>
        <v>2</v>
      </c>
      <c r="J12" s="29" t="str">
        <f t="shared" si="4"/>
        <v>BajoModerado</v>
      </c>
      <c r="K12" s="29" t="str">
        <f t="shared" si="2"/>
        <v>Moderado</v>
      </c>
      <c r="L12" s="29">
        <f t="shared" si="5"/>
        <v>2</v>
      </c>
    </row>
    <row r="13" spans="1:12" ht="39.950000000000003" customHeight="1" x14ac:dyDescent="0.25">
      <c r="A13" s="63"/>
      <c r="B13" s="43" t="s">
        <v>2</v>
      </c>
      <c r="C13" s="29" t="s">
        <v>1</v>
      </c>
      <c r="D13" s="3" t="s">
        <v>11</v>
      </c>
      <c r="E13" s="29">
        <v>0.1</v>
      </c>
      <c r="F13" s="29" t="str">
        <f t="shared" si="0"/>
        <v>Muy Bajo</v>
      </c>
      <c r="G13" s="29">
        <v>6</v>
      </c>
      <c r="H13" s="29" t="str">
        <f t="shared" si="1"/>
        <v>Moderado</v>
      </c>
      <c r="I13" s="29">
        <f t="shared" si="3"/>
        <v>0.60000000000000009</v>
      </c>
      <c r="J13" s="29" t="str">
        <f t="shared" si="4"/>
        <v>Muy BajoBajo</v>
      </c>
      <c r="K13" s="29" t="str">
        <f t="shared" si="2"/>
        <v>Bajo</v>
      </c>
      <c r="L13" s="29">
        <f t="shared" si="5"/>
        <v>0.60000000000000009</v>
      </c>
    </row>
    <row r="14" spans="1:12" ht="39.950000000000003" customHeight="1" x14ac:dyDescent="0.25">
      <c r="A14" s="64" t="s">
        <v>30</v>
      </c>
      <c r="B14" s="45" t="s">
        <v>30</v>
      </c>
      <c r="C14" s="30" t="s">
        <v>156</v>
      </c>
      <c r="D14" s="5" t="s">
        <v>22</v>
      </c>
      <c r="E14" s="30">
        <v>0.2</v>
      </c>
      <c r="F14" s="30" t="str">
        <f t="shared" si="0"/>
        <v>Muy Bajo</v>
      </c>
      <c r="G14" s="30">
        <v>4</v>
      </c>
      <c r="H14" s="30" t="str">
        <f t="shared" si="1"/>
        <v>Bajo</v>
      </c>
      <c r="I14" s="30">
        <f t="shared" si="3"/>
        <v>0.8</v>
      </c>
      <c r="J14" s="30" t="str">
        <f t="shared" si="4"/>
        <v>Muy BajoAlto</v>
      </c>
      <c r="K14" s="30" t="str">
        <f t="shared" si="2"/>
        <v>Muy Bajo</v>
      </c>
      <c r="L14" s="30">
        <f t="shared" si="5"/>
        <v>0.8</v>
      </c>
    </row>
    <row r="15" spans="1:12" ht="39.950000000000003" customHeight="1" x14ac:dyDescent="0.25">
      <c r="A15" s="64"/>
      <c r="B15" s="45" t="s">
        <v>30</v>
      </c>
      <c r="C15" s="30" t="s">
        <v>157</v>
      </c>
      <c r="D15" s="5" t="s">
        <v>23</v>
      </c>
      <c r="E15" s="30">
        <v>0.15</v>
      </c>
      <c r="F15" s="30" t="str">
        <f t="shared" si="0"/>
        <v>Muy Bajo</v>
      </c>
      <c r="G15" s="30">
        <v>8</v>
      </c>
      <c r="H15" s="30" t="str">
        <f t="shared" si="1"/>
        <v>Alto</v>
      </c>
      <c r="I15" s="30">
        <f t="shared" si="3"/>
        <v>1.2</v>
      </c>
      <c r="J15" s="30" t="str">
        <f t="shared" si="4"/>
        <v>Muy BajoAlto</v>
      </c>
      <c r="K15" s="30" t="str">
        <f t="shared" si="2"/>
        <v>Bajo</v>
      </c>
      <c r="L15" s="30">
        <f t="shared" si="5"/>
        <v>1.2</v>
      </c>
    </row>
    <row r="16" spans="1:12" ht="39.950000000000003" customHeight="1" x14ac:dyDescent="0.25">
      <c r="A16" s="64"/>
      <c r="B16" s="45" t="s">
        <v>30</v>
      </c>
      <c r="C16" s="30" t="s">
        <v>158</v>
      </c>
      <c r="D16" s="5" t="s">
        <v>24</v>
      </c>
      <c r="E16" s="30">
        <v>0.1</v>
      </c>
      <c r="F16" s="30" t="str">
        <f t="shared" si="0"/>
        <v>Muy Bajo</v>
      </c>
      <c r="G16" s="30">
        <v>8</v>
      </c>
      <c r="H16" s="30" t="str">
        <f t="shared" si="1"/>
        <v>Alto</v>
      </c>
      <c r="I16" s="30">
        <f t="shared" si="3"/>
        <v>0.8</v>
      </c>
      <c r="J16" s="30" t="str">
        <f t="shared" si="4"/>
        <v>Muy BajoModerado</v>
      </c>
      <c r="K16" s="30" t="str">
        <f t="shared" si="2"/>
        <v>Bajo</v>
      </c>
      <c r="L16" s="30">
        <f t="shared" si="5"/>
        <v>0.8</v>
      </c>
    </row>
    <row r="17" spans="1:12" ht="39.950000000000003" customHeight="1" x14ac:dyDescent="0.25">
      <c r="A17" s="64"/>
      <c r="B17" s="45" t="s">
        <v>30</v>
      </c>
      <c r="C17" s="30" t="s">
        <v>159</v>
      </c>
      <c r="D17" s="5" t="s">
        <v>25</v>
      </c>
      <c r="E17" s="30">
        <v>0.2</v>
      </c>
      <c r="F17" s="30" t="str">
        <f t="shared" si="0"/>
        <v>Muy Bajo</v>
      </c>
      <c r="G17" s="30">
        <v>6</v>
      </c>
      <c r="H17" s="30" t="str">
        <f t="shared" si="1"/>
        <v>Moderado</v>
      </c>
      <c r="I17" s="30">
        <f t="shared" si="3"/>
        <v>1.2000000000000002</v>
      </c>
      <c r="J17" s="30" t="str">
        <f t="shared" si="4"/>
        <v>Muy BajoModerado</v>
      </c>
      <c r="K17" s="30" t="str">
        <f t="shared" si="2"/>
        <v>Bajo</v>
      </c>
      <c r="L17" s="30">
        <f t="shared" si="5"/>
        <v>1.2000000000000002</v>
      </c>
    </row>
    <row r="18" spans="1:12" ht="39.950000000000003" customHeight="1" x14ac:dyDescent="0.25">
      <c r="A18" s="64"/>
      <c r="B18" s="45" t="s">
        <v>30</v>
      </c>
      <c r="C18" s="30" t="s">
        <v>160</v>
      </c>
      <c r="D18" s="5" t="s">
        <v>26</v>
      </c>
      <c r="E18" s="30">
        <v>0.15</v>
      </c>
      <c r="F18" s="30" t="str">
        <f t="shared" si="0"/>
        <v>Muy Bajo</v>
      </c>
      <c r="G18" s="30">
        <v>6</v>
      </c>
      <c r="H18" s="30" t="str">
        <f t="shared" si="1"/>
        <v>Moderado</v>
      </c>
      <c r="I18" s="30">
        <f t="shared" si="3"/>
        <v>0.89999999999999991</v>
      </c>
      <c r="J18" s="30" t="str">
        <f t="shared" si="4"/>
        <v>Muy BajoAlto</v>
      </c>
      <c r="K18" s="30" t="str">
        <f t="shared" si="2"/>
        <v>Bajo</v>
      </c>
      <c r="L18" s="30">
        <f t="shared" si="5"/>
        <v>0.89999999999999991</v>
      </c>
    </row>
    <row r="19" spans="1:12" ht="39.950000000000003" customHeight="1" x14ac:dyDescent="0.25">
      <c r="A19" s="64"/>
      <c r="B19" s="45" t="s">
        <v>30</v>
      </c>
      <c r="C19" s="30" t="s">
        <v>161</v>
      </c>
      <c r="D19" s="5" t="s">
        <v>27</v>
      </c>
      <c r="E19" s="30">
        <v>0.35</v>
      </c>
      <c r="F19" s="30" t="str">
        <f t="shared" si="0"/>
        <v>Bajo</v>
      </c>
      <c r="G19" s="30">
        <v>8</v>
      </c>
      <c r="H19" s="30" t="str">
        <f t="shared" si="1"/>
        <v>Alto</v>
      </c>
      <c r="I19" s="30">
        <f t="shared" si="3"/>
        <v>2.8</v>
      </c>
      <c r="J19" s="30" t="str">
        <f t="shared" si="4"/>
        <v>BajoBajo</v>
      </c>
      <c r="K19" s="30" t="str">
        <f t="shared" si="2"/>
        <v>Moderado</v>
      </c>
      <c r="L19" s="30">
        <f t="shared" si="5"/>
        <v>2.8</v>
      </c>
    </row>
    <row r="20" spans="1:12" ht="39.950000000000003" customHeight="1" x14ac:dyDescent="0.25">
      <c r="A20" s="64"/>
      <c r="B20" s="45" t="s">
        <v>30</v>
      </c>
      <c r="C20" s="30" t="s">
        <v>162</v>
      </c>
      <c r="D20" s="5" t="s">
        <v>28</v>
      </c>
      <c r="E20" s="30">
        <v>0.25</v>
      </c>
      <c r="F20" s="30" t="str">
        <f t="shared" si="0"/>
        <v>Bajo</v>
      </c>
      <c r="G20" s="30">
        <v>4</v>
      </c>
      <c r="H20" s="30" t="str">
        <f t="shared" si="1"/>
        <v>Bajo</v>
      </c>
      <c r="I20" s="30">
        <f t="shared" si="3"/>
        <v>1</v>
      </c>
      <c r="J20" s="30" t="str">
        <f t="shared" si="4"/>
        <v>BajoMuy Bajo</v>
      </c>
      <c r="K20" s="30" t="str">
        <f t="shared" si="2"/>
        <v>Bajo</v>
      </c>
      <c r="L20" s="30">
        <f t="shared" si="5"/>
        <v>1</v>
      </c>
    </row>
    <row r="21" spans="1:12" ht="39.950000000000003" customHeight="1" x14ac:dyDescent="0.25">
      <c r="A21" s="64"/>
      <c r="B21" s="45" t="s">
        <v>30</v>
      </c>
      <c r="C21" s="30" t="s">
        <v>163</v>
      </c>
      <c r="D21" s="5" t="s">
        <v>29</v>
      </c>
      <c r="E21" s="30">
        <v>0.5</v>
      </c>
      <c r="F21" s="30" t="str">
        <f t="shared" si="0"/>
        <v>Moderado</v>
      </c>
      <c r="G21" s="30">
        <v>2</v>
      </c>
      <c r="H21" s="30" t="str">
        <f t="shared" si="1"/>
        <v>Muy Bajo</v>
      </c>
      <c r="I21" s="30">
        <f t="shared" si="3"/>
        <v>1</v>
      </c>
      <c r="J21" s="30" t="str">
        <f t="shared" si="4"/>
        <v>ModeradoBajo</v>
      </c>
      <c r="K21" s="30" t="str">
        <f t="shared" si="2"/>
        <v>Bajo</v>
      </c>
      <c r="L21" s="30">
        <f t="shared" si="5"/>
        <v>1</v>
      </c>
    </row>
    <row r="22" spans="1:12" ht="39.950000000000003" customHeight="1" x14ac:dyDescent="0.25">
      <c r="A22" s="65" t="s">
        <v>31</v>
      </c>
      <c r="B22" s="46" t="s">
        <v>31</v>
      </c>
      <c r="C22" s="4" t="s">
        <v>164</v>
      </c>
      <c r="D22" s="6" t="s">
        <v>32</v>
      </c>
      <c r="E22" s="4">
        <v>0.1</v>
      </c>
      <c r="F22" s="4" t="str">
        <f t="shared" si="0"/>
        <v>Muy Bajo</v>
      </c>
      <c r="G22" s="4">
        <v>4</v>
      </c>
      <c r="H22" s="4" t="str">
        <f t="shared" si="1"/>
        <v>Bajo</v>
      </c>
      <c r="I22" s="4">
        <f t="shared" si="3"/>
        <v>0.4</v>
      </c>
      <c r="J22" s="4" t="str">
        <f t="shared" si="4"/>
        <v>Muy BajoAlto</v>
      </c>
      <c r="K22" s="4" t="str">
        <f t="shared" si="2"/>
        <v>Muy Bajo</v>
      </c>
      <c r="L22" s="4">
        <f t="shared" si="5"/>
        <v>0.4</v>
      </c>
    </row>
    <row r="23" spans="1:12" ht="39.950000000000003" customHeight="1" x14ac:dyDescent="0.25">
      <c r="A23" s="65"/>
      <c r="B23" s="46" t="s">
        <v>31</v>
      </c>
      <c r="C23" s="4" t="s">
        <v>165</v>
      </c>
      <c r="D23" s="6" t="s">
        <v>33</v>
      </c>
      <c r="E23" s="4">
        <v>0.25</v>
      </c>
      <c r="F23" s="4" t="str">
        <f t="shared" si="0"/>
        <v>Bajo</v>
      </c>
      <c r="G23" s="4">
        <v>8</v>
      </c>
      <c r="H23" s="4" t="str">
        <f t="shared" si="1"/>
        <v>Alto</v>
      </c>
      <c r="I23" s="4">
        <f t="shared" si="3"/>
        <v>2</v>
      </c>
      <c r="J23" s="4" t="str">
        <f t="shared" si="4"/>
        <v>BajoBajo</v>
      </c>
      <c r="K23" s="4" t="str">
        <f t="shared" si="2"/>
        <v>Moderado</v>
      </c>
      <c r="L23" s="4">
        <f t="shared" si="5"/>
        <v>2</v>
      </c>
    </row>
    <row r="24" spans="1:12" ht="39.950000000000003" customHeight="1" x14ac:dyDescent="0.25">
      <c r="A24" s="65"/>
      <c r="B24" s="46" t="s">
        <v>31</v>
      </c>
      <c r="C24" s="4" t="s">
        <v>166</v>
      </c>
      <c r="D24" s="6" t="s">
        <v>34</v>
      </c>
      <c r="E24" s="4">
        <v>0.2</v>
      </c>
      <c r="F24" s="4" t="str">
        <f t="shared" si="0"/>
        <v>Muy Bajo</v>
      </c>
      <c r="G24" s="4">
        <v>4</v>
      </c>
      <c r="H24" s="4" t="str">
        <f t="shared" si="1"/>
        <v>Bajo</v>
      </c>
      <c r="I24" s="4">
        <f t="shared" si="3"/>
        <v>0.8</v>
      </c>
      <c r="J24" s="4" t="str">
        <f t="shared" si="4"/>
        <v>Muy BajoModerado</v>
      </c>
      <c r="K24" s="4" t="str">
        <f t="shared" si="2"/>
        <v>Muy Bajo</v>
      </c>
      <c r="L24" s="4">
        <f t="shared" si="5"/>
        <v>0.8</v>
      </c>
    </row>
    <row r="25" spans="1:12" ht="39.950000000000003" customHeight="1" x14ac:dyDescent="0.25">
      <c r="A25" s="65"/>
      <c r="B25" s="46" t="s">
        <v>31</v>
      </c>
      <c r="C25" s="4" t="s">
        <v>167</v>
      </c>
      <c r="D25" s="6" t="s">
        <v>35</v>
      </c>
      <c r="E25" s="4">
        <v>0.3</v>
      </c>
      <c r="F25" s="4" t="str">
        <f t="shared" si="0"/>
        <v>Bajo</v>
      </c>
      <c r="G25" s="4">
        <v>6</v>
      </c>
      <c r="H25" s="4" t="str">
        <f t="shared" si="1"/>
        <v>Moderado</v>
      </c>
      <c r="I25" s="4">
        <f t="shared" si="3"/>
        <v>1.7999999999999998</v>
      </c>
      <c r="J25" s="4" t="str">
        <f t="shared" si="4"/>
        <v>BajoModerado</v>
      </c>
      <c r="K25" s="4" t="str">
        <f t="shared" si="2"/>
        <v>Bajo</v>
      </c>
      <c r="L25" s="4">
        <f t="shared" si="5"/>
        <v>1.7999999999999998</v>
      </c>
    </row>
    <row r="26" spans="1:12" ht="39.950000000000003" customHeight="1" x14ac:dyDescent="0.25">
      <c r="A26" s="65"/>
      <c r="B26" s="46" t="s">
        <v>31</v>
      </c>
      <c r="C26" s="4" t="s">
        <v>168</v>
      </c>
      <c r="D26" s="6" t="s">
        <v>36</v>
      </c>
      <c r="E26" s="4">
        <v>0.3</v>
      </c>
      <c r="F26" s="4" t="str">
        <f t="shared" si="0"/>
        <v>Bajo</v>
      </c>
      <c r="G26" s="4">
        <v>6</v>
      </c>
      <c r="H26" s="4" t="str">
        <f t="shared" si="1"/>
        <v>Moderado</v>
      </c>
      <c r="I26" s="4">
        <f t="shared" si="3"/>
        <v>1.7999999999999998</v>
      </c>
      <c r="J26" s="4" t="str">
        <f t="shared" si="4"/>
        <v>BajoBajo</v>
      </c>
      <c r="K26" s="4" t="str">
        <f t="shared" si="2"/>
        <v>Bajo</v>
      </c>
      <c r="L26" s="4">
        <f t="shared" si="5"/>
        <v>1.7999999999999998</v>
      </c>
    </row>
    <row r="27" spans="1:12" ht="39.950000000000003" customHeight="1" x14ac:dyDescent="0.25">
      <c r="A27" s="65"/>
      <c r="B27" s="46" t="s">
        <v>31</v>
      </c>
      <c r="C27" s="4" t="s">
        <v>169</v>
      </c>
      <c r="D27" s="6" t="s">
        <v>37</v>
      </c>
      <c r="E27" s="4">
        <v>0.2</v>
      </c>
      <c r="F27" s="4" t="str">
        <f t="shared" si="0"/>
        <v>Muy Bajo</v>
      </c>
      <c r="G27" s="4">
        <v>4</v>
      </c>
      <c r="H27" s="4" t="str">
        <f t="shared" si="1"/>
        <v>Bajo</v>
      </c>
      <c r="I27" s="4">
        <f t="shared" si="3"/>
        <v>0.8</v>
      </c>
      <c r="J27" s="4" t="str">
        <f t="shared" si="4"/>
        <v>Muy BajoAlto</v>
      </c>
      <c r="K27" s="4" t="str">
        <f t="shared" si="2"/>
        <v>Muy Bajo</v>
      </c>
      <c r="L27" s="4">
        <f t="shared" si="5"/>
        <v>0.8</v>
      </c>
    </row>
    <row r="28" spans="1:12" ht="39.950000000000003" customHeight="1" x14ac:dyDescent="0.25">
      <c r="A28" s="65"/>
      <c r="B28" s="46" t="s">
        <v>31</v>
      </c>
      <c r="C28" s="4" t="s">
        <v>170</v>
      </c>
      <c r="D28" s="6" t="s">
        <v>38</v>
      </c>
      <c r="E28" s="4">
        <v>0.5</v>
      </c>
      <c r="F28" s="4" t="str">
        <f t="shared" si="0"/>
        <v>Moderado</v>
      </c>
      <c r="G28" s="4">
        <v>8</v>
      </c>
      <c r="H28" s="4" t="str">
        <f t="shared" si="1"/>
        <v>Alto</v>
      </c>
      <c r="I28" s="4">
        <f t="shared" si="3"/>
        <v>4</v>
      </c>
      <c r="J28" s="4" t="str">
        <f t="shared" si="4"/>
        <v>ModeradoAlto</v>
      </c>
      <c r="K28" s="4" t="str">
        <f t="shared" si="2"/>
        <v>Alto</v>
      </c>
      <c r="L28" s="4">
        <f t="shared" si="5"/>
        <v>4</v>
      </c>
    </row>
    <row r="29" spans="1:12" ht="39.950000000000003" customHeight="1" x14ac:dyDescent="0.25">
      <c r="A29" s="66" t="s">
        <v>43</v>
      </c>
      <c r="B29" s="47" t="s">
        <v>43</v>
      </c>
      <c r="C29" s="31" t="s">
        <v>173</v>
      </c>
      <c r="D29" s="7" t="s">
        <v>39</v>
      </c>
      <c r="E29" s="31">
        <v>0.25</v>
      </c>
      <c r="F29" s="31" t="str">
        <f t="shared" si="0"/>
        <v>Bajo</v>
      </c>
      <c r="G29" s="31">
        <v>8</v>
      </c>
      <c r="H29" s="31" t="str">
        <f t="shared" si="1"/>
        <v>Alto</v>
      </c>
      <c r="I29" s="31">
        <f t="shared" si="3"/>
        <v>2</v>
      </c>
      <c r="J29" s="31" t="str">
        <f t="shared" si="4"/>
        <v>BajoModerado</v>
      </c>
      <c r="K29" s="31" t="str">
        <f t="shared" si="2"/>
        <v>Moderado</v>
      </c>
      <c r="L29" s="31">
        <f t="shared" si="5"/>
        <v>2</v>
      </c>
    </row>
    <row r="30" spans="1:12" ht="39.950000000000003" customHeight="1" x14ac:dyDescent="0.25">
      <c r="A30" s="66"/>
      <c r="B30" s="47" t="s">
        <v>43</v>
      </c>
      <c r="C30" s="31" t="s">
        <v>174</v>
      </c>
      <c r="D30" s="7" t="s">
        <v>40</v>
      </c>
      <c r="E30" s="31">
        <v>0.45</v>
      </c>
      <c r="F30" s="31" t="str">
        <f t="shared" si="0"/>
        <v>Moderado</v>
      </c>
      <c r="G30" s="31">
        <v>6</v>
      </c>
      <c r="H30" s="31" t="str">
        <f t="shared" si="1"/>
        <v>Moderado</v>
      </c>
      <c r="I30" s="31">
        <f t="shared" si="3"/>
        <v>2.7</v>
      </c>
      <c r="J30" s="31" t="str">
        <f t="shared" si="4"/>
        <v>ModeradoBajo</v>
      </c>
      <c r="K30" s="31" t="str">
        <f t="shared" si="2"/>
        <v>Moderado</v>
      </c>
      <c r="L30" s="31">
        <f t="shared" si="5"/>
        <v>2.7</v>
      </c>
    </row>
    <row r="31" spans="1:12" ht="39.950000000000003" customHeight="1" x14ac:dyDescent="0.25">
      <c r="A31" s="66"/>
      <c r="B31" s="47" t="s">
        <v>43</v>
      </c>
      <c r="C31" s="31" t="s">
        <v>175</v>
      </c>
      <c r="D31" s="7" t="s">
        <v>41</v>
      </c>
      <c r="E31" s="31">
        <v>0.2</v>
      </c>
      <c r="F31" s="31" t="str">
        <f t="shared" si="0"/>
        <v>Muy Bajo</v>
      </c>
      <c r="G31" s="31">
        <v>4</v>
      </c>
      <c r="H31" s="31" t="str">
        <f t="shared" si="1"/>
        <v>Bajo</v>
      </c>
      <c r="I31" s="31">
        <f t="shared" si="3"/>
        <v>0.8</v>
      </c>
      <c r="J31" s="31" t="str">
        <f t="shared" si="4"/>
        <v>Muy BajoModerado</v>
      </c>
      <c r="K31" s="31" t="str">
        <f t="shared" si="2"/>
        <v>Muy Bajo</v>
      </c>
      <c r="L31" s="31">
        <f t="shared" si="5"/>
        <v>0.8</v>
      </c>
    </row>
    <row r="32" spans="1:12" ht="39.950000000000003" customHeight="1" x14ac:dyDescent="0.25">
      <c r="A32" s="66"/>
      <c r="B32" s="47" t="s">
        <v>43</v>
      </c>
      <c r="C32" s="31" t="s">
        <v>176</v>
      </c>
      <c r="D32" s="7" t="s">
        <v>42</v>
      </c>
      <c r="E32" s="31">
        <v>0.3</v>
      </c>
      <c r="F32" s="31" t="str">
        <f t="shared" si="0"/>
        <v>Bajo</v>
      </c>
      <c r="G32" s="31">
        <v>6</v>
      </c>
      <c r="H32" s="31" t="str">
        <f t="shared" si="1"/>
        <v>Moderado</v>
      </c>
      <c r="I32" s="31">
        <f t="shared" si="3"/>
        <v>1.7999999999999998</v>
      </c>
      <c r="J32" s="31" t="str">
        <f t="shared" si="4"/>
        <v>BajoAlto</v>
      </c>
      <c r="K32" s="31" t="str">
        <f t="shared" si="2"/>
        <v>Bajo</v>
      </c>
      <c r="L32" s="31">
        <f t="shared" si="5"/>
        <v>1.7999999999999998</v>
      </c>
    </row>
    <row r="33" spans="1:12" ht="39.950000000000003" customHeight="1" x14ac:dyDescent="0.25">
      <c r="A33" s="67" t="s">
        <v>44</v>
      </c>
      <c r="B33" s="48" t="s">
        <v>44</v>
      </c>
      <c r="C33" s="32" t="s">
        <v>177</v>
      </c>
      <c r="D33" s="8" t="s">
        <v>45</v>
      </c>
      <c r="E33" s="32">
        <v>0.5</v>
      </c>
      <c r="F33" s="32" t="str">
        <f t="shared" si="0"/>
        <v>Moderado</v>
      </c>
      <c r="G33" s="32">
        <v>8</v>
      </c>
      <c r="H33" s="32" t="str">
        <f t="shared" si="1"/>
        <v>Alto</v>
      </c>
      <c r="I33" s="32">
        <f t="shared" si="3"/>
        <v>4</v>
      </c>
      <c r="J33" s="32" t="str">
        <f t="shared" si="4"/>
        <v>ModeradoModerado</v>
      </c>
      <c r="K33" s="32" t="str">
        <f t="shared" si="2"/>
        <v>Alto</v>
      </c>
      <c r="L33" s="32">
        <f t="shared" si="5"/>
        <v>4</v>
      </c>
    </row>
    <row r="34" spans="1:12" ht="39.950000000000003" customHeight="1" x14ac:dyDescent="0.25">
      <c r="A34" s="67"/>
      <c r="B34" s="48" t="s">
        <v>44</v>
      </c>
      <c r="C34" s="32" t="s">
        <v>178</v>
      </c>
      <c r="D34" s="8" t="s">
        <v>46</v>
      </c>
      <c r="E34" s="32">
        <v>0.3</v>
      </c>
      <c r="F34" s="32" t="str">
        <f t="shared" ref="F34:F65" si="6">VLOOKUP(E34,Probabilidad,2,TRUE)</f>
        <v>Bajo</v>
      </c>
      <c r="G34" s="32">
        <v>6</v>
      </c>
      <c r="H34" s="32" t="str">
        <f t="shared" ref="H34:H65" si="7">VLOOKUP(G34,Impacto,2,FALSE)</f>
        <v>Moderado</v>
      </c>
      <c r="I34" s="32">
        <f t="shared" si="3"/>
        <v>1.7999999999999998</v>
      </c>
      <c r="J34" s="32" t="str">
        <f t="shared" si="4"/>
        <v>BajoAlto</v>
      </c>
      <c r="K34" s="32" t="str">
        <f t="shared" ref="K34:K65" si="8">VLOOKUP(F34&amp;H34,Exposicion,2,FALSE)</f>
        <v>Bajo</v>
      </c>
      <c r="L34" s="32">
        <f t="shared" si="5"/>
        <v>1.7999999999999998</v>
      </c>
    </row>
    <row r="35" spans="1:12" ht="39.950000000000003" customHeight="1" x14ac:dyDescent="0.25">
      <c r="A35" s="67"/>
      <c r="B35" s="48" t="s">
        <v>44</v>
      </c>
      <c r="C35" s="32" t="s">
        <v>179</v>
      </c>
      <c r="D35" s="8" t="s">
        <v>47</v>
      </c>
      <c r="E35" s="32">
        <v>0.35</v>
      </c>
      <c r="F35" s="32" t="str">
        <f t="shared" si="6"/>
        <v>Bajo</v>
      </c>
      <c r="G35" s="32">
        <v>8</v>
      </c>
      <c r="H35" s="32" t="str">
        <f t="shared" si="7"/>
        <v>Alto</v>
      </c>
      <c r="I35" s="32">
        <f t="shared" si="3"/>
        <v>2.8</v>
      </c>
      <c r="J35" s="32" t="str">
        <f t="shared" si="4"/>
        <v>BajoAlto</v>
      </c>
      <c r="K35" s="32" t="str">
        <f t="shared" si="8"/>
        <v>Moderado</v>
      </c>
      <c r="L35" s="32">
        <f t="shared" si="5"/>
        <v>2.8</v>
      </c>
    </row>
    <row r="36" spans="1:12" ht="39.950000000000003" customHeight="1" x14ac:dyDescent="0.25">
      <c r="A36" s="67"/>
      <c r="B36" s="48" t="s">
        <v>44</v>
      </c>
      <c r="C36" s="32" t="s">
        <v>180</v>
      </c>
      <c r="D36" s="8" t="s">
        <v>48</v>
      </c>
      <c r="E36" s="32">
        <v>0.3</v>
      </c>
      <c r="F36" s="32" t="str">
        <f t="shared" si="6"/>
        <v>Bajo</v>
      </c>
      <c r="G36" s="32">
        <v>8</v>
      </c>
      <c r="H36" s="32" t="str">
        <f t="shared" si="7"/>
        <v>Alto</v>
      </c>
      <c r="I36" s="32">
        <f t="shared" si="3"/>
        <v>2.4</v>
      </c>
      <c r="J36" s="32" t="str">
        <f t="shared" si="4"/>
        <v>BajoModerado</v>
      </c>
      <c r="K36" s="32" t="str">
        <f t="shared" si="8"/>
        <v>Moderado</v>
      </c>
      <c r="L36" s="32">
        <f t="shared" si="5"/>
        <v>2.4</v>
      </c>
    </row>
    <row r="37" spans="1:12" ht="39.950000000000003" customHeight="1" x14ac:dyDescent="0.25">
      <c r="A37" s="67"/>
      <c r="B37" s="48" t="s">
        <v>44</v>
      </c>
      <c r="C37" s="32" t="s">
        <v>181</v>
      </c>
      <c r="D37" s="8" t="s">
        <v>49</v>
      </c>
      <c r="E37" s="32">
        <v>0.2</v>
      </c>
      <c r="F37" s="32" t="str">
        <f t="shared" si="6"/>
        <v>Muy Bajo</v>
      </c>
      <c r="G37" s="32">
        <v>6</v>
      </c>
      <c r="H37" s="32" t="str">
        <f t="shared" si="7"/>
        <v>Moderado</v>
      </c>
      <c r="I37" s="32">
        <f t="shared" si="3"/>
        <v>1.2000000000000002</v>
      </c>
      <c r="J37" s="32" t="str">
        <f t="shared" si="4"/>
        <v>Muy BajoAlto</v>
      </c>
      <c r="K37" s="32" t="str">
        <f t="shared" si="8"/>
        <v>Bajo</v>
      </c>
      <c r="L37" s="32">
        <f t="shared" si="5"/>
        <v>1.2000000000000002</v>
      </c>
    </row>
    <row r="38" spans="1:12" ht="39.950000000000003" customHeight="1" x14ac:dyDescent="0.25">
      <c r="A38" s="67"/>
      <c r="B38" s="48" t="s">
        <v>44</v>
      </c>
      <c r="C38" s="32" t="s">
        <v>182</v>
      </c>
      <c r="D38" s="8" t="s">
        <v>50</v>
      </c>
      <c r="E38" s="32">
        <v>0.35</v>
      </c>
      <c r="F38" s="32" t="str">
        <f t="shared" si="6"/>
        <v>Bajo</v>
      </c>
      <c r="G38" s="32">
        <v>8</v>
      </c>
      <c r="H38" s="32" t="str">
        <f t="shared" si="7"/>
        <v>Alto</v>
      </c>
      <c r="I38" s="32">
        <f t="shared" si="3"/>
        <v>2.8</v>
      </c>
      <c r="J38" s="32" t="str">
        <f t="shared" si="4"/>
        <v>BajoModerado</v>
      </c>
      <c r="K38" s="32" t="str">
        <f t="shared" si="8"/>
        <v>Moderado</v>
      </c>
      <c r="L38" s="32">
        <f t="shared" si="5"/>
        <v>2.8</v>
      </c>
    </row>
    <row r="39" spans="1:12" ht="39.950000000000003" customHeight="1" x14ac:dyDescent="0.25">
      <c r="A39" s="67"/>
      <c r="B39" s="48" t="s">
        <v>44</v>
      </c>
      <c r="C39" s="32" t="s">
        <v>183</v>
      </c>
      <c r="D39" s="8" t="s">
        <v>51</v>
      </c>
      <c r="E39" s="32">
        <v>0.4</v>
      </c>
      <c r="F39" s="32" t="str">
        <f t="shared" si="6"/>
        <v>Bajo</v>
      </c>
      <c r="G39" s="32">
        <v>6</v>
      </c>
      <c r="H39" s="32" t="str">
        <f t="shared" si="7"/>
        <v>Moderado</v>
      </c>
      <c r="I39" s="32">
        <f t="shared" si="3"/>
        <v>2.4000000000000004</v>
      </c>
      <c r="J39" s="32" t="str">
        <f t="shared" si="4"/>
        <v>BajoAlto</v>
      </c>
      <c r="K39" s="32" t="str">
        <f t="shared" si="8"/>
        <v>Bajo</v>
      </c>
      <c r="L39" s="32">
        <f t="shared" si="5"/>
        <v>2.4000000000000004</v>
      </c>
    </row>
    <row r="40" spans="1:12" ht="39.950000000000003" customHeight="1" x14ac:dyDescent="0.25">
      <c r="A40" s="67"/>
      <c r="B40" s="48" t="s">
        <v>44</v>
      </c>
      <c r="C40" s="32" t="s">
        <v>184</v>
      </c>
      <c r="D40" s="8" t="s">
        <v>52</v>
      </c>
      <c r="E40" s="32">
        <v>0.35</v>
      </c>
      <c r="F40" s="32" t="str">
        <f t="shared" si="6"/>
        <v>Bajo</v>
      </c>
      <c r="G40" s="32">
        <v>8</v>
      </c>
      <c r="H40" s="32" t="str">
        <f t="shared" si="7"/>
        <v>Alto</v>
      </c>
      <c r="I40" s="32">
        <f t="shared" si="3"/>
        <v>2.8</v>
      </c>
      <c r="J40" s="32" t="str">
        <f t="shared" si="4"/>
        <v>BajoModerado</v>
      </c>
      <c r="K40" s="32" t="str">
        <f t="shared" si="8"/>
        <v>Moderado</v>
      </c>
      <c r="L40" s="32">
        <f t="shared" si="5"/>
        <v>2.8</v>
      </c>
    </row>
    <row r="41" spans="1:12" ht="39.950000000000003" customHeight="1" x14ac:dyDescent="0.25">
      <c r="A41" s="68" t="s">
        <v>128</v>
      </c>
      <c r="B41" s="49" t="s">
        <v>128</v>
      </c>
      <c r="C41" s="24" t="s">
        <v>185</v>
      </c>
      <c r="D41" s="9" t="s">
        <v>53</v>
      </c>
      <c r="E41" s="24">
        <v>0.2</v>
      </c>
      <c r="F41" s="24" t="str">
        <f t="shared" si="6"/>
        <v>Muy Bajo</v>
      </c>
      <c r="G41" s="24">
        <v>6</v>
      </c>
      <c r="H41" s="24" t="str">
        <f t="shared" si="7"/>
        <v>Moderado</v>
      </c>
      <c r="I41" s="24">
        <f t="shared" si="3"/>
        <v>1.2000000000000002</v>
      </c>
      <c r="J41" s="24" t="str">
        <f t="shared" si="4"/>
        <v>Muy BajoModerado</v>
      </c>
      <c r="K41" s="24" t="str">
        <f t="shared" si="8"/>
        <v>Bajo</v>
      </c>
      <c r="L41" s="24">
        <f t="shared" si="5"/>
        <v>1.2000000000000002</v>
      </c>
    </row>
    <row r="42" spans="1:12" ht="39.950000000000003" customHeight="1" x14ac:dyDescent="0.25">
      <c r="A42" s="68"/>
      <c r="B42" s="49" t="s">
        <v>128</v>
      </c>
      <c r="C42" s="24" t="s">
        <v>186</v>
      </c>
      <c r="D42" s="9" t="s">
        <v>54</v>
      </c>
      <c r="E42" s="24">
        <v>0.3</v>
      </c>
      <c r="F42" s="24" t="str">
        <f t="shared" si="6"/>
        <v>Bajo</v>
      </c>
      <c r="G42" s="24">
        <v>6</v>
      </c>
      <c r="H42" s="24" t="str">
        <f t="shared" si="7"/>
        <v>Moderado</v>
      </c>
      <c r="I42" s="24">
        <f t="shared" si="3"/>
        <v>1.7999999999999998</v>
      </c>
      <c r="J42" s="24" t="str">
        <f t="shared" si="4"/>
        <v>BajoBajo</v>
      </c>
      <c r="K42" s="24" t="str">
        <f t="shared" si="8"/>
        <v>Bajo</v>
      </c>
      <c r="L42" s="24">
        <f t="shared" si="5"/>
        <v>1.7999999999999998</v>
      </c>
    </row>
    <row r="43" spans="1:12" ht="39.950000000000003" customHeight="1" x14ac:dyDescent="0.25">
      <c r="A43" s="68"/>
      <c r="B43" s="49" t="s">
        <v>128</v>
      </c>
      <c r="C43" s="24" t="s">
        <v>187</v>
      </c>
      <c r="D43" s="9" t="s">
        <v>55</v>
      </c>
      <c r="E43" s="24">
        <v>0.25</v>
      </c>
      <c r="F43" s="24" t="str">
        <f t="shared" si="6"/>
        <v>Bajo</v>
      </c>
      <c r="G43" s="24">
        <v>4</v>
      </c>
      <c r="H43" s="24" t="str">
        <f t="shared" si="7"/>
        <v>Bajo</v>
      </c>
      <c r="I43" s="24">
        <f t="shared" si="3"/>
        <v>1</v>
      </c>
      <c r="J43" s="24" t="str">
        <f t="shared" si="4"/>
        <v>BajoModerado</v>
      </c>
      <c r="K43" s="24" t="str">
        <f t="shared" si="8"/>
        <v>Bajo</v>
      </c>
      <c r="L43" s="24">
        <f t="shared" si="5"/>
        <v>1</v>
      </c>
    </row>
    <row r="44" spans="1:12" ht="39.950000000000003" customHeight="1" x14ac:dyDescent="0.25">
      <c r="A44" s="69" t="s">
        <v>129</v>
      </c>
      <c r="B44" s="50" t="s">
        <v>129</v>
      </c>
      <c r="C44" s="25" t="s">
        <v>188</v>
      </c>
      <c r="D44" s="10" t="s">
        <v>56</v>
      </c>
      <c r="E44" s="25">
        <v>0.35</v>
      </c>
      <c r="F44" s="25" t="str">
        <f t="shared" si="6"/>
        <v>Bajo</v>
      </c>
      <c r="G44" s="25">
        <v>6</v>
      </c>
      <c r="H44" s="25" t="str">
        <f t="shared" si="7"/>
        <v>Moderado</v>
      </c>
      <c r="I44" s="25">
        <f t="shared" si="3"/>
        <v>2.0999999999999996</v>
      </c>
      <c r="J44" s="25" t="str">
        <f t="shared" si="4"/>
        <v>BajoBajo</v>
      </c>
      <c r="K44" s="25" t="str">
        <f t="shared" si="8"/>
        <v>Bajo</v>
      </c>
      <c r="L44" s="25">
        <f t="shared" si="5"/>
        <v>2.0999999999999996</v>
      </c>
    </row>
    <row r="45" spans="1:12" ht="39.950000000000003" customHeight="1" x14ac:dyDescent="0.25">
      <c r="A45" s="69"/>
      <c r="B45" s="50" t="s">
        <v>129</v>
      </c>
      <c r="C45" s="25" t="s">
        <v>189</v>
      </c>
      <c r="D45" s="10" t="s">
        <v>57</v>
      </c>
      <c r="E45" s="25">
        <v>0.2</v>
      </c>
      <c r="F45" s="25" t="str">
        <f t="shared" si="6"/>
        <v>Muy Bajo</v>
      </c>
      <c r="G45" s="25">
        <v>4</v>
      </c>
      <c r="H45" s="25" t="str">
        <f t="shared" si="7"/>
        <v>Bajo</v>
      </c>
      <c r="I45" s="25">
        <f t="shared" si="3"/>
        <v>0.8</v>
      </c>
      <c r="J45" s="25" t="str">
        <f t="shared" si="4"/>
        <v>Muy BajoModerado</v>
      </c>
      <c r="K45" s="25" t="str">
        <f t="shared" si="8"/>
        <v>Muy Bajo</v>
      </c>
      <c r="L45" s="25">
        <f t="shared" si="5"/>
        <v>0.8</v>
      </c>
    </row>
    <row r="46" spans="1:12" ht="39.950000000000003" customHeight="1" x14ac:dyDescent="0.25">
      <c r="A46" s="69"/>
      <c r="B46" s="50" t="s">
        <v>129</v>
      </c>
      <c r="C46" s="25" t="s">
        <v>190</v>
      </c>
      <c r="D46" s="10" t="s">
        <v>58</v>
      </c>
      <c r="E46" s="25">
        <v>0.3</v>
      </c>
      <c r="F46" s="25" t="str">
        <f t="shared" si="6"/>
        <v>Bajo</v>
      </c>
      <c r="G46" s="25">
        <v>6</v>
      </c>
      <c r="H46" s="25" t="str">
        <f t="shared" si="7"/>
        <v>Moderado</v>
      </c>
      <c r="I46" s="25">
        <f t="shared" si="3"/>
        <v>1.7999999999999998</v>
      </c>
      <c r="J46" s="25" t="str">
        <f t="shared" si="4"/>
        <v>BajoModerado</v>
      </c>
      <c r="K46" s="25" t="str">
        <f t="shared" si="8"/>
        <v>Bajo</v>
      </c>
      <c r="L46" s="25">
        <f t="shared" si="5"/>
        <v>1.7999999999999998</v>
      </c>
    </row>
    <row r="47" spans="1:12" ht="39.950000000000003" customHeight="1" x14ac:dyDescent="0.25">
      <c r="A47" s="69"/>
      <c r="B47" s="50" t="s">
        <v>129</v>
      </c>
      <c r="C47" s="25" t="s">
        <v>191</v>
      </c>
      <c r="D47" s="10" t="s">
        <v>59</v>
      </c>
      <c r="E47" s="25">
        <v>0.25</v>
      </c>
      <c r="F47" s="25" t="str">
        <f t="shared" si="6"/>
        <v>Bajo</v>
      </c>
      <c r="G47" s="25">
        <v>6</v>
      </c>
      <c r="H47" s="25" t="str">
        <f t="shared" si="7"/>
        <v>Moderado</v>
      </c>
      <c r="I47" s="25">
        <f t="shared" si="3"/>
        <v>1.5</v>
      </c>
      <c r="J47" s="25" t="str">
        <f t="shared" si="4"/>
        <v>BajoAlto</v>
      </c>
      <c r="K47" s="25" t="str">
        <f t="shared" si="8"/>
        <v>Bajo</v>
      </c>
      <c r="L47" s="25">
        <f t="shared" si="5"/>
        <v>1.5</v>
      </c>
    </row>
    <row r="48" spans="1:12" ht="39.950000000000003" customHeight="1" x14ac:dyDescent="0.25">
      <c r="A48" s="70" t="s">
        <v>130</v>
      </c>
      <c r="B48" s="51" t="s">
        <v>130</v>
      </c>
      <c r="C48" s="26" t="s">
        <v>192</v>
      </c>
      <c r="D48" s="11" t="s">
        <v>60</v>
      </c>
      <c r="E48" s="26">
        <v>0.1</v>
      </c>
      <c r="F48" s="26" t="str">
        <f t="shared" si="6"/>
        <v>Muy Bajo</v>
      </c>
      <c r="G48" s="26">
        <v>8</v>
      </c>
      <c r="H48" s="26" t="str">
        <f t="shared" si="7"/>
        <v>Alto</v>
      </c>
      <c r="I48" s="26">
        <f t="shared" si="3"/>
        <v>0.8</v>
      </c>
      <c r="J48" s="26" t="str">
        <f t="shared" si="4"/>
        <v>Muy BajoModerado</v>
      </c>
      <c r="K48" s="26" t="str">
        <f t="shared" si="8"/>
        <v>Bajo</v>
      </c>
      <c r="L48" s="26">
        <f t="shared" si="5"/>
        <v>0.8</v>
      </c>
    </row>
    <row r="49" spans="1:12" ht="39.950000000000003" customHeight="1" x14ac:dyDescent="0.25">
      <c r="A49" s="70"/>
      <c r="B49" s="51" t="s">
        <v>130</v>
      </c>
      <c r="C49" s="26" t="s">
        <v>193</v>
      </c>
      <c r="D49" s="11" t="s">
        <v>61</v>
      </c>
      <c r="E49" s="26">
        <v>0.3</v>
      </c>
      <c r="F49" s="26" t="str">
        <f t="shared" si="6"/>
        <v>Bajo</v>
      </c>
      <c r="G49" s="26">
        <v>6</v>
      </c>
      <c r="H49" s="26" t="str">
        <f t="shared" si="7"/>
        <v>Moderado</v>
      </c>
      <c r="I49" s="26">
        <f t="shared" si="3"/>
        <v>1.7999999999999998</v>
      </c>
      <c r="J49" s="26" t="str">
        <f t="shared" si="4"/>
        <v>BajoBajo</v>
      </c>
      <c r="K49" s="26" t="str">
        <f t="shared" si="8"/>
        <v>Bajo</v>
      </c>
      <c r="L49" s="26">
        <f t="shared" si="5"/>
        <v>1.7999999999999998</v>
      </c>
    </row>
    <row r="50" spans="1:12" ht="39.950000000000003" customHeight="1" x14ac:dyDescent="0.25">
      <c r="A50" s="70"/>
      <c r="B50" s="51" t="s">
        <v>130</v>
      </c>
      <c r="C50" s="26" t="s">
        <v>194</v>
      </c>
      <c r="D50" s="11" t="s">
        <v>62</v>
      </c>
      <c r="E50" s="26">
        <v>0.2</v>
      </c>
      <c r="F50" s="26" t="str">
        <f t="shared" si="6"/>
        <v>Muy Bajo</v>
      </c>
      <c r="G50" s="26">
        <v>4</v>
      </c>
      <c r="H50" s="26" t="str">
        <f t="shared" si="7"/>
        <v>Bajo</v>
      </c>
      <c r="I50" s="26">
        <f t="shared" si="3"/>
        <v>0.8</v>
      </c>
      <c r="J50" s="26" t="str">
        <f t="shared" si="4"/>
        <v>Muy BajoAlto</v>
      </c>
      <c r="K50" s="26" t="str">
        <f t="shared" si="8"/>
        <v>Muy Bajo</v>
      </c>
      <c r="L50" s="26">
        <f t="shared" si="5"/>
        <v>0.8</v>
      </c>
    </row>
    <row r="51" spans="1:12" ht="39.950000000000003" customHeight="1" x14ac:dyDescent="0.25">
      <c r="A51" s="70"/>
      <c r="B51" s="51" t="s">
        <v>130</v>
      </c>
      <c r="C51" s="26" t="s">
        <v>195</v>
      </c>
      <c r="D51" s="11" t="s">
        <v>63</v>
      </c>
      <c r="E51" s="26">
        <v>0.15</v>
      </c>
      <c r="F51" s="26" t="str">
        <f t="shared" si="6"/>
        <v>Muy Bajo</v>
      </c>
      <c r="G51" s="26">
        <v>8</v>
      </c>
      <c r="H51" s="26" t="str">
        <f t="shared" si="7"/>
        <v>Alto</v>
      </c>
      <c r="I51" s="26">
        <f t="shared" si="3"/>
        <v>1.2</v>
      </c>
      <c r="J51" s="26" t="str">
        <f t="shared" si="4"/>
        <v>Muy BajoModerado</v>
      </c>
      <c r="K51" s="26" t="str">
        <f t="shared" si="8"/>
        <v>Bajo</v>
      </c>
      <c r="L51" s="26">
        <f t="shared" si="5"/>
        <v>1.2</v>
      </c>
    </row>
    <row r="52" spans="1:12" ht="39.950000000000003" customHeight="1" x14ac:dyDescent="0.25">
      <c r="A52" s="70"/>
      <c r="B52" s="51" t="s">
        <v>130</v>
      </c>
      <c r="C52" s="26" t="s">
        <v>196</v>
      </c>
      <c r="D52" s="11" t="s">
        <v>64</v>
      </c>
      <c r="E52" s="26">
        <v>0.25</v>
      </c>
      <c r="F52" s="26" t="str">
        <f t="shared" si="6"/>
        <v>Bajo</v>
      </c>
      <c r="G52" s="26">
        <v>6</v>
      </c>
      <c r="H52" s="26" t="str">
        <f t="shared" si="7"/>
        <v>Moderado</v>
      </c>
      <c r="I52" s="26">
        <f t="shared" si="3"/>
        <v>1.5</v>
      </c>
      <c r="J52" s="26" t="str">
        <f t="shared" si="4"/>
        <v>BajoModerado</v>
      </c>
      <c r="K52" s="26" t="str">
        <f t="shared" si="8"/>
        <v>Bajo</v>
      </c>
      <c r="L52" s="26">
        <f t="shared" si="5"/>
        <v>1.5</v>
      </c>
    </row>
    <row r="53" spans="1:12" ht="39.950000000000003" customHeight="1" x14ac:dyDescent="0.25">
      <c r="A53" s="70"/>
      <c r="B53" s="51" t="s">
        <v>130</v>
      </c>
      <c r="C53" s="26" t="s">
        <v>197</v>
      </c>
      <c r="D53" s="11" t="s">
        <v>66</v>
      </c>
      <c r="E53" s="26">
        <v>0.2</v>
      </c>
      <c r="F53" s="26" t="str">
        <f t="shared" si="6"/>
        <v>Muy Bajo</v>
      </c>
      <c r="G53" s="26">
        <v>6</v>
      </c>
      <c r="H53" s="26" t="str">
        <f t="shared" si="7"/>
        <v>Moderado</v>
      </c>
      <c r="I53" s="26">
        <f t="shared" si="3"/>
        <v>1.2000000000000002</v>
      </c>
      <c r="J53" s="26" t="str">
        <f t="shared" si="4"/>
        <v>Muy BajoBajo</v>
      </c>
      <c r="K53" s="26" t="str">
        <f t="shared" si="8"/>
        <v>Bajo</v>
      </c>
      <c r="L53" s="26">
        <f t="shared" si="5"/>
        <v>1.2000000000000002</v>
      </c>
    </row>
    <row r="54" spans="1:12" ht="39.950000000000003" customHeight="1" x14ac:dyDescent="0.25">
      <c r="A54" s="70"/>
      <c r="B54" s="51" t="s">
        <v>130</v>
      </c>
      <c r="C54" s="26" t="s">
        <v>198</v>
      </c>
      <c r="D54" s="11" t="s">
        <v>67</v>
      </c>
      <c r="E54" s="26">
        <v>0.15</v>
      </c>
      <c r="F54" s="26" t="str">
        <f t="shared" si="6"/>
        <v>Muy Bajo</v>
      </c>
      <c r="G54" s="26">
        <v>4</v>
      </c>
      <c r="H54" s="26" t="str">
        <f t="shared" si="7"/>
        <v>Bajo</v>
      </c>
      <c r="I54" s="26">
        <f t="shared" si="3"/>
        <v>0.6</v>
      </c>
      <c r="J54" s="26" t="str">
        <f t="shared" si="4"/>
        <v>Muy BajoModerado</v>
      </c>
      <c r="K54" s="26" t="str">
        <f t="shared" si="8"/>
        <v>Muy Bajo</v>
      </c>
      <c r="L54" s="26">
        <f t="shared" si="5"/>
        <v>0.6</v>
      </c>
    </row>
    <row r="55" spans="1:12" ht="39.950000000000003" customHeight="1" x14ac:dyDescent="0.25">
      <c r="A55" s="70"/>
      <c r="B55" s="51" t="s">
        <v>130</v>
      </c>
      <c r="C55" s="26" t="s">
        <v>199</v>
      </c>
      <c r="D55" s="11" t="s">
        <v>68</v>
      </c>
      <c r="E55" s="26">
        <v>0.1</v>
      </c>
      <c r="F55" s="26" t="str">
        <f t="shared" si="6"/>
        <v>Muy Bajo</v>
      </c>
      <c r="G55" s="26">
        <v>6</v>
      </c>
      <c r="H55" s="26" t="str">
        <f t="shared" si="7"/>
        <v>Moderado</v>
      </c>
      <c r="I55" s="26">
        <f t="shared" si="3"/>
        <v>0.60000000000000009</v>
      </c>
      <c r="J55" s="26" t="str">
        <f t="shared" si="4"/>
        <v>Muy BajoAlto</v>
      </c>
      <c r="K55" s="26" t="str">
        <f t="shared" si="8"/>
        <v>Bajo</v>
      </c>
      <c r="L55" s="26">
        <f t="shared" si="5"/>
        <v>0.60000000000000009</v>
      </c>
    </row>
    <row r="56" spans="1:12" ht="39.950000000000003" customHeight="1" x14ac:dyDescent="0.25">
      <c r="A56" s="70"/>
      <c r="B56" s="51" t="s">
        <v>130</v>
      </c>
      <c r="C56" s="26" t="s">
        <v>200</v>
      </c>
      <c r="D56" s="11" t="s">
        <v>69</v>
      </c>
      <c r="E56" s="26">
        <v>0.3</v>
      </c>
      <c r="F56" s="26" t="str">
        <f t="shared" si="6"/>
        <v>Bajo</v>
      </c>
      <c r="G56" s="26">
        <v>8</v>
      </c>
      <c r="H56" s="26" t="str">
        <f t="shared" si="7"/>
        <v>Alto</v>
      </c>
      <c r="I56" s="26">
        <f t="shared" si="3"/>
        <v>2.4</v>
      </c>
      <c r="J56" s="26" t="str">
        <f t="shared" si="4"/>
        <v>BajoAlto</v>
      </c>
      <c r="K56" s="26" t="str">
        <f t="shared" si="8"/>
        <v>Moderado</v>
      </c>
      <c r="L56" s="26">
        <f t="shared" si="5"/>
        <v>2.4</v>
      </c>
    </row>
    <row r="57" spans="1:12" ht="39.950000000000003" customHeight="1" x14ac:dyDescent="0.25">
      <c r="A57" s="70"/>
      <c r="B57" s="51" t="s">
        <v>130</v>
      </c>
      <c r="C57" s="26" t="s">
        <v>65</v>
      </c>
      <c r="D57" s="11" t="s">
        <v>70</v>
      </c>
      <c r="E57" s="26">
        <v>0.3</v>
      </c>
      <c r="F57" s="26" t="str">
        <f t="shared" si="6"/>
        <v>Bajo</v>
      </c>
      <c r="G57" s="26">
        <v>8</v>
      </c>
      <c r="H57" s="26" t="str">
        <f t="shared" si="7"/>
        <v>Alto</v>
      </c>
      <c r="I57" s="26">
        <f t="shared" si="3"/>
        <v>2.4</v>
      </c>
      <c r="J57" s="26" t="str">
        <f t="shared" si="4"/>
        <v>BajoModerado</v>
      </c>
      <c r="K57" s="26" t="str">
        <f t="shared" si="8"/>
        <v>Moderado</v>
      </c>
      <c r="L57" s="26">
        <f t="shared" si="5"/>
        <v>2.4</v>
      </c>
    </row>
    <row r="58" spans="1:12" ht="39.950000000000003" customHeight="1" x14ac:dyDescent="0.25">
      <c r="A58" s="71" t="s">
        <v>131</v>
      </c>
      <c r="B58" s="52" t="s">
        <v>131</v>
      </c>
      <c r="C58" s="27" t="s">
        <v>201</v>
      </c>
      <c r="D58" s="12" t="s">
        <v>71</v>
      </c>
      <c r="E58" s="27">
        <v>0.35</v>
      </c>
      <c r="F58" s="27" t="str">
        <f t="shared" si="6"/>
        <v>Bajo</v>
      </c>
      <c r="G58" s="27">
        <v>6</v>
      </c>
      <c r="H58" s="27" t="str">
        <f t="shared" si="7"/>
        <v>Moderado</v>
      </c>
      <c r="I58" s="27">
        <f t="shared" si="3"/>
        <v>2.0999999999999996</v>
      </c>
      <c r="J58" s="27" t="str">
        <f t="shared" si="4"/>
        <v>BajoBajo</v>
      </c>
      <c r="K58" s="27" t="str">
        <f t="shared" si="8"/>
        <v>Bajo</v>
      </c>
      <c r="L58" s="27">
        <f t="shared" si="5"/>
        <v>2.0999999999999996</v>
      </c>
    </row>
    <row r="59" spans="1:12" ht="39.950000000000003" customHeight="1" x14ac:dyDescent="0.25">
      <c r="A59" s="71"/>
      <c r="B59" s="52" t="s">
        <v>131</v>
      </c>
      <c r="C59" s="27" t="s">
        <v>202</v>
      </c>
      <c r="D59" s="12" t="s">
        <v>72</v>
      </c>
      <c r="E59" s="27">
        <v>0.2</v>
      </c>
      <c r="F59" s="27" t="str">
        <f t="shared" si="6"/>
        <v>Muy Bajo</v>
      </c>
      <c r="G59" s="27">
        <v>4</v>
      </c>
      <c r="H59" s="27" t="str">
        <f t="shared" si="7"/>
        <v>Bajo</v>
      </c>
      <c r="I59" s="27">
        <f t="shared" si="3"/>
        <v>0.8</v>
      </c>
      <c r="J59" s="27" t="str">
        <f t="shared" si="4"/>
        <v>Muy BajoModerado</v>
      </c>
      <c r="K59" s="27" t="str">
        <f t="shared" si="8"/>
        <v>Muy Bajo</v>
      </c>
      <c r="L59" s="27">
        <f t="shared" si="5"/>
        <v>0.8</v>
      </c>
    </row>
    <row r="60" spans="1:12" ht="39.950000000000003" customHeight="1" x14ac:dyDescent="0.25">
      <c r="A60" s="72" t="s">
        <v>132</v>
      </c>
      <c r="B60" s="53" t="s">
        <v>132</v>
      </c>
      <c r="C60" s="28" t="s">
        <v>203</v>
      </c>
      <c r="D60" s="14" t="s">
        <v>73</v>
      </c>
      <c r="E60" s="28">
        <v>0.4</v>
      </c>
      <c r="F60" s="28" t="str">
        <f t="shared" si="6"/>
        <v>Bajo</v>
      </c>
      <c r="G60" s="28">
        <v>6</v>
      </c>
      <c r="H60" s="28" t="str">
        <f t="shared" si="7"/>
        <v>Moderado</v>
      </c>
      <c r="I60" s="28">
        <f t="shared" si="3"/>
        <v>2.4000000000000004</v>
      </c>
      <c r="J60" s="28" t="str">
        <f t="shared" si="4"/>
        <v>BajoBajo</v>
      </c>
      <c r="K60" s="28" t="str">
        <f t="shared" si="8"/>
        <v>Bajo</v>
      </c>
      <c r="L60" s="28">
        <f t="shared" si="5"/>
        <v>2.4000000000000004</v>
      </c>
    </row>
    <row r="61" spans="1:12" ht="39.950000000000003" customHeight="1" x14ac:dyDescent="0.25">
      <c r="A61" s="72"/>
      <c r="B61" s="53" t="s">
        <v>132</v>
      </c>
      <c r="C61" s="28" t="s">
        <v>204</v>
      </c>
      <c r="D61" s="14" t="s">
        <v>74</v>
      </c>
      <c r="E61" s="28">
        <v>0.2</v>
      </c>
      <c r="F61" s="28" t="str">
        <f t="shared" si="6"/>
        <v>Muy Bajo</v>
      </c>
      <c r="G61" s="28">
        <v>4</v>
      </c>
      <c r="H61" s="28" t="str">
        <f t="shared" si="7"/>
        <v>Bajo</v>
      </c>
      <c r="I61" s="28">
        <f t="shared" si="3"/>
        <v>0.8</v>
      </c>
      <c r="J61" s="28" t="str">
        <f t="shared" si="4"/>
        <v>Muy BajoAlto</v>
      </c>
      <c r="K61" s="28" t="str">
        <f t="shared" si="8"/>
        <v>Muy Bajo</v>
      </c>
      <c r="L61" s="28">
        <f t="shared" si="5"/>
        <v>0.8</v>
      </c>
    </row>
    <row r="62" spans="1:12" ht="39.950000000000003" customHeight="1" x14ac:dyDescent="0.25">
      <c r="A62" s="72"/>
      <c r="B62" s="53" t="s">
        <v>132</v>
      </c>
      <c r="C62" s="28" t="s">
        <v>205</v>
      </c>
      <c r="D62" s="14" t="s">
        <v>75</v>
      </c>
      <c r="E62" s="28">
        <v>0.25</v>
      </c>
      <c r="F62" s="28" t="str">
        <f t="shared" si="6"/>
        <v>Bajo</v>
      </c>
      <c r="G62" s="28">
        <v>8</v>
      </c>
      <c r="H62" s="28" t="str">
        <f t="shared" si="7"/>
        <v>Alto</v>
      </c>
      <c r="I62" s="28">
        <f t="shared" si="3"/>
        <v>2</v>
      </c>
      <c r="J62" s="28" t="str">
        <f t="shared" si="4"/>
        <v>BajoModerado</v>
      </c>
      <c r="K62" s="28" t="str">
        <f t="shared" si="8"/>
        <v>Moderado</v>
      </c>
      <c r="L62" s="28">
        <f t="shared" si="5"/>
        <v>2</v>
      </c>
    </row>
    <row r="63" spans="1:12" ht="39.950000000000003" customHeight="1" x14ac:dyDescent="0.25">
      <c r="A63" s="72"/>
      <c r="B63" s="53" t="s">
        <v>132</v>
      </c>
      <c r="C63" s="28" t="s">
        <v>206</v>
      </c>
      <c r="D63" s="14" t="s">
        <v>76</v>
      </c>
      <c r="E63" s="28">
        <v>0.25</v>
      </c>
      <c r="F63" s="28" t="str">
        <f t="shared" si="6"/>
        <v>Bajo</v>
      </c>
      <c r="G63" s="28">
        <v>6</v>
      </c>
      <c r="H63" s="28" t="str">
        <f t="shared" si="7"/>
        <v>Moderado</v>
      </c>
      <c r="I63" s="28">
        <f t="shared" si="3"/>
        <v>1.5</v>
      </c>
      <c r="J63" s="28" t="str">
        <f t="shared" si="4"/>
        <v>BajoMuy Bajo</v>
      </c>
      <c r="K63" s="28" t="str">
        <f t="shared" si="8"/>
        <v>Bajo</v>
      </c>
      <c r="L63" s="28">
        <f t="shared" si="5"/>
        <v>1.5</v>
      </c>
    </row>
    <row r="64" spans="1:12" ht="39.950000000000003" customHeight="1" x14ac:dyDescent="0.25">
      <c r="A64" s="72"/>
      <c r="B64" s="53" t="s">
        <v>132</v>
      </c>
      <c r="C64" s="28" t="s">
        <v>207</v>
      </c>
      <c r="D64" s="14" t="s">
        <v>88</v>
      </c>
      <c r="E64" s="28">
        <v>0.45</v>
      </c>
      <c r="F64" s="28" t="str">
        <f t="shared" si="6"/>
        <v>Moderado</v>
      </c>
      <c r="G64" s="28">
        <v>2</v>
      </c>
      <c r="H64" s="28" t="str">
        <f t="shared" si="7"/>
        <v>Muy Bajo</v>
      </c>
      <c r="I64" s="28">
        <f t="shared" si="3"/>
        <v>0.9</v>
      </c>
      <c r="J64" s="28" t="str">
        <f t="shared" si="4"/>
        <v>ModeradoModerado</v>
      </c>
      <c r="K64" s="28" t="str">
        <f t="shared" si="8"/>
        <v>Bajo</v>
      </c>
      <c r="L64" s="28">
        <f t="shared" si="5"/>
        <v>0.9</v>
      </c>
    </row>
    <row r="65" spans="1:12" ht="39.950000000000003" customHeight="1" x14ac:dyDescent="0.25">
      <c r="A65" s="72"/>
      <c r="B65" s="53" t="s">
        <v>132</v>
      </c>
      <c r="C65" s="28" t="s">
        <v>208</v>
      </c>
      <c r="D65" s="14" t="s">
        <v>89</v>
      </c>
      <c r="E65" s="28">
        <v>0.4</v>
      </c>
      <c r="F65" s="28" t="str">
        <f t="shared" si="6"/>
        <v>Bajo</v>
      </c>
      <c r="G65" s="28">
        <v>6</v>
      </c>
      <c r="H65" s="28" t="str">
        <f t="shared" si="7"/>
        <v>Moderado</v>
      </c>
      <c r="I65" s="28">
        <f t="shared" si="3"/>
        <v>2.4000000000000004</v>
      </c>
      <c r="J65" s="28" t="str">
        <f t="shared" si="4"/>
        <v>BajoAlto</v>
      </c>
      <c r="K65" s="28" t="str">
        <f t="shared" si="8"/>
        <v>Bajo</v>
      </c>
      <c r="L65" s="28">
        <f t="shared" si="5"/>
        <v>2.4000000000000004</v>
      </c>
    </row>
    <row r="66" spans="1:12" ht="39.950000000000003" customHeight="1" x14ac:dyDescent="0.25">
      <c r="A66" s="72"/>
      <c r="B66" s="53" t="s">
        <v>132</v>
      </c>
      <c r="C66" s="28" t="s">
        <v>209</v>
      </c>
      <c r="D66" s="14" t="s">
        <v>90</v>
      </c>
      <c r="E66" s="28">
        <v>0.35</v>
      </c>
      <c r="F66" s="28" t="str">
        <f t="shared" ref="F66:F97" si="9">VLOOKUP(E66,Probabilidad,2,TRUE)</f>
        <v>Bajo</v>
      </c>
      <c r="G66" s="28">
        <v>8</v>
      </c>
      <c r="H66" s="28" t="str">
        <f t="shared" ref="H66:H97" si="10">VLOOKUP(G66,Impacto,2,FALSE)</f>
        <v>Alto</v>
      </c>
      <c r="I66" s="28">
        <f t="shared" si="3"/>
        <v>2.8</v>
      </c>
      <c r="J66" s="28" t="str">
        <f t="shared" si="4"/>
        <v>BajoModerado</v>
      </c>
      <c r="K66" s="28" t="str">
        <f t="shared" ref="K66:K97" si="11">VLOOKUP(F66&amp;H66,Exposicion,2,FALSE)</f>
        <v>Moderado</v>
      </c>
      <c r="L66" s="28">
        <f t="shared" si="5"/>
        <v>2.8</v>
      </c>
    </row>
    <row r="67" spans="1:12" ht="39.950000000000003" customHeight="1" x14ac:dyDescent="0.25">
      <c r="A67" s="72"/>
      <c r="B67" s="53" t="s">
        <v>132</v>
      </c>
      <c r="C67" s="28" t="s">
        <v>210</v>
      </c>
      <c r="D67" s="14" t="s">
        <v>91</v>
      </c>
      <c r="E67" s="28">
        <v>0.25</v>
      </c>
      <c r="F67" s="28" t="str">
        <f t="shared" si="9"/>
        <v>Bajo</v>
      </c>
      <c r="G67" s="28">
        <v>6</v>
      </c>
      <c r="H67" s="28" t="str">
        <f t="shared" si="10"/>
        <v>Moderado</v>
      </c>
      <c r="I67" s="28">
        <f t="shared" ref="I67:I97" si="12">E67*G67</f>
        <v>1.5</v>
      </c>
      <c r="J67" s="28" t="str">
        <f t="shared" ref="J67:J97" si="13">F67&amp;H68</f>
        <v>BajoModerado</v>
      </c>
      <c r="K67" s="28" t="str">
        <f t="shared" si="11"/>
        <v>Bajo</v>
      </c>
      <c r="L67" s="28">
        <f t="shared" ref="L67:L97" si="14">E67*G67</f>
        <v>1.5</v>
      </c>
    </row>
    <row r="68" spans="1:12" ht="39.950000000000003" customHeight="1" x14ac:dyDescent="0.25">
      <c r="A68" s="72"/>
      <c r="B68" s="53" t="s">
        <v>132</v>
      </c>
      <c r="C68" s="28" t="s">
        <v>211</v>
      </c>
      <c r="D68" s="14" t="s">
        <v>92</v>
      </c>
      <c r="E68" s="28">
        <v>0.3</v>
      </c>
      <c r="F68" s="28" t="str">
        <f t="shared" si="9"/>
        <v>Bajo</v>
      </c>
      <c r="G68" s="28">
        <v>6</v>
      </c>
      <c r="H68" s="28" t="str">
        <f t="shared" si="10"/>
        <v>Moderado</v>
      </c>
      <c r="I68" s="28">
        <f t="shared" si="12"/>
        <v>1.7999999999999998</v>
      </c>
      <c r="J68" s="28" t="str">
        <f t="shared" si="13"/>
        <v>BajoBajo</v>
      </c>
      <c r="K68" s="28" t="str">
        <f t="shared" si="11"/>
        <v>Bajo</v>
      </c>
      <c r="L68" s="28">
        <f t="shared" si="14"/>
        <v>1.7999999999999998</v>
      </c>
    </row>
    <row r="69" spans="1:12" ht="39.950000000000003" customHeight="1" x14ac:dyDescent="0.25">
      <c r="A69" s="72"/>
      <c r="B69" s="53" t="s">
        <v>132</v>
      </c>
      <c r="C69" s="28" t="s">
        <v>77</v>
      </c>
      <c r="D69" s="14" t="s">
        <v>93</v>
      </c>
      <c r="E69" s="28">
        <v>0.2</v>
      </c>
      <c r="F69" s="28" t="str">
        <f t="shared" si="9"/>
        <v>Muy Bajo</v>
      </c>
      <c r="G69" s="28">
        <v>4</v>
      </c>
      <c r="H69" s="28" t="str">
        <f t="shared" si="10"/>
        <v>Bajo</v>
      </c>
      <c r="I69" s="28">
        <f t="shared" si="12"/>
        <v>0.8</v>
      </c>
      <c r="J69" s="28" t="str">
        <f t="shared" si="13"/>
        <v>Muy BajoModerado</v>
      </c>
      <c r="K69" s="28" t="str">
        <f t="shared" si="11"/>
        <v>Muy Bajo</v>
      </c>
      <c r="L69" s="28">
        <f t="shared" si="14"/>
        <v>0.8</v>
      </c>
    </row>
    <row r="70" spans="1:12" ht="39.950000000000003" customHeight="1" x14ac:dyDescent="0.25">
      <c r="A70" s="72"/>
      <c r="B70" s="53" t="s">
        <v>132</v>
      </c>
      <c r="C70" s="28" t="s">
        <v>78</v>
      </c>
      <c r="D70" s="14" t="s">
        <v>94</v>
      </c>
      <c r="E70" s="28">
        <v>0.15</v>
      </c>
      <c r="F70" s="28" t="str">
        <f t="shared" si="9"/>
        <v>Muy Bajo</v>
      </c>
      <c r="G70" s="28">
        <v>6</v>
      </c>
      <c r="H70" s="28" t="str">
        <f t="shared" si="10"/>
        <v>Moderado</v>
      </c>
      <c r="I70" s="28">
        <f t="shared" si="12"/>
        <v>0.89999999999999991</v>
      </c>
      <c r="J70" s="28" t="str">
        <f t="shared" si="13"/>
        <v>Muy BajoAlto</v>
      </c>
      <c r="K70" s="28" t="str">
        <f t="shared" si="11"/>
        <v>Bajo</v>
      </c>
      <c r="L70" s="28">
        <f t="shared" si="14"/>
        <v>0.89999999999999991</v>
      </c>
    </row>
    <row r="71" spans="1:12" ht="39.950000000000003" customHeight="1" x14ac:dyDescent="0.25">
      <c r="A71" s="72"/>
      <c r="B71" s="53" t="s">
        <v>132</v>
      </c>
      <c r="C71" s="28" t="s">
        <v>79</v>
      </c>
      <c r="D71" s="14" t="s">
        <v>95</v>
      </c>
      <c r="E71" s="28">
        <v>0.25</v>
      </c>
      <c r="F71" s="28" t="str">
        <f t="shared" si="9"/>
        <v>Bajo</v>
      </c>
      <c r="G71" s="28">
        <v>8</v>
      </c>
      <c r="H71" s="28" t="str">
        <f t="shared" si="10"/>
        <v>Alto</v>
      </c>
      <c r="I71" s="28">
        <f t="shared" si="12"/>
        <v>2</v>
      </c>
      <c r="J71" s="28" t="str">
        <f t="shared" si="13"/>
        <v>BajoModerado</v>
      </c>
      <c r="K71" s="28" t="str">
        <f t="shared" si="11"/>
        <v>Moderado</v>
      </c>
      <c r="L71" s="28">
        <f t="shared" si="14"/>
        <v>2</v>
      </c>
    </row>
    <row r="72" spans="1:12" ht="39.950000000000003" customHeight="1" x14ac:dyDescent="0.25">
      <c r="A72" s="72"/>
      <c r="B72" s="53" t="s">
        <v>132</v>
      </c>
      <c r="C72" s="28" t="s">
        <v>80</v>
      </c>
      <c r="D72" s="14" t="s">
        <v>96</v>
      </c>
      <c r="E72" s="28">
        <v>0.15</v>
      </c>
      <c r="F72" s="28" t="str">
        <f t="shared" si="9"/>
        <v>Muy Bajo</v>
      </c>
      <c r="G72" s="28">
        <v>6</v>
      </c>
      <c r="H72" s="28" t="str">
        <f t="shared" si="10"/>
        <v>Moderado</v>
      </c>
      <c r="I72" s="28">
        <f t="shared" si="12"/>
        <v>0.89999999999999991</v>
      </c>
      <c r="J72" s="28" t="str">
        <f t="shared" si="13"/>
        <v>Muy BajoAlto</v>
      </c>
      <c r="K72" s="28" t="str">
        <f t="shared" si="11"/>
        <v>Bajo</v>
      </c>
      <c r="L72" s="28">
        <f t="shared" si="14"/>
        <v>0.89999999999999991</v>
      </c>
    </row>
    <row r="73" spans="1:12" ht="39.950000000000003" customHeight="1" x14ac:dyDescent="0.25">
      <c r="A73" s="72"/>
      <c r="B73" s="53" t="s">
        <v>132</v>
      </c>
      <c r="C73" s="28" t="s">
        <v>81</v>
      </c>
      <c r="D73" s="14" t="s">
        <v>97</v>
      </c>
      <c r="E73" s="28">
        <v>0.25</v>
      </c>
      <c r="F73" s="28" t="str">
        <f t="shared" si="9"/>
        <v>Bajo</v>
      </c>
      <c r="G73" s="28">
        <v>8</v>
      </c>
      <c r="H73" s="28" t="str">
        <f t="shared" si="10"/>
        <v>Alto</v>
      </c>
      <c r="I73" s="28">
        <f t="shared" si="12"/>
        <v>2</v>
      </c>
      <c r="J73" s="28" t="str">
        <f t="shared" si="13"/>
        <v>BajoAlto</v>
      </c>
      <c r="K73" s="28" t="str">
        <f t="shared" si="11"/>
        <v>Moderado</v>
      </c>
      <c r="L73" s="28">
        <f t="shared" si="14"/>
        <v>2</v>
      </c>
    </row>
    <row r="74" spans="1:12" ht="39.950000000000003" customHeight="1" x14ac:dyDescent="0.25">
      <c r="A74" s="72"/>
      <c r="B74" s="53" t="s">
        <v>132</v>
      </c>
      <c r="C74" s="28" t="s">
        <v>82</v>
      </c>
      <c r="D74" s="14" t="s">
        <v>98</v>
      </c>
      <c r="E74" s="28">
        <v>0.4</v>
      </c>
      <c r="F74" s="28" t="str">
        <f t="shared" si="9"/>
        <v>Bajo</v>
      </c>
      <c r="G74" s="28">
        <v>8</v>
      </c>
      <c r="H74" s="28" t="str">
        <f t="shared" si="10"/>
        <v>Alto</v>
      </c>
      <c r="I74" s="28">
        <f t="shared" si="12"/>
        <v>3.2</v>
      </c>
      <c r="J74" s="28" t="str">
        <f t="shared" si="13"/>
        <v>BajoMuy Bajo</v>
      </c>
      <c r="K74" s="28" t="str">
        <f t="shared" si="11"/>
        <v>Moderado</v>
      </c>
      <c r="L74" s="28">
        <f t="shared" si="14"/>
        <v>3.2</v>
      </c>
    </row>
    <row r="75" spans="1:12" ht="39.950000000000003" customHeight="1" x14ac:dyDescent="0.25">
      <c r="A75" s="72"/>
      <c r="B75" s="53" t="s">
        <v>132</v>
      </c>
      <c r="C75" s="28" t="s">
        <v>83</v>
      </c>
      <c r="D75" s="14" t="s">
        <v>99</v>
      </c>
      <c r="E75" s="28">
        <v>0.35</v>
      </c>
      <c r="F75" s="28" t="str">
        <f t="shared" si="9"/>
        <v>Bajo</v>
      </c>
      <c r="G75" s="28">
        <v>2</v>
      </c>
      <c r="H75" s="28" t="str">
        <f t="shared" si="10"/>
        <v>Muy Bajo</v>
      </c>
      <c r="I75" s="28">
        <f t="shared" si="12"/>
        <v>0.7</v>
      </c>
      <c r="J75" s="28" t="str">
        <f t="shared" si="13"/>
        <v>BajoModerado</v>
      </c>
      <c r="K75" s="28" t="str">
        <f t="shared" si="11"/>
        <v>Muy Bajo</v>
      </c>
      <c r="L75" s="28">
        <f t="shared" si="14"/>
        <v>0.7</v>
      </c>
    </row>
    <row r="76" spans="1:12" ht="39.950000000000003" customHeight="1" x14ac:dyDescent="0.25">
      <c r="A76" s="72"/>
      <c r="B76" s="53" t="s">
        <v>132</v>
      </c>
      <c r="C76" s="28" t="s">
        <v>84</v>
      </c>
      <c r="D76" s="14" t="s">
        <v>100</v>
      </c>
      <c r="E76" s="28">
        <v>0.2</v>
      </c>
      <c r="F76" s="28" t="str">
        <f t="shared" si="9"/>
        <v>Muy Bajo</v>
      </c>
      <c r="G76" s="28">
        <v>6</v>
      </c>
      <c r="H76" s="28" t="str">
        <f t="shared" si="10"/>
        <v>Moderado</v>
      </c>
      <c r="I76" s="28">
        <f t="shared" si="12"/>
        <v>1.2000000000000002</v>
      </c>
      <c r="J76" s="28" t="str">
        <f t="shared" si="13"/>
        <v>Muy BajoMuy Bajo</v>
      </c>
      <c r="K76" s="28" t="str">
        <f t="shared" si="11"/>
        <v>Bajo</v>
      </c>
      <c r="L76" s="28">
        <f t="shared" si="14"/>
        <v>1.2000000000000002</v>
      </c>
    </row>
    <row r="77" spans="1:12" ht="39.950000000000003" customHeight="1" x14ac:dyDescent="0.25">
      <c r="A77" s="72"/>
      <c r="B77" s="53" t="s">
        <v>132</v>
      </c>
      <c r="C77" s="28" t="s">
        <v>85</v>
      </c>
      <c r="D77" s="14" t="s">
        <v>101</v>
      </c>
      <c r="E77" s="28">
        <v>0.45</v>
      </c>
      <c r="F77" s="28" t="str">
        <f t="shared" si="9"/>
        <v>Moderado</v>
      </c>
      <c r="G77" s="28">
        <v>2</v>
      </c>
      <c r="H77" s="28" t="str">
        <f t="shared" si="10"/>
        <v>Muy Bajo</v>
      </c>
      <c r="I77" s="28">
        <f t="shared" si="12"/>
        <v>0.9</v>
      </c>
      <c r="J77" s="28" t="str">
        <f t="shared" si="13"/>
        <v>ModeradoBajo</v>
      </c>
      <c r="K77" s="28" t="str">
        <f t="shared" si="11"/>
        <v>Bajo</v>
      </c>
      <c r="L77" s="28">
        <f t="shared" si="14"/>
        <v>0.9</v>
      </c>
    </row>
    <row r="78" spans="1:12" ht="39.950000000000003" customHeight="1" x14ac:dyDescent="0.25">
      <c r="A78" s="72"/>
      <c r="B78" s="53" t="s">
        <v>132</v>
      </c>
      <c r="C78" s="28" t="s">
        <v>86</v>
      </c>
      <c r="D78" s="14" t="s">
        <v>102</v>
      </c>
      <c r="E78" s="28">
        <v>0.1</v>
      </c>
      <c r="F78" s="28" t="str">
        <f t="shared" si="9"/>
        <v>Muy Bajo</v>
      </c>
      <c r="G78" s="28">
        <v>4</v>
      </c>
      <c r="H78" s="28" t="str">
        <f t="shared" si="10"/>
        <v>Bajo</v>
      </c>
      <c r="I78" s="28">
        <f t="shared" si="12"/>
        <v>0.4</v>
      </c>
      <c r="J78" s="28" t="str">
        <f t="shared" si="13"/>
        <v>Muy BajoModerado</v>
      </c>
      <c r="K78" s="28" t="str">
        <f t="shared" si="11"/>
        <v>Muy Bajo</v>
      </c>
      <c r="L78" s="28">
        <f t="shared" si="14"/>
        <v>0.4</v>
      </c>
    </row>
    <row r="79" spans="1:12" ht="39.950000000000003" customHeight="1" x14ac:dyDescent="0.25">
      <c r="A79" s="72"/>
      <c r="B79" s="53" t="s">
        <v>132</v>
      </c>
      <c r="C79" s="28" t="s">
        <v>87</v>
      </c>
      <c r="D79" s="14" t="s">
        <v>103</v>
      </c>
      <c r="E79" s="28">
        <v>0.15</v>
      </c>
      <c r="F79" s="28" t="str">
        <f t="shared" si="9"/>
        <v>Muy Bajo</v>
      </c>
      <c r="G79" s="28">
        <v>6</v>
      </c>
      <c r="H79" s="28" t="str">
        <f t="shared" si="10"/>
        <v>Moderado</v>
      </c>
      <c r="I79" s="28">
        <f t="shared" si="12"/>
        <v>0.89999999999999991</v>
      </c>
      <c r="J79" s="28" t="str">
        <f t="shared" si="13"/>
        <v>Muy BajoAlto</v>
      </c>
      <c r="K79" s="28" t="str">
        <f t="shared" si="11"/>
        <v>Bajo</v>
      </c>
      <c r="L79" s="28">
        <f t="shared" si="14"/>
        <v>0.89999999999999991</v>
      </c>
    </row>
    <row r="80" spans="1:12" ht="39.950000000000003" customHeight="1" x14ac:dyDescent="0.25">
      <c r="A80" s="73" t="s">
        <v>133</v>
      </c>
      <c r="B80" s="54" t="s">
        <v>133</v>
      </c>
      <c r="C80" s="22" t="s">
        <v>212</v>
      </c>
      <c r="D80" s="13" t="s">
        <v>104</v>
      </c>
      <c r="E80" s="22">
        <v>0.4</v>
      </c>
      <c r="F80" s="22" t="str">
        <f t="shared" si="9"/>
        <v>Bajo</v>
      </c>
      <c r="G80" s="22">
        <v>8</v>
      </c>
      <c r="H80" s="22" t="str">
        <f t="shared" si="10"/>
        <v>Alto</v>
      </c>
      <c r="I80" s="22">
        <f t="shared" si="12"/>
        <v>3.2</v>
      </c>
      <c r="J80" s="22" t="str">
        <f t="shared" si="13"/>
        <v>BajoAlto</v>
      </c>
      <c r="K80" s="22" t="str">
        <f t="shared" si="11"/>
        <v>Moderado</v>
      </c>
      <c r="L80" s="22">
        <f t="shared" si="14"/>
        <v>3.2</v>
      </c>
    </row>
    <row r="81" spans="1:12" ht="39.950000000000003" customHeight="1" x14ac:dyDescent="0.25">
      <c r="A81" s="73"/>
      <c r="B81" s="54" t="s">
        <v>133</v>
      </c>
      <c r="C81" s="22" t="s">
        <v>213</v>
      </c>
      <c r="D81" s="13" t="s">
        <v>105</v>
      </c>
      <c r="E81" s="22">
        <v>0.35</v>
      </c>
      <c r="F81" s="22" t="str">
        <f t="shared" si="9"/>
        <v>Bajo</v>
      </c>
      <c r="G81" s="22">
        <v>8</v>
      </c>
      <c r="H81" s="22" t="str">
        <f t="shared" si="10"/>
        <v>Alto</v>
      </c>
      <c r="I81" s="22">
        <f t="shared" si="12"/>
        <v>2.8</v>
      </c>
      <c r="J81" s="22" t="str">
        <f t="shared" si="13"/>
        <v>BajoMuy Alto</v>
      </c>
      <c r="K81" s="22" t="str">
        <f t="shared" si="11"/>
        <v>Moderado</v>
      </c>
      <c r="L81" s="22">
        <f t="shared" si="14"/>
        <v>2.8</v>
      </c>
    </row>
    <row r="82" spans="1:12" ht="39.950000000000003" customHeight="1" x14ac:dyDescent="0.25">
      <c r="A82" s="73"/>
      <c r="B82" s="54" t="s">
        <v>133</v>
      </c>
      <c r="C82" s="22" t="s">
        <v>214</v>
      </c>
      <c r="D82" s="13" t="s">
        <v>106</v>
      </c>
      <c r="E82" s="22">
        <v>0.2</v>
      </c>
      <c r="F82" s="22" t="str">
        <f t="shared" si="9"/>
        <v>Muy Bajo</v>
      </c>
      <c r="G82" s="22">
        <v>10</v>
      </c>
      <c r="H82" s="22" t="str">
        <f t="shared" si="10"/>
        <v>Muy Alto</v>
      </c>
      <c r="I82" s="22">
        <f t="shared" si="12"/>
        <v>2</v>
      </c>
      <c r="J82" s="22" t="str">
        <f t="shared" si="13"/>
        <v>Muy BajoMuy Bajo</v>
      </c>
      <c r="K82" s="22" t="str">
        <f t="shared" si="11"/>
        <v>Moderado</v>
      </c>
      <c r="L82" s="22">
        <f t="shared" si="14"/>
        <v>2</v>
      </c>
    </row>
    <row r="83" spans="1:12" ht="39.950000000000003" customHeight="1" x14ac:dyDescent="0.25">
      <c r="A83" s="73"/>
      <c r="B83" s="54" t="s">
        <v>133</v>
      </c>
      <c r="C83" s="22" t="s">
        <v>215</v>
      </c>
      <c r="D83" s="13" t="s">
        <v>107</v>
      </c>
      <c r="E83" s="22">
        <v>0.25</v>
      </c>
      <c r="F83" s="22" t="str">
        <f t="shared" si="9"/>
        <v>Bajo</v>
      </c>
      <c r="G83" s="22">
        <v>2</v>
      </c>
      <c r="H83" s="22" t="str">
        <f t="shared" si="10"/>
        <v>Muy Bajo</v>
      </c>
      <c r="I83" s="22">
        <f t="shared" si="12"/>
        <v>0.5</v>
      </c>
      <c r="J83" s="22" t="str">
        <f t="shared" si="13"/>
        <v>BajoModerado</v>
      </c>
      <c r="K83" s="22" t="str">
        <f t="shared" si="11"/>
        <v>Muy Bajo</v>
      </c>
      <c r="L83" s="22">
        <f t="shared" si="14"/>
        <v>0.5</v>
      </c>
    </row>
    <row r="84" spans="1:12" ht="39.950000000000003" customHeight="1" x14ac:dyDescent="0.25">
      <c r="A84" s="73"/>
      <c r="B84" s="54" t="s">
        <v>133</v>
      </c>
      <c r="C84" s="22" t="s">
        <v>216</v>
      </c>
      <c r="D84" s="13" t="s">
        <v>108</v>
      </c>
      <c r="E84" s="22">
        <v>0.3</v>
      </c>
      <c r="F84" s="22" t="str">
        <f t="shared" si="9"/>
        <v>Bajo</v>
      </c>
      <c r="G84" s="22">
        <v>6</v>
      </c>
      <c r="H84" s="22" t="str">
        <f t="shared" si="10"/>
        <v>Moderado</v>
      </c>
      <c r="I84" s="22">
        <f t="shared" si="12"/>
        <v>1.7999999999999998</v>
      </c>
      <c r="J84" s="22" t="str">
        <f t="shared" si="13"/>
        <v>BajoModerado</v>
      </c>
      <c r="K84" s="22" t="str">
        <f t="shared" si="11"/>
        <v>Bajo</v>
      </c>
      <c r="L84" s="22">
        <f t="shared" si="14"/>
        <v>1.7999999999999998</v>
      </c>
    </row>
    <row r="85" spans="1:12" ht="39.950000000000003" customHeight="1" x14ac:dyDescent="0.25">
      <c r="A85" s="73"/>
      <c r="B85" s="54" t="s">
        <v>133</v>
      </c>
      <c r="C85" s="22" t="s">
        <v>217</v>
      </c>
      <c r="D85" s="13" t="s">
        <v>109</v>
      </c>
      <c r="E85" s="22">
        <v>0.35</v>
      </c>
      <c r="F85" s="22" t="str">
        <f t="shared" si="9"/>
        <v>Bajo</v>
      </c>
      <c r="G85" s="22">
        <v>6</v>
      </c>
      <c r="H85" s="22" t="str">
        <f t="shared" si="10"/>
        <v>Moderado</v>
      </c>
      <c r="I85" s="22">
        <f t="shared" si="12"/>
        <v>2.0999999999999996</v>
      </c>
      <c r="J85" s="22" t="str">
        <f t="shared" si="13"/>
        <v>BajoAlto</v>
      </c>
      <c r="K85" s="22" t="str">
        <f t="shared" si="11"/>
        <v>Bajo</v>
      </c>
      <c r="L85" s="22">
        <f t="shared" si="14"/>
        <v>2.0999999999999996</v>
      </c>
    </row>
    <row r="86" spans="1:12" ht="39.950000000000003" customHeight="1" x14ac:dyDescent="0.25">
      <c r="A86" s="73"/>
      <c r="B86" s="54" t="s">
        <v>133</v>
      </c>
      <c r="C86" s="22" t="s">
        <v>218</v>
      </c>
      <c r="D86" s="13" t="s">
        <v>110</v>
      </c>
      <c r="E86" s="22">
        <v>0.15</v>
      </c>
      <c r="F86" s="22" t="str">
        <f t="shared" si="9"/>
        <v>Muy Bajo</v>
      </c>
      <c r="G86" s="22">
        <v>8</v>
      </c>
      <c r="H86" s="22" t="str">
        <f t="shared" si="10"/>
        <v>Alto</v>
      </c>
      <c r="I86" s="22">
        <f t="shared" si="12"/>
        <v>1.2</v>
      </c>
      <c r="J86" s="22" t="str">
        <f t="shared" si="13"/>
        <v>Muy BajoModerado</v>
      </c>
      <c r="K86" s="22" t="str">
        <f t="shared" si="11"/>
        <v>Bajo</v>
      </c>
      <c r="L86" s="22">
        <f t="shared" si="14"/>
        <v>1.2</v>
      </c>
    </row>
    <row r="87" spans="1:12" ht="39.950000000000003" customHeight="1" x14ac:dyDescent="0.25">
      <c r="A87" s="73"/>
      <c r="B87" s="54" t="s">
        <v>133</v>
      </c>
      <c r="C87" s="22" t="s">
        <v>219</v>
      </c>
      <c r="D87" s="13" t="s">
        <v>111</v>
      </c>
      <c r="E87" s="22">
        <v>0.3</v>
      </c>
      <c r="F87" s="22" t="str">
        <f t="shared" si="9"/>
        <v>Bajo</v>
      </c>
      <c r="G87" s="22">
        <v>6</v>
      </c>
      <c r="H87" s="22" t="str">
        <f t="shared" si="10"/>
        <v>Moderado</v>
      </c>
      <c r="I87" s="22">
        <f t="shared" si="12"/>
        <v>1.7999999999999998</v>
      </c>
      <c r="J87" s="22" t="str">
        <f t="shared" si="13"/>
        <v>BajoBajo</v>
      </c>
      <c r="K87" s="22" t="str">
        <f t="shared" si="11"/>
        <v>Bajo</v>
      </c>
      <c r="L87" s="22">
        <f t="shared" si="14"/>
        <v>1.7999999999999998</v>
      </c>
    </row>
    <row r="88" spans="1:12" ht="39.950000000000003" customHeight="1" x14ac:dyDescent="0.25">
      <c r="A88" s="74" t="s">
        <v>134</v>
      </c>
      <c r="B88" s="55" t="s">
        <v>134</v>
      </c>
      <c r="C88" s="23" t="s">
        <v>220</v>
      </c>
      <c r="D88" s="15" t="s">
        <v>112</v>
      </c>
      <c r="E88" s="34">
        <v>0.4</v>
      </c>
      <c r="F88" s="23" t="str">
        <f t="shared" si="9"/>
        <v>Bajo</v>
      </c>
      <c r="G88" s="35">
        <v>4</v>
      </c>
      <c r="H88" s="23" t="str">
        <f t="shared" si="10"/>
        <v>Bajo</v>
      </c>
      <c r="I88" s="23">
        <f t="shared" si="12"/>
        <v>1.6</v>
      </c>
      <c r="J88" s="23" t="str">
        <f t="shared" si="13"/>
        <v>BajoModerado</v>
      </c>
      <c r="K88" s="23" t="str">
        <f t="shared" si="11"/>
        <v>Bajo</v>
      </c>
      <c r="L88" s="23">
        <f t="shared" si="14"/>
        <v>1.6</v>
      </c>
    </row>
    <row r="89" spans="1:12" ht="39.950000000000003" customHeight="1" x14ac:dyDescent="0.25">
      <c r="A89" s="74"/>
      <c r="B89" s="55" t="s">
        <v>134</v>
      </c>
      <c r="C89" s="23" t="s">
        <v>221</v>
      </c>
      <c r="D89" s="15" t="s">
        <v>113</v>
      </c>
      <c r="E89" s="34">
        <v>0.2</v>
      </c>
      <c r="F89" s="23" t="str">
        <f t="shared" si="9"/>
        <v>Muy Bajo</v>
      </c>
      <c r="G89" s="35">
        <v>6</v>
      </c>
      <c r="H89" s="23" t="str">
        <f t="shared" si="10"/>
        <v>Moderado</v>
      </c>
      <c r="I89" s="23">
        <f t="shared" si="12"/>
        <v>1.2000000000000002</v>
      </c>
      <c r="J89" s="23" t="str">
        <f t="shared" si="13"/>
        <v>Muy BajoMuy Bajo</v>
      </c>
      <c r="K89" s="23" t="str">
        <f t="shared" si="11"/>
        <v>Bajo</v>
      </c>
      <c r="L89" s="23">
        <f t="shared" si="14"/>
        <v>1.2000000000000002</v>
      </c>
    </row>
    <row r="90" spans="1:12" ht="39.950000000000003" customHeight="1" x14ac:dyDescent="0.25">
      <c r="A90" s="74"/>
      <c r="B90" s="55" t="s">
        <v>134</v>
      </c>
      <c r="C90" s="23" t="s">
        <v>222</v>
      </c>
      <c r="D90" s="15" t="s">
        <v>114</v>
      </c>
      <c r="E90" s="34">
        <v>0.3</v>
      </c>
      <c r="F90" s="23" t="str">
        <f t="shared" si="9"/>
        <v>Bajo</v>
      </c>
      <c r="G90" s="35">
        <v>2</v>
      </c>
      <c r="H90" s="23" t="str">
        <f t="shared" si="10"/>
        <v>Muy Bajo</v>
      </c>
      <c r="I90" s="23">
        <f t="shared" si="12"/>
        <v>0.6</v>
      </c>
      <c r="J90" s="23" t="str">
        <f t="shared" si="13"/>
        <v>BajoModerado</v>
      </c>
      <c r="K90" s="23" t="str">
        <f t="shared" si="11"/>
        <v>Muy Bajo</v>
      </c>
      <c r="L90" s="23">
        <f t="shared" si="14"/>
        <v>0.6</v>
      </c>
    </row>
    <row r="91" spans="1:12" ht="39.950000000000003" customHeight="1" x14ac:dyDescent="0.25">
      <c r="A91" s="74"/>
      <c r="B91" s="55" t="s">
        <v>134</v>
      </c>
      <c r="C91" s="23" t="s">
        <v>223</v>
      </c>
      <c r="D91" s="15" t="s">
        <v>115</v>
      </c>
      <c r="E91" s="34">
        <v>0.25</v>
      </c>
      <c r="F91" s="23" t="str">
        <f t="shared" si="9"/>
        <v>Bajo</v>
      </c>
      <c r="G91" s="35">
        <v>6</v>
      </c>
      <c r="H91" s="23" t="str">
        <f t="shared" si="10"/>
        <v>Moderado</v>
      </c>
      <c r="I91" s="23">
        <f t="shared" si="12"/>
        <v>1.5</v>
      </c>
      <c r="J91" s="23" t="str">
        <f t="shared" si="13"/>
        <v>BajoAlto</v>
      </c>
      <c r="K91" s="23" t="str">
        <f t="shared" si="11"/>
        <v>Bajo</v>
      </c>
      <c r="L91" s="23">
        <f t="shared" si="14"/>
        <v>1.5</v>
      </c>
    </row>
    <row r="92" spans="1:12" ht="39.950000000000003" customHeight="1" x14ac:dyDescent="0.25">
      <c r="A92" s="74"/>
      <c r="B92" s="55" t="s">
        <v>134</v>
      </c>
      <c r="C92" s="23" t="s">
        <v>224</v>
      </c>
      <c r="D92" s="15" t="s">
        <v>116</v>
      </c>
      <c r="E92" s="34">
        <v>0.15</v>
      </c>
      <c r="F92" s="23" t="str">
        <f t="shared" si="9"/>
        <v>Muy Bajo</v>
      </c>
      <c r="G92" s="35">
        <v>8</v>
      </c>
      <c r="H92" s="23" t="str">
        <f t="shared" si="10"/>
        <v>Alto</v>
      </c>
      <c r="I92" s="23">
        <f t="shared" si="12"/>
        <v>1.2</v>
      </c>
      <c r="J92" s="23" t="str">
        <f t="shared" si="13"/>
        <v>Muy BajoModerado</v>
      </c>
      <c r="K92" s="23" t="str">
        <f t="shared" si="11"/>
        <v>Bajo</v>
      </c>
      <c r="L92" s="23">
        <f t="shared" si="14"/>
        <v>1.2</v>
      </c>
    </row>
    <row r="93" spans="1:12" ht="39.950000000000003" customHeight="1" x14ac:dyDescent="0.25">
      <c r="A93" s="74"/>
      <c r="B93" s="55" t="s">
        <v>134</v>
      </c>
      <c r="C93" s="23" t="s">
        <v>225</v>
      </c>
      <c r="D93" s="15" t="s">
        <v>117</v>
      </c>
      <c r="E93" s="34">
        <v>0.2</v>
      </c>
      <c r="F93" s="23" t="str">
        <f t="shared" si="9"/>
        <v>Muy Bajo</v>
      </c>
      <c r="G93" s="35">
        <v>6</v>
      </c>
      <c r="H93" s="23" t="str">
        <f t="shared" si="10"/>
        <v>Moderado</v>
      </c>
      <c r="I93" s="23">
        <f t="shared" si="12"/>
        <v>1.2000000000000002</v>
      </c>
      <c r="J93" s="23" t="str">
        <f t="shared" si="13"/>
        <v>Muy BajoModerado</v>
      </c>
      <c r="K93" s="23" t="str">
        <f t="shared" si="11"/>
        <v>Bajo</v>
      </c>
      <c r="L93" s="23">
        <f t="shared" si="14"/>
        <v>1.2000000000000002</v>
      </c>
    </row>
    <row r="94" spans="1:12" ht="39.950000000000003" customHeight="1" x14ac:dyDescent="0.25">
      <c r="A94" s="74"/>
      <c r="B94" s="55" t="s">
        <v>134</v>
      </c>
      <c r="C94" s="23" t="s">
        <v>226</v>
      </c>
      <c r="D94" s="15" t="s">
        <v>118</v>
      </c>
      <c r="E94" s="34">
        <v>0.25</v>
      </c>
      <c r="F94" s="23" t="str">
        <f t="shared" si="9"/>
        <v>Bajo</v>
      </c>
      <c r="G94" s="35">
        <v>6</v>
      </c>
      <c r="H94" s="23" t="str">
        <f t="shared" si="10"/>
        <v>Moderado</v>
      </c>
      <c r="I94" s="23">
        <f t="shared" si="12"/>
        <v>1.5</v>
      </c>
      <c r="J94" s="23" t="str">
        <f t="shared" si="13"/>
        <v>BajoAlto</v>
      </c>
      <c r="K94" s="23" t="str">
        <f t="shared" si="11"/>
        <v>Bajo</v>
      </c>
      <c r="L94" s="23">
        <f t="shared" si="14"/>
        <v>1.5</v>
      </c>
    </row>
    <row r="95" spans="1:12" ht="39.950000000000003" customHeight="1" x14ac:dyDescent="0.25">
      <c r="A95" s="74"/>
      <c r="B95" s="55" t="s">
        <v>134</v>
      </c>
      <c r="C95" s="23" t="s">
        <v>227</v>
      </c>
      <c r="D95" s="15" t="s">
        <v>119</v>
      </c>
      <c r="E95" s="34">
        <v>0.3</v>
      </c>
      <c r="F95" s="23" t="str">
        <f t="shared" si="9"/>
        <v>Bajo</v>
      </c>
      <c r="G95" s="35">
        <v>8</v>
      </c>
      <c r="H95" s="23" t="str">
        <f t="shared" si="10"/>
        <v>Alto</v>
      </c>
      <c r="I95" s="23">
        <f t="shared" si="12"/>
        <v>2.4</v>
      </c>
      <c r="J95" s="23" t="str">
        <f t="shared" si="13"/>
        <v>BajoMuy Alto</v>
      </c>
      <c r="K95" s="23" t="str">
        <f t="shared" si="11"/>
        <v>Moderado</v>
      </c>
      <c r="L95" s="23">
        <f t="shared" si="14"/>
        <v>2.4</v>
      </c>
    </row>
    <row r="96" spans="1:12" ht="39.950000000000003" customHeight="1" x14ac:dyDescent="0.25">
      <c r="A96" s="74"/>
      <c r="B96" s="55" t="s">
        <v>134</v>
      </c>
      <c r="C96" s="23" t="s">
        <v>228</v>
      </c>
      <c r="D96" s="15" t="s">
        <v>120</v>
      </c>
      <c r="E96" s="34">
        <v>0.35</v>
      </c>
      <c r="F96" s="23" t="str">
        <f t="shared" si="9"/>
        <v>Bajo</v>
      </c>
      <c r="G96" s="35">
        <v>10</v>
      </c>
      <c r="H96" s="23" t="str">
        <f t="shared" si="10"/>
        <v>Muy Alto</v>
      </c>
      <c r="I96" s="23">
        <f t="shared" si="12"/>
        <v>3.5</v>
      </c>
      <c r="J96" s="23" t="str">
        <f t="shared" si="13"/>
        <v>BajoMuy Alto</v>
      </c>
      <c r="K96" s="23" t="str">
        <f t="shared" si="11"/>
        <v>Alto</v>
      </c>
      <c r="L96" s="23">
        <f t="shared" si="14"/>
        <v>3.5</v>
      </c>
    </row>
    <row r="97" spans="1:12" ht="39.950000000000003" customHeight="1" x14ac:dyDescent="0.25">
      <c r="A97" s="74"/>
      <c r="B97" s="55" t="s">
        <v>134</v>
      </c>
      <c r="C97" s="23" t="s">
        <v>122</v>
      </c>
      <c r="D97" s="15" t="s">
        <v>121</v>
      </c>
      <c r="E97" s="34">
        <v>0.35</v>
      </c>
      <c r="F97" s="23" t="str">
        <f t="shared" si="9"/>
        <v>Bajo</v>
      </c>
      <c r="G97" s="35">
        <v>10</v>
      </c>
      <c r="H97" s="23" t="str">
        <f t="shared" si="10"/>
        <v>Muy Alto</v>
      </c>
      <c r="I97" s="23">
        <f t="shared" si="12"/>
        <v>3.5</v>
      </c>
      <c r="J97" s="23" t="str">
        <f t="shared" si="13"/>
        <v>Bajo</v>
      </c>
      <c r="K97" s="23" t="str">
        <f t="shared" si="11"/>
        <v>Alto</v>
      </c>
      <c r="L97" s="23">
        <f t="shared" si="14"/>
        <v>3.5</v>
      </c>
    </row>
    <row r="99" spans="1:12" ht="39.950000000000003" customHeight="1" x14ac:dyDescent="0.25">
      <c r="E99" s="60" t="s">
        <v>145</v>
      </c>
      <c r="F99" s="60"/>
      <c r="G99" s="60"/>
    </row>
    <row r="100" spans="1:12" ht="39.950000000000003" customHeight="1" x14ac:dyDescent="0.25">
      <c r="E100" s="33" t="s">
        <v>20</v>
      </c>
      <c r="F100" s="33" t="s">
        <v>146</v>
      </c>
      <c r="G100" s="33" t="s">
        <v>18</v>
      </c>
    </row>
    <row r="101" spans="1:12" ht="39.950000000000003" customHeight="1" x14ac:dyDescent="0.25">
      <c r="E101" s="20" t="s">
        <v>127</v>
      </c>
      <c r="F101" s="20">
        <f>COUNTIF(K2:K97,E101)</f>
        <v>17</v>
      </c>
      <c r="G101" s="37">
        <f>(F101/F106)</f>
        <v>0.17708333333333334</v>
      </c>
    </row>
    <row r="102" spans="1:12" ht="39.950000000000003" customHeight="1" x14ac:dyDescent="0.25">
      <c r="E102" s="21" t="s">
        <v>126</v>
      </c>
      <c r="F102" s="21">
        <f>COUNTIF(K2:K97,E102)</f>
        <v>52</v>
      </c>
      <c r="G102" s="39">
        <f>(F102/F106)</f>
        <v>0.54166666666666663</v>
      </c>
    </row>
    <row r="103" spans="1:12" ht="39.950000000000003" customHeight="1" x14ac:dyDescent="0.25">
      <c r="E103" s="17" t="s">
        <v>123</v>
      </c>
      <c r="F103" s="17">
        <f>COUNTIF(K2:K97,E103)</f>
        <v>23</v>
      </c>
      <c r="G103" s="40">
        <f>(F103/F106)</f>
        <v>0.23958333333333334</v>
      </c>
    </row>
    <row r="104" spans="1:12" ht="39.950000000000003" customHeight="1" x14ac:dyDescent="0.25">
      <c r="E104" s="18" t="s">
        <v>124</v>
      </c>
      <c r="F104" s="18">
        <f>COUNTIF(K2:K97,E104)</f>
        <v>4</v>
      </c>
      <c r="G104" s="41">
        <f>(F104/F106)</f>
        <v>4.1666666666666664E-2</v>
      </c>
    </row>
    <row r="105" spans="1:12" ht="39.950000000000003" customHeight="1" x14ac:dyDescent="0.25">
      <c r="E105" s="19" t="s">
        <v>125</v>
      </c>
      <c r="F105" s="19">
        <f>COUNTIF(K2:K97,E105)</f>
        <v>0</v>
      </c>
      <c r="G105" s="42">
        <f>(F105/F106)</f>
        <v>0</v>
      </c>
    </row>
    <row r="106" spans="1:12" ht="39.950000000000003" customHeight="1" x14ac:dyDescent="0.25">
      <c r="E106" s="36" t="s">
        <v>147</v>
      </c>
      <c r="F106" s="33">
        <f>SUM(F101:F105)</f>
        <v>96</v>
      </c>
      <c r="G106" s="38">
        <f>SUM(G101:G105)</f>
        <v>1</v>
      </c>
    </row>
  </sheetData>
  <mergeCells count="13">
    <mergeCell ref="E99:G99"/>
    <mergeCell ref="A2:A13"/>
    <mergeCell ref="A14:A21"/>
    <mergeCell ref="A22:A28"/>
    <mergeCell ref="A29:A32"/>
    <mergeCell ref="A33:A40"/>
    <mergeCell ref="A41:A43"/>
    <mergeCell ref="A44:A47"/>
    <mergeCell ref="A48:A57"/>
    <mergeCell ref="A58:A59"/>
    <mergeCell ref="A60:A79"/>
    <mergeCell ref="A80:A87"/>
    <mergeCell ref="A88:A97"/>
  </mergeCells>
  <conditionalFormatting sqref="L98:L1048576 L1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{7E203B8A-4769-4A65-AD5B-4A2D5FD5B579}</x14:id>
        </ext>
      </extLst>
    </cfRule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:L1048576">
    <cfRule type="dataBar" priority="2">
      <dataBar showValue="0">
        <cfvo type="num" val="0.02"/>
        <cfvo type="num" val="10"/>
        <color rgb="FFD6007B"/>
      </dataBar>
      <extLst>
        <ext xmlns:x14="http://schemas.microsoft.com/office/spreadsheetml/2009/9/main" uri="{B025F937-C7B1-47D3-B67F-A62EFF666E3E}">
          <x14:id>{CF39712B-F7CF-4713-AFEB-C4DD006747EA}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203B8A-4769-4A65-AD5B-4A2D5FD5B5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L98:L1048576 L1</xm:sqref>
        </x14:conditionalFormatting>
        <x14:conditionalFormatting xmlns:xm="http://schemas.microsoft.com/office/excel/2006/main">
          <x14:cfRule type="dataBar" id="{CF39712B-F7CF-4713-AFEB-C4DD006747EA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L1:L1048576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opLeftCell="B1" zoomScale="85" zoomScaleNormal="85" workbookViewId="0">
      <selection activeCell="F4" sqref="F4"/>
    </sheetView>
  </sheetViews>
  <sheetFormatPr baseColWidth="10" defaultRowHeight="15" x14ac:dyDescent="0.25"/>
  <cols>
    <col min="1" max="1" width="15.7109375" hidden="1" customWidth="1"/>
    <col min="2" max="3" width="15.7109375" customWidth="1"/>
  </cols>
  <sheetData>
    <row r="1" spans="1:3" ht="39.950000000000003" customHeight="1" x14ac:dyDescent="0.25">
      <c r="A1" s="75" t="s">
        <v>136</v>
      </c>
      <c r="B1" s="76"/>
      <c r="C1" s="77"/>
    </row>
    <row r="2" spans="1:3" ht="39.950000000000003" customHeight="1" x14ac:dyDescent="0.25">
      <c r="A2" s="2">
        <v>0.01</v>
      </c>
      <c r="B2" s="20" t="s">
        <v>127</v>
      </c>
      <c r="C2" s="2" t="s">
        <v>138</v>
      </c>
    </row>
    <row r="3" spans="1:3" ht="39.950000000000003" customHeight="1" x14ac:dyDescent="0.25">
      <c r="A3" s="2">
        <v>0.21</v>
      </c>
      <c r="B3" s="21" t="s">
        <v>126</v>
      </c>
      <c r="C3" s="2" t="s">
        <v>139</v>
      </c>
    </row>
    <row r="4" spans="1:3" ht="39.950000000000003" customHeight="1" x14ac:dyDescent="0.25">
      <c r="A4" s="2">
        <v>0.41</v>
      </c>
      <c r="B4" s="17" t="s">
        <v>123</v>
      </c>
      <c r="C4" s="2" t="s">
        <v>140</v>
      </c>
    </row>
    <row r="5" spans="1:3" ht="39.950000000000003" customHeight="1" x14ac:dyDescent="0.25">
      <c r="A5" s="2">
        <v>0.61</v>
      </c>
      <c r="B5" s="18" t="s">
        <v>124</v>
      </c>
      <c r="C5" s="2" t="s">
        <v>142</v>
      </c>
    </row>
    <row r="6" spans="1:3" ht="39.950000000000003" customHeight="1" x14ac:dyDescent="0.25">
      <c r="A6" s="2">
        <v>0.81</v>
      </c>
      <c r="B6" s="19" t="s">
        <v>125</v>
      </c>
      <c r="C6" s="2" t="s">
        <v>141</v>
      </c>
    </row>
    <row r="8" spans="1:3" ht="15" customHeight="1" x14ac:dyDescent="0.25"/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85" zoomScaleNormal="85" workbookViewId="0">
      <selection activeCell="F28" sqref="F28"/>
    </sheetView>
  </sheetViews>
  <sheetFormatPr baseColWidth="10" defaultRowHeight="15" x14ac:dyDescent="0.25"/>
  <cols>
    <col min="1" max="2" width="15.7109375" customWidth="1"/>
    <col min="3" max="3" width="11.42578125" customWidth="1"/>
  </cols>
  <sheetData>
    <row r="1" spans="1:2" ht="39.950000000000003" customHeight="1" x14ac:dyDescent="0.25">
      <c r="A1" s="78" t="s">
        <v>137</v>
      </c>
      <c r="B1" s="79"/>
    </row>
    <row r="2" spans="1:2" ht="39.950000000000003" customHeight="1" x14ac:dyDescent="0.25">
      <c r="A2" s="2">
        <v>2</v>
      </c>
      <c r="B2" s="20" t="s">
        <v>127</v>
      </c>
    </row>
    <row r="3" spans="1:2" ht="39.950000000000003" customHeight="1" x14ac:dyDescent="0.25">
      <c r="A3" s="2">
        <v>4</v>
      </c>
      <c r="B3" s="21" t="s">
        <v>126</v>
      </c>
    </row>
    <row r="4" spans="1:2" ht="39.950000000000003" customHeight="1" x14ac:dyDescent="0.25">
      <c r="A4" s="2">
        <v>6</v>
      </c>
      <c r="B4" s="17" t="s">
        <v>123</v>
      </c>
    </row>
    <row r="5" spans="1:2" ht="39.950000000000003" customHeight="1" x14ac:dyDescent="0.25">
      <c r="A5" s="2">
        <v>8</v>
      </c>
      <c r="B5" s="18" t="s">
        <v>124</v>
      </c>
    </row>
    <row r="6" spans="1:2" ht="39.950000000000003" customHeight="1" x14ac:dyDescent="0.25">
      <c r="A6" s="2">
        <v>10</v>
      </c>
      <c r="B6" s="19" t="s">
        <v>125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zoomScale="85" zoomScaleNormal="85" workbookViewId="0">
      <selection activeCell="D27" sqref="D27"/>
    </sheetView>
  </sheetViews>
  <sheetFormatPr baseColWidth="10" defaultRowHeight="15" x14ac:dyDescent="0.25"/>
  <cols>
    <col min="1" max="2" width="15.7109375" customWidth="1"/>
    <col min="3" max="3" width="20.7109375" hidden="1" customWidth="1"/>
    <col min="4" max="4" width="15.7109375" customWidth="1"/>
    <col min="5" max="8" width="11.42578125" customWidth="1"/>
  </cols>
  <sheetData>
    <row r="1" spans="1:4" s="16" customFormat="1" ht="30" customHeight="1" x14ac:dyDescent="0.25">
      <c r="A1" s="60" t="s">
        <v>135</v>
      </c>
      <c r="B1" s="60"/>
      <c r="C1" s="60"/>
      <c r="D1" s="60"/>
    </row>
    <row r="2" spans="1:4" ht="30" customHeight="1" x14ac:dyDescent="0.25">
      <c r="A2" s="33" t="s">
        <v>143</v>
      </c>
      <c r="B2" s="33" t="s">
        <v>19</v>
      </c>
      <c r="C2" s="33" t="s">
        <v>144</v>
      </c>
      <c r="D2" s="33" t="s">
        <v>20</v>
      </c>
    </row>
    <row r="3" spans="1:4" ht="30" customHeight="1" x14ac:dyDescent="0.25">
      <c r="A3" s="2" t="s">
        <v>127</v>
      </c>
      <c r="B3" s="2" t="s">
        <v>127</v>
      </c>
      <c r="C3" s="2" t="str">
        <f>A3&amp;B3</f>
        <v>Muy BajoMuy Bajo</v>
      </c>
      <c r="D3" s="20" t="s">
        <v>127</v>
      </c>
    </row>
    <row r="4" spans="1:4" ht="30" customHeight="1" x14ac:dyDescent="0.25">
      <c r="A4" s="2" t="s">
        <v>127</v>
      </c>
      <c r="B4" s="2" t="s">
        <v>126</v>
      </c>
      <c r="C4" s="2" t="str">
        <f t="shared" ref="C4:C27" si="0">A4&amp;B4</f>
        <v>Muy BajoBajo</v>
      </c>
      <c r="D4" s="20" t="s">
        <v>127</v>
      </c>
    </row>
    <row r="5" spans="1:4" ht="30" customHeight="1" x14ac:dyDescent="0.25">
      <c r="A5" s="2" t="s">
        <v>127</v>
      </c>
      <c r="B5" s="2" t="s">
        <v>123</v>
      </c>
      <c r="C5" s="2" t="str">
        <f t="shared" si="0"/>
        <v>Muy BajoModerado</v>
      </c>
      <c r="D5" s="21" t="s">
        <v>126</v>
      </c>
    </row>
    <row r="6" spans="1:4" ht="30" customHeight="1" x14ac:dyDescent="0.25">
      <c r="A6" s="2" t="s">
        <v>127</v>
      </c>
      <c r="B6" s="2" t="s">
        <v>124</v>
      </c>
      <c r="C6" s="2" t="str">
        <f t="shared" si="0"/>
        <v>Muy BajoAlto</v>
      </c>
      <c r="D6" s="21" t="s">
        <v>126</v>
      </c>
    </row>
    <row r="7" spans="1:4" ht="30" customHeight="1" x14ac:dyDescent="0.25">
      <c r="A7" s="2" t="s">
        <v>127</v>
      </c>
      <c r="B7" s="2" t="s">
        <v>125</v>
      </c>
      <c r="C7" s="2" t="str">
        <f t="shared" si="0"/>
        <v>Muy BajoMuy Alto</v>
      </c>
      <c r="D7" s="17" t="s">
        <v>123</v>
      </c>
    </row>
    <row r="8" spans="1:4" ht="30" customHeight="1" x14ac:dyDescent="0.25">
      <c r="A8" s="2" t="s">
        <v>126</v>
      </c>
      <c r="B8" s="2" t="s">
        <v>127</v>
      </c>
      <c r="C8" s="2" t="str">
        <f t="shared" si="0"/>
        <v>BajoMuy Bajo</v>
      </c>
      <c r="D8" s="20" t="s">
        <v>127</v>
      </c>
    </row>
    <row r="9" spans="1:4" ht="30" customHeight="1" x14ac:dyDescent="0.25">
      <c r="A9" s="2" t="s">
        <v>126</v>
      </c>
      <c r="B9" s="2" t="s">
        <v>126</v>
      </c>
      <c r="C9" s="2" t="str">
        <f t="shared" si="0"/>
        <v>BajoBajo</v>
      </c>
      <c r="D9" s="21" t="s">
        <v>126</v>
      </c>
    </row>
    <row r="10" spans="1:4" ht="30" customHeight="1" x14ac:dyDescent="0.25">
      <c r="A10" s="2" t="s">
        <v>126</v>
      </c>
      <c r="B10" s="2" t="s">
        <v>123</v>
      </c>
      <c r="C10" s="2" t="str">
        <f t="shared" si="0"/>
        <v>BajoModerado</v>
      </c>
      <c r="D10" s="21" t="s">
        <v>126</v>
      </c>
    </row>
    <row r="11" spans="1:4" ht="30" customHeight="1" x14ac:dyDescent="0.25">
      <c r="A11" s="2" t="s">
        <v>126</v>
      </c>
      <c r="B11" s="2" t="s">
        <v>124</v>
      </c>
      <c r="C11" s="2" t="str">
        <f t="shared" si="0"/>
        <v>BajoAlto</v>
      </c>
      <c r="D11" s="17" t="s">
        <v>123</v>
      </c>
    </row>
    <row r="12" spans="1:4" ht="30" customHeight="1" x14ac:dyDescent="0.25">
      <c r="A12" s="2" t="s">
        <v>126</v>
      </c>
      <c r="B12" s="2" t="s">
        <v>125</v>
      </c>
      <c r="C12" s="2" t="str">
        <f t="shared" si="0"/>
        <v>BajoMuy Alto</v>
      </c>
      <c r="D12" s="18" t="s">
        <v>124</v>
      </c>
    </row>
    <row r="13" spans="1:4" ht="30" customHeight="1" x14ac:dyDescent="0.25">
      <c r="A13" s="2" t="s">
        <v>123</v>
      </c>
      <c r="B13" s="2" t="s">
        <v>127</v>
      </c>
      <c r="C13" s="2" t="str">
        <f t="shared" si="0"/>
        <v>ModeradoMuy Bajo</v>
      </c>
      <c r="D13" s="21" t="s">
        <v>126</v>
      </c>
    </row>
    <row r="14" spans="1:4" ht="30" customHeight="1" x14ac:dyDescent="0.25">
      <c r="A14" s="2" t="s">
        <v>123</v>
      </c>
      <c r="B14" s="2" t="s">
        <v>126</v>
      </c>
      <c r="C14" s="2" t="str">
        <f t="shared" si="0"/>
        <v>ModeradoBajo</v>
      </c>
      <c r="D14" s="21" t="s">
        <v>126</v>
      </c>
    </row>
    <row r="15" spans="1:4" ht="30" customHeight="1" x14ac:dyDescent="0.25">
      <c r="A15" s="2" t="s">
        <v>123</v>
      </c>
      <c r="B15" s="2" t="s">
        <v>123</v>
      </c>
      <c r="C15" s="2" t="str">
        <f t="shared" si="0"/>
        <v>ModeradoModerado</v>
      </c>
      <c r="D15" s="17" t="s">
        <v>123</v>
      </c>
    </row>
    <row r="16" spans="1:4" ht="30" customHeight="1" x14ac:dyDescent="0.25">
      <c r="A16" s="2" t="s">
        <v>123</v>
      </c>
      <c r="B16" s="2" t="s">
        <v>124</v>
      </c>
      <c r="C16" s="2" t="str">
        <f t="shared" si="0"/>
        <v>ModeradoAlto</v>
      </c>
      <c r="D16" s="18" t="s">
        <v>124</v>
      </c>
    </row>
    <row r="17" spans="1:4" ht="30" customHeight="1" x14ac:dyDescent="0.25">
      <c r="A17" s="2" t="s">
        <v>123</v>
      </c>
      <c r="B17" s="2" t="s">
        <v>125</v>
      </c>
      <c r="C17" s="2" t="str">
        <f t="shared" si="0"/>
        <v>ModeradoMuy Alto</v>
      </c>
      <c r="D17" s="18" t="s">
        <v>124</v>
      </c>
    </row>
    <row r="18" spans="1:4" ht="30" customHeight="1" x14ac:dyDescent="0.25">
      <c r="A18" s="2" t="s">
        <v>124</v>
      </c>
      <c r="B18" s="2" t="s">
        <v>127</v>
      </c>
      <c r="C18" s="2" t="str">
        <f t="shared" si="0"/>
        <v>AltoMuy Bajo</v>
      </c>
      <c r="D18" s="21" t="s">
        <v>126</v>
      </c>
    </row>
    <row r="19" spans="1:4" ht="30" customHeight="1" x14ac:dyDescent="0.25">
      <c r="A19" s="2" t="s">
        <v>124</v>
      </c>
      <c r="B19" s="2" t="s">
        <v>126</v>
      </c>
      <c r="C19" s="2" t="str">
        <f t="shared" si="0"/>
        <v>AltoBajo</v>
      </c>
      <c r="D19" s="17" t="s">
        <v>123</v>
      </c>
    </row>
    <row r="20" spans="1:4" ht="30" customHeight="1" x14ac:dyDescent="0.25">
      <c r="A20" s="2" t="s">
        <v>124</v>
      </c>
      <c r="B20" s="2" t="s">
        <v>123</v>
      </c>
      <c r="C20" s="2" t="str">
        <f t="shared" si="0"/>
        <v>AltoModerado</v>
      </c>
      <c r="D20" s="18" t="s">
        <v>124</v>
      </c>
    </row>
    <row r="21" spans="1:4" ht="30" customHeight="1" x14ac:dyDescent="0.25">
      <c r="A21" s="2" t="s">
        <v>124</v>
      </c>
      <c r="B21" s="2" t="s">
        <v>124</v>
      </c>
      <c r="C21" s="2" t="str">
        <f t="shared" si="0"/>
        <v>AltoAlto</v>
      </c>
      <c r="D21" s="18" t="s">
        <v>124</v>
      </c>
    </row>
    <row r="22" spans="1:4" ht="30" customHeight="1" x14ac:dyDescent="0.25">
      <c r="A22" s="2" t="s">
        <v>124</v>
      </c>
      <c r="B22" s="2" t="s">
        <v>125</v>
      </c>
      <c r="C22" s="2" t="str">
        <f t="shared" si="0"/>
        <v>AltoMuy Alto</v>
      </c>
      <c r="D22" s="19" t="s">
        <v>125</v>
      </c>
    </row>
    <row r="23" spans="1:4" ht="30" customHeight="1" x14ac:dyDescent="0.25">
      <c r="A23" s="2" t="s">
        <v>125</v>
      </c>
      <c r="B23" s="2" t="s">
        <v>127</v>
      </c>
      <c r="C23" s="2" t="str">
        <f t="shared" si="0"/>
        <v>Muy AltoMuy Bajo</v>
      </c>
      <c r="D23" s="17" t="s">
        <v>123</v>
      </c>
    </row>
    <row r="24" spans="1:4" ht="30" customHeight="1" x14ac:dyDescent="0.25">
      <c r="A24" s="2" t="s">
        <v>125</v>
      </c>
      <c r="B24" s="2" t="s">
        <v>126</v>
      </c>
      <c r="C24" s="2" t="str">
        <f t="shared" si="0"/>
        <v>Muy AltoBajo</v>
      </c>
      <c r="D24" s="18" t="s">
        <v>124</v>
      </c>
    </row>
    <row r="25" spans="1:4" ht="30" customHeight="1" x14ac:dyDescent="0.25">
      <c r="A25" s="2" t="s">
        <v>125</v>
      </c>
      <c r="B25" s="2" t="s">
        <v>123</v>
      </c>
      <c r="C25" s="2" t="str">
        <f t="shared" si="0"/>
        <v>Muy AltoModerado</v>
      </c>
      <c r="D25" s="18" t="s">
        <v>124</v>
      </c>
    </row>
    <row r="26" spans="1:4" ht="30" customHeight="1" x14ac:dyDescent="0.25">
      <c r="A26" s="2" t="s">
        <v>125</v>
      </c>
      <c r="B26" s="2" t="s">
        <v>124</v>
      </c>
      <c r="C26" s="2" t="str">
        <f t="shared" si="0"/>
        <v>Muy AltoAlto</v>
      </c>
      <c r="D26" s="19" t="s">
        <v>125</v>
      </c>
    </row>
    <row r="27" spans="1:4" ht="30" customHeight="1" x14ac:dyDescent="0.25">
      <c r="A27" s="2" t="s">
        <v>125</v>
      </c>
      <c r="B27" s="2" t="s">
        <v>125</v>
      </c>
      <c r="C27" s="2" t="str">
        <f t="shared" si="0"/>
        <v>Muy AltoMuy Alto</v>
      </c>
      <c r="D27" s="19" t="s">
        <v>125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tabSelected="1" zoomScale="85" zoomScaleNormal="85" workbookViewId="0">
      <selection activeCell="B23" sqref="B23"/>
    </sheetView>
  </sheetViews>
  <sheetFormatPr baseColWidth="10" defaultRowHeight="15" x14ac:dyDescent="0.25"/>
  <cols>
    <col min="1" max="1" width="81.7109375" style="57" customWidth="1"/>
    <col min="2" max="2" width="46.140625" style="56" customWidth="1"/>
    <col min="3" max="12" width="46.140625" customWidth="1"/>
    <col min="13" max="14" width="9.5703125" customWidth="1"/>
  </cols>
  <sheetData>
    <row r="1" spans="1:2" x14ac:dyDescent="0.25">
      <c r="A1" s="59" t="s">
        <v>229</v>
      </c>
      <c r="B1"/>
    </row>
    <row r="2" spans="1:2" x14ac:dyDescent="0.25">
      <c r="A2" s="58" t="s">
        <v>31</v>
      </c>
      <c r="B2"/>
    </row>
    <row r="3" spans="1:2" x14ac:dyDescent="0.25">
      <c r="A3" s="58" t="s">
        <v>170</v>
      </c>
      <c r="B3"/>
    </row>
    <row r="4" spans="1:2" x14ac:dyDescent="0.25">
      <c r="A4" s="58" t="s">
        <v>38</v>
      </c>
      <c r="B4"/>
    </row>
    <row r="5" spans="1:2" x14ac:dyDescent="0.25">
      <c r="A5" s="58" t="s">
        <v>44</v>
      </c>
      <c r="B5"/>
    </row>
    <row r="6" spans="1:2" x14ac:dyDescent="0.25">
      <c r="A6" s="58" t="s">
        <v>177</v>
      </c>
      <c r="B6"/>
    </row>
    <row r="7" spans="1:2" x14ac:dyDescent="0.25">
      <c r="A7" s="58" t="s">
        <v>45</v>
      </c>
      <c r="B7"/>
    </row>
    <row r="8" spans="1:2" x14ac:dyDescent="0.25">
      <c r="A8" s="58" t="s">
        <v>134</v>
      </c>
      <c r="B8"/>
    </row>
    <row r="9" spans="1:2" x14ac:dyDescent="0.25">
      <c r="A9" s="58" t="s">
        <v>228</v>
      </c>
      <c r="B9"/>
    </row>
    <row r="10" spans="1:2" x14ac:dyDescent="0.25">
      <c r="A10" s="58" t="s">
        <v>120</v>
      </c>
      <c r="B10"/>
    </row>
    <row r="11" spans="1:2" x14ac:dyDescent="0.25">
      <c r="A11" s="58" t="s">
        <v>122</v>
      </c>
      <c r="B11"/>
    </row>
    <row r="12" spans="1:2" x14ac:dyDescent="0.25">
      <c r="A12" s="58" t="s">
        <v>121</v>
      </c>
      <c r="B12"/>
    </row>
    <row r="13" spans="1:2" x14ac:dyDescent="0.25">
      <c r="A13"/>
      <c r="B13"/>
    </row>
    <row r="14" spans="1:2" x14ac:dyDescent="0.25">
      <c r="A14"/>
      <c r="B14"/>
    </row>
    <row r="15" spans="1:2" x14ac:dyDescent="0.25">
      <c r="A15"/>
      <c r="B15"/>
    </row>
    <row r="16" spans="1:2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Riegos</vt:lpstr>
      <vt:lpstr>Niveles de Probabilidad</vt:lpstr>
      <vt:lpstr>Niveles de Impacto</vt:lpstr>
      <vt:lpstr>Niveles de Exposición</vt:lpstr>
      <vt:lpstr>Segmentación de Riesgos</vt:lpstr>
      <vt:lpstr>Exposicion</vt:lpstr>
      <vt:lpstr>Impacto</vt:lpstr>
      <vt:lpstr>Probabilidad</vt:lpstr>
      <vt:lpstr>Riesgos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Losso</dc:creator>
  <cp:lastModifiedBy>Federico Losso</cp:lastModifiedBy>
  <dcterms:created xsi:type="dcterms:W3CDTF">2011-04-26T21:26:54Z</dcterms:created>
  <dcterms:modified xsi:type="dcterms:W3CDTF">2011-07-02T19:51:32Z</dcterms:modified>
</cp:coreProperties>
</file>