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>
    <definedName name="AllSumma">'Estimate'!$J$432</definedName>
    <definedName name="NDS">'Estimate'!$J$433</definedName>
    <definedName name="_xlnm._FilterDatabase" localSheetId="0" hidden="1">'Estimate'!$A$10:$N$10</definedName>
    <definedName name="_xlnm.Print_Titles" localSheetId="0">'Estimate'!$8:$10</definedName>
    <definedName name="_xlnm.Print_Area" localSheetId="0">'Estimate'!$A$1:$P$433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12" authorId="0">
      <text>
        <r>
          <t xml:space="preserve">165380.07</t>
        </r>
      </text>
    </comment>
    <comment ref="J12" authorId="0">
      <text>
        <r>
          <t xml:space="preserve">165380.07</t>
        </r>
      </text>
    </comment>
    <comment ref="I13" authorId="0">
      <text>
        <r>
          <t xml:space="preserve">473062.16</t>
        </r>
      </text>
    </comment>
    <comment ref="J13" authorId="0">
      <text>
        <r>
          <t xml:space="preserve">473062.16</t>
        </r>
      </text>
    </comment>
    <comment ref="H14" authorId="0">
      <text>
        <r>
          <t xml:space="preserve">715387.58</t>
        </r>
      </text>
    </comment>
    <comment ref="J14" authorId="0">
      <text>
        <r>
          <t xml:space="preserve">715387.58</t>
        </r>
      </text>
    </comment>
    <comment ref="I15" authorId="0">
      <text>
        <r>
          <t xml:space="preserve">1984723.6</t>
        </r>
      </text>
    </comment>
    <comment ref="J15" authorId="0">
      <text>
        <r>
          <t xml:space="preserve">1984723.6</t>
        </r>
      </text>
    </comment>
    <comment ref="I16" authorId="0">
      <text>
        <r>
          <t xml:space="preserve">1674580.35</t>
        </r>
      </text>
    </comment>
    <comment ref="J16" authorId="0">
      <text>
        <r>
          <t xml:space="preserve">1674580.35</t>
        </r>
      </text>
    </comment>
    <comment ref="I17" authorId="0">
      <text>
        <r>
          <t xml:space="preserve">37500</t>
        </r>
      </text>
    </comment>
    <comment ref="J17" authorId="0">
      <text>
        <r>
          <t xml:space="preserve">37500</t>
        </r>
      </text>
    </comment>
    <comment ref="H18" authorId="0">
      <text>
        <r>
          <t xml:space="preserve">23506</t>
        </r>
      </text>
    </comment>
    <comment ref="J18" authorId="0">
      <text>
        <r>
          <t xml:space="preserve">23506</t>
        </r>
      </text>
    </comment>
    <comment ref="I19" authorId="0">
      <text>
        <r>
          <t xml:space="preserve">32320.75</t>
        </r>
      </text>
    </comment>
    <comment ref="J19" authorId="0">
      <text>
        <r>
          <t xml:space="preserve">32320.75</t>
        </r>
      </text>
    </comment>
    <comment ref="I20" authorId="0">
      <text>
        <r>
          <t xml:space="preserve">3619.92</t>
        </r>
      </text>
    </comment>
    <comment ref="J20" authorId="0">
      <text>
        <r>
          <t xml:space="preserve">3619.92</t>
        </r>
      </text>
    </comment>
    <comment ref="H21" authorId="0">
      <text>
        <r>
          <t xml:space="preserve">31260.24</t>
        </r>
      </text>
    </comment>
    <comment ref="J21" authorId="0">
      <text>
        <r>
          <t xml:space="preserve">31260.24</t>
        </r>
      </text>
    </comment>
    <comment ref="I22" authorId="0">
      <text>
        <r>
          <t xml:space="preserve">124746.6</t>
        </r>
      </text>
    </comment>
    <comment ref="J22" authorId="0">
      <text>
        <r>
          <t xml:space="preserve">124746.6</t>
        </r>
      </text>
    </comment>
    <comment ref="H23" authorId="0">
      <text>
        <r>
          <t xml:space="preserve">314100</t>
        </r>
      </text>
    </comment>
    <comment ref="J23" authorId="0">
      <text>
        <r>
          <t xml:space="preserve">314100</t>
        </r>
      </text>
    </comment>
    <comment ref="I24" authorId="0">
      <text>
        <r>
          <t xml:space="preserve">982800</t>
        </r>
      </text>
    </comment>
    <comment ref="J24" authorId="0">
      <text>
        <r>
          <t xml:space="preserve">982800</t>
        </r>
      </text>
    </comment>
    <comment ref="I25" authorId="0">
      <text>
        <r>
          <t xml:space="preserve">237000</t>
        </r>
      </text>
    </comment>
    <comment ref="J25" authorId="0">
      <text>
        <r>
          <t xml:space="preserve">237000</t>
        </r>
      </text>
    </comment>
    <comment ref="I26" authorId="0">
      <text>
        <r>
          <t xml:space="preserve">496000</t>
        </r>
      </text>
    </comment>
    <comment ref="J26" authorId="0">
      <text>
        <r>
          <t xml:space="preserve">496000</t>
        </r>
      </text>
    </comment>
    <comment ref="I27" authorId="0">
      <text>
        <r>
          <t xml:space="preserve">72000</t>
        </r>
      </text>
    </comment>
    <comment ref="J27" authorId="0">
      <text>
        <r>
          <t xml:space="preserve">72000</t>
        </r>
      </text>
    </comment>
    <comment ref="I28" authorId="0">
      <text>
        <r>
          <t xml:space="preserve">32640</t>
        </r>
      </text>
    </comment>
    <comment ref="J28" authorId="0">
      <text>
        <r>
          <t xml:space="preserve">32640</t>
        </r>
      </text>
    </comment>
    <comment ref="I29" authorId="0">
      <text>
        <r>
          <t xml:space="preserve">49000</t>
        </r>
      </text>
    </comment>
    <comment ref="J29" authorId="0">
      <text>
        <r>
          <t xml:space="preserve">49000</t>
        </r>
      </text>
    </comment>
    <comment ref="I30" authorId="0">
      <text>
        <r>
          <t xml:space="preserve">136110</t>
        </r>
      </text>
    </comment>
    <comment ref="J30" authorId="0">
      <text>
        <r>
          <t xml:space="preserve">136110</t>
        </r>
      </text>
    </comment>
    <comment ref="I31" authorId="0">
      <text>
        <r>
          <t xml:space="preserve">21549.36</t>
        </r>
      </text>
    </comment>
    <comment ref="J31" authorId="0">
      <text>
        <r>
          <t xml:space="preserve">21549.36</t>
        </r>
      </text>
    </comment>
    <comment ref="H32" authorId="0">
      <text>
        <r>
          <t xml:space="preserve">15360</t>
        </r>
      </text>
    </comment>
    <comment ref="J32" authorId="0">
      <text>
        <r>
          <t xml:space="preserve">15360</t>
        </r>
      </text>
    </comment>
    <comment ref="I33" authorId="0">
      <text>
        <r>
          <t xml:space="preserve">70156.8</t>
        </r>
      </text>
    </comment>
    <comment ref="J33" authorId="0">
      <text>
        <r>
          <t xml:space="preserve">70156.8</t>
        </r>
      </text>
    </comment>
    <comment ref="H34" authorId="0">
      <text>
        <r>
          <t xml:space="preserve">92161.96</t>
        </r>
      </text>
    </comment>
    <comment ref="J34" authorId="0">
      <text>
        <r>
          <t xml:space="preserve">92161.96</t>
        </r>
      </text>
    </comment>
    <comment ref="I35" authorId="0">
      <text>
        <r>
          <t xml:space="preserve">126722.7</t>
        </r>
      </text>
    </comment>
    <comment ref="J35" authorId="0">
      <text>
        <r>
          <t xml:space="preserve">126722.7</t>
        </r>
      </text>
    </comment>
    <comment ref="I36" authorId="0">
      <text>
        <r>
          <t xml:space="preserve">14192.94</t>
        </r>
      </text>
    </comment>
    <comment ref="J36" authorId="0">
      <text>
        <r>
          <t xml:space="preserve">14192.94</t>
        </r>
      </text>
    </comment>
    <comment ref="H37" authorId="0">
      <text>
        <r>
          <t xml:space="preserve">164500</t>
        </r>
      </text>
    </comment>
    <comment ref="J37" authorId="0">
      <text>
        <r>
          <t xml:space="preserve">164500</t>
        </r>
      </text>
    </comment>
    <comment ref="I38" authorId="0">
      <text>
        <r>
          <t xml:space="preserve">240433.2</t>
        </r>
      </text>
    </comment>
    <comment ref="J38" authorId="0">
      <text>
        <r>
          <t xml:space="preserve">240433.2</t>
        </r>
      </text>
    </comment>
    <comment ref="I39" authorId="0">
      <text>
        <r>
          <t xml:space="preserve">34962.4</t>
        </r>
      </text>
    </comment>
    <comment ref="J39" authorId="0">
      <text>
        <r>
          <t xml:space="preserve">34962.4</t>
        </r>
      </text>
    </comment>
    <comment ref="I40" authorId="0">
      <text>
        <r>
          <t xml:space="preserve">3010.35</t>
        </r>
      </text>
    </comment>
    <comment ref="J40" authorId="0">
      <text>
        <r>
          <t xml:space="preserve">3010.35</t>
        </r>
      </text>
    </comment>
    <comment ref="H41" authorId="0">
      <text>
        <r>
          <t xml:space="preserve">58453.5</t>
        </r>
      </text>
    </comment>
    <comment ref="J41" authorId="0">
      <text>
        <r>
          <t xml:space="preserve">58453.5</t>
        </r>
      </text>
    </comment>
    <comment ref="I42" authorId="0">
      <text>
        <r>
          <t xml:space="preserve">40590.28</t>
        </r>
      </text>
    </comment>
    <comment ref="J42" authorId="0">
      <text>
        <r>
          <t xml:space="preserve">40590.28</t>
        </r>
      </text>
    </comment>
    <comment ref="H43" authorId="0">
      <text>
        <r>
          <t xml:space="preserve">3780</t>
        </r>
      </text>
    </comment>
    <comment ref="J43" authorId="0">
      <text>
        <r>
          <t xml:space="preserve">3780</t>
        </r>
      </text>
    </comment>
    <comment ref="I44" authorId="0">
      <text>
        <r>
          <t xml:space="preserve">10795.68</t>
        </r>
      </text>
    </comment>
    <comment ref="J44" authorId="0">
      <text>
        <r>
          <t xml:space="preserve">10795.68</t>
        </r>
      </text>
    </comment>
    <comment ref="I45" authorId="0">
      <text>
        <r>
          <t xml:space="preserve">6654.06</t>
        </r>
      </text>
    </comment>
    <comment ref="J45" authorId="0">
      <text>
        <r>
          <t xml:space="preserve">6654.06</t>
        </r>
      </text>
    </comment>
    <comment ref="H46" authorId="0">
      <text>
        <r>
          <t xml:space="preserve">416000</t>
        </r>
      </text>
    </comment>
    <comment ref="J46" authorId="0">
      <text>
        <r>
          <t xml:space="preserve">416000</t>
        </r>
      </text>
    </comment>
    <comment ref="H47" authorId="0">
      <text>
        <r>
          <t xml:space="preserve">1999889.34</t>
        </r>
      </text>
    </comment>
    <comment ref="I47" authorId="0">
      <text>
        <r>
          <t xml:space="preserve">6905171.15</t>
        </r>
      </text>
    </comment>
    <comment ref="J47" authorId="0">
      <text>
        <r>
          <t xml:space="preserve">8905060.49</t>
        </r>
      </text>
    </comment>
    <comment ref="H50" authorId="0">
      <text>
        <r>
          <t xml:space="preserve">15600</t>
        </r>
      </text>
    </comment>
    <comment ref="J50" authorId="0">
      <text>
        <r>
          <t xml:space="preserve">15600</t>
        </r>
      </text>
    </comment>
    <comment ref="I51" authorId="0">
      <text>
        <r>
          <t xml:space="preserve">19734</t>
        </r>
      </text>
    </comment>
    <comment ref="J51" authorId="0">
      <text>
        <r>
          <t xml:space="preserve">19734</t>
        </r>
      </text>
    </comment>
    <comment ref="I52" authorId="0">
      <text>
        <r>
          <t xml:space="preserve">2808</t>
        </r>
      </text>
    </comment>
    <comment ref="J52" authorId="0">
      <text>
        <r>
          <t xml:space="preserve">2808</t>
        </r>
      </text>
    </comment>
    <comment ref="I54" authorId="0">
      <text>
        <r>
          <t xml:space="preserve">406</t>
        </r>
      </text>
    </comment>
    <comment ref="J54" authorId="0">
      <text>
        <r>
          <t xml:space="preserve">406</t>
        </r>
      </text>
    </comment>
    <comment ref="I55" authorId="0">
      <text>
        <r>
          <t xml:space="preserve">4632</t>
        </r>
      </text>
    </comment>
    <comment ref="J55" authorId="0">
      <text>
        <r>
          <t xml:space="preserve">4632</t>
        </r>
      </text>
    </comment>
    <comment ref="I56" authorId="0">
      <text>
        <r>
          <t xml:space="preserve">8372</t>
        </r>
      </text>
    </comment>
    <comment ref="J56" authorId="0">
      <text>
        <r>
          <t xml:space="preserve">8372</t>
        </r>
      </text>
    </comment>
    <comment ref="H57" authorId="0">
      <text>
        <r>
          <t xml:space="preserve">5000</t>
        </r>
      </text>
    </comment>
    <comment ref="J57" authorId="0">
      <text>
        <r>
          <t xml:space="preserve">5000</t>
        </r>
      </text>
    </comment>
    <comment ref="I58" authorId="0">
      <text>
        <r>
          <t xml:space="preserve">6500</t>
        </r>
      </text>
    </comment>
    <comment ref="J58" authorId="0">
      <text>
        <r>
          <t xml:space="preserve">6500</t>
        </r>
      </text>
    </comment>
    <comment ref="I59" authorId="0">
      <text>
        <r>
          <t xml:space="preserve">5200</t>
        </r>
      </text>
    </comment>
    <comment ref="J59" authorId="0">
      <text>
        <r>
          <t xml:space="preserve">5200</t>
        </r>
      </text>
    </comment>
    <comment ref="I60" authorId="0">
      <text>
        <r>
          <t xml:space="preserve">840</t>
        </r>
      </text>
    </comment>
    <comment ref="J60" authorId="0">
      <text>
        <r>
          <t xml:space="preserve">840</t>
        </r>
      </text>
    </comment>
    <comment ref="I61" authorId="0">
      <text>
        <r>
          <t xml:space="preserve">16200</t>
        </r>
      </text>
    </comment>
    <comment ref="J61" authorId="0">
      <text>
        <r>
          <t xml:space="preserve">16200</t>
        </r>
      </text>
    </comment>
    <comment ref="I62" authorId="0">
      <text>
        <r>
          <t xml:space="preserve">24400</t>
        </r>
      </text>
    </comment>
    <comment ref="J62" authorId="0">
      <text>
        <r>
          <t xml:space="preserve">24400</t>
        </r>
      </text>
    </comment>
    <comment ref="I63" authorId="0">
      <text>
        <r>
          <t xml:space="preserve">55200</t>
        </r>
      </text>
    </comment>
    <comment ref="J63" authorId="0">
      <text>
        <r>
          <t xml:space="preserve">55200</t>
        </r>
      </text>
    </comment>
    <comment ref="I64" authorId="0">
      <text>
        <r>
          <t xml:space="preserve">828</t>
        </r>
      </text>
    </comment>
    <comment ref="J64" authorId="0">
      <text>
        <r>
          <t xml:space="preserve">828</t>
        </r>
      </text>
    </comment>
    <comment ref="I65" authorId="0">
      <text>
        <r>
          <t xml:space="preserve">10224</t>
        </r>
      </text>
    </comment>
    <comment ref="J65" authorId="0">
      <text>
        <r>
          <t xml:space="preserve">10224</t>
        </r>
      </text>
    </comment>
    <comment ref="I66" authorId="0">
      <text>
        <r>
          <t xml:space="preserve">1440</t>
        </r>
      </text>
    </comment>
    <comment ref="J66" authorId="0">
      <text>
        <r>
          <t xml:space="preserve">1440</t>
        </r>
      </text>
    </comment>
    <comment ref="I67" authorId="0">
      <text>
        <r>
          <t xml:space="preserve">4290</t>
        </r>
      </text>
    </comment>
    <comment ref="J67" authorId="0">
      <text>
        <r>
          <t xml:space="preserve">4290</t>
        </r>
      </text>
    </comment>
    <comment ref="I68" authorId="0">
      <text>
        <r>
          <t xml:space="preserve">6798</t>
        </r>
      </text>
    </comment>
    <comment ref="J68" authorId="0">
      <text>
        <r>
          <t xml:space="preserve">6798</t>
        </r>
      </text>
    </comment>
    <comment ref="I69" authorId="0">
      <text>
        <r>
          <t xml:space="preserve">31200</t>
        </r>
      </text>
    </comment>
    <comment ref="J69" authorId="0">
      <text>
        <r>
          <t xml:space="preserve">31200</t>
        </r>
      </text>
    </comment>
    <comment ref="I70" authorId="0">
      <text>
        <r>
          <t xml:space="preserve">5200</t>
        </r>
      </text>
    </comment>
    <comment ref="J70" authorId="0">
      <text>
        <r>
          <t xml:space="preserve">5200</t>
        </r>
      </text>
    </comment>
    <comment ref="I71" authorId="0">
      <text>
        <r>
          <t xml:space="preserve">40300</t>
        </r>
      </text>
    </comment>
    <comment ref="J71" authorId="0">
      <text>
        <r>
          <t xml:space="preserve">40300</t>
        </r>
      </text>
    </comment>
    <comment ref="H72" authorId="0">
      <text>
        <r>
          <t xml:space="preserve">7362.9</t>
        </r>
      </text>
    </comment>
    <comment ref="J72" authorId="0">
      <text>
        <r>
          <t xml:space="preserve">7362.9</t>
        </r>
      </text>
    </comment>
    <comment ref="I73" authorId="0">
      <text>
        <r>
          <t xml:space="preserve">1251.69</t>
        </r>
      </text>
    </comment>
    <comment ref="J73" authorId="0">
      <text>
        <r>
          <t xml:space="preserve">1251.69</t>
        </r>
      </text>
    </comment>
    <comment ref="I74" authorId="0">
      <text>
        <r>
          <t xml:space="preserve">2540.2</t>
        </r>
      </text>
    </comment>
    <comment ref="J74" authorId="0">
      <text>
        <r>
          <t xml:space="preserve">2540.2</t>
        </r>
      </text>
    </comment>
    <comment ref="H75" authorId="0">
      <text>
        <r>
          <t xml:space="preserve">2848</t>
        </r>
      </text>
    </comment>
    <comment ref="J75" authorId="0">
      <text>
        <r>
          <t xml:space="preserve">2848</t>
        </r>
      </text>
    </comment>
    <comment ref="I76" authorId="0">
      <text>
        <r>
          <t xml:space="preserve">15251.04</t>
        </r>
      </text>
    </comment>
    <comment ref="J76" authorId="0">
      <text>
        <r>
          <t xml:space="preserve">15251.04</t>
        </r>
      </text>
    </comment>
    <comment ref="I77" authorId="0">
      <text>
        <r>
          <t xml:space="preserve">6362.16</t>
        </r>
      </text>
    </comment>
    <comment ref="J77" authorId="0">
      <text>
        <r>
          <t xml:space="preserve">6362.16</t>
        </r>
      </text>
    </comment>
    <comment ref="H78" authorId="0">
      <text>
        <r>
          <t xml:space="preserve">3780</t>
        </r>
      </text>
    </comment>
    <comment ref="J78" authorId="0">
      <text>
        <r>
          <t xml:space="preserve">3780</t>
        </r>
      </text>
    </comment>
    <comment ref="I79" authorId="0">
      <text>
        <r>
          <t xml:space="preserve">10795.68</t>
        </r>
      </text>
    </comment>
    <comment ref="J79" authorId="0">
      <text>
        <r>
          <t xml:space="preserve">10795.68</t>
        </r>
      </text>
    </comment>
    <comment ref="I80" authorId="0">
      <text>
        <r>
          <t xml:space="preserve">6654.06</t>
        </r>
      </text>
    </comment>
    <comment ref="J80" authorId="0">
      <text>
        <r>
          <t xml:space="preserve">6654.06</t>
        </r>
      </text>
    </comment>
    <comment ref="H81" authorId="0">
      <text>
        <r>
          <t xml:space="preserve">100.8</t>
        </r>
      </text>
    </comment>
    <comment ref="J81" authorId="0">
      <text>
        <r>
          <t xml:space="preserve">100.8</t>
        </r>
      </text>
    </comment>
    <comment ref="I82" authorId="0">
      <text>
        <r>
          <t xml:space="preserve">719.71</t>
        </r>
      </text>
    </comment>
    <comment ref="J82" authorId="0">
      <text>
        <r>
          <t xml:space="preserve">719.71</t>
        </r>
      </text>
    </comment>
    <comment ref="I83" authorId="0">
      <text>
        <r>
          <t xml:space="preserve">645.12</t>
        </r>
      </text>
    </comment>
    <comment ref="J83" authorId="0">
      <text>
        <r>
          <t xml:space="preserve">645.12</t>
        </r>
      </text>
    </comment>
    <comment ref="H84" authorId="0">
      <text>
        <r>
          <t xml:space="preserve">67200</t>
        </r>
      </text>
    </comment>
    <comment ref="J84" authorId="0">
      <text>
        <r>
          <t xml:space="preserve">67200</t>
        </r>
      </text>
    </comment>
    <comment ref="I85" authorId="0">
      <text>
        <r>
          <t xml:space="preserve">570000</t>
        </r>
      </text>
    </comment>
    <comment ref="J85" authorId="0">
      <text>
        <r>
          <t xml:space="preserve">570000</t>
        </r>
      </text>
    </comment>
    <comment ref="I86" authorId="0">
      <text>
        <r>
          <t xml:space="preserve">150000</t>
        </r>
      </text>
    </comment>
    <comment ref="J86" authorId="0">
      <text>
        <r>
          <t xml:space="preserve">150000</t>
        </r>
      </text>
    </comment>
    <comment ref="I87" authorId="0">
      <text>
        <r>
          <t xml:space="preserve">153552</t>
        </r>
      </text>
    </comment>
    <comment ref="J87" authorId="0">
      <text>
        <r>
          <t xml:space="preserve">153552</t>
        </r>
      </text>
    </comment>
    <comment ref="I88" authorId="0">
      <text>
        <r>
          <t xml:space="preserve">144060</t>
        </r>
      </text>
    </comment>
    <comment ref="J88" authorId="0">
      <text>
        <r>
          <t xml:space="preserve">144060</t>
        </r>
      </text>
    </comment>
    <comment ref="I89" authorId="0">
      <text>
        <r>
          <t xml:space="preserve">654908</t>
        </r>
      </text>
    </comment>
    <comment ref="J89" authorId="0">
      <text>
        <r>
          <t xml:space="preserve">654908</t>
        </r>
      </text>
    </comment>
    <comment ref="I90" authorId="0">
      <text>
        <r>
          <t xml:space="preserve">239740</t>
        </r>
      </text>
    </comment>
    <comment ref="J90" authorId="0">
      <text>
        <r>
          <t xml:space="preserve">239740</t>
        </r>
      </text>
    </comment>
    <comment ref="I91" authorId="0">
      <text>
        <r>
          <t xml:space="preserve">11242</t>
        </r>
      </text>
    </comment>
    <comment ref="J91" authorId="0">
      <text>
        <r>
          <t xml:space="preserve">11242</t>
        </r>
      </text>
    </comment>
    <comment ref="I92" authorId="0">
      <text>
        <r>
          <t xml:space="preserve">8444</t>
        </r>
      </text>
    </comment>
    <comment ref="J92" authorId="0">
      <text>
        <r>
          <t xml:space="preserve">8444</t>
        </r>
      </text>
    </comment>
    <comment ref="I93" authorId="0">
      <text>
        <r>
          <t xml:space="preserve">16400</t>
        </r>
      </text>
    </comment>
    <comment ref="J93" authorId="0">
      <text>
        <r>
          <t xml:space="preserve">16400</t>
        </r>
      </text>
    </comment>
    <comment ref="I94" authorId="0">
      <text>
        <r>
          <t xml:space="preserve">36000</t>
        </r>
      </text>
    </comment>
    <comment ref="J94" authorId="0">
      <text>
        <r>
          <t xml:space="preserve">36000</t>
        </r>
      </text>
    </comment>
    <comment ref="I95" authorId="0">
      <text>
        <r>
          <t xml:space="preserve">90000</t>
        </r>
      </text>
    </comment>
    <comment ref="J95" authorId="0">
      <text>
        <r>
          <t xml:space="preserve">90000</t>
        </r>
      </text>
    </comment>
    <comment ref="I96" authorId="0">
      <text>
        <r>
          <t xml:space="preserve">270900</t>
        </r>
      </text>
    </comment>
    <comment ref="J96" authorId="0">
      <text>
        <r>
          <t xml:space="preserve">270900</t>
        </r>
      </text>
    </comment>
    <comment ref="I97" authorId="0">
      <text>
        <r>
          <t xml:space="preserve">40754</t>
        </r>
      </text>
    </comment>
    <comment ref="J97" authorId="0">
      <text>
        <r>
          <t xml:space="preserve">40754</t>
        </r>
      </text>
    </comment>
    <comment ref="I98" authorId="0">
      <text>
        <r>
          <t xml:space="preserve">14644.4</t>
        </r>
      </text>
    </comment>
    <comment ref="J98" authorId="0">
      <text>
        <r>
          <t xml:space="preserve">14644.4</t>
        </r>
      </text>
    </comment>
    <comment ref="I99" authorId="0">
      <text>
        <r>
          <t xml:space="preserve">3725.01</t>
        </r>
      </text>
    </comment>
    <comment ref="J99" authorId="0">
      <text>
        <r>
          <t xml:space="preserve">3725.01</t>
        </r>
      </text>
    </comment>
    <comment ref="H100" authorId="0">
      <text>
        <r>
          <t xml:space="preserve">5488</t>
        </r>
      </text>
    </comment>
    <comment ref="J100" authorId="0">
      <text>
        <r>
          <t xml:space="preserve">5488</t>
        </r>
      </text>
    </comment>
    <comment ref="I101" authorId="0">
      <text>
        <r>
          <t xml:space="preserve">30486.1</t>
        </r>
      </text>
    </comment>
    <comment ref="J101" authorId="0">
      <text>
        <r>
          <t xml:space="preserve">30486.1</t>
        </r>
      </text>
    </comment>
    <comment ref="I102" authorId="0">
      <text>
        <r>
          <t xml:space="preserve">1026.48</t>
        </r>
      </text>
    </comment>
    <comment ref="J102" authorId="0">
      <text>
        <r>
          <t xml:space="preserve">1026.48</t>
        </r>
      </text>
    </comment>
    <comment ref="I103" authorId="0">
      <text>
        <r>
          <t xml:space="preserve">29244.18</t>
        </r>
      </text>
    </comment>
    <comment ref="J103" authorId="0">
      <text>
        <r>
          <t xml:space="preserve">29244.18</t>
        </r>
      </text>
    </comment>
    <comment ref="H104" authorId="0">
      <text>
        <r>
          <t xml:space="preserve">72600</t>
        </r>
      </text>
    </comment>
    <comment ref="J104" authorId="0">
      <text>
        <r>
          <t xml:space="preserve">72600</t>
        </r>
      </text>
    </comment>
    <comment ref="H105" authorId="0">
      <text>
        <r>
          <t xml:space="preserve">179979.7</t>
        </r>
      </text>
    </comment>
    <comment ref="I105" authorId="0">
      <text>
        <r>
          <t xml:space="preserve">2753917.83</t>
        </r>
      </text>
    </comment>
    <comment ref="J105" authorId="0">
      <text>
        <r>
          <t xml:space="preserve">2933897.53</t>
        </r>
      </text>
    </comment>
    <comment ref="H108" authorId="0">
      <text>
        <r>
          <t xml:space="preserve">2380000.75</t>
        </r>
      </text>
    </comment>
    <comment ref="J108" authorId="0">
      <text>
        <r>
          <t xml:space="preserve">2380000.75</t>
        </r>
      </text>
    </comment>
    <comment ref="I109" authorId="0">
      <text>
        <r>
          <t xml:space="preserve">4244652.01</t>
        </r>
      </text>
    </comment>
    <comment ref="J109" authorId="0">
      <text>
        <r>
          <t xml:space="preserve">4244652.01</t>
        </r>
      </text>
    </comment>
    <comment ref="I110" authorId="0">
      <text>
        <r>
          <t xml:space="preserve">948818</t>
        </r>
      </text>
    </comment>
    <comment ref="J110" authorId="0">
      <text>
        <r>
          <t xml:space="preserve">948818</t>
        </r>
      </text>
    </comment>
    <comment ref="I111" authorId="0">
      <text>
        <r>
          <t xml:space="preserve">465000</t>
        </r>
      </text>
    </comment>
    <comment ref="J111" authorId="0">
      <text>
        <r>
          <t xml:space="preserve">465000</t>
        </r>
      </text>
    </comment>
    <comment ref="H112" authorId="0">
      <text>
        <r>
          <t xml:space="preserve">269402.21</t>
        </r>
      </text>
    </comment>
    <comment ref="J112" authorId="0">
      <text>
        <r>
          <t xml:space="preserve">269402.21</t>
        </r>
      </text>
    </comment>
    <comment ref="I113" authorId="0">
      <text>
        <r>
          <t xml:space="preserve">778392.78</t>
        </r>
      </text>
    </comment>
    <comment ref="J113" authorId="0">
      <text>
        <r>
          <t xml:space="preserve">778392.78</t>
        </r>
      </text>
    </comment>
    <comment ref="I114" authorId="0">
      <text>
        <r>
          <t xml:space="preserve">107406</t>
        </r>
      </text>
    </comment>
    <comment ref="J114" authorId="0">
      <text>
        <r>
          <t xml:space="preserve">107406</t>
        </r>
      </text>
    </comment>
    <comment ref="H115" authorId="0">
      <text>
        <r>
          <t xml:space="preserve">105937.57</t>
        </r>
      </text>
    </comment>
    <comment ref="J115" authorId="0">
      <text>
        <r>
          <t xml:space="preserve">105937.57</t>
        </r>
      </text>
    </comment>
    <comment ref="I116" authorId="0">
      <text>
        <r>
          <t xml:space="preserve">306088.96</t>
        </r>
      </text>
    </comment>
    <comment ref="J116" authorId="0">
      <text>
        <r>
          <t xml:space="preserve">306088.96</t>
        </r>
      </text>
    </comment>
    <comment ref="I117" authorId="0">
      <text>
        <r>
          <t xml:space="preserve">40600</t>
        </r>
      </text>
    </comment>
    <comment ref="J117" authorId="0">
      <text>
        <r>
          <t xml:space="preserve">40600</t>
        </r>
      </text>
    </comment>
    <comment ref="I118" authorId="0">
      <text>
        <r>
          <t xml:space="preserve">221361.99</t>
        </r>
      </text>
    </comment>
    <comment ref="J118" authorId="0">
      <text>
        <r>
          <t xml:space="preserve">221361.99</t>
        </r>
      </text>
    </comment>
    <comment ref="I120" authorId="0">
      <text>
        <r>
          <t xml:space="preserve">249052</t>
        </r>
      </text>
    </comment>
    <comment ref="J120" authorId="0">
      <text>
        <r>
          <t xml:space="preserve">249052</t>
        </r>
      </text>
    </comment>
    <comment ref="I121" authorId="0">
      <text>
        <r>
          <t xml:space="preserve">42450</t>
        </r>
      </text>
    </comment>
    <comment ref="J121" authorId="0">
      <text>
        <r>
          <t xml:space="preserve">42450</t>
        </r>
      </text>
    </comment>
    <comment ref="I122" authorId="0">
      <text>
        <r>
          <t xml:space="preserve">107500</t>
        </r>
      </text>
    </comment>
    <comment ref="J122" authorId="0">
      <text>
        <r>
          <t xml:space="preserve">107500</t>
        </r>
      </text>
    </comment>
    <comment ref="I123" authorId="0">
      <text>
        <r>
          <t xml:space="preserve">20900</t>
        </r>
      </text>
    </comment>
    <comment ref="J123" authorId="0">
      <text>
        <r>
          <t xml:space="preserve">20900</t>
        </r>
      </text>
    </comment>
    <comment ref="I124" authorId="0">
      <text>
        <r>
          <t xml:space="preserve">23706</t>
        </r>
      </text>
    </comment>
    <comment ref="J124" authorId="0">
      <text>
        <r>
          <t xml:space="preserve">23706</t>
        </r>
      </text>
    </comment>
    <comment ref="I125" authorId="0">
      <text>
        <r>
          <t xml:space="preserve">87615</t>
        </r>
      </text>
    </comment>
    <comment ref="J125" authorId="0">
      <text>
        <r>
          <t xml:space="preserve">87615</t>
        </r>
      </text>
    </comment>
    <comment ref="I126" authorId="0">
      <text>
        <r>
          <t xml:space="preserve">600</t>
        </r>
      </text>
    </comment>
    <comment ref="J126" authorId="0">
      <text>
        <r>
          <t xml:space="preserve">600</t>
        </r>
      </text>
    </comment>
    <comment ref="I127" authorId="0">
      <text>
        <r>
          <t xml:space="preserve">3100</t>
        </r>
      </text>
    </comment>
    <comment ref="J127" authorId="0">
      <text>
        <r>
          <t xml:space="preserve">3100</t>
        </r>
      </text>
    </comment>
    <comment ref="I128" authorId="0">
      <text>
        <r>
          <t xml:space="preserve">560</t>
        </r>
      </text>
    </comment>
    <comment ref="J128" authorId="0">
      <text>
        <r>
          <t xml:space="preserve">560</t>
        </r>
      </text>
    </comment>
    <comment ref="I129" authorId="0">
      <text>
        <r>
          <t xml:space="preserve">35336</t>
        </r>
      </text>
    </comment>
    <comment ref="J129" authorId="0">
      <text>
        <r>
          <t xml:space="preserve">35336</t>
        </r>
      </text>
    </comment>
    <comment ref="I130" authorId="0">
      <text>
        <r>
          <t xml:space="preserve">1200</t>
        </r>
      </text>
    </comment>
    <comment ref="J130" authorId="0">
      <text>
        <r>
          <t xml:space="preserve">1200</t>
        </r>
      </text>
    </comment>
    <comment ref="I131" authorId="0">
      <text>
        <r>
          <t xml:space="preserve">13124</t>
        </r>
      </text>
    </comment>
    <comment ref="J131" authorId="0">
      <text>
        <r>
          <t xml:space="preserve">13124</t>
        </r>
      </text>
    </comment>
    <comment ref="I132" authorId="0">
      <text>
        <r>
          <t xml:space="preserve">1600</t>
        </r>
      </text>
    </comment>
    <comment ref="J132" authorId="0">
      <text>
        <r>
          <t xml:space="preserve">1600</t>
        </r>
      </text>
    </comment>
    <comment ref="I133" authorId="0">
      <text>
        <r>
          <t xml:space="preserve">20000</t>
        </r>
      </text>
    </comment>
    <comment ref="J133" authorId="0">
      <text>
        <r>
          <t xml:space="preserve">20000</t>
        </r>
      </text>
    </comment>
    <comment ref="I134" authorId="0">
      <text>
        <r>
          <t xml:space="preserve">6000</t>
        </r>
      </text>
    </comment>
    <comment ref="J134" authorId="0">
      <text>
        <r>
          <t xml:space="preserve">6000</t>
        </r>
      </text>
    </comment>
    <comment ref="I135" authorId="0">
      <text>
        <r>
          <t xml:space="preserve">8556</t>
        </r>
      </text>
    </comment>
    <comment ref="J135" authorId="0">
      <text>
        <r>
          <t xml:space="preserve">8556</t>
        </r>
      </text>
    </comment>
    <comment ref="I136" authorId="0">
      <text>
        <r>
          <t xml:space="preserve">16344</t>
        </r>
      </text>
    </comment>
    <comment ref="J136" authorId="0">
      <text>
        <r>
          <t xml:space="preserve">16344</t>
        </r>
      </text>
    </comment>
    <comment ref="I137" authorId="0">
      <text>
        <r>
          <t xml:space="preserve">30818.16</t>
        </r>
      </text>
    </comment>
    <comment ref="J137" authorId="0">
      <text>
        <r>
          <t xml:space="preserve">30818.16</t>
        </r>
      </text>
    </comment>
    <comment ref="I138" authorId="0">
      <text>
        <r>
          <t xml:space="preserve">4446.42</t>
        </r>
      </text>
    </comment>
    <comment ref="J138" authorId="0">
      <text>
        <r>
          <t xml:space="preserve">4446.42</t>
        </r>
      </text>
    </comment>
    <comment ref="I139" authorId="0">
      <text>
        <r>
          <t xml:space="preserve">37631.55</t>
        </r>
      </text>
    </comment>
    <comment ref="J139" authorId="0">
      <text>
        <r>
          <t xml:space="preserve">37631.55</t>
        </r>
      </text>
    </comment>
    <comment ref="H140" authorId="0">
      <text>
        <r>
          <t xml:space="preserve">296100</t>
        </r>
      </text>
    </comment>
    <comment ref="J140" authorId="0">
      <text>
        <r>
          <t xml:space="preserve">296100</t>
        </r>
      </text>
    </comment>
    <comment ref="I141" authorId="0">
      <text>
        <r>
          <t xml:space="preserve">715081.5</t>
        </r>
      </text>
    </comment>
    <comment ref="J141" authorId="0">
      <text>
        <r>
          <t xml:space="preserve">715081.5</t>
        </r>
      </text>
    </comment>
    <comment ref="I142" authorId="0">
      <text>
        <r>
          <t xml:space="preserve">113500</t>
        </r>
      </text>
    </comment>
    <comment ref="J142" authorId="0">
      <text>
        <r>
          <t xml:space="preserve">113500</t>
        </r>
      </text>
    </comment>
    <comment ref="H143" authorId="0">
      <text>
        <r>
          <t xml:space="preserve">450300</t>
        </r>
      </text>
    </comment>
    <comment ref="J143" authorId="0">
      <text>
        <r>
          <t xml:space="preserve">450300</t>
        </r>
      </text>
    </comment>
    <comment ref="I144" authorId="0">
      <text>
        <r>
          <t xml:space="preserve">580887</t>
        </r>
      </text>
    </comment>
    <comment ref="J144" authorId="0">
      <text>
        <r>
          <t xml:space="preserve">580887</t>
        </r>
      </text>
    </comment>
    <comment ref="I145" authorId="0">
      <text>
        <r>
          <t xml:space="preserve">3140.84</t>
        </r>
      </text>
    </comment>
    <comment ref="J145" authorId="0">
      <text>
        <r>
          <t xml:space="preserve">3140.84</t>
        </r>
      </text>
    </comment>
    <comment ref="I146" authorId="0">
      <text>
        <r>
          <t xml:space="preserve">4292.86</t>
        </r>
      </text>
    </comment>
    <comment ref="J146" authorId="0">
      <text>
        <r>
          <t xml:space="preserve">4292.86</t>
        </r>
      </text>
    </comment>
    <comment ref="I147" authorId="0">
      <text>
        <r>
          <t xml:space="preserve">26927.94</t>
        </r>
      </text>
    </comment>
    <comment ref="J147" authorId="0">
      <text>
        <r>
          <t xml:space="preserve">26927.94</t>
        </r>
      </text>
    </comment>
    <comment ref="H148" authorId="0">
      <text>
        <r>
          <t xml:space="preserve">254700</t>
        </r>
      </text>
    </comment>
    <comment ref="J148" authorId="0">
      <text>
        <r>
          <t xml:space="preserve">254700</t>
        </r>
      </text>
    </comment>
    <comment ref="I149" authorId="0">
      <text>
        <r>
          <t xml:space="preserve">382050</t>
        </r>
      </text>
    </comment>
    <comment ref="J149" authorId="0">
      <text>
        <r>
          <t xml:space="preserve">382050</t>
        </r>
      </text>
    </comment>
    <comment ref="I150" authorId="0">
      <text>
        <r>
          <t xml:space="preserve">1776.53</t>
        </r>
      </text>
    </comment>
    <comment ref="J150" authorId="0">
      <text>
        <r>
          <t xml:space="preserve">1776.53</t>
        </r>
      </text>
    </comment>
    <comment ref="I151" authorId="0">
      <text>
        <r>
          <t xml:space="preserve">2428.14</t>
        </r>
      </text>
    </comment>
    <comment ref="J151" authorId="0">
      <text>
        <r>
          <t xml:space="preserve">2428.14</t>
        </r>
      </text>
    </comment>
    <comment ref="I152" authorId="0">
      <text>
        <r>
          <t xml:space="preserve">15231.06</t>
        </r>
      </text>
    </comment>
    <comment ref="J152" authorId="0">
      <text>
        <r>
          <t xml:space="preserve">15231.06</t>
        </r>
      </text>
    </comment>
    <comment ref="H153" authorId="0">
      <text>
        <r>
          <t xml:space="preserve">7260</t>
        </r>
      </text>
    </comment>
    <comment ref="J153" authorId="0">
      <text>
        <r>
          <t xml:space="preserve">7260</t>
        </r>
      </text>
    </comment>
    <comment ref="I154" authorId="0">
      <text>
        <r>
          <t xml:space="preserve">17532.9</t>
        </r>
      </text>
    </comment>
    <comment ref="J154" authorId="0">
      <text>
        <r>
          <t xml:space="preserve">17532.9</t>
        </r>
      </text>
    </comment>
    <comment ref="I155" authorId="0">
      <text>
        <r>
          <t xml:space="preserve">2775</t>
        </r>
      </text>
    </comment>
    <comment ref="J155" authorId="0">
      <text>
        <r>
          <t xml:space="preserve">2775</t>
        </r>
      </text>
    </comment>
    <comment ref="H156" authorId="0">
      <text>
        <r>
          <t xml:space="preserve">956800</t>
        </r>
      </text>
    </comment>
    <comment ref="J156" authorId="0">
      <text>
        <r>
          <t xml:space="preserve">956800</t>
        </r>
      </text>
    </comment>
    <comment ref="H157" authorId="0">
      <text>
        <r>
          <t xml:space="preserve">4720500.53</t>
        </r>
      </text>
    </comment>
    <comment ref="I157" authorId="0">
      <text>
        <r>
          <t xml:space="preserve">9688482.64</t>
        </r>
      </text>
    </comment>
    <comment ref="J157" authorId="0">
      <text>
        <r>
          <t xml:space="preserve">14408983.17</t>
        </r>
      </text>
    </comment>
    <comment ref="H160" authorId="0">
      <text>
        <r>
          <t xml:space="preserve">205100</t>
        </r>
      </text>
    </comment>
    <comment ref="J160" authorId="0">
      <text>
        <r>
          <t xml:space="preserve">205100</t>
        </r>
      </text>
    </comment>
    <comment ref="I161" authorId="0">
      <text>
        <r>
          <t xml:space="preserve">1530000</t>
        </r>
      </text>
    </comment>
    <comment ref="J161" authorId="0">
      <text>
        <r>
          <t xml:space="preserve">1530000</t>
        </r>
      </text>
    </comment>
    <comment ref="I162" authorId="0">
      <text>
        <r>
          <t xml:space="preserve">630000</t>
        </r>
      </text>
    </comment>
    <comment ref="J162" authorId="0">
      <text>
        <r>
          <t xml:space="preserve">630000</t>
        </r>
      </text>
    </comment>
    <comment ref="I163" authorId="0">
      <text>
        <r>
          <t xml:space="preserve">806148</t>
        </r>
      </text>
    </comment>
    <comment ref="J163" authorId="0">
      <text>
        <r>
          <t xml:space="preserve">806148</t>
        </r>
      </text>
    </comment>
    <comment ref="I164" authorId="0">
      <text>
        <r>
          <t xml:space="preserve">155193.75</t>
        </r>
      </text>
    </comment>
    <comment ref="J164" authorId="0">
      <text>
        <r>
          <t xml:space="preserve">155193.75</t>
        </r>
      </text>
    </comment>
    <comment ref="I165" authorId="0">
      <text>
        <r>
          <t xml:space="preserve">199056.9</t>
        </r>
      </text>
    </comment>
    <comment ref="J165" authorId="0">
      <text>
        <r>
          <t xml:space="preserve">199056.9</t>
        </r>
      </text>
    </comment>
    <comment ref="I166" authorId="0">
      <text>
        <r>
          <t xml:space="preserve">2051403</t>
        </r>
      </text>
    </comment>
    <comment ref="J166" authorId="0">
      <text>
        <r>
          <t xml:space="preserve">2051403</t>
        </r>
      </text>
    </comment>
    <comment ref="I167" authorId="0">
      <text>
        <r>
          <t xml:space="preserve">287688</t>
        </r>
      </text>
    </comment>
    <comment ref="J167" authorId="0">
      <text>
        <r>
          <t xml:space="preserve">287688</t>
        </r>
      </text>
    </comment>
    <comment ref="I168" authorId="0">
      <text>
        <r>
          <t xml:space="preserve">22460</t>
        </r>
      </text>
    </comment>
    <comment ref="J168" authorId="0">
      <text>
        <r>
          <t xml:space="preserve">22460</t>
        </r>
      </text>
    </comment>
    <comment ref="I169" authorId="0">
      <text>
        <r>
          <t xml:space="preserve">62230</t>
        </r>
      </text>
    </comment>
    <comment ref="J169" authorId="0">
      <text>
        <r>
          <t xml:space="preserve">62230</t>
        </r>
      </text>
    </comment>
    <comment ref="I170" authorId="0">
      <text>
        <r>
          <t xml:space="preserve">26742</t>
        </r>
      </text>
    </comment>
    <comment ref="J170" authorId="0">
      <text>
        <r>
          <t xml:space="preserve">26742</t>
        </r>
      </text>
    </comment>
    <comment ref="I171" authorId="0">
      <text>
        <r>
          <t xml:space="preserve">57400</t>
        </r>
      </text>
    </comment>
    <comment ref="J171" authorId="0">
      <text>
        <r>
          <t xml:space="preserve">57400</t>
        </r>
      </text>
    </comment>
    <comment ref="I172" authorId="0">
      <text>
        <r>
          <t xml:space="preserve">44968</t>
        </r>
      </text>
    </comment>
    <comment ref="J172" authorId="0">
      <text>
        <r>
          <t xml:space="preserve">44968</t>
        </r>
      </text>
    </comment>
    <comment ref="I173" authorId="0">
      <text>
        <r>
          <t xml:space="preserve">285771.36</t>
        </r>
      </text>
    </comment>
    <comment ref="J173" authorId="0">
      <text>
        <r>
          <t xml:space="preserve">285771.36</t>
        </r>
      </text>
    </comment>
    <comment ref="I174" authorId="0">
      <text>
        <r>
          <t xml:space="preserve">119625.6</t>
        </r>
      </text>
    </comment>
    <comment ref="J174" authorId="0">
      <text>
        <r>
          <t xml:space="preserve">119625.6</t>
        </r>
      </text>
    </comment>
    <comment ref="I175" authorId="0">
      <text>
        <r>
          <t xml:space="preserve">124297.2</t>
        </r>
      </text>
    </comment>
    <comment ref="J175" authorId="0">
      <text>
        <r>
          <t xml:space="preserve">124297.2</t>
        </r>
      </text>
    </comment>
    <comment ref="I176" authorId="0">
      <text>
        <r>
          <t xml:space="preserve">42000</t>
        </r>
      </text>
    </comment>
    <comment ref="J176" authorId="0">
      <text>
        <r>
          <t xml:space="preserve">42000</t>
        </r>
      </text>
    </comment>
    <comment ref="I177" authorId="0">
      <text>
        <r>
          <t xml:space="preserve">119625.6</t>
        </r>
      </text>
    </comment>
    <comment ref="J177" authorId="0">
      <text>
        <r>
          <t xml:space="preserve">119625.6</t>
        </r>
      </text>
    </comment>
    <comment ref="I178" authorId="0">
      <text>
        <r>
          <t xml:space="preserve">116926.26</t>
        </r>
      </text>
    </comment>
    <comment ref="J178" authorId="0">
      <text>
        <r>
          <t xml:space="preserve">116926.26</t>
        </r>
      </text>
    </comment>
    <comment ref="I179" authorId="0">
      <text>
        <r>
          <t xml:space="preserve">4512.09</t>
        </r>
      </text>
    </comment>
    <comment ref="J179" authorId="0">
      <text>
        <r>
          <t xml:space="preserve">4512.09</t>
        </r>
      </text>
    </comment>
    <comment ref="I180" authorId="0">
      <text>
        <r>
          <t xml:space="preserve">876.96</t>
        </r>
      </text>
    </comment>
    <comment ref="J180" authorId="0">
      <text>
        <r>
          <t xml:space="preserve">876.96</t>
        </r>
      </text>
    </comment>
    <comment ref="H181" authorId="0">
      <text>
        <r>
          <t xml:space="preserve">24160</t>
        </r>
      </text>
    </comment>
    <comment ref="J181" authorId="0">
      <text>
        <r>
          <t xml:space="preserve">24160</t>
        </r>
      </text>
    </comment>
    <comment ref="I182" authorId="0">
      <text>
        <r>
          <t xml:space="preserve">184750.56</t>
        </r>
      </text>
    </comment>
    <comment ref="J182" authorId="0">
      <text>
        <r>
          <t xml:space="preserve">184750.56</t>
        </r>
      </text>
    </comment>
    <comment ref="I183" authorId="0">
      <text>
        <r>
          <t xml:space="preserve">128742.6</t>
        </r>
      </text>
    </comment>
    <comment ref="J183" authorId="0">
      <text>
        <r>
          <t xml:space="preserve">128742.6</t>
        </r>
      </text>
    </comment>
    <comment ref="H184" authorId="0">
      <text>
        <r>
          <t xml:space="preserve">142600</t>
        </r>
      </text>
    </comment>
    <comment ref="J184" authorId="0">
      <text>
        <r>
          <t xml:space="preserve">142600</t>
        </r>
      </text>
    </comment>
    <comment ref="H185" authorId="0">
      <text>
        <r>
          <t xml:space="preserve">371860</t>
        </r>
      </text>
    </comment>
    <comment ref="I185" authorId="0">
      <text>
        <r>
          <t xml:space="preserve">7000417.88</t>
        </r>
      </text>
    </comment>
    <comment ref="J185" authorId="0">
      <text>
        <r>
          <t xml:space="preserve">7372277.88</t>
        </r>
      </text>
    </comment>
    <comment ref="H188" authorId="0">
      <text>
        <r>
          <t xml:space="preserve">15000</t>
        </r>
      </text>
    </comment>
    <comment ref="J188" authorId="0">
      <text>
        <r>
          <t xml:space="preserve">15000</t>
        </r>
      </text>
    </comment>
    <comment ref="I189" authorId="0">
      <text>
        <r>
          <t xml:space="preserve">117600</t>
        </r>
      </text>
    </comment>
    <comment ref="J189" authorId="0">
      <text>
        <r>
          <t xml:space="preserve">117600</t>
        </r>
      </text>
    </comment>
    <comment ref="I190" authorId="0">
      <text>
        <r>
          <t xml:space="preserve">507.15</t>
        </r>
      </text>
    </comment>
    <comment ref="J190" authorId="0">
      <text>
        <r>
          <t xml:space="preserve">507.15</t>
        </r>
      </text>
    </comment>
    <comment ref="H191" authorId="0">
      <text>
        <r>
          <t xml:space="preserve">52503.6</t>
        </r>
      </text>
    </comment>
    <comment ref="J191" authorId="0">
      <text>
        <r>
          <t xml:space="preserve">52503.6</t>
        </r>
      </text>
    </comment>
    <comment ref="I192" authorId="0">
      <text>
        <r>
          <t xml:space="preserve">70004.8</t>
        </r>
      </text>
    </comment>
    <comment ref="J192" authorId="0">
      <text>
        <r>
          <t xml:space="preserve">70004.8</t>
        </r>
      </text>
    </comment>
    <comment ref="H193" authorId="0">
      <text>
        <r>
          <t xml:space="preserve">9600</t>
        </r>
      </text>
    </comment>
    <comment ref="J193" authorId="0">
      <text>
        <r>
          <t xml:space="preserve">9600</t>
        </r>
      </text>
    </comment>
    <comment ref="I194" authorId="0">
      <text>
        <r>
          <t xml:space="preserve">53623.67</t>
        </r>
      </text>
    </comment>
    <comment ref="J194" authorId="0">
      <text>
        <r>
          <t xml:space="preserve">53623.67</t>
        </r>
      </text>
    </comment>
    <comment ref="H195" authorId="0">
      <text>
        <r>
          <t xml:space="preserve">98</t>
        </r>
      </text>
    </comment>
    <comment ref="J195" authorId="0">
      <text>
        <r>
          <t xml:space="preserve">98</t>
        </r>
      </text>
    </comment>
    <comment ref="I196" authorId="0">
      <text>
        <r>
          <t xml:space="preserve">835.55</t>
        </r>
      </text>
    </comment>
    <comment ref="J196" authorId="0">
      <text>
        <r>
          <t xml:space="preserve">835.55</t>
        </r>
      </text>
    </comment>
    <comment ref="I197" authorId="0">
      <text>
        <r>
          <t xml:space="preserve">1445.68</t>
        </r>
      </text>
    </comment>
    <comment ref="J197" authorId="0">
      <text>
        <r>
          <t xml:space="preserve">1445.68</t>
        </r>
      </text>
    </comment>
    <comment ref="H198" authorId="0">
      <text>
        <r>
          <t xml:space="preserve">60000</t>
        </r>
      </text>
    </comment>
    <comment ref="J198" authorId="0">
      <text>
        <r>
          <t xml:space="preserve">60000</t>
        </r>
      </text>
    </comment>
    <comment ref="I199" authorId="0">
      <text>
        <r>
          <t xml:space="preserve">6208</t>
        </r>
      </text>
    </comment>
    <comment ref="J199" authorId="0">
      <text>
        <r>
          <t xml:space="preserve">6208</t>
        </r>
      </text>
    </comment>
    <comment ref="I200" authorId="0">
      <text>
        <r>
          <t xml:space="preserve">19248</t>
        </r>
      </text>
    </comment>
    <comment ref="J200" authorId="0">
      <text>
        <r>
          <t xml:space="preserve">19248</t>
        </r>
      </text>
    </comment>
    <comment ref="I201" authorId="0">
      <text>
        <r>
          <t xml:space="preserve">3376</t>
        </r>
      </text>
    </comment>
    <comment ref="J201" authorId="0">
      <text>
        <r>
          <t xml:space="preserve">3376</t>
        </r>
      </text>
    </comment>
    <comment ref="H202" authorId="0">
      <text>
        <r>
          <t xml:space="preserve">3000</t>
        </r>
      </text>
    </comment>
    <comment ref="J202" authorId="0">
      <text>
        <r>
          <t xml:space="preserve">3000</t>
        </r>
      </text>
    </comment>
    <comment ref="I203" authorId="0">
      <text>
        <r>
          <t xml:space="preserve">4320</t>
        </r>
      </text>
    </comment>
    <comment ref="J203" authorId="0">
      <text>
        <r>
          <t xml:space="preserve">4320</t>
        </r>
      </text>
    </comment>
    <comment ref="H204" authorId="0">
      <text>
        <r>
          <t xml:space="preserve">15615.48</t>
        </r>
      </text>
    </comment>
    <comment ref="J204" authorId="0">
      <text>
        <r>
          <t xml:space="preserve">15615.48</t>
        </r>
      </text>
    </comment>
    <comment ref="I205" authorId="0">
      <text>
        <r>
          <t xml:space="preserve">1769.75</t>
        </r>
      </text>
    </comment>
    <comment ref="J205" authorId="0">
      <text>
        <r>
          <t xml:space="preserve">1769.75</t>
        </r>
      </text>
    </comment>
    <comment ref="I206" authorId="0">
      <text>
        <r>
          <t xml:space="preserve">3591.56</t>
        </r>
      </text>
    </comment>
    <comment ref="J206" authorId="0">
      <text>
        <r>
          <t xml:space="preserve">3591.56</t>
        </r>
      </text>
    </comment>
    <comment ref="H207" authorId="0">
      <text>
        <r>
          <t xml:space="preserve">155817.08</t>
        </r>
      </text>
    </comment>
    <comment ref="I207" authorId="0">
      <text>
        <r>
          <t xml:space="preserve">282530.16</t>
        </r>
      </text>
    </comment>
    <comment ref="J207" authorId="0">
      <text>
        <r>
          <t xml:space="preserve">438347.24</t>
        </r>
      </text>
    </comment>
    <comment ref="H210" authorId="0">
      <text>
        <r>
          <t xml:space="preserve">216000</t>
        </r>
      </text>
    </comment>
    <comment ref="J210" authorId="0">
      <text>
        <r>
          <t xml:space="preserve">216000</t>
        </r>
      </text>
    </comment>
    <comment ref="I211" authorId="0">
      <text>
        <r>
          <t xml:space="preserve">504983.4</t>
        </r>
      </text>
    </comment>
    <comment ref="J211" authorId="0">
      <text>
        <r>
          <t xml:space="preserve">504983.4</t>
        </r>
      </text>
    </comment>
    <comment ref="I212" authorId="0">
      <text>
        <r>
          <t xml:space="preserve">142343.6</t>
        </r>
      </text>
    </comment>
    <comment ref="J212" authorId="0">
      <text>
        <r>
          <t xml:space="preserve">142343.6</t>
        </r>
      </text>
    </comment>
    <comment ref="H213" authorId="0">
      <text>
        <r>
          <t xml:space="preserve">54000</t>
        </r>
      </text>
    </comment>
    <comment ref="J213" authorId="0">
      <text>
        <r>
          <t xml:space="preserve">54000</t>
        </r>
      </text>
    </comment>
    <comment ref="H214" authorId="0">
      <text>
        <r>
          <t xml:space="preserve">60000</t>
        </r>
      </text>
    </comment>
    <comment ref="J214" authorId="0">
      <text>
        <r>
          <t xml:space="preserve">60000</t>
        </r>
      </text>
    </comment>
    <comment ref="I215" authorId="0">
      <text>
        <r>
          <t xml:space="preserve">76179.6</t>
        </r>
      </text>
    </comment>
    <comment ref="J215" authorId="0">
      <text>
        <r>
          <t xml:space="preserve">76179.6</t>
        </r>
      </text>
    </comment>
    <comment ref="H216" authorId="0">
      <text>
        <r>
          <t xml:space="preserve">99000</t>
        </r>
      </text>
    </comment>
    <comment ref="J216" authorId="0">
      <text>
        <r>
          <t xml:space="preserve">99000</t>
        </r>
      </text>
    </comment>
    <comment ref="I217" authorId="0">
      <text>
        <r>
          <t xml:space="preserve">69109.6</t>
        </r>
      </text>
    </comment>
    <comment ref="J217" authorId="0">
      <text>
        <r>
          <t xml:space="preserve">69109.6</t>
        </r>
      </text>
    </comment>
    <comment ref="I218" authorId="0">
      <text>
        <r>
          <t xml:space="preserve">33600</t>
        </r>
      </text>
    </comment>
    <comment ref="J218" authorId="0">
      <text>
        <r>
          <t xml:space="preserve">33600</t>
        </r>
      </text>
    </comment>
    <comment ref="I219" authorId="0">
      <text>
        <r>
          <t xml:space="preserve">9952.5</t>
        </r>
      </text>
    </comment>
    <comment ref="J219" authorId="0">
      <text>
        <r>
          <t xml:space="preserve">9952.5</t>
        </r>
      </text>
    </comment>
    <comment ref="H220" authorId="0">
      <text>
        <r>
          <t xml:space="preserve">63750</t>
        </r>
      </text>
    </comment>
    <comment ref="J220" authorId="0">
      <text>
        <r>
          <t xml:space="preserve">63750</t>
        </r>
      </text>
    </comment>
    <comment ref="I221" authorId="0">
      <text>
        <r>
          <t xml:space="preserve">7225</t>
        </r>
      </text>
    </comment>
    <comment ref="J221" authorId="0">
      <text>
        <r>
          <t xml:space="preserve">7225</t>
        </r>
      </text>
    </comment>
    <comment ref="I222" authorId="0">
      <text>
        <r>
          <t xml:space="preserve">19550</t>
        </r>
      </text>
    </comment>
    <comment ref="J222" authorId="0">
      <text>
        <r>
          <t xml:space="preserve">19550</t>
        </r>
      </text>
    </comment>
    <comment ref="H223" authorId="0">
      <text>
        <r>
          <t xml:space="preserve">492750</t>
        </r>
      </text>
    </comment>
    <comment ref="I223" authorId="0">
      <text>
        <r>
          <t xml:space="preserve">862943.7</t>
        </r>
      </text>
    </comment>
    <comment ref="J223" authorId="0">
      <text>
        <r>
          <t xml:space="preserve">1355693.7</t>
        </r>
      </text>
    </comment>
    <comment ref="H226" authorId="0">
      <text>
        <r>
          <t xml:space="preserve">597526.1</t>
        </r>
      </text>
    </comment>
    <comment ref="J226" authorId="0">
      <text>
        <r>
          <t xml:space="preserve">597526.1</t>
        </r>
      </text>
    </comment>
    <comment ref="I227" authorId="0">
      <text>
        <r>
          <t xml:space="preserve">17386.59</t>
        </r>
      </text>
    </comment>
    <comment ref="J227" authorId="0">
      <text>
        <r>
          <t xml:space="preserve">17386.59</t>
        </r>
      </text>
    </comment>
    <comment ref="I228" authorId="0">
      <text>
        <r>
          <t xml:space="preserve">155376</t>
        </r>
      </text>
    </comment>
    <comment ref="J228" authorId="0">
      <text>
        <r>
          <t xml:space="preserve">155376</t>
        </r>
      </text>
    </comment>
    <comment ref="I229" authorId="0">
      <text>
        <r>
          <t xml:space="preserve">938960</t>
        </r>
      </text>
    </comment>
    <comment ref="J229" authorId="0">
      <text>
        <r>
          <t xml:space="preserve">938960</t>
        </r>
      </text>
    </comment>
    <comment ref="I230" authorId="0">
      <text>
        <r>
          <t xml:space="preserve">483711.61</t>
        </r>
      </text>
    </comment>
    <comment ref="J230" authorId="0">
      <text>
        <r>
          <t xml:space="preserve">483711.61</t>
        </r>
      </text>
    </comment>
    <comment ref="I231" authorId="0">
      <text>
        <r>
          <t xml:space="preserve">90425.45</t>
        </r>
      </text>
    </comment>
    <comment ref="J231" authorId="0">
      <text>
        <r>
          <t xml:space="preserve">90425.45</t>
        </r>
      </text>
    </comment>
    <comment ref="I232" authorId="0">
      <text>
        <r>
          <t xml:space="preserve">157990.23</t>
        </r>
      </text>
    </comment>
    <comment ref="J232" authorId="0">
      <text>
        <r>
          <t xml:space="preserve">157990.23</t>
        </r>
      </text>
    </comment>
    <comment ref="I233" authorId="0">
      <text>
        <r>
          <t xml:space="preserve">222361.82</t>
        </r>
      </text>
    </comment>
    <comment ref="J233" authorId="0">
      <text>
        <r>
          <t xml:space="preserve">222361.82</t>
        </r>
      </text>
    </comment>
    <comment ref="H234" authorId="0">
      <text>
        <r>
          <t xml:space="preserve">65926.56</t>
        </r>
      </text>
    </comment>
    <comment ref="J234" authorId="0">
      <text>
        <r>
          <t xml:space="preserve">65926.56</t>
        </r>
      </text>
    </comment>
    <comment ref="I235" authorId="0">
      <text>
        <r>
          <t xml:space="preserve">36606.4</t>
        </r>
      </text>
    </comment>
    <comment ref="J235" authorId="0">
      <text>
        <r>
          <t xml:space="preserve">36606.4</t>
        </r>
      </text>
    </comment>
    <comment ref="I236" authorId="0">
      <text>
        <r>
          <t xml:space="preserve">51520.92</t>
        </r>
      </text>
    </comment>
    <comment ref="J236" authorId="0">
      <text>
        <r>
          <t xml:space="preserve">51520.92</t>
        </r>
      </text>
    </comment>
    <comment ref="I237" authorId="0">
      <text>
        <r>
          <t xml:space="preserve">20800</t>
        </r>
      </text>
    </comment>
    <comment ref="J237" authorId="0">
      <text>
        <r>
          <t xml:space="preserve">20800</t>
        </r>
      </text>
    </comment>
    <comment ref="I238" authorId="0">
      <text>
        <r>
          <t xml:space="preserve">35100</t>
        </r>
      </text>
    </comment>
    <comment ref="J238" authorId="0">
      <text>
        <r>
          <t xml:space="preserve">35100</t>
        </r>
      </text>
    </comment>
    <comment ref="H239" authorId="0">
      <text>
        <r>
          <t xml:space="preserve">30272.4</t>
        </r>
      </text>
    </comment>
    <comment ref="J239" authorId="0">
      <text>
        <r>
          <t xml:space="preserve">30272.4</t>
        </r>
      </text>
    </comment>
    <comment ref="I240" authorId="0">
      <text>
        <r>
          <t xml:space="preserve">51840</t>
        </r>
      </text>
    </comment>
    <comment ref="J240" authorId="0">
      <text>
        <r>
          <t xml:space="preserve">51840</t>
        </r>
      </text>
    </comment>
    <comment ref="I241" authorId="0">
      <text>
        <r>
          <t xml:space="preserve">16268.8</t>
        </r>
      </text>
    </comment>
    <comment ref="J241" authorId="0">
      <text>
        <r>
          <t xml:space="preserve">16268.8</t>
        </r>
      </text>
    </comment>
    <comment ref="I242" authorId="0">
      <text>
        <r>
          <t xml:space="preserve">54289.2</t>
        </r>
      </text>
    </comment>
    <comment ref="J242" authorId="0">
      <text>
        <r>
          <t xml:space="preserve">54289.2</t>
        </r>
      </text>
    </comment>
    <comment ref="H243" authorId="0">
      <text>
        <r>
          <t xml:space="preserve">121040</t>
        </r>
      </text>
    </comment>
    <comment ref="J243" authorId="0">
      <text>
        <r>
          <t xml:space="preserve">121040</t>
        </r>
      </text>
    </comment>
    <comment ref="I244" authorId="0">
      <text>
        <r>
          <t xml:space="preserve">36384.64</t>
        </r>
      </text>
    </comment>
    <comment ref="J244" authorId="0">
      <text>
        <r>
          <t xml:space="preserve">36384.64</t>
        </r>
      </text>
    </comment>
    <comment ref="H245" authorId="0">
      <text>
        <r>
          <t xml:space="preserve">3000</t>
        </r>
      </text>
    </comment>
    <comment ref="J245" authorId="0">
      <text>
        <r>
          <t xml:space="preserve">3000</t>
        </r>
      </text>
    </comment>
    <comment ref="I246" authorId="0">
      <text>
        <r>
          <t xml:space="preserve">11193.2</t>
        </r>
      </text>
    </comment>
    <comment ref="J246" authorId="0">
      <text>
        <r>
          <t xml:space="preserve">11193.2</t>
        </r>
      </text>
    </comment>
    <comment ref="H247" authorId="0">
      <text>
        <r>
          <t xml:space="preserve">3000</t>
        </r>
      </text>
    </comment>
    <comment ref="J247" authorId="0">
      <text>
        <r>
          <t xml:space="preserve">3000</t>
        </r>
      </text>
    </comment>
    <comment ref="I248" authorId="0">
      <text>
        <r>
          <t xml:space="preserve">60000</t>
        </r>
      </text>
    </comment>
    <comment ref="J248" authorId="0">
      <text>
        <r>
          <t xml:space="preserve">60000</t>
        </r>
      </text>
    </comment>
    <comment ref="H250" authorId="0">
      <text>
        <r>
          <t xml:space="preserve">1260</t>
        </r>
      </text>
    </comment>
    <comment ref="J250" authorId="0">
      <text>
        <r>
          <t xml:space="preserve">1260</t>
        </r>
      </text>
    </comment>
    <comment ref="I251" authorId="0">
      <text>
        <r>
          <t xml:space="preserve">109222.4</t>
        </r>
      </text>
    </comment>
    <comment ref="J251" authorId="0">
      <text>
        <r>
          <t xml:space="preserve">109222.4</t>
        </r>
      </text>
    </comment>
    <comment ref="I252" authorId="0">
      <text>
        <r>
          <t xml:space="preserve">4665.36</t>
        </r>
      </text>
    </comment>
    <comment ref="J252" authorId="0">
      <text>
        <r>
          <t xml:space="preserve">4665.36</t>
        </r>
      </text>
    </comment>
    <comment ref="I253" authorId="0">
      <text>
        <r>
          <t xml:space="preserve">467.04</t>
        </r>
      </text>
    </comment>
    <comment ref="J253" authorId="0">
      <text>
        <r>
          <t xml:space="preserve">467.04</t>
        </r>
      </text>
    </comment>
    <comment ref="I254" authorId="0">
      <text>
        <r>
          <t xml:space="preserve">9135</t>
        </r>
      </text>
    </comment>
    <comment ref="J254" authorId="0">
      <text>
        <r>
          <t xml:space="preserve">9135</t>
        </r>
      </text>
    </comment>
    <comment ref="H255" authorId="0">
      <text>
        <r>
          <t xml:space="preserve">2400</t>
        </r>
      </text>
    </comment>
    <comment ref="J255" authorId="0">
      <text>
        <r>
          <t xml:space="preserve">2400</t>
        </r>
      </text>
    </comment>
    <comment ref="I256" authorId="0">
      <text>
        <r>
          <t xml:space="preserve">14203.2</t>
        </r>
      </text>
    </comment>
    <comment ref="J256" authorId="0">
      <text>
        <r>
          <t xml:space="preserve">14203.2</t>
        </r>
      </text>
    </comment>
    <comment ref="H257" authorId="0">
      <text>
        <r>
          <t xml:space="preserve">107520</t>
        </r>
      </text>
    </comment>
    <comment ref="J257" authorId="0">
      <text>
        <r>
          <t xml:space="preserve">107520</t>
        </r>
      </text>
    </comment>
    <comment ref="I258" authorId="0">
      <text>
        <r>
          <t xml:space="preserve">134467.2</t>
        </r>
      </text>
    </comment>
    <comment ref="J258" authorId="0">
      <text>
        <r>
          <t xml:space="preserve">134467.2</t>
        </r>
      </text>
    </comment>
    <comment ref="I259" authorId="0">
      <text>
        <r>
          <t xml:space="preserve">37632</t>
        </r>
      </text>
    </comment>
    <comment ref="J259" authorId="0">
      <text>
        <r>
          <t xml:space="preserve">37632</t>
        </r>
      </text>
    </comment>
    <comment ref="I260" authorId="0">
      <text>
        <r>
          <t xml:space="preserve">11784.96</t>
        </r>
      </text>
    </comment>
    <comment ref="J260" authorId="0">
      <text>
        <r>
          <t xml:space="preserve">11784.96</t>
        </r>
      </text>
    </comment>
    <comment ref="I261" authorId="0">
      <text>
        <r>
          <t xml:space="preserve">4152.96</t>
        </r>
      </text>
    </comment>
    <comment ref="J261" authorId="0">
      <text>
        <r>
          <t xml:space="preserve">4152.96</t>
        </r>
      </text>
    </comment>
    <comment ref="H262" authorId="0">
      <text>
        <r>
          <t xml:space="preserve">5600</t>
        </r>
      </text>
    </comment>
    <comment ref="J262" authorId="0">
      <text>
        <r>
          <t xml:space="preserve">5600</t>
        </r>
      </text>
    </comment>
    <comment ref="I263" authorId="0">
      <text>
        <r>
          <t xml:space="preserve">13920.48</t>
        </r>
      </text>
    </comment>
    <comment ref="J263" authorId="0">
      <text>
        <r>
          <t xml:space="preserve">13920.48</t>
        </r>
      </text>
    </comment>
    <comment ref="H264" authorId="0">
      <text>
        <r>
          <t xml:space="preserve">5269.76</t>
        </r>
      </text>
    </comment>
    <comment ref="J264" authorId="0">
      <text>
        <r>
          <t xml:space="preserve">5269.76</t>
        </r>
      </text>
    </comment>
    <comment ref="I265" authorId="0">
      <text>
        <r>
          <t xml:space="preserve">51168.48</t>
        </r>
      </text>
    </comment>
    <comment ref="J265" authorId="0">
      <text>
        <r>
          <t xml:space="preserve">51168.48</t>
        </r>
      </text>
    </comment>
    <comment ref="I266" authorId="0">
      <text>
        <r>
          <t xml:space="preserve">16970.46</t>
        </r>
      </text>
    </comment>
    <comment ref="J266" authorId="0">
      <text>
        <r>
          <t xml:space="preserve">16970.46</t>
        </r>
      </text>
    </comment>
    <comment ref="I267" authorId="0">
      <text>
        <r>
          <t xml:space="preserve">10438.56</t>
        </r>
      </text>
    </comment>
    <comment ref="J267" authorId="0">
      <text>
        <r>
          <t xml:space="preserve">10438.56</t>
        </r>
      </text>
    </comment>
    <comment ref="I268" authorId="0">
      <text>
        <r>
          <t xml:space="preserve">10534.92</t>
        </r>
      </text>
    </comment>
    <comment ref="J268" authorId="0">
      <text>
        <r>
          <t xml:space="preserve">10534.92</t>
        </r>
      </text>
    </comment>
    <comment ref="I269" authorId="0">
      <text>
        <r>
          <t xml:space="preserve">19751.49</t>
        </r>
      </text>
    </comment>
    <comment ref="J269" authorId="0">
      <text>
        <r>
          <t xml:space="preserve">19751.49</t>
        </r>
      </text>
    </comment>
    <comment ref="I270" authorId="0">
      <text>
        <r>
          <t xml:space="preserve">549.12</t>
        </r>
      </text>
    </comment>
    <comment ref="J270" authorId="0">
      <text>
        <r>
          <t xml:space="preserve">549.12</t>
        </r>
      </text>
    </comment>
    <comment ref="I271" authorId="0">
      <text>
        <r>
          <t xml:space="preserve">244.59</t>
        </r>
      </text>
    </comment>
    <comment ref="J271" authorId="0">
      <text>
        <r>
          <t xml:space="preserve">244.59</t>
        </r>
      </text>
    </comment>
    <comment ref="I272" authorId="0">
      <text>
        <r>
          <t xml:space="preserve">464.64</t>
        </r>
      </text>
    </comment>
    <comment ref="J272" authorId="0">
      <text>
        <r>
          <t xml:space="preserve">464.64</t>
        </r>
      </text>
    </comment>
    <comment ref="I273" authorId="0">
      <text>
        <r>
          <t xml:space="preserve">1161.6</t>
        </r>
      </text>
    </comment>
    <comment ref="J273" authorId="0">
      <text>
        <r>
          <t xml:space="preserve">1161.6</t>
        </r>
      </text>
    </comment>
    <comment ref="I274" authorId="0">
      <text>
        <r>
          <t xml:space="preserve">20003.2</t>
        </r>
      </text>
    </comment>
    <comment ref="J274" authorId="0">
      <text>
        <r>
          <t xml:space="preserve">20003.2</t>
        </r>
      </text>
    </comment>
    <comment ref="I275" authorId="0">
      <text>
        <r>
          <t xml:space="preserve">95726.4</t>
        </r>
      </text>
    </comment>
    <comment ref="J275" authorId="0">
      <text>
        <r>
          <t xml:space="preserve">95726.4</t>
        </r>
      </text>
    </comment>
    <comment ref="I276" authorId="0">
      <text>
        <r>
          <t xml:space="preserve">60000</t>
        </r>
      </text>
    </comment>
    <comment ref="J276" authorId="0">
      <text>
        <r>
          <t xml:space="preserve">60000</t>
        </r>
      </text>
    </comment>
    <comment ref="H277" authorId="0">
      <text>
        <r>
          <t xml:space="preserve">533.56</t>
        </r>
      </text>
    </comment>
    <comment ref="J277" authorId="0">
      <text>
        <r>
          <t xml:space="preserve">533.56</t>
        </r>
      </text>
    </comment>
    <comment ref="I278" authorId="0">
      <text>
        <r>
          <t xml:space="preserve">60.47</t>
        </r>
      </text>
    </comment>
    <comment ref="J278" authorId="0">
      <text>
        <r>
          <t xml:space="preserve">60.47</t>
        </r>
      </text>
    </comment>
    <comment ref="I279" authorId="0">
      <text>
        <r>
          <t xml:space="preserve">122.72</t>
        </r>
      </text>
    </comment>
    <comment ref="J279" authorId="0">
      <text>
        <r>
          <t xml:space="preserve">122.72</t>
        </r>
      </text>
    </comment>
    <comment ref="H280" authorId="0">
      <text>
        <r>
          <t xml:space="preserve">943348.39</t>
        </r>
      </text>
    </comment>
    <comment ref="I280" authorId="0">
      <text>
        <r>
          <t xml:space="preserve">3067062.11</t>
        </r>
      </text>
    </comment>
    <comment ref="J280" authorId="0">
      <text>
        <r>
          <t xml:space="preserve">4010410.5</t>
        </r>
      </text>
    </comment>
    <comment ref="H283" authorId="0">
      <text>
        <r>
          <t xml:space="preserve">659141.28</t>
        </r>
      </text>
    </comment>
    <comment ref="J283" authorId="0">
      <text>
        <r>
          <t xml:space="preserve">659141.28</t>
        </r>
      </text>
    </comment>
    <comment ref="I284" authorId="0">
      <text>
        <r>
          <t xml:space="preserve">1592924.76</t>
        </r>
      </text>
    </comment>
    <comment ref="J284" authorId="0">
      <text>
        <r>
          <t xml:space="preserve">1592924.76</t>
        </r>
      </text>
    </comment>
    <comment ref="H285" authorId="0">
      <text>
        <r>
          <t xml:space="preserve">61017.6</t>
        </r>
      </text>
    </comment>
    <comment ref="J285" authorId="0">
      <text>
        <r>
          <t xml:space="preserve">61017.6</t>
        </r>
      </text>
    </comment>
    <comment ref="I286" authorId="0">
      <text>
        <r>
          <t xml:space="preserve">160171.2</t>
        </r>
      </text>
    </comment>
    <comment ref="J286" authorId="0">
      <text>
        <r>
          <t xml:space="preserve">160171.2</t>
        </r>
      </text>
    </comment>
    <comment ref="H287" authorId="0">
      <text>
        <r>
          <t xml:space="preserve">42168</t>
        </r>
      </text>
    </comment>
    <comment ref="J287" authorId="0">
      <text>
        <r>
          <t xml:space="preserve">42168</t>
        </r>
      </text>
    </comment>
    <comment ref="H288" authorId="0">
      <text>
        <r>
          <t xml:space="preserve">762326.88</t>
        </r>
      </text>
    </comment>
    <comment ref="I288" authorId="0">
      <text>
        <r>
          <t xml:space="preserve">1753095.96</t>
        </r>
      </text>
    </comment>
    <comment ref="J288" authorId="0">
      <text>
        <r>
          <t xml:space="preserve">2515422.84</t>
        </r>
      </text>
    </comment>
    <comment ref="H291" authorId="0">
      <text>
        <r>
          <t xml:space="preserve">25800</t>
        </r>
      </text>
    </comment>
    <comment ref="J291" authorId="0">
      <text>
        <r>
          <t xml:space="preserve">25800</t>
        </r>
      </text>
    </comment>
    <comment ref="I292" authorId="0">
      <text>
        <r>
          <t xml:space="preserve">146200</t>
        </r>
      </text>
    </comment>
    <comment ref="J292" authorId="0">
      <text>
        <r>
          <t xml:space="preserve">146200</t>
        </r>
      </text>
    </comment>
    <comment ref="H293" authorId="0">
      <text>
        <r>
          <t xml:space="preserve">12000</t>
        </r>
      </text>
    </comment>
    <comment ref="J293" authorId="0">
      <text>
        <r>
          <t xml:space="preserve">12000</t>
        </r>
      </text>
    </comment>
    <comment ref="I294" authorId="0">
      <text>
        <r>
          <t xml:space="preserve">28000</t>
        </r>
      </text>
    </comment>
    <comment ref="J294" authorId="0">
      <text>
        <r>
          <t xml:space="preserve">28000</t>
        </r>
      </text>
    </comment>
    <comment ref="I295" authorId="0">
      <text>
        <r>
          <t xml:space="preserve">49000</t>
        </r>
      </text>
    </comment>
    <comment ref="J295" authorId="0">
      <text>
        <r>
          <t xml:space="preserve">49000</t>
        </r>
      </text>
    </comment>
    <comment ref="I296" authorId="0">
      <text>
        <r>
          <t xml:space="preserve">98000</t>
        </r>
      </text>
    </comment>
    <comment ref="J296" authorId="0">
      <text>
        <r>
          <t xml:space="preserve">98000</t>
        </r>
      </text>
    </comment>
    <comment ref="I297" authorId="0">
      <text>
        <r>
          <t xml:space="preserve">24500</t>
        </r>
      </text>
    </comment>
    <comment ref="J297" authorId="0">
      <text>
        <r>
          <t xml:space="preserve">24500</t>
        </r>
      </text>
    </comment>
    <comment ref="I298" authorId="0">
      <text>
        <r>
          <t xml:space="preserve">40000</t>
        </r>
      </text>
    </comment>
    <comment ref="J298" authorId="0">
      <text>
        <r>
          <t xml:space="preserve">40000</t>
        </r>
      </text>
    </comment>
    <comment ref="I300" authorId="0">
      <text>
        <r>
          <t xml:space="preserve">51518.8</t>
        </r>
      </text>
    </comment>
    <comment ref="J300" authorId="0">
      <text>
        <r>
          <t xml:space="preserve">51518.8</t>
        </r>
      </text>
    </comment>
    <comment ref="I301" authorId="0">
      <text>
        <r>
          <t xml:space="preserve">12036</t>
        </r>
      </text>
    </comment>
    <comment ref="J301" authorId="0">
      <text>
        <r>
          <t xml:space="preserve">12036</t>
        </r>
      </text>
    </comment>
    <comment ref="I302" authorId="0">
      <text>
        <r>
          <t xml:space="preserve">51518.8</t>
        </r>
      </text>
    </comment>
    <comment ref="J302" authorId="0">
      <text>
        <r>
          <t xml:space="preserve">51518.8</t>
        </r>
      </text>
    </comment>
    <comment ref="H303" authorId="0">
      <text>
        <r>
          <t xml:space="preserve">10400</t>
        </r>
      </text>
    </comment>
    <comment ref="J303" authorId="0">
      <text>
        <r>
          <t xml:space="preserve">10400</t>
        </r>
      </text>
    </comment>
    <comment ref="I304" authorId="0">
      <text>
        <r>
          <t xml:space="preserve">86400</t>
        </r>
      </text>
    </comment>
    <comment ref="J304" authorId="0">
      <text>
        <r>
          <t xml:space="preserve">86400</t>
        </r>
      </text>
    </comment>
    <comment ref="H308" authorId="0">
      <text>
        <r>
          <t xml:space="preserve">57200</t>
        </r>
      </text>
    </comment>
    <comment ref="J308" authorId="0">
      <text>
        <r>
          <t xml:space="preserve">57200</t>
        </r>
      </text>
    </comment>
    <comment ref="I309" authorId="0">
      <text>
        <r>
          <t xml:space="preserve">15400</t>
        </r>
      </text>
    </comment>
    <comment ref="J309" authorId="0">
      <text>
        <r>
          <t xml:space="preserve">15400</t>
        </r>
      </text>
    </comment>
    <comment ref="I310" authorId="0">
      <text>
        <r>
          <t xml:space="preserve">44000</t>
        </r>
      </text>
    </comment>
    <comment ref="J310" authorId="0">
      <text>
        <r>
          <t xml:space="preserve">44000</t>
        </r>
      </text>
    </comment>
    <comment ref="H311" authorId="0">
      <text>
        <r>
          <t xml:space="preserve">105400</t>
        </r>
      </text>
    </comment>
    <comment ref="I311" authorId="0">
      <text>
        <r>
          <t xml:space="preserve">646573.6</t>
        </r>
      </text>
    </comment>
    <comment ref="J311" authorId="0">
      <text>
        <r>
          <t xml:space="preserve">751973.6</t>
        </r>
      </text>
    </comment>
    <comment ref="H314" authorId="0">
      <text>
        <r>
          <t xml:space="preserve">2012593.28</t>
        </r>
      </text>
    </comment>
    <comment ref="J314" authorId="0">
      <text>
        <r>
          <t xml:space="preserve">2012593.28</t>
        </r>
      </text>
    </comment>
    <comment ref="I315" authorId="0">
      <text>
        <r>
          <t xml:space="preserve">1509444.96</t>
        </r>
      </text>
    </comment>
    <comment ref="J315" authorId="0">
      <text>
        <r>
          <t xml:space="preserve">1509444.96</t>
        </r>
      </text>
    </comment>
    <comment ref="H316" authorId="0">
      <text>
        <r>
          <t xml:space="preserve">115371.48</t>
        </r>
      </text>
    </comment>
    <comment ref="J316" authorId="0">
      <text>
        <r>
          <t xml:space="preserve">115371.48</t>
        </r>
      </text>
    </comment>
    <comment ref="I317" authorId="0">
      <text>
        <r>
          <t xml:space="preserve">166068</t>
        </r>
      </text>
    </comment>
    <comment ref="J317" authorId="0">
      <text>
        <r>
          <t xml:space="preserve">166068</t>
        </r>
      </text>
    </comment>
    <comment ref="I318" authorId="0">
      <text>
        <r>
          <t xml:space="preserve">47467.08</t>
        </r>
      </text>
    </comment>
    <comment ref="J318" authorId="0">
      <text>
        <r>
          <t xml:space="preserve">47467.08</t>
        </r>
      </text>
    </comment>
    <comment ref="H319" authorId="0">
      <text>
        <r>
          <t xml:space="preserve">2127964.76</t>
        </r>
      </text>
    </comment>
    <comment ref="I319" authorId="0">
      <text>
        <r>
          <t xml:space="preserve">1722980.04</t>
        </r>
      </text>
    </comment>
    <comment ref="J319" authorId="0">
      <text>
        <r>
          <t xml:space="preserve">3850944.8</t>
        </r>
      </text>
    </comment>
    <comment ref="H322" authorId="0">
      <text>
        <r>
          <t xml:space="preserve">36528</t>
        </r>
      </text>
    </comment>
    <comment ref="J322" authorId="0">
      <text>
        <r>
          <t xml:space="preserve">36528</t>
        </r>
      </text>
    </comment>
    <comment ref="I323" authorId="0">
      <text>
        <r>
          <t xml:space="preserve">32670.34</t>
        </r>
      </text>
    </comment>
    <comment ref="J323" authorId="0">
      <text>
        <r>
          <t xml:space="preserve">32670.34</t>
        </r>
      </text>
    </comment>
    <comment ref="H324" authorId="0">
      <text>
        <r>
          <t xml:space="preserve">183765</t>
        </r>
      </text>
    </comment>
    <comment ref="J324" authorId="0">
      <text>
        <r>
          <t xml:space="preserve">183765</t>
        </r>
      </text>
    </comment>
    <comment ref="I325" authorId="0">
      <text>
        <r>
          <t xml:space="preserve">514542</t>
        </r>
      </text>
    </comment>
    <comment ref="J325" authorId="0">
      <text>
        <r>
          <t xml:space="preserve">514542</t>
        </r>
      </text>
    </comment>
    <comment ref="H327" authorId="0">
      <text>
        <r>
          <t xml:space="preserve">1241578</t>
        </r>
      </text>
    </comment>
    <comment ref="J327" authorId="0">
      <text>
        <r>
          <t xml:space="preserve">1241578</t>
        </r>
      </text>
    </comment>
    <comment ref="I329" authorId="0">
      <text>
        <r>
          <t xml:space="preserve">114444.28</t>
        </r>
      </text>
    </comment>
    <comment ref="J329" authorId="0">
      <text>
        <r>
          <t xml:space="preserve">114444.28</t>
        </r>
      </text>
    </comment>
    <comment ref="H330" authorId="0">
      <text>
        <r>
          <t xml:space="preserve">42534</t>
        </r>
      </text>
    </comment>
    <comment ref="J330" authorId="0">
      <text>
        <r>
          <t xml:space="preserve">42534</t>
        </r>
      </text>
    </comment>
    <comment ref="I332" authorId="0">
      <text>
        <r>
          <t xml:space="preserve">3920.63</t>
        </r>
      </text>
    </comment>
    <comment ref="J332" authorId="0">
      <text>
        <r>
          <t xml:space="preserve">3920.63</t>
        </r>
      </text>
    </comment>
    <comment ref="H333" authorId="0">
      <text>
        <r>
          <t xml:space="preserve">123025</t>
        </r>
      </text>
    </comment>
    <comment ref="J333" authorId="0">
      <text>
        <r>
          <t xml:space="preserve">123025</t>
        </r>
      </text>
    </comment>
    <comment ref="I334" authorId="0">
      <text>
        <r>
          <t xml:space="preserve">96662.5</t>
        </r>
      </text>
    </comment>
    <comment ref="J334" authorId="0">
      <text>
        <r>
          <t xml:space="preserve">96662.5</t>
        </r>
      </text>
    </comment>
    <comment ref="I335" authorId="0">
      <text>
        <r>
          <t xml:space="preserve">19139.18</t>
        </r>
      </text>
    </comment>
    <comment ref="J335" authorId="0">
      <text>
        <r>
          <t xml:space="preserve">19139.18</t>
        </r>
      </text>
    </comment>
    <comment ref="I336" authorId="0">
      <text>
        <r>
          <t xml:space="preserve">661.14</t>
        </r>
      </text>
    </comment>
    <comment ref="J336" authorId="0">
      <text>
        <r>
          <t xml:space="preserve">661.14</t>
        </r>
      </text>
    </comment>
    <comment ref="H337" authorId="0">
      <text>
        <r>
          <t xml:space="preserve">981307.5</t>
        </r>
      </text>
    </comment>
    <comment ref="J337" authorId="0">
      <text>
        <r>
          <t xml:space="preserve">981307.5</t>
        </r>
      </text>
    </comment>
    <comment ref="H339" authorId="0">
      <text>
        <r>
          <t xml:space="preserve">95000</t>
        </r>
      </text>
    </comment>
    <comment ref="J339" authorId="0">
      <text>
        <r>
          <t xml:space="preserve">95000</t>
        </r>
      </text>
    </comment>
    <comment ref="I341" authorId="0">
      <text>
        <r>
          <t xml:space="preserve">8000</t>
        </r>
      </text>
    </comment>
    <comment ref="J341" authorId="0">
      <text>
        <r>
          <t xml:space="preserve">8000</t>
        </r>
      </text>
    </comment>
    <comment ref="H342" authorId="0">
      <text>
        <r>
          <t xml:space="preserve">2703737.5</t>
        </r>
      </text>
    </comment>
    <comment ref="I342" authorId="0">
      <text>
        <r>
          <t xml:space="preserve">790040.07</t>
        </r>
      </text>
    </comment>
    <comment ref="J342" authorId="0">
      <text>
        <r>
          <t xml:space="preserve">3493777.57</t>
        </r>
      </text>
    </comment>
    <comment ref="H345" authorId="0">
      <text>
        <r>
          <t xml:space="preserve">130290</t>
        </r>
      </text>
    </comment>
    <comment ref="J345" authorId="0">
      <text>
        <r>
          <t xml:space="preserve">130290</t>
        </r>
      </text>
    </comment>
    <comment ref="I346" authorId="0">
      <text>
        <r>
          <t xml:space="preserve">28000</t>
        </r>
      </text>
    </comment>
    <comment ref="J346" authorId="0">
      <text>
        <r>
          <t xml:space="preserve">28000</t>
        </r>
      </text>
    </comment>
    <comment ref="H347" authorId="0">
      <text>
        <r>
          <t xml:space="preserve">10000</t>
        </r>
      </text>
    </comment>
    <comment ref="J347" authorId="0">
      <text>
        <r>
          <t xml:space="preserve">10000</t>
        </r>
      </text>
    </comment>
    <comment ref="I348" authorId="0">
      <text>
        <r>
          <t xml:space="preserve">3450</t>
        </r>
      </text>
    </comment>
    <comment ref="J348" authorId="0">
      <text>
        <r>
          <t xml:space="preserve">3450</t>
        </r>
      </text>
    </comment>
    <comment ref="I349" authorId="0">
      <text>
        <r>
          <t xml:space="preserve">42.5</t>
        </r>
      </text>
    </comment>
    <comment ref="J349" authorId="0">
      <text>
        <r>
          <t xml:space="preserve">42.5</t>
        </r>
      </text>
    </comment>
    <comment ref="H350" authorId="0">
      <text>
        <r>
          <t xml:space="preserve">1200</t>
        </r>
      </text>
    </comment>
    <comment ref="J350" authorId="0">
      <text>
        <r>
          <t xml:space="preserve">1200</t>
        </r>
      </text>
    </comment>
    <comment ref="I351" authorId="0">
      <text>
        <r>
          <t xml:space="preserve">2146.54</t>
        </r>
      </text>
    </comment>
    <comment ref="J351" authorId="0">
      <text>
        <r>
          <t xml:space="preserve">2146.54</t>
        </r>
      </text>
    </comment>
    <comment ref="I353" authorId="0">
      <text>
        <r>
          <t xml:space="preserve">2016.63</t>
        </r>
      </text>
    </comment>
    <comment ref="J353" authorId="0">
      <text>
        <r>
          <t xml:space="preserve">2016.63</t>
        </r>
      </text>
    </comment>
    <comment ref="I354" authorId="0">
      <text>
        <r>
          <t xml:space="preserve">377.46</t>
        </r>
      </text>
    </comment>
    <comment ref="J354" authorId="0">
      <text>
        <r>
          <t xml:space="preserve">377.46</t>
        </r>
      </text>
    </comment>
    <comment ref="I355" authorId="0">
      <text>
        <r>
          <t xml:space="preserve">530.79</t>
        </r>
      </text>
    </comment>
    <comment ref="J355" authorId="0">
      <text>
        <r>
          <t xml:space="preserve">530.79</t>
        </r>
      </text>
    </comment>
    <comment ref="I356" authorId="0">
      <text>
        <r>
          <t xml:space="preserve">2244</t>
        </r>
      </text>
    </comment>
    <comment ref="J356" authorId="0">
      <text>
        <r>
          <t xml:space="preserve">2244</t>
        </r>
      </text>
    </comment>
    <comment ref="I357" authorId="0">
      <text>
        <r>
          <t xml:space="preserve">41.55</t>
        </r>
      </text>
    </comment>
    <comment ref="J357" authorId="0">
      <text>
        <r>
          <t xml:space="preserve">41.55</t>
        </r>
      </text>
    </comment>
    <comment ref="H358" authorId="0">
      <text>
        <r>
          <t xml:space="preserve">2688</t>
        </r>
      </text>
    </comment>
    <comment ref="J358" authorId="0">
      <text>
        <r>
          <t xml:space="preserve">2688</t>
        </r>
      </text>
    </comment>
    <comment ref="I360" authorId="0">
      <text>
        <r>
          <t xml:space="preserve">300.86</t>
        </r>
      </text>
    </comment>
    <comment ref="J360" authorId="0">
      <text>
        <r>
          <t xml:space="preserve">300.86</t>
        </r>
      </text>
    </comment>
    <comment ref="H361" authorId="0">
      <text>
        <r>
          <t xml:space="preserve">8364</t>
        </r>
      </text>
    </comment>
    <comment ref="J361" authorId="0">
      <text>
        <r>
          <t xml:space="preserve">8364</t>
        </r>
      </text>
    </comment>
    <comment ref="I362" authorId="0">
      <text>
        <r>
          <t xml:space="preserve">2066.4</t>
        </r>
      </text>
    </comment>
    <comment ref="J362" authorId="0">
      <text>
        <r>
          <t xml:space="preserve">2066.4</t>
        </r>
      </text>
    </comment>
    <comment ref="I363" authorId="0">
      <text>
        <r>
          <t xml:space="preserve">196.8</t>
        </r>
      </text>
    </comment>
    <comment ref="J363" authorId="0">
      <text>
        <r>
          <t xml:space="preserve">196.8</t>
        </r>
      </text>
    </comment>
    <comment ref="I364" authorId="0">
      <text>
        <r>
          <t xml:space="preserve">1968</t>
        </r>
      </text>
    </comment>
    <comment ref="J364" authorId="0">
      <text>
        <r>
          <t xml:space="preserve">1968</t>
        </r>
      </text>
    </comment>
    <comment ref="I365" authorId="0">
      <text>
        <r>
          <t xml:space="preserve">2361.6</t>
        </r>
      </text>
    </comment>
    <comment ref="J365" authorId="0">
      <text>
        <r>
          <t xml:space="preserve">2361.6</t>
        </r>
      </text>
    </comment>
    <comment ref="H366" authorId="0">
      <text>
        <r>
          <t xml:space="preserve">2592</t>
        </r>
      </text>
    </comment>
    <comment ref="J366" authorId="0">
      <text>
        <r>
          <t xml:space="preserve">2592</t>
        </r>
      </text>
    </comment>
    <comment ref="I367" authorId="0">
      <text>
        <r>
          <t xml:space="preserve">604.8</t>
        </r>
      </text>
    </comment>
    <comment ref="J367" authorId="0">
      <text>
        <r>
          <t xml:space="preserve">604.8</t>
        </r>
      </text>
    </comment>
    <comment ref="I368" authorId="0">
      <text>
        <r>
          <t xml:space="preserve">57.6</t>
        </r>
      </text>
    </comment>
    <comment ref="J368" authorId="0">
      <text>
        <r>
          <t xml:space="preserve">57.6</t>
        </r>
      </text>
    </comment>
    <comment ref="I369" authorId="0">
      <text>
        <r>
          <t xml:space="preserve">576</t>
        </r>
      </text>
    </comment>
    <comment ref="J369" authorId="0">
      <text>
        <r>
          <t xml:space="preserve">576</t>
        </r>
      </text>
    </comment>
    <comment ref="I370" authorId="0">
      <text>
        <r>
          <t xml:space="preserve">691.2</t>
        </r>
      </text>
    </comment>
    <comment ref="J370" authorId="0">
      <text>
        <r>
          <t xml:space="preserve">691.2</t>
        </r>
      </text>
    </comment>
    <comment ref="H371" authorId="0">
      <text>
        <r>
          <t xml:space="preserve">155134</t>
        </r>
      </text>
    </comment>
    <comment ref="I371" authorId="0">
      <text>
        <r>
          <t xml:space="preserve">47672.74</t>
        </r>
      </text>
    </comment>
    <comment ref="J371" authorId="0">
      <text>
        <r>
          <t xml:space="preserve">202806.74</t>
        </r>
      </text>
    </comment>
    <comment ref="H374" authorId="0">
      <text>
        <r>
          <t xml:space="preserve">460128</t>
        </r>
      </text>
    </comment>
    <comment ref="J374" authorId="0">
      <text>
        <r>
          <t xml:space="preserve">460128</t>
        </r>
      </text>
    </comment>
    <comment ref="H379" authorId="0">
      <text>
        <r>
          <t xml:space="preserve">4248</t>
        </r>
      </text>
    </comment>
    <comment ref="J379" authorId="0">
      <text>
        <r>
          <t xml:space="preserve">4248</t>
        </r>
      </text>
    </comment>
    <comment ref="I380" authorId="0">
      <text>
        <r>
          <t xml:space="preserve">94.4</t>
        </r>
      </text>
    </comment>
    <comment ref="J380" authorId="0">
      <text>
        <r>
          <t xml:space="preserve">94.4</t>
        </r>
      </text>
    </comment>
    <comment ref="I381" authorId="0">
      <text>
        <r>
          <t xml:space="preserve">4248</t>
        </r>
      </text>
    </comment>
    <comment ref="J381" authorId="0">
      <text>
        <r>
          <t xml:space="preserve">4248</t>
        </r>
      </text>
    </comment>
    <comment ref="I382" authorId="0">
      <text>
        <r>
          <t xml:space="preserve">1132.8</t>
        </r>
      </text>
    </comment>
    <comment ref="J382" authorId="0">
      <text>
        <r>
          <t xml:space="preserve">1132.8</t>
        </r>
      </text>
    </comment>
    <comment ref="H383" authorId="0">
      <text>
        <r>
          <t xml:space="preserve">79844.4</t>
        </r>
      </text>
    </comment>
    <comment ref="J383" authorId="0">
      <text>
        <r>
          <t xml:space="preserve">79844.4</t>
        </r>
      </text>
    </comment>
    <comment ref="I384" authorId="0">
      <text>
        <r>
          <t xml:space="preserve">1774.32</t>
        </r>
      </text>
    </comment>
    <comment ref="J384" authorId="0">
      <text>
        <r>
          <t xml:space="preserve">1774.32</t>
        </r>
      </text>
    </comment>
    <comment ref="I385" authorId="0">
      <text>
        <r>
          <t xml:space="preserve">79844.4</t>
        </r>
      </text>
    </comment>
    <comment ref="J385" authorId="0">
      <text>
        <r>
          <t xml:space="preserve">79844.4</t>
        </r>
      </text>
    </comment>
    <comment ref="I386" authorId="0">
      <text>
        <r>
          <t xml:space="preserve">21291.84</t>
        </r>
      </text>
    </comment>
    <comment ref="J386" authorId="0">
      <text>
        <r>
          <t xml:space="preserve">21291.84</t>
        </r>
      </text>
    </comment>
    <comment ref="H387" authorId="0">
      <text>
        <r>
          <t xml:space="preserve">31500</t>
        </r>
      </text>
    </comment>
    <comment ref="J387" authorId="0">
      <text>
        <r>
          <t xml:space="preserve">31500</t>
        </r>
      </text>
    </comment>
    <comment ref="I388" authorId="0">
      <text>
        <r>
          <t xml:space="preserve">40500</t>
        </r>
      </text>
    </comment>
    <comment ref="J388" authorId="0">
      <text>
        <r>
          <t xml:space="preserve">40500</t>
        </r>
      </text>
    </comment>
    <comment ref="H389" authorId="0">
      <text>
        <r>
          <t xml:space="preserve">575720.4</t>
        </r>
      </text>
    </comment>
    <comment ref="I389" authorId="0">
      <text>
        <r>
          <t xml:space="preserve">148885.76</t>
        </r>
      </text>
    </comment>
    <comment ref="J389" authorId="0">
      <text>
        <r>
          <t xml:space="preserve">724606.16</t>
        </r>
      </text>
    </comment>
    <comment ref="H392" authorId="0">
      <text>
        <r>
          <t xml:space="preserve">29040.34</t>
        </r>
      </text>
    </comment>
    <comment ref="J392" authorId="0">
      <text>
        <r>
          <t xml:space="preserve">29040.34</t>
        </r>
      </text>
    </comment>
    <comment ref="I393" authorId="0">
      <text>
        <r>
          <t xml:space="preserve">6160.7</t>
        </r>
      </text>
    </comment>
    <comment ref="J393" authorId="0">
      <text>
        <r>
          <t xml:space="preserve">6160.7</t>
        </r>
      </text>
    </comment>
    <comment ref="I394" authorId="0">
      <text>
        <r>
          <t xml:space="preserve">101558.22</t>
        </r>
      </text>
    </comment>
    <comment ref="J394" authorId="0">
      <text>
        <r>
          <t xml:space="preserve">101558.22</t>
        </r>
      </text>
    </comment>
    <comment ref="H395" authorId="0">
      <text>
        <r>
          <t xml:space="preserve">29040.34</t>
        </r>
      </text>
    </comment>
    <comment ref="I395" authorId="0">
      <text>
        <r>
          <t xml:space="preserve">107718.92</t>
        </r>
      </text>
    </comment>
    <comment ref="J395" authorId="0">
      <text>
        <r>
          <t xml:space="preserve">136759.26</t>
        </r>
      </text>
    </comment>
    <comment ref="H398" authorId="0">
      <text>
        <r>
          <t xml:space="preserve">1000000</t>
        </r>
      </text>
    </comment>
    <comment ref="J398" authorId="0">
      <text>
        <r>
          <t xml:space="preserve">1000000</t>
        </r>
      </text>
    </comment>
    <comment ref="I399" authorId="0">
      <text>
        <r>
          <t xml:space="preserve">2100000</t>
        </r>
      </text>
    </comment>
    <comment ref="J399" authorId="0">
      <text>
        <r>
          <t xml:space="preserve">2100000</t>
        </r>
      </text>
    </comment>
    <comment ref="H400" authorId="0">
      <text>
        <r>
          <t xml:space="preserve">1000000</t>
        </r>
      </text>
    </comment>
    <comment ref="I400" authorId="0">
      <text>
        <r>
          <t xml:space="preserve">2100000</t>
        </r>
      </text>
    </comment>
    <comment ref="J400" authorId="0">
      <text>
        <r>
          <t xml:space="preserve">3100000</t>
        </r>
      </text>
    </comment>
    <comment ref="H403" authorId="0">
      <text>
        <r>
          <t xml:space="preserve">680000</t>
        </r>
      </text>
    </comment>
    <comment ref="J403" authorId="0">
      <text>
        <r>
          <t xml:space="preserve">680000</t>
        </r>
      </text>
    </comment>
    <comment ref="I404" authorId="0">
      <text>
        <r>
          <t xml:space="preserve">4050000</t>
        </r>
      </text>
    </comment>
    <comment ref="J404" authorId="0">
      <text>
        <r>
          <t xml:space="preserve">4050000</t>
        </r>
      </text>
    </comment>
    <comment ref="H405" authorId="0">
      <text>
        <r>
          <t xml:space="preserve">680000</t>
        </r>
      </text>
    </comment>
    <comment ref="I405" authorId="0">
      <text>
        <r>
          <t xml:space="preserve">4050000</t>
        </r>
      </text>
    </comment>
    <comment ref="J405" authorId="0">
      <text>
        <r>
          <t xml:space="preserve">4730000</t>
        </r>
      </text>
    </comment>
    <comment ref="H408" authorId="0">
      <text>
        <r>
          <t xml:space="preserve">250000</t>
        </r>
      </text>
    </comment>
    <comment ref="J408" authorId="0">
      <text>
        <r>
          <t xml:space="preserve">250000</t>
        </r>
      </text>
    </comment>
    <comment ref="I409" authorId="0">
      <text>
        <r>
          <t xml:space="preserve">800000</t>
        </r>
      </text>
    </comment>
    <comment ref="J409" authorId="0">
      <text>
        <r>
          <t xml:space="preserve">800000</t>
        </r>
      </text>
    </comment>
    <comment ref="H410" authorId="0">
      <text>
        <r>
          <t xml:space="preserve">250000</t>
        </r>
      </text>
    </comment>
    <comment ref="I410" authorId="0">
      <text>
        <r>
          <t xml:space="preserve">800000</t>
        </r>
      </text>
    </comment>
    <comment ref="J410" authorId="0">
      <text>
        <r>
          <t xml:space="preserve">1050000</t>
        </r>
      </text>
    </comment>
    <comment ref="H413" authorId="0">
      <text>
        <r>
          <t xml:space="preserve">420000</t>
        </r>
      </text>
    </comment>
    <comment ref="J413" authorId="0">
      <text>
        <r>
          <t xml:space="preserve">420000</t>
        </r>
      </text>
    </comment>
    <comment ref="I414" authorId="0">
      <text>
        <r>
          <t xml:space="preserve">1100000</t>
        </r>
      </text>
    </comment>
    <comment ref="J414" authorId="0">
      <text>
        <r>
          <t xml:space="preserve">1100000</t>
        </r>
      </text>
    </comment>
    <comment ref="H415" authorId="0">
      <text>
        <r>
          <t xml:space="preserve">420000</t>
        </r>
      </text>
    </comment>
    <comment ref="I415" authorId="0">
      <text>
        <r>
          <t xml:space="preserve">1100000</t>
        </r>
      </text>
    </comment>
    <comment ref="J415" authorId="0">
      <text>
        <r>
          <t xml:space="preserve">1520000</t>
        </r>
      </text>
    </comment>
    <comment ref="H421" authorId="0">
      <text>
        <r>
          <t xml:space="preserve">846039.58</t>
        </r>
      </text>
    </comment>
    <comment ref="J421" authorId="0">
      <text>
        <r>
          <t xml:space="preserve">846039.58</t>
        </r>
      </text>
    </comment>
    <comment ref="H422" authorId="0">
      <text>
        <r>
          <t xml:space="preserve">800000</t>
        </r>
      </text>
    </comment>
    <comment ref="J422" authorId="0">
      <text>
        <r>
          <t xml:space="preserve">800000</t>
        </r>
      </text>
    </comment>
    <comment ref="H423" authorId="0">
      <text>
        <r>
          <t xml:space="preserve">480000</t>
        </r>
      </text>
    </comment>
    <comment ref="J423" authorId="0">
      <text>
        <r>
          <t xml:space="preserve">480000</t>
        </r>
      </text>
    </comment>
    <comment ref="H424" authorId="0">
      <text>
        <r>
          <t xml:space="preserve">500000</t>
        </r>
      </text>
    </comment>
    <comment ref="J424" authorId="0">
      <text>
        <r>
          <t xml:space="preserve">500000</t>
        </r>
      </text>
    </comment>
    <comment ref="H425" authorId="0">
      <text>
        <r>
          <t xml:space="preserve">700000</t>
        </r>
      </text>
    </comment>
    <comment ref="J425" authorId="0">
      <text>
        <r>
          <t xml:space="preserve">700000</t>
        </r>
      </text>
    </comment>
    <comment ref="H426" authorId="0">
      <text>
        <r>
          <t xml:space="preserve">200000</t>
        </r>
      </text>
    </comment>
    <comment ref="J426" authorId="0">
      <text>
        <r>
          <t xml:space="preserve">200000</t>
        </r>
      </text>
    </comment>
    <comment ref="H427" authorId="0">
      <text>
        <r>
          <t xml:space="preserve">200000</t>
        </r>
      </text>
    </comment>
    <comment ref="J427" authorId="0">
      <text>
        <r>
          <t xml:space="preserve">200000</t>
        </r>
      </text>
    </comment>
    <comment ref="H428" authorId="0">
      <text>
        <r>
          <t xml:space="preserve">350000</t>
        </r>
      </text>
    </comment>
    <comment ref="J428" authorId="0">
      <text>
        <r>
          <t xml:space="preserve">350000</t>
        </r>
      </text>
    </comment>
    <comment ref="H429" authorId="0">
      <text>
        <r>
          <t xml:space="preserve">750000</t>
        </r>
      </text>
    </comment>
    <comment ref="J429" authorId="0">
      <text>
        <r>
          <t xml:space="preserve">750000</t>
        </r>
      </text>
    </comment>
    <comment ref="H430" authorId="0">
      <text>
        <r>
          <t xml:space="preserve">4826039.58</t>
        </r>
      </text>
    </comment>
    <comment ref="J430" authorId="0">
      <text>
        <r>
          <t xml:space="preserve">4826039.58</t>
        </r>
      </text>
    </comment>
    <comment ref="H432" authorId="0">
      <text>
        <r>
          <t xml:space="preserve">22499508.5</t>
        </r>
      </text>
    </comment>
    <comment ref="I432" authorId="0">
      <text>
        <r>
          <t xml:space="preserve">43827492.56</t>
        </r>
      </text>
    </comment>
    <comment ref="J432" authorId="0">
      <text>
        <r>
          <t xml:space="preserve">66327001.06</t>
        </r>
      </text>
    </comment>
  </commentList>
</comments>
</file>

<file path=xl/sharedStrings.xml><?xml version="1.0" encoding="utf-8"?>
<sst xmlns="http://schemas.openxmlformats.org/spreadsheetml/2006/main" uniqueCount="470">
  <si>
    <t>СМЕТА</t>
  </si>
  <si>
    <t>Объект:</t>
  </si>
  <si>
    <t>Жилой дом № 43</t>
  </si>
  <si>
    <t>Общая продаваемая площадь (м2):</t>
  </si>
  <si>
    <t>квартир:</t>
  </si>
  <si>
    <t>Сметная стоимость:</t>
  </si>
  <si>
    <t>В том числе НДС 18%:</t>
  </si>
  <si>
    <t>Стоимость 1 м2: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</si>
  <si>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</si>
  <si>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</si>
  <si>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</si>
  <si>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</si>
  <si>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</si>
  <si>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</si>
  <si>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</si>
  <si>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</si>
  <si>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</si>
  <si>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</si>
  <si>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</si>
  <si>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</si>
  <si>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</si>
  <si>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</si>
  <si>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</si>
  <si>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</si>
  <si>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№ п/п</t>
  </si>
  <si>
    <t>Наименование работ</t>
  </si>
  <si>
    <t>Исполнитель</t>
  </si>
  <si>
    <t>ед. изм.</t>
  </si>
  <si>
    <t>кол-во</t>
  </si>
  <si>
    <t>стоимость ед. (руб.)</t>
  </si>
  <si>
    <t>Итого (руб.)</t>
  </si>
  <si>
    <t>Всего (руб.)</t>
  </si>
  <si>
    <t>Выполнение (руб)</t>
  </si>
  <si>
    <t>Выполнение (кол-во)</t>
  </si>
  <si>
    <t>График выполнения</t>
  </si>
  <si>
    <t>работа</t>
  </si>
  <si>
    <t>материалы</t>
  </si>
  <si>
    <t>начало</t>
  </si>
  <si>
    <t>окончание</t>
  </si>
  <si>
    <t>Раздел 3. Устройство фундаментов</t>
  </si>
  <si>
    <t>3.2</t>
  </si>
  <si>
    <t>Устройство бетонной подготовки</t>
  </si>
  <si>
    <t>РИК</t>
  </si>
  <si>
    <t>м3</t>
  </si>
  <si>
    <t>Бетон В7,5 с доставкой</t>
  </si>
  <si>
    <t>3.3</t>
  </si>
  <si>
    <t>Устройство фундаментов</t>
  </si>
  <si>
    <t>Бетон В20F100W6 с доставкой</t>
  </si>
  <si>
    <t>Каркасы арматурные, закладные детали</t>
  </si>
  <si>
    <t>т</t>
  </si>
  <si>
    <t>Пиломатериал</t>
  </si>
  <si>
    <t>3.4</t>
  </si>
  <si>
    <t>Гидроизоляция боковая обмазочная фундаментов в 2слоя</t>
  </si>
  <si>
    <t>м2</t>
  </si>
  <si>
    <t>грунтовка битумная (2,5кг/м2)</t>
  </si>
  <si>
    <t>кг</t>
  </si>
  <si>
    <t>горячий битум БНИ-Y (0,35кг/м2)</t>
  </si>
  <si>
    <t>л</t>
  </si>
  <si>
    <t>3.5</t>
  </si>
  <si>
    <t>Горизонтальная гидроизоляция фундаментов</t>
  </si>
  <si>
    <t>ЦП раствор М200 с доставкой</t>
  </si>
  <si>
    <t>3.6</t>
  </si>
  <si>
    <t>Монтаж фундаментных блоков</t>
  </si>
  <si>
    <t>шт</t>
  </si>
  <si>
    <t>ФБС24.4.6-т</t>
  </si>
  <si>
    <t>ФБС12.4.6-т</t>
  </si>
  <si>
    <t>ФБС9.4.6-т</t>
  </si>
  <si>
    <t>ФБС9.6.6-т</t>
  </si>
  <si>
    <t>ФБС12.6.6-т</t>
  </si>
  <si>
    <t>ФБС12.4.3-т</t>
  </si>
  <si>
    <t>Раствор М100 с доставкой</t>
  </si>
  <si>
    <t>сетки - арматура Ø 8 мм А1</t>
  </si>
  <si>
    <t>3.7</t>
  </si>
  <si>
    <t>Монолитные заделки между бетонными блоками</t>
  </si>
  <si>
    <t>Бетон В15 F100 W4 с доставкой</t>
  </si>
  <si>
    <t>3.8</t>
  </si>
  <si>
    <t>Гидроизоляция боковая обмазочная монолитных поясов и ФБС  в 2слоя</t>
  </si>
  <si>
    <t>3.9</t>
  </si>
  <si>
    <t>Устройство монолитного пояса Пм1</t>
  </si>
  <si>
    <t>3.10</t>
  </si>
  <si>
    <t>Горизонтальная гидроизоляция монолитных поясов</t>
  </si>
  <si>
    <t>"Унифлекс ТПП" в 2 слоя</t>
  </si>
  <si>
    <t>3.11</t>
  </si>
  <si>
    <t>Устройство монолитных плит приямков</t>
  </si>
  <si>
    <t>бетон В15 П3 F75 W6</t>
  </si>
  <si>
    <t>сетки 2С 12АIII, закладные детали</t>
  </si>
  <si>
    <t>Работа Крана</t>
  </si>
  <si>
    <t>маш/час</t>
  </si>
  <si>
    <t>ИТОГО по разделу:</t>
  </si>
  <si>
    <t>3. Устройство фундаментов</t>
  </si>
  <si>
    <t>в т.ч. НДС 18%</t>
  </si>
  <si>
    <t>Раздел 4. Строительные работы техподполья</t>
  </si>
  <si>
    <t>4.1</t>
  </si>
  <si>
    <t>Кирпичная кладка перегородок</t>
  </si>
  <si>
    <t>Кирпич керамический размером 250х120х88 1,4НФ/100/1,4/50</t>
  </si>
  <si>
    <t>Раствор М75 Пк2 с доставкой</t>
  </si>
  <si>
    <t>4.2</t>
  </si>
  <si>
    <t>Монтаж перемычек</t>
  </si>
  <si>
    <t>8ПБ13-1</t>
  </si>
  <si>
    <t>9ПБ13-37</t>
  </si>
  <si>
    <t>4.3</t>
  </si>
  <si>
    <t>Устройство железобетонных лестниц</t>
  </si>
  <si>
    <t>ступень верхняя ЛСВ 15</t>
  </si>
  <si>
    <t>ступень нижняя ЛСН 15</t>
  </si>
  <si>
    <t>ограждение</t>
  </si>
  <si>
    <t>пог.м</t>
  </si>
  <si>
    <t>швеллер 16</t>
  </si>
  <si>
    <t>швеллер 22</t>
  </si>
  <si>
    <t>угол 70х5</t>
  </si>
  <si>
    <t>угол 125х8</t>
  </si>
  <si>
    <t>угол 160х10</t>
  </si>
  <si>
    <t>S10</t>
  </si>
  <si>
    <t>S14</t>
  </si>
  <si>
    <t>ступень основная ЛС 11</t>
  </si>
  <si>
    <t>ступень верхняя ЛСВ 11</t>
  </si>
  <si>
    <t>ступень основная ЛС 15</t>
  </si>
  <si>
    <t>4.4</t>
  </si>
  <si>
    <t>Антикоррозийная защита</t>
  </si>
  <si>
    <t>Краска огнезащитная</t>
  </si>
  <si>
    <t>Грунтовка Гф 021</t>
  </si>
  <si>
    <t>4.5</t>
  </si>
  <si>
    <t>Устройство монолитных площадок</t>
  </si>
  <si>
    <t>сетки - арматура Ø 6 мм А1, А3</t>
  </si>
  <si>
    <t>4.6</t>
  </si>
  <si>
    <t>Устройство приямков</t>
  </si>
  <si>
    <t>Устройство монолитных балок над продухами</t>
  </si>
  <si>
    <t>4.7</t>
  </si>
  <si>
    <t>Монтаж плит перекрытия</t>
  </si>
  <si>
    <t>ПБ 72.12</t>
  </si>
  <si>
    <t>ПБ 72.15</t>
  </si>
  <si>
    <t>ПБ 66.12</t>
  </si>
  <si>
    <t>ПК 66.15</t>
  </si>
  <si>
    <t>ПБ 60.12</t>
  </si>
  <si>
    <t>ПК 60.15</t>
  </si>
  <si>
    <t>ПБ 30.15</t>
  </si>
  <si>
    <t>ПБ 30.12</t>
  </si>
  <si>
    <t>ПБ 30.10</t>
  </si>
  <si>
    <t>ПБ 1.9</t>
  </si>
  <si>
    <t>ПБ 2.9</t>
  </si>
  <si>
    <t>ПБ 3.9</t>
  </si>
  <si>
    <t>ПБ 4.9</t>
  </si>
  <si>
    <t>Монтажные соединительные элементы</t>
  </si>
  <si>
    <t>Электроды</t>
  </si>
  <si>
    <t>4.8</t>
  </si>
  <si>
    <t>Устройство монолитных участков</t>
  </si>
  <si>
    <t>каркас плоский</t>
  </si>
  <si>
    <t>арматура Ø 6 мм А240</t>
  </si>
  <si>
    <t>Бетон В 15 с доставкой</t>
  </si>
  <si>
    <t>4. Строительные работы техподполья</t>
  </si>
  <si>
    <t>Раздел 5. Каркас здания</t>
  </si>
  <si>
    <t>5.1</t>
  </si>
  <si>
    <t>Кладка несущих стен и тамбуров входов из силикатного кирпича</t>
  </si>
  <si>
    <t>Кирпич силикатный СУР-200/50</t>
  </si>
  <si>
    <t>Раствор М100 Пк3 с доставкой</t>
  </si>
  <si>
    <t>сетки кладочные</t>
  </si>
  <si>
    <t>5.2</t>
  </si>
  <si>
    <t>Кладка дымоходов из керамического кирпича</t>
  </si>
  <si>
    <t>Кирпич керамический одинарный размером 250х120х65/1НФ/125/2.0/50</t>
  </si>
  <si>
    <t>5.3</t>
  </si>
  <si>
    <t>Кладка вентканалов выше уровня кровли</t>
  </si>
  <si>
    <t>Кирпич керамический одинарный размером 250х120х65/1НФ/100/2.0/100</t>
  </si>
  <si>
    <t>Раствор М75 Пк3 с доставкой</t>
  </si>
  <si>
    <t>пенополистерол</t>
  </si>
  <si>
    <t>5.4</t>
  </si>
  <si>
    <t>8ПП21-71</t>
  </si>
  <si>
    <t>8ПП16-71</t>
  </si>
  <si>
    <t>8ПП27-71</t>
  </si>
  <si>
    <t>8ПП18-71</t>
  </si>
  <si>
    <t>8ПП14-71</t>
  </si>
  <si>
    <t>9ПБ16-37</t>
  </si>
  <si>
    <t>8ПБ16-1</t>
  </si>
  <si>
    <t>8ПБ10-1</t>
  </si>
  <si>
    <t>9ПБ18-37</t>
  </si>
  <si>
    <t>1ПБ13-1</t>
  </si>
  <si>
    <t>5ПБ18-27</t>
  </si>
  <si>
    <t>9ПБ30-40</t>
  </si>
  <si>
    <t>8ПП17-5</t>
  </si>
  <si>
    <t>ПРГ 32-1.4-4АIII</t>
  </si>
  <si>
    <t>ОП 4.4-АIII</t>
  </si>
  <si>
    <t>уголок 75х5</t>
  </si>
  <si>
    <t>Закладные детали</t>
  </si>
  <si>
    <t>Анкеры</t>
  </si>
  <si>
    <t>5.5</t>
  </si>
  <si>
    <t>Кладка перегородок из блоков ТЕПЛОН</t>
  </si>
  <si>
    <t>Блоки Теплон</t>
  </si>
  <si>
    <t>5.6</t>
  </si>
  <si>
    <t>Устройство внутренних перегородок из пазогребневых плит</t>
  </si>
  <si>
    <t>ПГП 667х500х80 пустотелые пазогребневые "Волма-плит"</t>
  </si>
  <si>
    <t>подвес прямой</t>
  </si>
  <si>
    <t>дюбель-анкер потайной пласт.6/80 мм 100 шт.</t>
  </si>
  <si>
    <t>пакет</t>
  </si>
  <si>
    <t>клей "Волма-Монтаж"</t>
  </si>
  <si>
    <t>5.7</t>
  </si>
  <si>
    <t>Устройство внутренних перегородок санузлов</t>
  </si>
  <si>
    <t>ПГП 667х500х80 влогостойкие пазогребневые</t>
  </si>
  <si>
    <t>5.8</t>
  </si>
  <si>
    <t>Кирпичная кладка выхода на кровлю</t>
  </si>
  <si>
    <t>5. Каркас здания</t>
  </si>
  <si>
    <t>Раздел 6. Монтаж плит перекрытия</t>
  </si>
  <si>
    <t>6.1</t>
  </si>
  <si>
    <t>ПК 72.15</t>
  </si>
  <si>
    <t>ПК 66.10</t>
  </si>
  <si>
    <t>ПК 60.10</t>
  </si>
  <si>
    <t>ПК 60.12</t>
  </si>
  <si>
    <t>ПК 31.15</t>
  </si>
  <si>
    <t>ПК 31.12</t>
  </si>
  <si>
    <t>ПК 31.10</t>
  </si>
  <si>
    <t>ПК 30.10</t>
  </si>
  <si>
    <t>ПК 30.15</t>
  </si>
  <si>
    <t>ПБ 35.9</t>
  </si>
  <si>
    <t>ПБ 31.9</t>
  </si>
  <si>
    <t>ПБ 33.9</t>
  </si>
  <si>
    <t>ПБ 28.9</t>
  </si>
  <si>
    <t>ПБ 3</t>
  </si>
  <si>
    <t>Закладные детали, анкера</t>
  </si>
  <si>
    <t>полоса 8х40</t>
  </si>
  <si>
    <t>6.2</t>
  </si>
  <si>
    <t>6. Монтаж плит перекрытия</t>
  </si>
  <si>
    <t>Раздел 7. Лестницы</t>
  </si>
  <si>
    <t>7.1</t>
  </si>
  <si>
    <t>Монтаж лестничных ступеней</t>
  </si>
  <si>
    <t>Лестничные ступени ЛС 14-1</t>
  </si>
  <si>
    <t>Бетон В15</t>
  </si>
  <si>
    <t>7.2</t>
  </si>
  <si>
    <t>Монтаж металлоконструкций</t>
  </si>
  <si>
    <t>сетки, закладные изделия,косоуры</t>
  </si>
  <si>
    <t>7.3</t>
  </si>
  <si>
    <t>Монтаж лестничных балок</t>
  </si>
  <si>
    <t>БМ1, БМ3, БМ4</t>
  </si>
  <si>
    <t>7.4</t>
  </si>
  <si>
    <t>сетки, закладные изделия</t>
  </si>
  <si>
    <t>7.5</t>
  </si>
  <si>
    <t>Устройство ограждений лестниц</t>
  </si>
  <si>
    <t>Ограждение ЛО13</t>
  </si>
  <si>
    <t>Ограждение ЛО14</t>
  </si>
  <si>
    <t>Ограждение ОМВ 14-1</t>
  </si>
  <si>
    <t>7.6</t>
  </si>
  <si>
    <t>Устройство стремянок СГ-28</t>
  </si>
  <si>
    <t>металлоконструкции</t>
  </si>
  <si>
    <t>7.7</t>
  </si>
  <si>
    <t>Эмаль ПФ-115</t>
  </si>
  <si>
    <t>Грунтовка Гф-021</t>
  </si>
  <si>
    <t>7. Лестницы</t>
  </si>
  <si>
    <t>Раздел 8. Балконы</t>
  </si>
  <si>
    <t>8.1</t>
  </si>
  <si>
    <t>Ограждение балконов</t>
  </si>
  <si>
    <t>профиль металлический</t>
  </si>
  <si>
    <t>лист ЦСП-1 t8</t>
  </si>
  <si>
    <t>Покраска ограждения</t>
  </si>
  <si>
    <t>8.2</t>
  </si>
  <si>
    <t>Устройство козырьков балконов</t>
  </si>
  <si>
    <t>8.3</t>
  </si>
  <si>
    <t>Устройство обшивки козырьков балконов</t>
  </si>
  <si>
    <t>Профлист</t>
  </si>
  <si>
    <t>"Метал профиль" снегозадержатель СЗТh150х3000</t>
  </si>
  <si>
    <t>Оцинкованная сталь 0,6</t>
  </si>
  <si>
    <t>8.4</t>
  </si>
  <si>
    <t>8. Балконы</t>
  </si>
  <si>
    <t>Раздел 9. Устройство кровли</t>
  </si>
  <si>
    <t>9.1</t>
  </si>
  <si>
    <t>Устройство кровли</t>
  </si>
  <si>
    <t>Пароизоляция слой "Биполь ТПП"</t>
  </si>
  <si>
    <t>Керамзитовый гравий Y=600кг/м3</t>
  </si>
  <si>
    <t>экструзионный пенополистирол "ТЕХНОНИКОЛЬ XPS " 150мм</t>
  </si>
  <si>
    <t>Стяжка кровли</t>
  </si>
  <si>
    <t>Праймер битумный (в 2 слоя)</t>
  </si>
  <si>
    <t>Нижний слой "Биполь"</t>
  </si>
  <si>
    <t>Верхний слой "Биполь"</t>
  </si>
  <si>
    <t>9.2</t>
  </si>
  <si>
    <t>Устройство примыканий кровли из наплавляемых материалов</t>
  </si>
  <si>
    <t>плиты парапетные ПТ12,5-8-6</t>
  </si>
  <si>
    <t>сендвич панель ПТСМА 50</t>
  </si>
  <si>
    <t>9.3</t>
  </si>
  <si>
    <t>Устройство парапетных свесов</t>
  </si>
  <si>
    <t>Кровельная оцинкованная сталь 0,8</t>
  </si>
  <si>
    <t>Костыли К-1 620 шт.</t>
  </si>
  <si>
    <t>4С Ф4Вр-1</t>
  </si>
  <si>
    <t>9.4</t>
  </si>
  <si>
    <t>Устройство ограждения кровли</t>
  </si>
  <si>
    <t>мп</t>
  </si>
  <si>
    <t>□Гн25х25х2,5 С245</t>
  </si>
  <si>
    <t>9.5</t>
  </si>
  <si>
    <t>Устройство пожарных лестниц ПЛ-2</t>
  </si>
  <si>
    <t>9.6</t>
  </si>
  <si>
    <t>Устройство будки выхода на кровлю</t>
  </si>
  <si>
    <t>плита покрытия лотковая П17-д3</t>
  </si>
  <si>
    <t>9.7</t>
  </si>
  <si>
    <t>Устройство монолитного участка для выхода на кровлю</t>
  </si>
  <si>
    <t>швеллер 24П С245</t>
  </si>
  <si>
    <t>ø12 А400</t>
  </si>
  <si>
    <t>ø3 ВрI</t>
  </si>
  <si>
    <t>Бетон В25 F50</t>
  </si>
  <si>
    <t>9.8</t>
  </si>
  <si>
    <t>Монтаж балок перекрытия табура входа</t>
  </si>
  <si>
    <t>Бт1, Бт2</t>
  </si>
  <si>
    <t>9.9</t>
  </si>
  <si>
    <t>Устройство монолитного фундамента</t>
  </si>
  <si>
    <t>Бетон В15F150 W4</t>
  </si>
  <si>
    <t>Бетон В7,5</t>
  </si>
  <si>
    <t>ø10 А400</t>
  </si>
  <si>
    <t>ø5 ВрI</t>
  </si>
  <si>
    <t>9.10</t>
  </si>
  <si>
    <t>Монтаж плит ПВ</t>
  </si>
  <si>
    <t>4С ø5ВрI</t>
  </si>
  <si>
    <t>9.11</t>
  </si>
  <si>
    <t>Устройство козырьков входов</t>
  </si>
  <si>
    <t>□Гн100х6 С245</t>
  </si>
  <si>
    <t>[12 С245</t>
  </si>
  <si>
    <t>□Гн80х40х5 С245</t>
  </si>
  <si>
    <t>□Гн40х4 С245</t>
  </si>
  <si>
    <t>□Гн40х20х4 С245</t>
  </si>
  <si>
    <t>L50х5 С245</t>
  </si>
  <si>
    <t>ø10 А240</t>
  </si>
  <si>
    <t>сталь листовая t6</t>
  </si>
  <si>
    <t>сталь листовая t10</t>
  </si>
  <si>
    <t>Н1 Alucobond</t>
  </si>
  <si>
    <t>Профнастил НС35-1000-0.6</t>
  </si>
  <si>
    <t>водосточная система</t>
  </si>
  <si>
    <t>9.12</t>
  </si>
  <si>
    <t>9. Устройство кровли</t>
  </si>
  <si>
    <t>Раздел 10. Окна и витражи</t>
  </si>
  <si>
    <t>10.1</t>
  </si>
  <si>
    <t>Установка оконных блоков и дверей балконных</t>
  </si>
  <si>
    <t>Установка витража</t>
  </si>
  <si>
    <t>10.2</t>
  </si>
  <si>
    <t>Установка подоконных досок</t>
  </si>
  <si>
    <t>10. Окна и витражи</t>
  </si>
  <si>
    <t>Раздел 11. Двери и люки</t>
  </si>
  <si>
    <t>11.1</t>
  </si>
  <si>
    <t>Установка дверей:</t>
  </si>
  <si>
    <t>Двери входные в квартиру девянные ДУ21-10</t>
  </si>
  <si>
    <t>Двери входные в коридор ДО 21-13.5</t>
  </si>
  <si>
    <t>Двери входные наружные утепленные с армированным стеклом ДАН 21-14.4</t>
  </si>
  <si>
    <t>Двери входные наружные утепленные с армированным стеклом ДАВ 21-14.4</t>
  </si>
  <si>
    <t>Двери внутренние ДСВ ППН М3 16-9 (водомерный узел)</t>
  </si>
  <si>
    <t>Двери наружные ДПН 21-14,4</t>
  </si>
  <si>
    <t>11.2</t>
  </si>
  <si>
    <t>Установка дверей противопожарных:</t>
  </si>
  <si>
    <t>Двери противопожарные  ДПН (EI 30) 21-9 (вход в тех.подполье)</t>
  </si>
  <si>
    <t>Двери противопожарные  ДПМ16-9 (электрощитовая)</t>
  </si>
  <si>
    <t>Двери противопожарные  ДСВ 21-9</t>
  </si>
  <si>
    <t>11.3</t>
  </si>
  <si>
    <t>Устройство люков противопожарных:</t>
  </si>
  <si>
    <t>Люк ДПН (EI 30) 12-10</t>
  </si>
  <si>
    <t>Люк ЛПМ (EI 30) 11-6</t>
  </si>
  <si>
    <t>Люк ЛПМ (EI 30) 6-8</t>
  </si>
  <si>
    <t>11.4</t>
  </si>
  <si>
    <t>Устройство люков индивидуальных:</t>
  </si>
  <si>
    <t>люк ДГ 400х400</t>
  </si>
  <si>
    <t>решетка антивандальная металлическая 380-380</t>
  </si>
  <si>
    <t>11. Двери и люки</t>
  </si>
  <si>
    <t>Раздел 12. Отделка фасада</t>
  </si>
  <si>
    <t>12.1</t>
  </si>
  <si>
    <t>Наружная отделка  стен (с утеплением)</t>
  </si>
  <si>
    <t>12.2</t>
  </si>
  <si>
    <t>Утепление парапета 120 мм</t>
  </si>
  <si>
    <t>экструдированный пенополистирол "Технониколь XPS" 120 мм</t>
  </si>
  <si>
    <t>Дюбель (12 шт/м2)</t>
  </si>
  <si>
    <t>12. Отделка фасада</t>
  </si>
  <si>
    <t>Раздел 13. Внутренние отделочные работы</t>
  </si>
  <si>
    <t>13.1</t>
  </si>
  <si>
    <t>Гидроизоляция полов</t>
  </si>
  <si>
    <t>слой "Биполь"</t>
  </si>
  <si>
    <t>13.2</t>
  </si>
  <si>
    <t>Теплоизоляция полов</t>
  </si>
  <si>
    <t>"ПЕНОПЛЕКС 35"</t>
  </si>
  <si>
    <t>полиэтиленовая пленка</t>
  </si>
  <si>
    <t>13.3</t>
  </si>
  <si>
    <t>Устройство стяжки армированной  толщ. 40 мм</t>
  </si>
  <si>
    <t>Раствор цементно-песчаный М150</t>
  </si>
  <si>
    <t>Сетка арматурная 3С Вр 200х200</t>
  </si>
  <si>
    <t>13.4</t>
  </si>
  <si>
    <t>Устройство стяжки армированной  толщ. 60-80 мм</t>
  </si>
  <si>
    <t>13.5</t>
  </si>
  <si>
    <t>Устройство  полов из керамогранита с керамогранитным плинтусом</t>
  </si>
  <si>
    <t>Керамогранит c рифленой поверхностью</t>
  </si>
  <si>
    <t>Клей для плитки</t>
  </si>
  <si>
    <t>Водно-дисперсионная грунтовка Ceresit</t>
  </si>
  <si>
    <t>13.7</t>
  </si>
  <si>
    <t>Штукатурка кирпичных стен</t>
  </si>
  <si>
    <t>Сухая штукатурная смесь 20 мм</t>
  </si>
  <si>
    <t>13.8</t>
  </si>
  <si>
    <t>Затирка гипсовыми смесями потолков</t>
  </si>
  <si>
    <t>м.п</t>
  </si>
  <si>
    <t>грунтовка</t>
  </si>
  <si>
    <t>шпаклевка</t>
  </si>
  <si>
    <t>13. Внутренние отделочные работы</t>
  </si>
  <si>
    <t>Раздел 14. Внутренние отделочные работы технического подполья, электрощитовой, водомерного узла и выхода на кровлю</t>
  </si>
  <si>
    <t>14.1</t>
  </si>
  <si>
    <t>Устройство основания в техпомещении</t>
  </si>
  <si>
    <t>втрамбованный щебень 70-100 мм</t>
  </si>
  <si>
    <t>Устройство бетонной подготовки в водомерном узле и эл/щитовой</t>
  </si>
  <si>
    <t>бетон БСТ В7,5 F150 W4 100 мм</t>
  </si>
  <si>
    <t>щебень пропитанный битумом 50 мм</t>
  </si>
  <si>
    <t>14.2</t>
  </si>
  <si>
    <t>Гидроизоляция в 2 слоя</t>
  </si>
  <si>
    <t>гидроизоляция "Техноэласт ЭПП"</t>
  </si>
  <si>
    <t>14.3</t>
  </si>
  <si>
    <t>Устройство полов будки выхода на кровлю</t>
  </si>
  <si>
    <t>сборная хризотилцементная стяжка ЛПП 3000х1500х10 в 2 слоя</t>
  </si>
  <si>
    <t>экструзион.пенополистирол"Технониколь XPS"</t>
  </si>
  <si>
    <t>пароизоляция слой "Биполь"</t>
  </si>
  <si>
    <t>14.4</t>
  </si>
  <si>
    <t>Устройство стяжки армированной толщ.40 мм</t>
  </si>
  <si>
    <t>В15 F150</t>
  </si>
  <si>
    <t>14.5</t>
  </si>
  <si>
    <t>Улучшенная штукатурка кирпичных стен</t>
  </si>
  <si>
    <t>Грунтовка</t>
  </si>
  <si>
    <t>в/э краска</t>
  </si>
  <si>
    <t>14.6</t>
  </si>
  <si>
    <t>Затирка гипсовыми смесями, окраска в/э краской потолков</t>
  </si>
  <si>
    <t>14. Внутренние отделочные работы технического подполья, электрощитовой, водомерного узла и выхода на кровлю</t>
  </si>
  <si>
    <t>Раздел 15. Внутренняя отделка мест общего пользования</t>
  </si>
  <si>
    <t>15.1</t>
  </si>
  <si>
    <t>Штукатурка стен</t>
  </si>
  <si>
    <t>акриловая краска</t>
  </si>
  <si>
    <t>15.2</t>
  </si>
  <si>
    <t>Затирка гипсовыми смесями, окраска акриловой краской стен из панелей</t>
  </si>
  <si>
    <t>15.3</t>
  </si>
  <si>
    <t>15.4</t>
  </si>
  <si>
    <t>Установка ящиков почтовых</t>
  </si>
  <si>
    <t>ящики почтовые</t>
  </si>
  <si>
    <t>15. Внутренняя отделка мест общего пользования</t>
  </si>
  <si>
    <t>Раздел 16. Устройство отмостки</t>
  </si>
  <si>
    <t>16.1</t>
  </si>
  <si>
    <t>Устройство бетонной отмостки по засыпанному местному грунту</t>
  </si>
  <si>
    <t>Песок</t>
  </si>
  <si>
    <t>Бетон БСТ В22,5 П1 F150 70 мм</t>
  </si>
  <si>
    <t>16. Устройство отмостки</t>
  </si>
  <si>
    <t>Раздел 17. Электрооборудование и электроосвещение</t>
  </si>
  <si>
    <t>17.1</t>
  </si>
  <si>
    <t>Электрооборудование и электроосвещение</t>
  </si>
  <si>
    <t>компл</t>
  </si>
  <si>
    <t>17. Электрооборудование и электроосвещение</t>
  </si>
  <si>
    <t>Раздел 18. Отопление</t>
  </si>
  <si>
    <t>18.1</t>
  </si>
  <si>
    <t>Отопление</t>
  </si>
  <si>
    <t>18. Отопление</t>
  </si>
  <si>
    <t>Раздел 19. Вентиляция</t>
  </si>
  <si>
    <t>19.1</t>
  </si>
  <si>
    <t>Вентиляция</t>
  </si>
  <si>
    <t>19. Вентиляция</t>
  </si>
  <si>
    <t>Раздел 20. Внутренние В и К</t>
  </si>
  <si>
    <t>20.1</t>
  </si>
  <si>
    <t>Внутренние В и К</t>
  </si>
  <si>
    <t>20. Внутренние В и К</t>
  </si>
  <si>
    <t>Раздел 21. Газоснабжение</t>
  </si>
  <si>
    <t>21. Газоснабжение</t>
  </si>
  <si>
    <t>0</t>
  </si>
  <si>
    <t>Раздел 100. Организация работ</t>
  </si>
  <si>
    <t>100.1</t>
  </si>
  <si>
    <t>Доп 8% на з.п.</t>
  </si>
  <si>
    <t>100.2</t>
  </si>
  <si>
    <t>З/п ИТР</t>
  </si>
  <si>
    <t>100.3</t>
  </si>
  <si>
    <t>з/п Рабочие</t>
  </si>
  <si>
    <t>100.4</t>
  </si>
  <si>
    <t>Накладные расходы</t>
  </si>
  <si>
    <t>100.5</t>
  </si>
  <si>
    <t>Доп. Работы</t>
  </si>
  <si>
    <t>100.6</t>
  </si>
  <si>
    <t>Электроэнергия</t>
  </si>
  <si>
    <t>100.7</t>
  </si>
  <si>
    <t>Техника аренда</t>
  </si>
  <si>
    <t>100.8</t>
  </si>
  <si>
    <t>Лизинги</t>
  </si>
  <si>
    <t>100.9</t>
  </si>
  <si>
    <t>Налоги</t>
  </si>
  <si>
    <t>100. Организация работ</t>
  </si>
  <si>
    <t>ВСЕГО ПО СМЕТЕ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</si>
</sst>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vertAlign val="superscript"/>
      <sz val="12"/>
      <color rgb="FF000000"/>
      <name val="Arial"/>
    </font>
    <font>
      <b val="1"/>
      <i val="0"/>
      <strike val="0"/>
      <u val="none"/>
      <vertAlign val="superscript"/>
      <sz val="8"/>
      <color rgb="FF808080"/>
      <name val="Arial"/>
    </font>
    <font>
      <b val="0"/>
      <i val="0"/>
      <strike val="0"/>
      <u val="none"/>
      <vertAlign val="superscript"/>
      <sz val="12"/>
      <color rgb="FF000000"/>
      <name val="Arial"/>
    </font>
    <font>
      <b val="0"/>
      <i val="1"/>
      <strike val="0"/>
      <u val="none"/>
      <vertAlign val="superscript"/>
      <sz val="12"/>
      <color rgb="FF808080"/>
      <name val="Arial"/>
    </font>
    <font>
      <b val="1"/>
      <i val="0"/>
      <strike val="0"/>
      <u val="none"/>
      <vertAlign val="superscript"/>
      <sz val="14"/>
      <color rgb="FFFFFFFF"/>
      <name val="Arial"/>
    </font>
    <font>
      <b val="1"/>
      <i val="0"/>
      <strike val="0"/>
      <u val="none"/>
      <vertAlign val="superscript"/>
      <sz val="20"/>
      <color rgb="FF000000"/>
      <name val="Arial"/>
    </font>
    <font>
      <b val="0"/>
      <i val="1"/>
      <strike val="0"/>
      <u val="none"/>
      <vertAlign val="superscript"/>
      <sz val="16"/>
      <color rgb="FF000000"/>
      <name val="Arial"/>
    </font>
    <font>
      <b val="1"/>
      <i val="0"/>
      <strike val="0"/>
      <u val="none"/>
      <vertAlign val="superscript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0">
        <stop position="0">
          <color rgb="FFffffff"/>
        </stop>
        <stop position="1">
          <color rgb="888888"/>
        </stop>
      </gradientFill>
    </fill>
    <fill>
      <patternFill patternType="solid">
        <fgColor rgb="FF888888"/>
        <bgColor rgb="FF000000"/>
      </patternFill>
    </fill>
    <fill>
      <gradientFill type="linear" degree="0">
        <stop position="0">
          <color rgb="FFffffff"/>
        </stop>
        <stop position="1">
          <color rgb="EEEEEE"/>
        </stop>
      </gradientFill>
    </fill>
    <fill>
      <patternFill patternType="solid">
        <fgColor rgb="FFEEEEEE"/>
        <bgColor rgb="FF000000"/>
      </patternFill>
    </fill>
    <fill>
      <gradientFill type="linear" degree="0">
        <stop position="0">
          <color rgb="FFFFFFFF"/>
        </stop>
        <stop position="1">
          <color rgb="FF0000"/>
        </stop>
      </gradientFill>
    </fill>
    <fill>
      <patternFill patternType="solid">
        <fgColor rgb="FFFF0000"/>
        <bgColor rgb="FF000000"/>
      </patternFill>
    </fill>
  </fills>
  <borders count="18">
    <border/>
    <border>
      <left style="thin">
        <color rgb="FF080808"/>
      </left>
      <right style="thin">
        <color rgb="FF080808"/>
      </right>
      <top style="thin">
        <color rgb="FF080808"/>
      </top>
    </border>
    <border>
      <left style="thin">
        <color rgb="FF080808"/>
      </left>
      <top style="thin">
        <color rgb="FF080808"/>
      </top>
      <bottom style="thin">
        <color rgb="FF080808"/>
      </bottom>
    </border>
    <border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</border>
    <border>
      <left style="thick">
        <color rgb="FFbbbbbb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n">
        <color rgb="FF080808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ck">
        <color rgb="FFbbbbbb"/>
      </right>
      <top style="thick">
        <color rgb="FFbbbbbb"/>
      </top>
      <bottom style="thin">
        <color rgb="FF080808"/>
      </bottom>
    </border>
    <border>
      <right style="thick">
        <color rgb="FFbbbbbb"/>
      </right>
      <top style="thin">
        <color rgb="FF080808"/>
      </top>
      <bottom style="thin">
        <color rgb="FF080808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</border>
    <border>
      <left style="thick">
        <color rgb="FFbbbbbb"/>
      </left>
      <bottom style="thick">
        <color rgb="FFbbbbbb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n">
        <color rgb="FF080808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1" numFmtId="0" fillId="0" borderId="8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true" shrinkToFit="false"/>
    </xf>
    <xf xfId="0" fontId="1" numFmtId="0" fillId="0" borderId="12" applyFont="1" applyNumberFormat="0" applyFill="0" applyBorder="1" applyAlignment="1">
      <alignment horizontal="center" vertical="center" textRotation="0" wrapText="true" shrinkToFit="false"/>
    </xf>
    <xf xfId="0" fontId="1" numFmtId="49" fillId="0" borderId="13" applyFont="1" applyNumberFormat="1" applyFill="0" applyBorder="1" applyAlignment="1">
      <alignment horizontal="left" vertical="center" textRotation="0" wrapText="true" shrinkToFit="false"/>
    </xf>
    <xf xfId="0" fontId="1" numFmtId="0" fillId="2" borderId="13" applyFont="1" applyNumberFormat="0" applyFill="1" applyBorder="1" applyAlignment="1">
      <alignment horizontal="left" vertical="center" textRotation="0" wrapText="tru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2" fillId="0" borderId="13" applyFont="1" applyNumberFormat="1" applyFill="0" applyBorder="1" applyAlignment="1">
      <alignment horizontal="right" vertical="bottom" textRotation="0" wrapText="false" shrinkToFit="false"/>
    </xf>
    <xf xfId="0" fontId="4" numFmtId="0" fillId="0" borderId="13" applyFont="1" applyNumberFormat="0" applyFill="0" applyBorder="1" applyAlignment="1">
      <alignment horizontal="right" vertical="bottom" textRotation="0" wrapText="false" shrinkToFit="false"/>
    </xf>
    <xf xfId="0" fontId="1" numFmtId="2" fillId="4" borderId="13" applyFont="1" applyNumberFormat="1" applyFill="1" applyBorder="1" applyAlignment="1">
      <alignment horizontal="right" vertical="bottom" textRotation="0" wrapText="false" shrinkToFit="false"/>
    </xf>
    <xf xfId="0" fontId="1" numFmtId="0" fillId="5" borderId="13" applyFont="1" applyNumberFormat="0" applyFill="1" applyBorder="1" applyAlignment="1">
      <alignment horizontal="left" vertical="center" textRotation="0" wrapText="true" shrinkToFit="false"/>
    </xf>
    <xf xfId="0" fontId="1" numFmtId="2" fillId="5" borderId="13" applyFont="1" applyNumberFormat="1" applyFill="1" applyBorder="1" applyAlignment="1">
      <alignment horizontal="right" vertical="bottom" textRotation="0" wrapText="false" shrinkToFit="false"/>
    </xf>
    <xf xfId="0" fontId="5" numFmtId="4" fillId="6" borderId="13" applyFont="1" applyNumberFormat="1" applyFill="1" applyBorder="1" applyAlignment="1">
      <alignment horizontal="right" vertical="center" textRotation="0" wrapText="false" shrinkToFit="false"/>
    </xf>
    <xf xfId="0" fontId="5" numFmtId="0" fillId="7" borderId="13" applyFont="1" applyNumberFormat="0" applyFill="1" applyBorder="1" applyAlignment="1">
      <alignment horizontal="center" vertical="center" textRotation="0" wrapText="true" shrinkToFit="false"/>
    </xf>
    <xf xfId="0" fontId="5" numFmtId="4" fillId="7" borderId="13" applyFont="1" applyNumberFormat="1" applyFill="1" applyBorder="1" applyAlignment="1">
      <alignment horizontal="right" vertical="center" textRotation="0" wrapText="false" shrinkToFit="false"/>
    </xf>
    <xf xfId="0" fontId="1" numFmtId="49" fillId="0" borderId="14" applyFont="1" applyNumberFormat="1" applyFill="0" applyBorder="1" applyAlignment="1">
      <alignment horizontal="left" vertical="center" textRotation="0" wrapText="tru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2" fillId="4" borderId="9" applyFont="1" applyNumberFormat="1" applyFill="1" applyBorder="1" applyAlignment="1">
      <alignment horizontal="right" vertical="bottom" textRotation="0" wrapText="false" shrinkToFit="false"/>
    </xf>
    <xf xfId="0" fontId="1" numFmtId="0" fillId="5" borderId="9" applyFont="1" applyNumberFormat="0" applyFill="1" applyBorder="1" applyAlignment="1">
      <alignment horizontal="left" vertical="center" textRotation="0" wrapText="true" shrinkToFit="false"/>
    </xf>
    <xf xfId="0" fontId="1" numFmtId="2" fillId="5" borderId="9" applyFont="1" applyNumberFormat="1" applyFill="1" applyBorder="1" applyAlignment="1">
      <alignment horizontal="right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3" numFmtId="2" fillId="0" borderId="17" applyFont="1" applyNumberFormat="1" applyFill="0" applyBorder="1" applyAlignment="1">
      <alignment horizontal="right" vertical="bottom" textRotation="0" wrapText="false" shrinkToFit="false"/>
    </xf>
    <xf xfId="0" fontId="1" numFmtId="2" fillId="5" borderId="17" applyFont="1" applyNumberFormat="1" applyFill="1" applyBorder="1" applyAlignment="1">
      <alignment horizontal="right" vertical="bottom" textRotation="0" wrapText="false" shrinkToFit="false"/>
    </xf>
    <xf xfId="0" fontId="1" numFmtId="0" fillId="5" borderId="17" applyFont="1" applyNumberFormat="0" applyFill="1" applyBorder="1" applyAlignment="1">
      <alignment horizontal="left" vertical="center" textRotation="0" wrapText="true" shrinkToFit="false"/>
    </xf>
    <xf xfId="0" fontId="5" numFmtId="0" fillId="7" borderId="17" applyFont="1" applyNumberFormat="0" applyFill="1" applyBorder="1" applyAlignment="1">
      <alignment horizontal="center" vertical="center" textRotation="0" wrapText="true" shrinkToFit="false"/>
    </xf>
    <xf xfId="0" fontId="1" numFmtId="0" fillId="5" borderId="12" applyFont="1" applyNumberFormat="0" applyFill="1" applyBorder="1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true" shrinkToFit="false"/>
    </xf>
    <xf xfId="0" fontId="8" numFmtId="4" fillId="0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P433"/>
  <sheetViews>
    <sheetView tabSelected="1" workbookViewId="0" showGridLines="true" showRowColHeaders="1">
      <pane xSplit="2" ySplit="10" topLeftCell="C11" activePane="bottomRight" state="frozen"/>
      <selection pane="topRight"/>
      <selection pane="bottomLeft"/>
      <selection pane="bottomRight" activeCell="C7" sqref="C7"/>
    </sheetView>
  </sheetViews>
  <sheetFormatPr defaultRowHeight="14.4" outlineLevelRow="0" outlineLevelCol="0"/>
  <cols>
    <col min="1" max="1" width="8.140869" bestFit="true" customWidth="true" style="0"/>
    <col min="2" max="2" width="60" customWidth="true" style="0"/>
    <col min="3" max="3" width="5.284424" bestFit="true" customWidth="true" style="0"/>
    <col min="4" max="4" width="10.854492" bestFit="true" customWidth="true" style="0"/>
    <col min="5" max="5" width="13.568115" bestFit="true" customWidth="true" style="0"/>
    <col min="6" max="6" width="14.996338" bestFit="true" customWidth="true" style="0"/>
    <col min="7" max="7" width="14.996338" bestFit="true" customWidth="true" style="0"/>
    <col min="8" max="8" width="22.280273" bestFit="true" customWidth="true" style="0"/>
    <col min="9" max="9" width="22.280273" bestFit="true" customWidth="true" style="0"/>
    <col min="10" max="10" width="10.854492" bestFit="true" customWidth="true" style="0"/>
    <col min="11" max="11" width="9.42627" bestFit="true" customWidth="true" style="0"/>
    <col min="12" max="12" width="13.568115" bestFit="true" customWidth="true" style="0"/>
    <col min="13" max="13" width="9.42627" bestFit="true" customWidth="true" style="0"/>
    <col min="14" max="14" width="13.568115" bestFit="true" customWidth="true" style="0"/>
  </cols>
  <sheetData>
    <row r="1" spans="1:16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6">
      <c r="B2" s="38" t="s">
        <v>1</v>
      </c>
      <c r="C2" s="39" t="s">
        <v>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6" hidden="true">
      <c r="B3" s="38" t="s">
        <v>3</v>
      </c>
      <c r="C3" s="40">
        <v>3437.2</v>
      </c>
      <c r="D3" s="40"/>
    </row>
    <row r="4" spans="1:16" hidden="true">
      <c r="B4" s="38" t="s">
        <v>4</v>
      </c>
      <c r="C4" s="40">
        <v>90</v>
      </c>
      <c r="D4" s="40"/>
    </row>
    <row r="5" spans="1:16" hidden="true">
      <c r="B5" s="38" t="s">
        <v>5</v>
      </c>
      <c r="C5" s="40" t="str">
        <f>AllSumma</f>
        <v>0</v>
      </c>
      <c r="D5" s="40"/>
    </row>
    <row r="6" spans="1:16" hidden="true">
      <c r="B6" s="38" t="s">
        <v>6</v>
      </c>
      <c r="C6" s="40" t="str">
        <f>NDS</f>
        <v>0</v>
      </c>
      <c r="D6" s="40"/>
    </row>
    <row r="7" spans="1:16" hidden="true">
      <c r="B7" s="38" t="s">
        <v>7</v>
      </c>
      <c r="C7" s="40" t="str">
        <f>ROUND(AllSumma / C3,2)</f>
        <v>0</v>
      </c>
      <c r="D7" s="40"/>
    </row>
    <row r="8" spans="1:16">
      <c r="A8" s="4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7" t="s">
        <v>21</v>
      </c>
      <c r="O8" s="7" t="s">
        <v>22</v>
      </c>
      <c r="P8" s="10" t="s">
        <v>23</v>
      </c>
    </row>
    <row r="9" spans="1:16">
      <c r="A9" s="5" t="s">
        <v>24</v>
      </c>
      <c r="B9" s="1" t="s">
        <v>25</v>
      </c>
      <c r="C9" s="1" t="s">
        <v>26</v>
      </c>
      <c r="D9" s="1" t="s">
        <v>27</v>
      </c>
      <c r="E9" s="1" t="s">
        <v>28</v>
      </c>
      <c r="F9" s="2" t="s">
        <v>29</v>
      </c>
      <c r="G9" s="3"/>
      <c r="H9" s="2" t="s">
        <v>30</v>
      </c>
      <c r="I9" s="3"/>
      <c r="J9" s="1" t="s">
        <v>31</v>
      </c>
      <c r="K9" s="2" t="s">
        <v>32</v>
      </c>
      <c r="L9" s="3"/>
      <c r="M9" s="2" t="s">
        <v>33</v>
      </c>
      <c r="N9" s="3"/>
      <c r="O9" s="2" t="s">
        <v>34</v>
      </c>
      <c r="P9" s="11"/>
    </row>
    <row r="10" spans="1:16">
      <c r="A10" s="6"/>
      <c r="B10" s="8"/>
      <c r="C10" s="8"/>
      <c r="D10" s="8"/>
      <c r="E10" s="8"/>
      <c r="F10" s="9" t="s">
        <v>35</v>
      </c>
      <c r="G10" s="9" t="s">
        <v>36</v>
      </c>
      <c r="H10" s="9" t="s">
        <v>35</v>
      </c>
      <c r="I10" s="9" t="s">
        <v>36</v>
      </c>
      <c r="J10" s="8"/>
      <c r="K10" s="9" t="s">
        <v>35</v>
      </c>
      <c r="L10" s="9" t="s">
        <v>36</v>
      </c>
      <c r="M10" s="9" t="s">
        <v>35</v>
      </c>
      <c r="N10" s="9" t="s">
        <v>36</v>
      </c>
      <c r="O10" s="9" t="s">
        <v>37</v>
      </c>
      <c r="P10" s="12" t="s">
        <v>38</v>
      </c>
    </row>
    <row r="11" spans="1:16">
      <c r="A11" s="25"/>
      <c r="B11" s="14" t="s">
        <v>39</v>
      </c>
      <c r="C11"/>
      <c r="D11"/>
      <c r="E11"/>
      <c r="F11"/>
      <c r="G11"/>
      <c r="H11" s="15"/>
      <c r="I11" s="15"/>
      <c r="J11" s="15"/>
      <c r="K11" s="15"/>
      <c r="L11" s="15"/>
      <c r="M11" s="15"/>
      <c r="N11" s="15"/>
      <c r="O11" s="15"/>
      <c r="P11" s="31"/>
    </row>
    <row r="12" spans="1:16">
      <c r="A12" s="25" t="s">
        <v>40</v>
      </c>
      <c r="B12" s="13" t="s">
        <v>41</v>
      </c>
      <c r="C12" s="16" t="s">
        <v>42</v>
      </c>
      <c r="D12" s="16" t="s">
        <v>43</v>
      </c>
      <c r="E12" s="17">
        <v>150.345515</v>
      </c>
      <c r="F12" s="17">
        <v>1100</v>
      </c>
      <c r="G12" s="17"/>
      <c r="H12" s="17" t="str">
        <f>E12*F12</f>
        <v>0</v>
      </c>
      <c r="I12" s="17"/>
      <c r="J12" s="17" t="str">
        <f>H12+I12</f>
        <v>0</v>
      </c>
      <c r="K12" s="17">
        <v>0</v>
      </c>
      <c r="L12" s="17"/>
      <c r="M12" s="17">
        <v>0</v>
      </c>
      <c r="N12" s="17"/>
      <c r="O12" s="17"/>
      <c r="P12" s="32"/>
    </row>
    <row r="13" spans="1:16">
      <c r="A13" s="25"/>
      <c r="B13" s="18" t="s">
        <v>44</v>
      </c>
      <c r="C13" s="16" t="s">
        <v>42</v>
      </c>
      <c r="D13" s="16" t="s">
        <v>43</v>
      </c>
      <c r="E13" s="17">
        <v>152.600697725</v>
      </c>
      <c r="F13" s="17"/>
      <c r="G13" s="17">
        <v>3100</v>
      </c>
      <c r="H13" s="17"/>
      <c r="I13" s="17" t="str">
        <f>E13*G13</f>
        <v>0</v>
      </c>
      <c r="J13" s="17" t="str">
        <f>H13+I13</f>
        <v>0</v>
      </c>
      <c r="K13" s="17"/>
      <c r="L13" s="17">
        <v>0</v>
      </c>
      <c r="M13" s="17"/>
      <c r="N13" s="17">
        <v>0</v>
      </c>
      <c r="O13" s="17"/>
      <c r="P13" s="32"/>
    </row>
    <row r="14" spans="1:16">
      <c r="A14" s="25" t="s">
        <v>45</v>
      </c>
      <c r="B14" s="13" t="s">
        <v>46</v>
      </c>
      <c r="C14" s="16" t="s">
        <v>42</v>
      </c>
      <c r="D14" s="16" t="s">
        <v>43</v>
      </c>
      <c r="E14" s="17">
        <v>476.92505</v>
      </c>
      <c r="F14" s="17">
        <v>1500</v>
      </c>
      <c r="G14" s="17"/>
      <c r="H14" s="17" t="str">
        <f>E14*F14</f>
        <v>0</v>
      </c>
      <c r="I14" s="17"/>
      <c r="J14" s="17" t="str">
        <f>H14+I14</f>
        <v>0</v>
      </c>
      <c r="K14" s="17">
        <v>0</v>
      </c>
      <c r="L14" s="17"/>
      <c r="M14" s="17">
        <v>0</v>
      </c>
      <c r="N14" s="17"/>
      <c r="O14" s="17"/>
      <c r="P14" s="32"/>
    </row>
    <row r="15" spans="1:16">
      <c r="A15" s="25"/>
      <c r="B15" s="18" t="s">
        <v>47</v>
      </c>
      <c r="C15" s="16" t="s">
        <v>42</v>
      </c>
      <c r="D15" s="16" t="s">
        <v>43</v>
      </c>
      <c r="E15" s="17">
        <v>484.07892575</v>
      </c>
      <c r="F15" s="17"/>
      <c r="G15" s="17">
        <v>4100</v>
      </c>
      <c r="H15" s="17"/>
      <c r="I15" s="17" t="str">
        <f>E15*G15</f>
        <v>0</v>
      </c>
      <c r="J15" s="17" t="str">
        <f>H15+I15</f>
        <v>0</v>
      </c>
      <c r="K15" s="17"/>
      <c r="L15" s="17">
        <v>0</v>
      </c>
      <c r="M15" s="17"/>
      <c r="N15" s="17">
        <v>0</v>
      </c>
      <c r="O15" s="17"/>
      <c r="P15" s="32"/>
    </row>
    <row r="16" spans="1:16">
      <c r="A16" s="25"/>
      <c r="B16" s="18" t="s">
        <v>48</v>
      </c>
      <c r="C16" s="16" t="s">
        <v>42</v>
      </c>
      <c r="D16" s="16" t="s">
        <v>49</v>
      </c>
      <c r="E16" s="17">
        <v>57.74415</v>
      </c>
      <c r="F16" s="17"/>
      <c r="G16" s="17">
        <v>29000</v>
      </c>
      <c r="H16" s="17"/>
      <c r="I16" s="17" t="str">
        <f>E16*G16</f>
        <v>0</v>
      </c>
      <c r="J16" s="17" t="str">
        <f>H16+I16</f>
        <v>0</v>
      </c>
      <c r="K16" s="17"/>
      <c r="L16" s="17">
        <v>0</v>
      </c>
      <c r="M16" s="17"/>
      <c r="N16" s="17">
        <v>0</v>
      </c>
      <c r="O16" s="17"/>
      <c r="P16" s="32"/>
    </row>
    <row r="17" spans="1:16">
      <c r="A17" s="25"/>
      <c r="B17" s="18" t="s">
        <v>50</v>
      </c>
      <c r="C17" s="16" t="s">
        <v>42</v>
      </c>
      <c r="D17" s="16" t="s">
        <v>43</v>
      </c>
      <c r="E17" s="17">
        <v>5</v>
      </c>
      <c r="F17" s="17"/>
      <c r="G17" s="17">
        <v>7500</v>
      </c>
      <c r="H17" s="17"/>
      <c r="I17" s="17" t="str">
        <f>E17*G17</f>
        <v>0</v>
      </c>
      <c r="J17" s="17" t="str">
        <f>H17+I17</f>
        <v>0</v>
      </c>
      <c r="K17" s="17"/>
      <c r="L17" s="17">
        <v>0</v>
      </c>
      <c r="M17" s="17"/>
      <c r="N17" s="17">
        <v>0</v>
      </c>
      <c r="O17" s="17"/>
      <c r="P17" s="32"/>
    </row>
    <row r="18" spans="1:16">
      <c r="A18" s="25" t="s">
        <v>51</v>
      </c>
      <c r="B18" s="13" t="s">
        <v>52</v>
      </c>
      <c r="C18" s="16"/>
      <c r="D18" s="16" t="s">
        <v>53</v>
      </c>
      <c r="E18" s="17">
        <v>235.06</v>
      </c>
      <c r="F18" s="17">
        <v>100</v>
      </c>
      <c r="G18" s="17"/>
      <c r="H18" s="17" t="str">
        <f>E18*F18</f>
        <v>0</v>
      </c>
      <c r="I18" s="17"/>
      <c r="J18" s="17" t="str">
        <f>H18+I18</f>
        <v>0</v>
      </c>
      <c r="K18" s="17">
        <v>0</v>
      </c>
      <c r="L18" s="17"/>
      <c r="M18" s="17">
        <v>0</v>
      </c>
      <c r="N18" s="17"/>
      <c r="O18" s="17"/>
      <c r="P18" s="32"/>
    </row>
    <row r="19" spans="1:16">
      <c r="A19" s="25"/>
      <c r="B19" s="18" t="s">
        <v>54</v>
      </c>
      <c r="C19" s="16"/>
      <c r="D19" s="16" t="s">
        <v>55</v>
      </c>
      <c r="E19" s="17">
        <v>587.65</v>
      </c>
      <c r="F19" s="17"/>
      <c r="G19" s="17">
        <v>55</v>
      </c>
      <c r="H19" s="17"/>
      <c r="I19" s="17" t="str">
        <f>E19*G19</f>
        <v>0</v>
      </c>
      <c r="J19" s="17" t="str">
        <f>H19+I19</f>
        <v>0</v>
      </c>
      <c r="K19" s="17"/>
      <c r="L19" s="17">
        <v>0</v>
      </c>
      <c r="M19" s="17"/>
      <c r="N19" s="17">
        <v>0</v>
      </c>
      <c r="O19" s="17"/>
      <c r="P19" s="32"/>
    </row>
    <row r="20" spans="1:16">
      <c r="A20" s="25"/>
      <c r="B20" s="18" t="s">
        <v>56</v>
      </c>
      <c r="C20" s="16"/>
      <c r="D20" s="16" t="s">
        <v>57</v>
      </c>
      <c r="E20" s="17">
        <v>82.271</v>
      </c>
      <c r="F20" s="17"/>
      <c r="G20" s="17">
        <v>44</v>
      </c>
      <c r="H20" s="17"/>
      <c r="I20" s="17" t="str">
        <f>E20*G20</f>
        <v>0</v>
      </c>
      <c r="J20" s="17" t="str">
        <f>H20+I20</f>
        <v>0</v>
      </c>
      <c r="K20" s="17"/>
      <c r="L20" s="17">
        <v>0</v>
      </c>
      <c r="M20" s="17"/>
      <c r="N20" s="17">
        <v>0</v>
      </c>
      <c r="O20" s="17"/>
      <c r="P20" s="32"/>
    </row>
    <row r="21" spans="1:16">
      <c r="A21" s="25" t="s">
        <v>58</v>
      </c>
      <c r="B21" s="13" t="s">
        <v>59</v>
      </c>
      <c r="C21" s="16"/>
      <c r="D21" s="16" t="s">
        <v>53</v>
      </c>
      <c r="E21" s="17">
        <v>312.6024</v>
      </c>
      <c r="F21" s="17">
        <v>100</v>
      </c>
      <c r="G21" s="17"/>
      <c r="H21" s="17" t="str">
        <f>E21*F21</f>
        <v>0</v>
      </c>
      <c r="I21" s="17"/>
      <c r="J21" s="17" t="str">
        <f>H21+I21</f>
        <v>0</v>
      </c>
      <c r="K21" s="17">
        <v>0</v>
      </c>
      <c r="L21" s="17"/>
      <c r="M21" s="17">
        <v>0</v>
      </c>
      <c r="N21" s="17"/>
      <c r="O21" s="17"/>
      <c r="P21" s="32"/>
    </row>
    <row r="22" spans="1:16">
      <c r="A22" s="25"/>
      <c r="B22" s="18" t="s">
        <v>60</v>
      </c>
      <c r="C22" s="16"/>
      <c r="D22" s="16" t="s">
        <v>43</v>
      </c>
      <c r="E22" s="17">
        <v>27.66</v>
      </c>
      <c r="F22" s="17"/>
      <c r="G22" s="17">
        <v>4510</v>
      </c>
      <c r="H22" s="17"/>
      <c r="I22" s="17" t="str">
        <f>E22*G22</f>
        <v>0</v>
      </c>
      <c r="J22" s="17" t="str">
        <f>H22+I22</f>
        <v>0</v>
      </c>
      <c r="K22" s="17"/>
      <c r="L22" s="17">
        <v>0</v>
      </c>
      <c r="M22" s="17"/>
      <c r="N22" s="17">
        <v>0</v>
      </c>
      <c r="O22" s="17"/>
      <c r="P22" s="32"/>
    </row>
    <row r="23" spans="1:16">
      <c r="A23" s="25" t="s">
        <v>61</v>
      </c>
      <c r="B23" s="13" t="s">
        <v>62</v>
      </c>
      <c r="C23" s="16"/>
      <c r="D23" s="16" t="s">
        <v>63</v>
      </c>
      <c r="E23" s="17">
        <v>1047</v>
      </c>
      <c r="F23" s="17">
        <v>300</v>
      </c>
      <c r="G23" s="17"/>
      <c r="H23" s="17" t="str">
        <f>E23*F23</f>
        <v>0</v>
      </c>
      <c r="I23" s="17"/>
      <c r="J23" s="17" t="str">
        <f>H23+I23</f>
        <v>0</v>
      </c>
      <c r="K23" s="17">
        <v>0</v>
      </c>
      <c r="L23" s="17"/>
      <c r="M23" s="17">
        <v>0</v>
      </c>
      <c r="N23" s="17"/>
      <c r="O23" s="17"/>
      <c r="P23" s="32"/>
    </row>
    <row r="24" spans="1:16">
      <c r="A24" s="25"/>
      <c r="B24" s="18" t="s">
        <v>64</v>
      </c>
      <c r="C24" s="16"/>
      <c r="D24" s="16" t="s">
        <v>63</v>
      </c>
      <c r="E24" s="17">
        <v>378</v>
      </c>
      <c r="F24" s="17"/>
      <c r="G24" s="17">
        <v>2600</v>
      </c>
      <c r="H24" s="17"/>
      <c r="I24" s="17" t="str">
        <f>E24*G24</f>
        <v>0</v>
      </c>
      <c r="J24" s="17" t="str">
        <f>H24+I24</f>
        <v>0</v>
      </c>
      <c r="K24" s="17"/>
      <c r="L24" s="17">
        <v>0</v>
      </c>
      <c r="M24" s="17"/>
      <c r="N24" s="17">
        <v>0</v>
      </c>
      <c r="O24" s="17"/>
      <c r="P24" s="32"/>
    </row>
    <row r="25" spans="1:16">
      <c r="A25" s="25"/>
      <c r="B25" s="18" t="s">
        <v>65</v>
      </c>
      <c r="C25" s="16"/>
      <c r="D25" s="16" t="s">
        <v>63</v>
      </c>
      <c r="E25" s="17">
        <v>158</v>
      </c>
      <c r="F25" s="17"/>
      <c r="G25" s="17">
        <v>1500</v>
      </c>
      <c r="H25" s="17"/>
      <c r="I25" s="17" t="str">
        <f>E25*G25</f>
        <v>0</v>
      </c>
      <c r="J25" s="17" t="str">
        <f>H25+I25</f>
        <v>0</v>
      </c>
      <c r="K25" s="17"/>
      <c r="L25" s="17">
        <v>0</v>
      </c>
      <c r="M25" s="17"/>
      <c r="N25" s="17">
        <v>0</v>
      </c>
      <c r="O25" s="17"/>
      <c r="P25" s="32"/>
    </row>
    <row r="26" spans="1:16">
      <c r="A26" s="25"/>
      <c r="B26" s="18" t="s">
        <v>66</v>
      </c>
      <c r="C26" s="16"/>
      <c r="D26" s="16" t="s">
        <v>63</v>
      </c>
      <c r="E26" s="17">
        <v>400</v>
      </c>
      <c r="F26" s="17"/>
      <c r="G26" s="17">
        <v>1240</v>
      </c>
      <c r="H26" s="17"/>
      <c r="I26" s="17" t="str">
        <f>E26*G26</f>
        <v>0</v>
      </c>
      <c r="J26" s="17" t="str">
        <f>H26+I26</f>
        <v>0</v>
      </c>
      <c r="K26" s="17"/>
      <c r="L26" s="17">
        <v>0</v>
      </c>
      <c r="M26" s="17"/>
      <c r="N26" s="17">
        <v>0</v>
      </c>
      <c r="O26" s="17"/>
      <c r="P26" s="32"/>
    </row>
    <row r="27" spans="1:16">
      <c r="A27" s="25"/>
      <c r="B27" s="18" t="s">
        <v>67</v>
      </c>
      <c r="C27" s="16"/>
      <c r="D27" s="16" t="s">
        <v>63</v>
      </c>
      <c r="E27" s="17">
        <v>45</v>
      </c>
      <c r="F27" s="17"/>
      <c r="G27" s="17">
        <v>1600</v>
      </c>
      <c r="H27" s="17"/>
      <c r="I27" s="17" t="str">
        <f>E27*G27</f>
        <v>0</v>
      </c>
      <c r="J27" s="17" t="str">
        <f>H27+I27</f>
        <v>0</v>
      </c>
      <c r="K27" s="17"/>
      <c r="L27" s="17">
        <v>0</v>
      </c>
      <c r="M27" s="17"/>
      <c r="N27" s="17">
        <v>0</v>
      </c>
      <c r="O27" s="17"/>
      <c r="P27" s="32"/>
    </row>
    <row r="28" spans="1:16">
      <c r="A28" s="25"/>
      <c r="B28" s="18" t="s">
        <v>68</v>
      </c>
      <c r="C28" s="16"/>
      <c r="D28" s="16" t="s">
        <v>63</v>
      </c>
      <c r="E28" s="17">
        <v>17</v>
      </c>
      <c r="F28" s="17"/>
      <c r="G28" s="17">
        <v>1920</v>
      </c>
      <c r="H28" s="17"/>
      <c r="I28" s="17" t="str">
        <f>E28*G28</f>
        <v>0</v>
      </c>
      <c r="J28" s="17" t="str">
        <f>H28+I28</f>
        <v>0</v>
      </c>
      <c r="K28" s="17"/>
      <c r="L28" s="17">
        <v>0</v>
      </c>
      <c r="M28" s="17"/>
      <c r="N28" s="17">
        <v>0</v>
      </c>
      <c r="O28" s="17"/>
      <c r="P28" s="32"/>
    </row>
    <row r="29" spans="1:16">
      <c r="A29" s="25"/>
      <c r="B29" s="18" t="s">
        <v>69</v>
      </c>
      <c r="C29" s="16"/>
      <c r="D29" s="16" t="s">
        <v>63</v>
      </c>
      <c r="E29" s="17">
        <v>49</v>
      </c>
      <c r="F29" s="17"/>
      <c r="G29" s="17">
        <v>1000</v>
      </c>
      <c r="H29" s="17"/>
      <c r="I29" s="17" t="str">
        <f>E29*G29</f>
        <v>0</v>
      </c>
      <c r="J29" s="17" t="str">
        <f>H29+I29</f>
        <v>0</v>
      </c>
      <c r="K29" s="17"/>
      <c r="L29" s="17">
        <v>0</v>
      </c>
      <c r="M29" s="17"/>
      <c r="N29" s="17">
        <v>0</v>
      </c>
      <c r="O29" s="17"/>
      <c r="P29" s="32"/>
    </row>
    <row r="30" spans="1:16">
      <c r="A30" s="25"/>
      <c r="B30" s="18" t="s">
        <v>70</v>
      </c>
      <c r="C30" s="16"/>
      <c r="D30" s="16" t="s">
        <v>43</v>
      </c>
      <c r="E30" s="17">
        <v>52.35</v>
      </c>
      <c r="F30" s="17"/>
      <c r="G30" s="17">
        <v>2600</v>
      </c>
      <c r="H30" s="17"/>
      <c r="I30" s="17" t="str">
        <f>E30*G30</f>
        <v>0</v>
      </c>
      <c r="J30" s="17" t="str">
        <f>H30+I30</f>
        <v>0</v>
      </c>
      <c r="K30" s="17"/>
      <c r="L30" s="17">
        <v>0</v>
      </c>
      <c r="M30" s="17"/>
      <c r="N30" s="17">
        <v>0</v>
      </c>
      <c r="O30" s="17"/>
      <c r="P30" s="32"/>
    </row>
    <row r="31" spans="1:16">
      <c r="A31" s="25"/>
      <c r="B31" s="18" t="s">
        <v>71</v>
      </c>
      <c r="C31" s="16"/>
      <c r="D31" s="16" t="s">
        <v>55</v>
      </c>
      <c r="E31" s="17">
        <v>513.08</v>
      </c>
      <c r="F31" s="17"/>
      <c r="G31" s="17">
        <v>42</v>
      </c>
      <c r="H31" s="17"/>
      <c r="I31" s="17" t="str">
        <f>E31*G31</f>
        <v>0</v>
      </c>
      <c r="J31" s="17" t="str">
        <f>H31+I31</f>
        <v>0</v>
      </c>
      <c r="K31" s="17"/>
      <c r="L31" s="17">
        <v>0</v>
      </c>
      <c r="M31" s="17"/>
      <c r="N31" s="17">
        <v>0</v>
      </c>
      <c r="O31" s="17"/>
      <c r="P31" s="32"/>
    </row>
    <row r="32" spans="1:16">
      <c r="A32" s="25" t="s">
        <v>72</v>
      </c>
      <c r="B32" s="13" t="s">
        <v>73</v>
      </c>
      <c r="C32" s="16"/>
      <c r="D32" s="16" t="s">
        <v>43</v>
      </c>
      <c r="E32" s="17">
        <v>19.2</v>
      </c>
      <c r="F32" s="17">
        <v>800</v>
      </c>
      <c r="G32" s="17"/>
      <c r="H32" s="17" t="str">
        <f>E32*F32</f>
        <v>0</v>
      </c>
      <c r="I32" s="17"/>
      <c r="J32" s="17" t="str">
        <f>H32+I32</f>
        <v>0</v>
      </c>
      <c r="K32" s="17">
        <v>0</v>
      </c>
      <c r="L32" s="17"/>
      <c r="M32" s="17">
        <v>0</v>
      </c>
      <c r="N32" s="17"/>
      <c r="O32" s="17"/>
      <c r="P32" s="32"/>
    </row>
    <row r="33" spans="1:16">
      <c r="A33" s="25"/>
      <c r="B33" s="18" t="s">
        <v>74</v>
      </c>
      <c r="C33" s="16"/>
      <c r="D33" s="16" t="s">
        <v>43</v>
      </c>
      <c r="E33" s="17">
        <v>19.488</v>
      </c>
      <c r="F33" s="17"/>
      <c r="G33" s="17">
        <v>3600</v>
      </c>
      <c r="H33" s="17"/>
      <c r="I33" s="17" t="str">
        <f>E33*G33</f>
        <v>0</v>
      </c>
      <c r="J33" s="17" t="str">
        <f>H33+I33</f>
        <v>0</v>
      </c>
      <c r="K33" s="17"/>
      <c r="L33" s="17">
        <v>0</v>
      </c>
      <c r="M33" s="17"/>
      <c r="N33" s="17">
        <v>0</v>
      </c>
      <c r="O33" s="17"/>
      <c r="P33" s="32"/>
    </row>
    <row r="34" spans="1:16">
      <c r="A34" s="25" t="s">
        <v>75</v>
      </c>
      <c r="B34" s="13" t="s">
        <v>76</v>
      </c>
      <c r="C34" s="16"/>
      <c r="D34" s="16" t="s">
        <v>53</v>
      </c>
      <c r="E34" s="17">
        <v>921.6196</v>
      </c>
      <c r="F34" s="17">
        <v>100</v>
      </c>
      <c r="G34" s="17"/>
      <c r="H34" s="17" t="str">
        <f>E34*F34</f>
        <v>0</v>
      </c>
      <c r="I34" s="17"/>
      <c r="J34" s="17" t="str">
        <f>H34+I34</f>
        <v>0</v>
      </c>
      <c r="K34" s="17">
        <v>0</v>
      </c>
      <c r="L34" s="17"/>
      <c r="M34" s="17">
        <v>0</v>
      </c>
      <c r="N34" s="17"/>
      <c r="O34" s="17"/>
      <c r="P34" s="32"/>
    </row>
    <row r="35" spans="1:16">
      <c r="A35" s="25"/>
      <c r="B35" s="18" t="s">
        <v>54</v>
      </c>
      <c r="C35" s="16"/>
      <c r="D35" s="16" t="s">
        <v>55</v>
      </c>
      <c r="E35" s="17">
        <v>2304.049</v>
      </c>
      <c r="F35" s="17"/>
      <c r="G35" s="17">
        <v>55</v>
      </c>
      <c r="H35" s="17"/>
      <c r="I35" s="17" t="str">
        <f>E35*G35</f>
        <v>0</v>
      </c>
      <c r="J35" s="17" t="str">
        <f>H35+I35</f>
        <v>0</v>
      </c>
      <c r="K35" s="17"/>
      <c r="L35" s="17">
        <v>0</v>
      </c>
      <c r="M35" s="17"/>
      <c r="N35" s="17">
        <v>0</v>
      </c>
      <c r="O35" s="17"/>
      <c r="P35" s="32"/>
    </row>
    <row r="36" spans="1:16">
      <c r="A36" s="25"/>
      <c r="B36" s="18" t="s">
        <v>56</v>
      </c>
      <c r="C36" s="16"/>
      <c r="D36" s="16" t="s">
        <v>57</v>
      </c>
      <c r="E36" s="17">
        <v>322.56686</v>
      </c>
      <c r="F36" s="17"/>
      <c r="G36" s="17">
        <v>44</v>
      </c>
      <c r="H36" s="17"/>
      <c r="I36" s="17" t="str">
        <f>E36*G36</f>
        <v>0</v>
      </c>
      <c r="J36" s="17" t="str">
        <f>H36+I36</f>
        <v>0</v>
      </c>
      <c r="K36" s="17"/>
      <c r="L36" s="17">
        <v>0</v>
      </c>
      <c r="M36" s="17"/>
      <c r="N36" s="17">
        <v>0</v>
      </c>
      <c r="O36" s="17"/>
      <c r="P36" s="32"/>
    </row>
    <row r="37" spans="1:16">
      <c r="A37" s="25" t="s">
        <v>77</v>
      </c>
      <c r="B37" s="13" t="s">
        <v>78</v>
      </c>
      <c r="C37" s="16"/>
      <c r="D37" s="16" t="s">
        <v>43</v>
      </c>
      <c r="E37" s="17">
        <v>65.8</v>
      </c>
      <c r="F37" s="17">
        <v>2500</v>
      </c>
      <c r="G37" s="17"/>
      <c r="H37" s="17" t="str">
        <f>E37*F37</f>
        <v>0</v>
      </c>
      <c r="I37" s="17"/>
      <c r="J37" s="17" t="str">
        <f>H37+I37</f>
        <v>0</v>
      </c>
      <c r="K37" s="17">
        <v>0</v>
      </c>
      <c r="L37" s="17"/>
      <c r="M37" s="17">
        <v>0</v>
      </c>
      <c r="N37" s="17"/>
      <c r="O37" s="17"/>
      <c r="P37" s="32"/>
    </row>
    <row r="38" spans="1:16">
      <c r="A38" s="25"/>
      <c r="B38" s="18" t="s">
        <v>74</v>
      </c>
      <c r="C38" s="16"/>
      <c r="D38" s="16" t="s">
        <v>43</v>
      </c>
      <c r="E38" s="17">
        <v>66.787</v>
      </c>
      <c r="F38" s="17"/>
      <c r="G38" s="17">
        <v>3600</v>
      </c>
      <c r="H38" s="17"/>
      <c r="I38" s="17" t="str">
        <f>E38*G38</f>
        <v>0</v>
      </c>
      <c r="J38" s="17" t="str">
        <f>H38+I38</f>
        <v>0</v>
      </c>
      <c r="K38" s="17"/>
      <c r="L38" s="17">
        <v>0</v>
      </c>
      <c r="M38" s="17"/>
      <c r="N38" s="17">
        <v>0</v>
      </c>
      <c r="O38" s="17"/>
      <c r="P38" s="32"/>
    </row>
    <row r="39" spans="1:16">
      <c r="A39" s="25"/>
      <c r="B39" s="18" t="s">
        <v>48</v>
      </c>
      <c r="C39" s="16"/>
      <c r="D39" s="16" t="s">
        <v>49</v>
      </c>
      <c r="E39" s="17">
        <v>1.2056</v>
      </c>
      <c r="F39" s="17"/>
      <c r="G39" s="17">
        <v>29000</v>
      </c>
      <c r="H39" s="17"/>
      <c r="I39" s="17" t="str">
        <f>E39*G39</f>
        <v>0</v>
      </c>
      <c r="J39" s="17" t="str">
        <f>H39+I39</f>
        <v>0</v>
      </c>
      <c r="K39" s="17"/>
      <c r="L39" s="17">
        <v>0</v>
      </c>
      <c r="M39" s="17"/>
      <c r="N39" s="17">
        <v>0</v>
      </c>
      <c r="O39" s="17"/>
      <c r="P39" s="32"/>
    </row>
    <row r="40" spans="1:16">
      <c r="A40" s="25"/>
      <c r="B40" s="18" t="s">
        <v>50</v>
      </c>
      <c r="C40" s="16"/>
      <c r="D40" s="16" t="s">
        <v>43</v>
      </c>
      <c r="E40" s="17">
        <v>0.40138</v>
      </c>
      <c r="F40" s="17"/>
      <c r="G40" s="17">
        <v>7500</v>
      </c>
      <c r="H40" s="17"/>
      <c r="I40" s="17" t="str">
        <f>E40*G40</f>
        <v>0</v>
      </c>
      <c r="J40" s="17" t="str">
        <f>H40+I40</f>
        <v>0</v>
      </c>
      <c r="K40" s="17"/>
      <c r="L40" s="17">
        <v>0</v>
      </c>
      <c r="M40" s="17"/>
      <c r="N40" s="17">
        <v>0</v>
      </c>
      <c r="O40" s="17"/>
      <c r="P40" s="32"/>
    </row>
    <row r="41" spans="1:16">
      <c r="A41" s="25" t="s">
        <v>79</v>
      </c>
      <c r="B41" s="13" t="s">
        <v>80</v>
      </c>
      <c r="C41" s="16"/>
      <c r="D41" s="16" t="s">
        <v>53</v>
      </c>
      <c r="E41" s="17">
        <v>233.814</v>
      </c>
      <c r="F41" s="17">
        <v>250</v>
      </c>
      <c r="G41" s="17"/>
      <c r="H41" s="17" t="str">
        <f>E41*F41</f>
        <v>0</v>
      </c>
      <c r="I41" s="17"/>
      <c r="J41" s="17" t="str">
        <f>H41+I41</f>
        <v>0</v>
      </c>
      <c r="K41" s="17">
        <v>0</v>
      </c>
      <c r="L41" s="17"/>
      <c r="M41" s="17">
        <v>0</v>
      </c>
      <c r="N41" s="17"/>
      <c r="O41" s="17"/>
      <c r="P41" s="32"/>
    </row>
    <row r="42" spans="1:16">
      <c r="A42" s="25"/>
      <c r="B42" s="18" t="s">
        <v>81</v>
      </c>
      <c r="C42" s="16"/>
      <c r="D42" s="16" t="s">
        <v>53</v>
      </c>
      <c r="E42" s="17">
        <v>467.63</v>
      </c>
      <c r="F42" s="17"/>
      <c r="G42" s="17">
        <v>86.8</v>
      </c>
      <c r="H42" s="17"/>
      <c r="I42" s="17" t="str">
        <f>E42*G42</f>
        <v>0</v>
      </c>
      <c r="J42" s="17" t="str">
        <f>H42+I42</f>
        <v>0</v>
      </c>
      <c r="K42" s="17"/>
      <c r="L42" s="17">
        <v>0</v>
      </c>
      <c r="M42" s="17"/>
      <c r="N42" s="17">
        <v>0</v>
      </c>
      <c r="O42" s="17"/>
      <c r="P42" s="32"/>
    </row>
    <row r="43" spans="1:16">
      <c r="A43" s="25" t="s">
        <v>82</v>
      </c>
      <c r="B43" s="13" t="s">
        <v>83</v>
      </c>
      <c r="C43" s="16"/>
      <c r="D43" s="16" t="s">
        <v>43</v>
      </c>
      <c r="E43" s="17">
        <v>2.52</v>
      </c>
      <c r="F43" s="17">
        <v>1500</v>
      </c>
      <c r="G43" s="17"/>
      <c r="H43" s="17" t="str">
        <f>E43*F43</f>
        <v>0</v>
      </c>
      <c r="I43" s="17"/>
      <c r="J43" s="17" t="str">
        <f>H43+I43</f>
        <v>0</v>
      </c>
      <c r="K43" s="17">
        <v>0</v>
      </c>
      <c r="L43" s="17"/>
      <c r="M43" s="17">
        <v>0</v>
      </c>
      <c r="N43" s="17"/>
      <c r="O43" s="17"/>
      <c r="P43" s="32"/>
    </row>
    <row r="44" spans="1:16">
      <c r="A44" s="25"/>
      <c r="B44" s="18" t="s">
        <v>84</v>
      </c>
      <c r="C44" s="16"/>
      <c r="D44" s="16" t="s">
        <v>43</v>
      </c>
      <c r="E44" s="17">
        <v>2.5704</v>
      </c>
      <c r="F44" s="17"/>
      <c r="G44" s="17">
        <v>4200</v>
      </c>
      <c r="H44" s="17"/>
      <c r="I44" s="17" t="str">
        <f>E44*G44</f>
        <v>0</v>
      </c>
      <c r="J44" s="17" t="str">
        <f>H44+I44</f>
        <v>0</v>
      </c>
      <c r="K44" s="17"/>
      <c r="L44" s="17">
        <v>0</v>
      </c>
      <c r="M44" s="17"/>
      <c r="N44" s="17">
        <v>0</v>
      </c>
      <c r="O44" s="17"/>
      <c r="P44" s="32"/>
    </row>
    <row r="45" spans="1:16">
      <c r="A45" s="25"/>
      <c r="B45" s="18" t="s">
        <v>85</v>
      </c>
      <c r="C45" s="16"/>
      <c r="D45" s="16" t="s">
        <v>55</v>
      </c>
      <c r="E45" s="17">
        <v>158.43</v>
      </c>
      <c r="F45" s="17"/>
      <c r="G45" s="17">
        <v>42</v>
      </c>
      <c r="H45" s="17"/>
      <c r="I45" s="17" t="str">
        <f>E45*G45</f>
        <v>0</v>
      </c>
      <c r="J45" s="17" t="str">
        <f>H45+I45</f>
        <v>0</v>
      </c>
      <c r="K45" s="17"/>
      <c r="L45" s="17">
        <v>0</v>
      </c>
      <c r="M45" s="17"/>
      <c r="N45" s="17">
        <v>0</v>
      </c>
      <c r="O45" s="17"/>
      <c r="P45" s="32"/>
    </row>
    <row r="46" spans="1:16">
      <c r="A46" s="25" t="s">
        <v>82</v>
      </c>
      <c r="B46" s="13" t="s">
        <v>86</v>
      </c>
      <c r="C46" s="16"/>
      <c r="D46" s="16" t="s">
        <v>87</v>
      </c>
      <c r="E46" s="17">
        <v>320</v>
      </c>
      <c r="F46" s="17">
        <v>1300</v>
      </c>
      <c r="G46" s="17"/>
      <c r="H46" s="17" t="str">
        <f>E46*F46</f>
        <v>0</v>
      </c>
      <c r="I46" s="17"/>
      <c r="J46" s="17" t="str">
        <f>H46+I46</f>
        <v>0</v>
      </c>
      <c r="K46" s="17">
        <v>0</v>
      </c>
      <c r="L46" s="17"/>
      <c r="M46" s="17">
        <v>0</v>
      </c>
      <c r="N46" s="17"/>
      <c r="O46" s="17"/>
      <c r="P46" s="32"/>
    </row>
    <row r="47" spans="1:16">
      <c r="A47" s="25"/>
      <c r="B47" s="19" t="s">
        <v>88</v>
      </c>
      <c r="C47" s="20" t="s">
        <v>89</v>
      </c>
      <c r="D47" s="20"/>
      <c r="E47" s="20"/>
      <c r="F47" s="20"/>
      <c r="G47" s="20"/>
      <c r="H47" s="21" t="str">
        <f>SUM(H12:H46)</f>
        <v>0</v>
      </c>
      <c r="I47" s="21" t="str">
        <f>SUM(I12:I46)</f>
        <v>0</v>
      </c>
      <c r="J47" s="21" t="str">
        <f>SUM(J12:J46)</f>
        <v>0</v>
      </c>
      <c r="K47" s="21" t="str">
        <f>SUM(K12:K46)</f>
        <v>0</v>
      </c>
      <c r="L47" s="21" t="str">
        <f>SUM(L12:L46)</f>
        <v>0</v>
      </c>
      <c r="M47" s="21"/>
      <c r="N47" s="21"/>
      <c r="O47" s="21"/>
      <c r="P47" s="33"/>
    </row>
    <row r="48" spans="1:16">
      <c r="A48" s="26"/>
      <c r="B48" s="19" t="s">
        <v>90</v>
      </c>
      <c r="C48" s="20"/>
      <c r="D48" s="20"/>
      <c r="E48" s="20"/>
      <c r="F48" s="20"/>
      <c r="G48" s="20"/>
      <c r="H48" s="20"/>
      <c r="I48" s="20"/>
      <c r="J48" s="21" t="str">
        <f>ROUND(J47*18/118,2)</f>
        <v>0</v>
      </c>
      <c r="K48" s="20"/>
      <c r="L48" s="20"/>
      <c r="M48" s="20"/>
      <c r="N48" s="20"/>
      <c r="O48" s="20"/>
      <c r="P48" s="34"/>
    </row>
    <row r="49" spans="1:16">
      <c r="A49" s="25"/>
      <c r="B49" s="14" t="s">
        <v>91</v>
      </c>
      <c r="C49"/>
      <c r="D49"/>
      <c r="E49"/>
      <c r="F49"/>
      <c r="G49"/>
      <c r="H49" s="15"/>
      <c r="I49" s="15"/>
      <c r="J49" s="15"/>
      <c r="K49" s="15"/>
      <c r="L49" s="15"/>
      <c r="M49" s="15"/>
      <c r="N49" s="15"/>
      <c r="O49" s="15"/>
      <c r="P49" s="31"/>
    </row>
    <row r="50" spans="1:16">
      <c r="A50" s="25" t="s">
        <v>92</v>
      </c>
      <c r="B50" s="13" t="s">
        <v>93</v>
      </c>
      <c r="C50" s="16"/>
      <c r="D50" s="16" t="s">
        <v>53</v>
      </c>
      <c r="E50" s="17">
        <v>39</v>
      </c>
      <c r="F50" s="17">
        <v>400</v>
      </c>
      <c r="G50" s="17"/>
      <c r="H50" s="17" t="str">
        <f>E50*F50</f>
        <v>0</v>
      </c>
      <c r="I50" s="17"/>
      <c r="J50" s="17" t="str">
        <f>H50+I50</f>
        <v>0</v>
      </c>
      <c r="K50" s="17">
        <v>0</v>
      </c>
      <c r="L50" s="17"/>
      <c r="M50" s="17">
        <v>0</v>
      </c>
      <c r="N50" s="17"/>
      <c r="O50" s="17"/>
      <c r="P50" s="32"/>
    </row>
    <row r="51" spans="1:16">
      <c r="A51" s="25"/>
      <c r="B51" s="18" t="s">
        <v>94</v>
      </c>
      <c r="C51" s="16"/>
      <c r="D51" s="16" t="s">
        <v>63</v>
      </c>
      <c r="E51" s="17">
        <v>1794</v>
      </c>
      <c r="F51" s="17"/>
      <c r="G51" s="17">
        <v>11</v>
      </c>
      <c r="H51" s="17"/>
      <c r="I51" s="17" t="str">
        <f>E51*G51</f>
        <v>0</v>
      </c>
      <c r="J51" s="17" t="str">
        <f>H51+I51</f>
        <v>0</v>
      </c>
      <c r="K51" s="17"/>
      <c r="L51" s="17">
        <v>0</v>
      </c>
      <c r="M51" s="17"/>
      <c r="N51" s="17">
        <v>0</v>
      </c>
      <c r="O51" s="17"/>
      <c r="P51" s="32"/>
    </row>
    <row r="52" spans="1:16">
      <c r="A52" s="25"/>
      <c r="B52" s="18" t="s">
        <v>95</v>
      </c>
      <c r="C52" s="16"/>
      <c r="D52" s="16" t="s">
        <v>43</v>
      </c>
      <c r="E52" s="17">
        <v>1.08</v>
      </c>
      <c r="F52" s="17"/>
      <c r="G52" s="17">
        <v>2600</v>
      </c>
      <c r="H52" s="17"/>
      <c r="I52" s="17" t="str">
        <f>E52*G52</f>
        <v>0</v>
      </c>
      <c r="J52" s="17" t="str">
        <f>H52+I52</f>
        <v>0</v>
      </c>
      <c r="K52" s="17"/>
      <c r="L52" s="17">
        <v>0</v>
      </c>
      <c r="M52" s="17"/>
      <c r="N52" s="17">
        <v>0</v>
      </c>
      <c r="O52" s="17"/>
      <c r="P52" s="32"/>
    </row>
    <row r="53" spans="1:16">
      <c r="A53" s="25" t="s">
        <v>96</v>
      </c>
      <c r="B53" s="13" t="s">
        <v>97</v>
      </c>
      <c r="C53" s="16"/>
      <c r="D53" s="16" t="s">
        <v>63</v>
      </c>
      <c r="E53" s="17">
        <v>14</v>
      </c>
      <c r="F53" s="17">
        <v>0</v>
      </c>
      <c r="G53" s="17"/>
      <c r="H53" s="17" t="str">
        <f>E53*F53</f>
        <v>0</v>
      </c>
      <c r="I53" s="17"/>
      <c r="J53" s="17" t="str">
        <f>H53+I53</f>
        <v>0</v>
      </c>
      <c r="K53" s="17">
        <v>0</v>
      </c>
      <c r="L53" s="17"/>
      <c r="M53" s="17">
        <v>0</v>
      </c>
      <c r="N53" s="17"/>
      <c r="O53" s="17"/>
      <c r="P53" s="32"/>
    </row>
    <row r="54" spans="1:16">
      <c r="A54" s="25"/>
      <c r="B54" s="18" t="s">
        <v>98</v>
      </c>
      <c r="C54" s="16"/>
      <c r="D54" s="16" t="s">
        <v>63</v>
      </c>
      <c r="E54" s="17">
        <v>2</v>
      </c>
      <c r="F54" s="17"/>
      <c r="G54" s="17">
        <v>203</v>
      </c>
      <c r="H54" s="17"/>
      <c r="I54" s="17" t="str">
        <f>E54*G54</f>
        <v>0</v>
      </c>
      <c r="J54" s="17" t="str">
        <f>H54+I54</f>
        <v>0</v>
      </c>
      <c r="K54" s="17"/>
      <c r="L54" s="17">
        <v>0</v>
      </c>
      <c r="M54" s="17"/>
      <c r="N54" s="17">
        <v>0</v>
      </c>
      <c r="O54" s="17"/>
      <c r="P54" s="32"/>
    </row>
    <row r="55" spans="1:16">
      <c r="A55" s="25"/>
      <c r="B55" s="18" t="s">
        <v>99</v>
      </c>
      <c r="C55" s="16"/>
      <c r="D55" s="16" t="s">
        <v>63</v>
      </c>
      <c r="E55" s="17">
        <v>12</v>
      </c>
      <c r="F55" s="17"/>
      <c r="G55" s="17">
        <v>386</v>
      </c>
      <c r="H55" s="17"/>
      <c r="I55" s="17" t="str">
        <f>E55*G55</f>
        <v>0</v>
      </c>
      <c r="J55" s="17" t="str">
        <f>H55+I55</f>
        <v>0</v>
      </c>
      <c r="K55" s="17"/>
      <c r="L55" s="17">
        <v>0</v>
      </c>
      <c r="M55" s="17"/>
      <c r="N55" s="17">
        <v>0</v>
      </c>
      <c r="O55" s="17"/>
      <c r="P55" s="32"/>
    </row>
    <row r="56" spans="1:16">
      <c r="A56" s="25"/>
      <c r="B56" s="18" t="s">
        <v>70</v>
      </c>
      <c r="C56" s="16"/>
      <c r="D56" s="16" t="s">
        <v>43</v>
      </c>
      <c r="E56" s="17">
        <v>3.22</v>
      </c>
      <c r="F56" s="17"/>
      <c r="G56" s="17">
        <v>2600</v>
      </c>
      <c r="H56" s="17"/>
      <c r="I56" s="17" t="str">
        <f>E56*G56</f>
        <v>0</v>
      </c>
      <c r="J56" s="17" t="str">
        <f>H56+I56</f>
        <v>0</v>
      </c>
      <c r="K56" s="17"/>
      <c r="L56" s="17">
        <v>0</v>
      </c>
      <c r="M56" s="17"/>
      <c r="N56" s="17">
        <v>0</v>
      </c>
      <c r="O56" s="17"/>
      <c r="P56" s="32"/>
    </row>
    <row r="57" spans="1:16">
      <c r="A57" s="25" t="s">
        <v>100</v>
      </c>
      <c r="B57" s="13" t="s">
        <v>101</v>
      </c>
      <c r="C57" s="16"/>
      <c r="D57" s="16" t="s">
        <v>63</v>
      </c>
      <c r="E57" s="17">
        <v>5</v>
      </c>
      <c r="F57" s="17">
        <v>1000</v>
      </c>
      <c r="G57" s="17"/>
      <c r="H57" s="17" t="str">
        <f>E57*F57</f>
        <v>0</v>
      </c>
      <c r="I57" s="17"/>
      <c r="J57" s="17" t="str">
        <f>H57+I57</f>
        <v>0</v>
      </c>
      <c r="K57" s="17">
        <v>0</v>
      </c>
      <c r="L57" s="17"/>
      <c r="M57" s="17">
        <v>0</v>
      </c>
      <c r="N57" s="17"/>
      <c r="O57" s="17"/>
      <c r="P57" s="32"/>
    </row>
    <row r="58" spans="1:16">
      <c r="A58" s="25"/>
      <c r="B58" s="18" t="s">
        <v>102</v>
      </c>
      <c r="C58" s="16"/>
      <c r="D58" s="16" t="s">
        <v>63</v>
      </c>
      <c r="E58" s="17">
        <v>5</v>
      </c>
      <c r="F58" s="17"/>
      <c r="G58" s="17">
        <v>1300</v>
      </c>
      <c r="H58" s="17"/>
      <c r="I58" s="17" t="str">
        <f>E58*G58</f>
        <v>0</v>
      </c>
      <c r="J58" s="17" t="str">
        <f>H58+I58</f>
        <v>0</v>
      </c>
      <c r="K58" s="17"/>
      <c r="L58" s="17">
        <v>0</v>
      </c>
      <c r="M58" s="17"/>
      <c r="N58" s="17">
        <v>0</v>
      </c>
      <c r="O58" s="17"/>
      <c r="P58" s="32"/>
    </row>
    <row r="59" spans="1:16">
      <c r="A59" s="25"/>
      <c r="B59" s="18" t="s">
        <v>103</v>
      </c>
      <c r="C59" s="16"/>
      <c r="D59" s="16" t="s">
        <v>63</v>
      </c>
      <c r="E59" s="17">
        <v>4</v>
      </c>
      <c r="F59" s="17"/>
      <c r="G59" s="17">
        <v>1300</v>
      </c>
      <c r="H59" s="17"/>
      <c r="I59" s="17" t="str">
        <f>E59*G59</f>
        <v>0</v>
      </c>
      <c r="J59" s="17" t="str">
        <f>H59+I59</f>
        <v>0</v>
      </c>
      <c r="K59" s="17"/>
      <c r="L59" s="17">
        <v>0</v>
      </c>
      <c r="M59" s="17"/>
      <c r="N59" s="17">
        <v>0</v>
      </c>
      <c r="O59" s="17"/>
      <c r="P59" s="32"/>
    </row>
    <row r="60" spans="1:16">
      <c r="A60" s="25"/>
      <c r="B60" s="18" t="s">
        <v>74</v>
      </c>
      <c r="C60" s="16"/>
      <c r="D60" s="16" t="s">
        <v>43</v>
      </c>
      <c r="E60" s="17">
        <v>0.2</v>
      </c>
      <c r="F60" s="17"/>
      <c r="G60" s="17">
        <v>4200</v>
      </c>
      <c r="H60" s="17"/>
      <c r="I60" s="17" t="str">
        <f>E60*G60</f>
        <v>0</v>
      </c>
      <c r="J60" s="17" t="str">
        <f>H60+I60</f>
        <v>0</v>
      </c>
      <c r="K60" s="17"/>
      <c r="L60" s="17">
        <v>0</v>
      </c>
      <c r="M60" s="17"/>
      <c r="N60" s="17">
        <v>0</v>
      </c>
      <c r="O60" s="17"/>
      <c r="P60" s="32"/>
    </row>
    <row r="61" spans="1:16">
      <c r="A61" s="25"/>
      <c r="B61" s="18" t="s">
        <v>104</v>
      </c>
      <c r="C61" s="16"/>
      <c r="D61" s="16" t="s">
        <v>105</v>
      </c>
      <c r="E61" s="17">
        <v>54</v>
      </c>
      <c r="F61" s="17"/>
      <c r="G61" s="17">
        <v>300</v>
      </c>
      <c r="H61" s="17"/>
      <c r="I61" s="17" t="str">
        <f>E61*G61</f>
        <v>0</v>
      </c>
      <c r="J61" s="17" t="str">
        <f>H61+I61</f>
        <v>0</v>
      </c>
      <c r="K61" s="17"/>
      <c r="L61" s="17">
        <v>0</v>
      </c>
      <c r="M61" s="17"/>
      <c r="N61" s="17">
        <v>0</v>
      </c>
      <c r="O61" s="17"/>
      <c r="P61" s="32"/>
    </row>
    <row r="62" spans="1:16">
      <c r="A62" s="25"/>
      <c r="B62" s="18" t="s">
        <v>106</v>
      </c>
      <c r="C62" s="16"/>
      <c r="D62" s="16" t="s">
        <v>55</v>
      </c>
      <c r="E62" s="17">
        <v>610</v>
      </c>
      <c r="F62" s="17"/>
      <c r="G62" s="17">
        <v>40</v>
      </c>
      <c r="H62" s="17"/>
      <c r="I62" s="17" t="str">
        <f>E62*G62</f>
        <v>0</v>
      </c>
      <c r="J62" s="17" t="str">
        <f>H62+I62</f>
        <v>0</v>
      </c>
      <c r="K62" s="17"/>
      <c r="L62" s="17">
        <v>0</v>
      </c>
      <c r="M62" s="17"/>
      <c r="N62" s="17">
        <v>0</v>
      </c>
      <c r="O62" s="17"/>
      <c r="P62" s="32"/>
    </row>
    <row r="63" spans="1:16">
      <c r="A63" s="25"/>
      <c r="B63" s="18" t="s">
        <v>107</v>
      </c>
      <c r="C63" s="16"/>
      <c r="D63" s="16" t="s">
        <v>55</v>
      </c>
      <c r="E63" s="17">
        <v>1380</v>
      </c>
      <c r="F63" s="17"/>
      <c r="G63" s="17">
        <v>40</v>
      </c>
      <c r="H63" s="17"/>
      <c r="I63" s="17" t="str">
        <f>E63*G63</f>
        <v>0</v>
      </c>
      <c r="J63" s="17" t="str">
        <f>H63+I63</f>
        <v>0</v>
      </c>
      <c r="K63" s="17"/>
      <c r="L63" s="17">
        <v>0</v>
      </c>
      <c r="M63" s="17"/>
      <c r="N63" s="17">
        <v>0</v>
      </c>
      <c r="O63" s="17"/>
      <c r="P63" s="32"/>
    </row>
    <row r="64" spans="1:16">
      <c r="A64" s="25"/>
      <c r="B64" s="18" t="s">
        <v>108</v>
      </c>
      <c r="C64" s="16"/>
      <c r="D64" s="16" t="s">
        <v>55</v>
      </c>
      <c r="E64" s="17">
        <v>23</v>
      </c>
      <c r="F64" s="17"/>
      <c r="G64" s="17">
        <v>36</v>
      </c>
      <c r="H64" s="17"/>
      <c r="I64" s="17" t="str">
        <f>E64*G64</f>
        <v>0</v>
      </c>
      <c r="J64" s="17" t="str">
        <f>H64+I64</f>
        <v>0</v>
      </c>
      <c r="K64" s="17"/>
      <c r="L64" s="17">
        <v>0</v>
      </c>
      <c r="M64" s="17"/>
      <c r="N64" s="17">
        <v>0</v>
      </c>
      <c r="O64" s="17"/>
      <c r="P64" s="32"/>
    </row>
    <row r="65" spans="1:16">
      <c r="A65" s="25"/>
      <c r="B65" s="18" t="s">
        <v>109</v>
      </c>
      <c r="C65" s="16"/>
      <c r="D65" s="16" t="s">
        <v>55</v>
      </c>
      <c r="E65" s="17">
        <v>284</v>
      </c>
      <c r="F65" s="17"/>
      <c r="G65" s="17">
        <v>36</v>
      </c>
      <c r="H65" s="17"/>
      <c r="I65" s="17" t="str">
        <f>E65*G65</f>
        <v>0</v>
      </c>
      <c r="J65" s="17" t="str">
        <f>H65+I65</f>
        <v>0</v>
      </c>
      <c r="K65" s="17"/>
      <c r="L65" s="17">
        <v>0</v>
      </c>
      <c r="M65" s="17"/>
      <c r="N65" s="17">
        <v>0</v>
      </c>
      <c r="O65" s="17"/>
      <c r="P65" s="32"/>
    </row>
    <row r="66" spans="1:16">
      <c r="A66" s="25"/>
      <c r="B66" s="18" t="s">
        <v>110</v>
      </c>
      <c r="C66" s="16"/>
      <c r="D66" s="16" t="s">
        <v>55</v>
      </c>
      <c r="E66" s="17">
        <v>40</v>
      </c>
      <c r="F66" s="17"/>
      <c r="G66" s="17">
        <v>36</v>
      </c>
      <c r="H66" s="17"/>
      <c r="I66" s="17" t="str">
        <f>E66*G66</f>
        <v>0</v>
      </c>
      <c r="J66" s="17" t="str">
        <f>H66+I66</f>
        <v>0</v>
      </c>
      <c r="K66" s="17"/>
      <c r="L66" s="17">
        <v>0</v>
      </c>
      <c r="M66" s="17"/>
      <c r="N66" s="17">
        <v>0</v>
      </c>
      <c r="O66" s="17"/>
      <c r="P66" s="32"/>
    </row>
    <row r="67" spans="1:16">
      <c r="A67" s="25"/>
      <c r="B67" s="18" t="s">
        <v>111</v>
      </c>
      <c r="C67" s="16"/>
      <c r="D67" s="16" t="s">
        <v>55</v>
      </c>
      <c r="E67" s="17">
        <v>130</v>
      </c>
      <c r="F67" s="17"/>
      <c r="G67" s="17">
        <v>33</v>
      </c>
      <c r="H67" s="17"/>
      <c r="I67" s="17" t="str">
        <f>E67*G67</f>
        <v>0</v>
      </c>
      <c r="J67" s="17" t="str">
        <f>H67+I67</f>
        <v>0</v>
      </c>
      <c r="K67" s="17"/>
      <c r="L67" s="17">
        <v>0</v>
      </c>
      <c r="M67" s="17"/>
      <c r="N67" s="17">
        <v>0</v>
      </c>
      <c r="O67" s="17"/>
      <c r="P67" s="32"/>
    </row>
    <row r="68" spans="1:16">
      <c r="A68" s="25"/>
      <c r="B68" s="18" t="s">
        <v>112</v>
      </c>
      <c r="C68" s="16"/>
      <c r="D68" s="16" t="s">
        <v>55</v>
      </c>
      <c r="E68" s="17">
        <v>206</v>
      </c>
      <c r="F68" s="17"/>
      <c r="G68" s="17">
        <v>33</v>
      </c>
      <c r="H68" s="17"/>
      <c r="I68" s="17" t="str">
        <f>E68*G68</f>
        <v>0</v>
      </c>
      <c r="J68" s="17" t="str">
        <f>H68+I68</f>
        <v>0</v>
      </c>
      <c r="K68" s="17"/>
      <c r="L68" s="17">
        <v>0</v>
      </c>
      <c r="M68" s="17"/>
      <c r="N68" s="17">
        <v>0</v>
      </c>
      <c r="O68" s="17"/>
      <c r="P68" s="32"/>
    </row>
    <row r="69" spans="1:16">
      <c r="A69" s="25"/>
      <c r="B69" s="18" t="s">
        <v>113</v>
      </c>
      <c r="C69" s="16"/>
      <c r="D69" s="16" t="s">
        <v>63</v>
      </c>
      <c r="E69" s="17">
        <v>24</v>
      </c>
      <c r="F69" s="17"/>
      <c r="G69" s="17">
        <v>1300</v>
      </c>
      <c r="H69" s="17"/>
      <c r="I69" s="17" t="str">
        <f>E69*G69</f>
        <v>0</v>
      </c>
      <c r="J69" s="17" t="str">
        <f>H69+I69</f>
        <v>0</v>
      </c>
      <c r="K69" s="17"/>
      <c r="L69" s="17">
        <v>0</v>
      </c>
      <c r="M69" s="17"/>
      <c r="N69" s="17">
        <v>0</v>
      </c>
      <c r="O69" s="17"/>
      <c r="P69" s="32"/>
    </row>
    <row r="70" spans="1:16">
      <c r="A70" s="25"/>
      <c r="B70" s="18" t="s">
        <v>114</v>
      </c>
      <c r="C70" s="16"/>
      <c r="D70" s="16" t="s">
        <v>63</v>
      </c>
      <c r="E70" s="17">
        <v>4</v>
      </c>
      <c r="F70" s="17"/>
      <c r="G70" s="17">
        <v>1300</v>
      </c>
      <c r="H70" s="17"/>
      <c r="I70" s="17" t="str">
        <f>E70*G70</f>
        <v>0</v>
      </c>
      <c r="J70" s="17" t="str">
        <f>H70+I70</f>
        <v>0</v>
      </c>
      <c r="K70" s="17"/>
      <c r="L70" s="17">
        <v>0</v>
      </c>
      <c r="M70" s="17"/>
      <c r="N70" s="17">
        <v>0</v>
      </c>
      <c r="O70" s="17"/>
      <c r="P70" s="32"/>
    </row>
    <row r="71" spans="1:16">
      <c r="A71" s="25"/>
      <c r="B71" s="18" t="s">
        <v>115</v>
      </c>
      <c r="C71" s="16"/>
      <c r="D71" s="16" t="s">
        <v>63</v>
      </c>
      <c r="E71" s="17">
        <v>31</v>
      </c>
      <c r="F71" s="17"/>
      <c r="G71" s="17">
        <v>1300</v>
      </c>
      <c r="H71" s="17"/>
      <c r="I71" s="17" t="str">
        <f>E71*G71</f>
        <v>0</v>
      </c>
      <c r="J71" s="17" t="str">
        <f>H71+I71</f>
        <v>0</v>
      </c>
      <c r="K71" s="17"/>
      <c r="L71" s="17">
        <v>0</v>
      </c>
      <c r="M71" s="17"/>
      <c r="N71" s="17">
        <v>0</v>
      </c>
      <c r="O71" s="17"/>
      <c r="P71" s="32"/>
    </row>
    <row r="72" spans="1:16">
      <c r="A72" s="25" t="s">
        <v>116</v>
      </c>
      <c r="B72" s="13" t="s">
        <v>117</v>
      </c>
      <c r="C72" s="16"/>
      <c r="D72" s="16" t="s">
        <v>53</v>
      </c>
      <c r="E72" s="17">
        <v>73.629</v>
      </c>
      <c r="F72" s="17">
        <v>100</v>
      </c>
      <c r="G72" s="17"/>
      <c r="H72" s="17" t="str">
        <f>E72*F72</f>
        <v>0</v>
      </c>
      <c r="I72" s="17"/>
      <c r="J72" s="17" t="str">
        <f>H72+I72</f>
        <v>0</v>
      </c>
      <c r="K72" s="17">
        <v>0</v>
      </c>
      <c r="L72" s="17"/>
      <c r="M72" s="17">
        <v>0</v>
      </c>
      <c r="N72" s="17"/>
      <c r="O72" s="17"/>
      <c r="P72" s="32"/>
    </row>
    <row r="73" spans="1:16">
      <c r="A73" s="25"/>
      <c r="B73" s="18" t="s">
        <v>118</v>
      </c>
      <c r="C73" s="16"/>
      <c r="D73" s="16" t="s">
        <v>55</v>
      </c>
      <c r="E73" s="17">
        <v>14.7258</v>
      </c>
      <c r="F73" s="17"/>
      <c r="G73" s="17">
        <v>85</v>
      </c>
      <c r="H73" s="17"/>
      <c r="I73" s="17" t="str">
        <f>E73*G73</f>
        <v>0</v>
      </c>
      <c r="J73" s="17" t="str">
        <f>H73+I73</f>
        <v>0</v>
      </c>
      <c r="K73" s="17"/>
      <c r="L73" s="17">
        <v>0</v>
      </c>
      <c r="M73" s="17"/>
      <c r="N73" s="17">
        <v>0</v>
      </c>
      <c r="O73" s="17"/>
      <c r="P73" s="32"/>
    </row>
    <row r="74" spans="1:16">
      <c r="A74" s="25"/>
      <c r="B74" s="18" t="s">
        <v>119</v>
      </c>
      <c r="C74" s="16"/>
      <c r="D74" s="16" t="s">
        <v>55</v>
      </c>
      <c r="E74" s="17">
        <v>22.0887</v>
      </c>
      <c r="F74" s="17"/>
      <c r="G74" s="17">
        <v>115</v>
      </c>
      <c r="H74" s="17"/>
      <c r="I74" s="17" t="str">
        <f>E74*G74</f>
        <v>0</v>
      </c>
      <c r="J74" s="17" t="str">
        <f>H74+I74</f>
        <v>0</v>
      </c>
      <c r="K74" s="17"/>
      <c r="L74" s="17">
        <v>0</v>
      </c>
      <c r="M74" s="17"/>
      <c r="N74" s="17">
        <v>0</v>
      </c>
      <c r="O74" s="17"/>
      <c r="P74" s="32"/>
    </row>
    <row r="75" spans="1:16">
      <c r="A75" s="25" t="s">
        <v>120</v>
      </c>
      <c r="B75" s="13" t="s">
        <v>121</v>
      </c>
      <c r="C75" s="16"/>
      <c r="D75" s="16" t="s">
        <v>43</v>
      </c>
      <c r="E75" s="17">
        <v>3.56</v>
      </c>
      <c r="F75" s="17">
        <v>800</v>
      </c>
      <c r="G75" s="17"/>
      <c r="H75" s="17" t="str">
        <f>E75*F75</f>
        <v>0</v>
      </c>
      <c r="I75" s="17"/>
      <c r="J75" s="17" t="str">
        <f>H75+I75</f>
        <v>0</v>
      </c>
      <c r="K75" s="17">
        <v>0</v>
      </c>
      <c r="L75" s="17"/>
      <c r="M75" s="17">
        <v>0</v>
      </c>
      <c r="N75" s="17"/>
      <c r="O75" s="17"/>
      <c r="P75" s="32"/>
    </row>
    <row r="76" spans="1:16">
      <c r="A76" s="25"/>
      <c r="B76" s="18" t="s">
        <v>74</v>
      </c>
      <c r="C76" s="16"/>
      <c r="D76" s="16" t="s">
        <v>43</v>
      </c>
      <c r="E76" s="17">
        <v>3.6312</v>
      </c>
      <c r="F76" s="17"/>
      <c r="G76" s="17">
        <v>4200</v>
      </c>
      <c r="H76" s="17"/>
      <c r="I76" s="17" t="str">
        <f>E76*G76</f>
        <v>0</v>
      </c>
      <c r="J76" s="17" t="str">
        <f>H76+I76</f>
        <v>0</v>
      </c>
      <c r="K76" s="17"/>
      <c r="L76" s="17">
        <v>0</v>
      </c>
      <c r="M76" s="17"/>
      <c r="N76" s="17">
        <v>0</v>
      </c>
      <c r="O76" s="17"/>
      <c r="P76" s="32"/>
    </row>
    <row r="77" spans="1:16">
      <c r="A77" s="25"/>
      <c r="B77" s="18" t="s">
        <v>122</v>
      </c>
      <c r="C77" s="16"/>
      <c r="D77" s="16" t="s">
        <v>55</v>
      </c>
      <c r="E77" s="17">
        <v>151.48</v>
      </c>
      <c r="F77" s="17"/>
      <c r="G77" s="17">
        <v>42</v>
      </c>
      <c r="H77" s="17"/>
      <c r="I77" s="17" t="str">
        <f>E77*G77</f>
        <v>0</v>
      </c>
      <c r="J77" s="17" t="str">
        <f>H77+I77</f>
        <v>0</v>
      </c>
      <c r="K77" s="17"/>
      <c r="L77" s="17">
        <v>0</v>
      </c>
      <c r="M77" s="17"/>
      <c r="N77" s="17">
        <v>0</v>
      </c>
      <c r="O77" s="17"/>
      <c r="P77" s="32"/>
    </row>
    <row r="78" spans="1:16">
      <c r="A78" s="25" t="s">
        <v>123</v>
      </c>
      <c r="B78" s="13" t="s">
        <v>124</v>
      </c>
      <c r="C78" s="16"/>
      <c r="D78" s="16" t="s">
        <v>43</v>
      </c>
      <c r="E78" s="17">
        <v>2.52</v>
      </c>
      <c r="F78" s="17">
        <v>1500</v>
      </c>
      <c r="G78" s="17"/>
      <c r="H78" s="17" t="str">
        <f>E78*F78</f>
        <v>0</v>
      </c>
      <c r="I78" s="17"/>
      <c r="J78" s="17" t="str">
        <f>H78+I78</f>
        <v>0</v>
      </c>
      <c r="K78" s="17">
        <v>0</v>
      </c>
      <c r="L78" s="17"/>
      <c r="M78" s="17">
        <v>0</v>
      </c>
      <c r="N78" s="17"/>
      <c r="O78" s="17"/>
      <c r="P78" s="32"/>
    </row>
    <row r="79" spans="1:16">
      <c r="A79" s="25"/>
      <c r="B79" s="18" t="s">
        <v>74</v>
      </c>
      <c r="C79" s="16"/>
      <c r="D79" s="16" t="s">
        <v>43</v>
      </c>
      <c r="E79" s="17">
        <v>2.5704</v>
      </c>
      <c r="F79" s="17"/>
      <c r="G79" s="17">
        <v>4200</v>
      </c>
      <c r="H79" s="17"/>
      <c r="I79" s="17" t="str">
        <f>E79*G79</f>
        <v>0</v>
      </c>
      <c r="J79" s="17" t="str">
        <f>H79+I79</f>
        <v>0</v>
      </c>
      <c r="K79" s="17"/>
      <c r="L79" s="17">
        <v>0</v>
      </c>
      <c r="M79" s="17"/>
      <c r="N79" s="17">
        <v>0</v>
      </c>
      <c r="O79" s="17"/>
      <c r="P79" s="32"/>
    </row>
    <row r="80" spans="1:16">
      <c r="A80" s="25"/>
      <c r="B80" s="18" t="s">
        <v>85</v>
      </c>
      <c r="C80" s="16"/>
      <c r="D80" s="16" t="s">
        <v>55</v>
      </c>
      <c r="E80" s="17">
        <v>158.43</v>
      </c>
      <c r="F80" s="17"/>
      <c r="G80" s="17">
        <v>42</v>
      </c>
      <c r="H80" s="17"/>
      <c r="I80" s="17" t="str">
        <f>E80*G80</f>
        <v>0</v>
      </c>
      <c r="J80" s="17" t="str">
        <f>H80+I80</f>
        <v>0</v>
      </c>
      <c r="K80" s="17"/>
      <c r="L80" s="17">
        <v>0</v>
      </c>
      <c r="M80" s="17"/>
      <c r="N80" s="17">
        <v>0</v>
      </c>
      <c r="O80" s="17"/>
      <c r="P80" s="32"/>
    </row>
    <row r="81" spans="1:16">
      <c r="A81" s="25" t="s">
        <v>123</v>
      </c>
      <c r="B81" s="13" t="s">
        <v>125</v>
      </c>
      <c r="C81" s="16"/>
      <c r="D81" s="16" t="s">
        <v>43</v>
      </c>
      <c r="E81" s="17">
        <v>0.168</v>
      </c>
      <c r="F81" s="17">
        <v>600</v>
      </c>
      <c r="G81" s="17"/>
      <c r="H81" s="17" t="str">
        <f>E81*F81</f>
        <v>0</v>
      </c>
      <c r="I81" s="17"/>
      <c r="J81" s="17" t="str">
        <f>H81+I81</f>
        <v>0</v>
      </c>
      <c r="K81" s="17">
        <v>0</v>
      </c>
      <c r="L81" s="17"/>
      <c r="M81" s="17">
        <v>0</v>
      </c>
      <c r="N81" s="17"/>
      <c r="O81" s="17"/>
      <c r="P81" s="32"/>
    </row>
    <row r="82" spans="1:16">
      <c r="A82" s="25"/>
      <c r="B82" s="18" t="s">
        <v>74</v>
      </c>
      <c r="C82" s="16"/>
      <c r="D82" s="16" t="s">
        <v>43</v>
      </c>
      <c r="E82" s="17">
        <v>0.17136</v>
      </c>
      <c r="F82" s="17"/>
      <c r="G82" s="17">
        <v>4200</v>
      </c>
      <c r="H82" s="17"/>
      <c r="I82" s="17" t="str">
        <f>E82*G82</f>
        <v>0</v>
      </c>
      <c r="J82" s="17" t="str">
        <f>H82+I82</f>
        <v>0</v>
      </c>
      <c r="K82" s="17"/>
      <c r="L82" s="17">
        <v>0</v>
      </c>
      <c r="M82" s="17"/>
      <c r="N82" s="17">
        <v>0</v>
      </c>
      <c r="O82" s="17"/>
      <c r="P82" s="32"/>
    </row>
    <row r="83" spans="1:16">
      <c r="A83" s="25"/>
      <c r="B83" s="18" t="s">
        <v>85</v>
      </c>
      <c r="C83" s="16"/>
      <c r="D83" s="16" t="s">
        <v>55</v>
      </c>
      <c r="E83" s="17">
        <v>15.36</v>
      </c>
      <c r="F83" s="17"/>
      <c r="G83" s="17">
        <v>42</v>
      </c>
      <c r="H83" s="17"/>
      <c r="I83" s="17" t="str">
        <f>E83*G83</f>
        <v>0</v>
      </c>
      <c r="J83" s="17" t="str">
        <f>H83+I83</f>
        <v>0</v>
      </c>
      <c r="K83" s="17"/>
      <c r="L83" s="17">
        <v>0</v>
      </c>
      <c r="M83" s="17"/>
      <c r="N83" s="17">
        <v>0</v>
      </c>
      <c r="O83" s="17"/>
      <c r="P83" s="32"/>
    </row>
    <row r="84" spans="1:16">
      <c r="A84" s="25" t="s">
        <v>126</v>
      </c>
      <c r="B84" s="13" t="s">
        <v>127</v>
      </c>
      <c r="C84" s="16"/>
      <c r="D84" s="16" t="s">
        <v>63</v>
      </c>
      <c r="E84" s="17">
        <v>192</v>
      </c>
      <c r="F84" s="17">
        <v>350</v>
      </c>
      <c r="G84" s="17"/>
      <c r="H84" s="17" t="str">
        <f>E84*F84</f>
        <v>0</v>
      </c>
      <c r="I84" s="17"/>
      <c r="J84" s="17" t="str">
        <f>H84+I84</f>
        <v>0</v>
      </c>
      <c r="K84" s="17">
        <v>0</v>
      </c>
      <c r="L84" s="17"/>
      <c r="M84" s="17">
        <v>0</v>
      </c>
      <c r="N84" s="17"/>
      <c r="O84" s="17"/>
      <c r="P84" s="32"/>
    </row>
    <row r="85" spans="1:16">
      <c r="A85" s="25"/>
      <c r="B85" s="18" t="s">
        <v>128</v>
      </c>
      <c r="C85" s="16"/>
      <c r="D85" s="16" t="s">
        <v>63</v>
      </c>
      <c r="E85" s="17">
        <v>38</v>
      </c>
      <c r="F85" s="17"/>
      <c r="G85" s="17">
        <v>15000</v>
      </c>
      <c r="H85" s="17"/>
      <c r="I85" s="17" t="str">
        <f>E85*G85</f>
        <v>0</v>
      </c>
      <c r="J85" s="17" t="str">
        <f>H85+I85</f>
        <v>0</v>
      </c>
      <c r="K85" s="17"/>
      <c r="L85" s="17">
        <v>0</v>
      </c>
      <c r="M85" s="17"/>
      <c r="N85" s="17">
        <v>0</v>
      </c>
      <c r="O85" s="17"/>
      <c r="P85" s="32"/>
    </row>
    <row r="86" spans="1:16">
      <c r="A86" s="25"/>
      <c r="B86" s="18" t="s">
        <v>129</v>
      </c>
      <c r="C86" s="16"/>
      <c r="D86" s="16" t="s">
        <v>63</v>
      </c>
      <c r="E86" s="17">
        <v>10</v>
      </c>
      <c r="F86" s="17"/>
      <c r="G86" s="17">
        <v>15000</v>
      </c>
      <c r="H86" s="17"/>
      <c r="I86" s="17" t="str">
        <f>E86*G86</f>
        <v>0</v>
      </c>
      <c r="J86" s="17" t="str">
        <f>H86+I86</f>
        <v>0</v>
      </c>
      <c r="K86" s="17"/>
      <c r="L86" s="17">
        <v>0</v>
      </c>
      <c r="M86" s="17"/>
      <c r="N86" s="17">
        <v>0</v>
      </c>
      <c r="O86" s="17"/>
      <c r="P86" s="32"/>
    </row>
    <row r="87" spans="1:16">
      <c r="A87" s="25"/>
      <c r="B87" s="18" t="s">
        <v>130</v>
      </c>
      <c r="C87" s="16"/>
      <c r="D87" s="16" t="s">
        <v>63</v>
      </c>
      <c r="E87" s="17">
        <v>12</v>
      </c>
      <c r="F87" s="17"/>
      <c r="G87" s="17">
        <v>12796</v>
      </c>
      <c r="H87" s="17"/>
      <c r="I87" s="17" t="str">
        <f>E87*G87</f>
        <v>0</v>
      </c>
      <c r="J87" s="17" t="str">
        <f>H87+I87</f>
        <v>0</v>
      </c>
      <c r="K87" s="17"/>
      <c r="L87" s="17">
        <v>0</v>
      </c>
      <c r="M87" s="17"/>
      <c r="N87" s="17">
        <v>0</v>
      </c>
      <c r="O87" s="17"/>
      <c r="P87" s="32"/>
    </row>
    <row r="88" spans="1:16">
      <c r="A88" s="25"/>
      <c r="B88" s="18" t="s">
        <v>131</v>
      </c>
      <c r="C88" s="16"/>
      <c r="D88" s="16" t="s">
        <v>63</v>
      </c>
      <c r="E88" s="17">
        <v>10</v>
      </c>
      <c r="F88" s="17"/>
      <c r="G88" s="17">
        <v>14406</v>
      </c>
      <c r="H88" s="17"/>
      <c r="I88" s="17" t="str">
        <f>E88*G88</f>
        <v>0</v>
      </c>
      <c r="J88" s="17" t="str">
        <f>H88+I88</f>
        <v>0</v>
      </c>
      <c r="K88" s="17"/>
      <c r="L88" s="17">
        <v>0</v>
      </c>
      <c r="M88" s="17"/>
      <c r="N88" s="17">
        <v>0</v>
      </c>
      <c r="O88" s="17"/>
      <c r="P88" s="32"/>
    </row>
    <row r="89" spans="1:16">
      <c r="A89" s="25"/>
      <c r="B89" s="18" t="s">
        <v>132</v>
      </c>
      <c r="C89" s="16"/>
      <c r="D89" s="16" t="s">
        <v>63</v>
      </c>
      <c r="E89" s="17">
        <v>68</v>
      </c>
      <c r="F89" s="17"/>
      <c r="G89" s="17">
        <v>9631</v>
      </c>
      <c r="H89" s="17"/>
      <c r="I89" s="17" t="str">
        <f>E89*G89</f>
        <v>0</v>
      </c>
      <c r="J89" s="17" t="str">
        <f>H89+I89</f>
        <v>0</v>
      </c>
      <c r="K89" s="17"/>
      <c r="L89" s="17">
        <v>0</v>
      </c>
      <c r="M89" s="17"/>
      <c r="N89" s="17">
        <v>0</v>
      </c>
      <c r="O89" s="17"/>
      <c r="P89" s="32"/>
    </row>
    <row r="90" spans="1:16">
      <c r="A90" s="25"/>
      <c r="B90" s="18" t="s">
        <v>133</v>
      </c>
      <c r="C90" s="16"/>
      <c r="D90" s="16" t="s">
        <v>63</v>
      </c>
      <c r="E90" s="17">
        <v>20</v>
      </c>
      <c r="F90" s="17"/>
      <c r="G90" s="17">
        <v>11987</v>
      </c>
      <c r="H90" s="17"/>
      <c r="I90" s="17" t="str">
        <f>E90*G90</f>
        <v>0</v>
      </c>
      <c r="J90" s="17" t="str">
        <f>H90+I90</f>
        <v>0</v>
      </c>
      <c r="K90" s="17"/>
      <c r="L90" s="17">
        <v>0</v>
      </c>
      <c r="M90" s="17"/>
      <c r="N90" s="17">
        <v>0</v>
      </c>
      <c r="O90" s="17"/>
      <c r="P90" s="32"/>
    </row>
    <row r="91" spans="1:16">
      <c r="A91" s="25"/>
      <c r="B91" s="18" t="s">
        <v>134</v>
      </c>
      <c r="C91" s="16"/>
      <c r="D91" s="16" t="s">
        <v>63</v>
      </c>
      <c r="E91" s="17">
        <v>2</v>
      </c>
      <c r="F91" s="17"/>
      <c r="G91" s="17">
        <v>5621</v>
      </c>
      <c r="H91" s="17"/>
      <c r="I91" s="17" t="str">
        <f>E91*G91</f>
        <v>0</v>
      </c>
      <c r="J91" s="17" t="str">
        <f>H91+I91</f>
        <v>0</v>
      </c>
      <c r="K91" s="17"/>
      <c r="L91" s="17">
        <v>0</v>
      </c>
      <c r="M91" s="17"/>
      <c r="N91" s="17">
        <v>0</v>
      </c>
      <c r="O91" s="17"/>
      <c r="P91" s="32"/>
    </row>
    <row r="92" spans="1:16">
      <c r="A92" s="25"/>
      <c r="B92" s="18" t="s">
        <v>135</v>
      </c>
      <c r="C92" s="16"/>
      <c r="D92" s="16" t="s">
        <v>63</v>
      </c>
      <c r="E92" s="17">
        <v>2</v>
      </c>
      <c r="F92" s="17"/>
      <c r="G92" s="17">
        <v>4222</v>
      </c>
      <c r="H92" s="17"/>
      <c r="I92" s="17" t="str">
        <f>E92*G92</f>
        <v>0</v>
      </c>
      <c r="J92" s="17" t="str">
        <f>H92+I92</f>
        <v>0</v>
      </c>
      <c r="K92" s="17"/>
      <c r="L92" s="17">
        <v>0</v>
      </c>
      <c r="M92" s="17"/>
      <c r="N92" s="17">
        <v>0</v>
      </c>
      <c r="O92" s="17"/>
      <c r="P92" s="32"/>
    </row>
    <row r="93" spans="1:16">
      <c r="A93" s="25"/>
      <c r="B93" s="18" t="s">
        <v>136</v>
      </c>
      <c r="C93" s="16"/>
      <c r="D93" s="16" t="s">
        <v>63</v>
      </c>
      <c r="E93" s="17">
        <v>4</v>
      </c>
      <c r="F93" s="17"/>
      <c r="G93" s="17">
        <v>4100</v>
      </c>
      <c r="H93" s="17"/>
      <c r="I93" s="17" t="str">
        <f>E93*G93</f>
        <v>0</v>
      </c>
      <c r="J93" s="17" t="str">
        <f>H93+I93</f>
        <v>0</v>
      </c>
      <c r="K93" s="17"/>
      <c r="L93" s="17">
        <v>0</v>
      </c>
      <c r="M93" s="17"/>
      <c r="N93" s="17">
        <v>0</v>
      </c>
      <c r="O93" s="17"/>
      <c r="P93" s="32"/>
    </row>
    <row r="94" spans="1:16">
      <c r="A94" s="25"/>
      <c r="B94" s="18" t="s">
        <v>137</v>
      </c>
      <c r="C94" s="16"/>
      <c r="D94" s="16" t="s">
        <v>63</v>
      </c>
      <c r="E94" s="17">
        <v>3</v>
      </c>
      <c r="F94" s="17"/>
      <c r="G94" s="17">
        <v>12000</v>
      </c>
      <c r="H94" s="17"/>
      <c r="I94" s="17" t="str">
        <f>E94*G94</f>
        <v>0</v>
      </c>
      <c r="J94" s="17" t="str">
        <f>H94+I94</f>
        <v>0</v>
      </c>
      <c r="K94" s="17"/>
      <c r="L94" s="17">
        <v>0</v>
      </c>
      <c r="M94" s="17"/>
      <c r="N94" s="17">
        <v>0</v>
      </c>
      <c r="O94" s="17"/>
      <c r="P94" s="32"/>
    </row>
    <row r="95" spans="1:16">
      <c r="A95" s="25"/>
      <c r="B95" s="18" t="s">
        <v>138</v>
      </c>
      <c r="C95" s="16"/>
      <c r="D95" s="16" t="s">
        <v>63</v>
      </c>
      <c r="E95" s="17">
        <v>6</v>
      </c>
      <c r="F95" s="17"/>
      <c r="G95" s="17">
        <v>15000</v>
      </c>
      <c r="H95" s="17"/>
      <c r="I95" s="17" t="str">
        <f>E95*G95</f>
        <v>0</v>
      </c>
      <c r="J95" s="17" t="str">
        <f>H95+I95</f>
        <v>0</v>
      </c>
      <c r="K95" s="17"/>
      <c r="L95" s="17">
        <v>0</v>
      </c>
      <c r="M95" s="17"/>
      <c r="N95" s="17">
        <v>0</v>
      </c>
      <c r="O95" s="17"/>
      <c r="P95" s="32"/>
    </row>
    <row r="96" spans="1:16">
      <c r="A96" s="25"/>
      <c r="B96" s="18" t="s">
        <v>139</v>
      </c>
      <c r="C96" s="16"/>
      <c r="D96" s="16" t="s">
        <v>63</v>
      </c>
      <c r="E96" s="17">
        <v>15</v>
      </c>
      <c r="F96" s="17"/>
      <c r="G96" s="17">
        <v>18060</v>
      </c>
      <c r="H96" s="17"/>
      <c r="I96" s="17" t="str">
        <f>E96*G96</f>
        <v>0</v>
      </c>
      <c r="J96" s="17" t="str">
        <f>H96+I96</f>
        <v>0</v>
      </c>
      <c r="K96" s="17"/>
      <c r="L96" s="17">
        <v>0</v>
      </c>
      <c r="M96" s="17"/>
      <c r="N96" s="17">
        <v>0</v>
      </c>
      <c r="O96" s="17"/>
      <c r="P96" s="32"/>
    </row>
    <row r="97" spans="1:16">
      <c r="A97" s="25"/>
      <c r="B97" s="18" t="s">
        <v>140</v>
      </c>
      <c r="C97" s="16"/>
      <c r="D97" s="16" t="s">
        <v>63</v>
      </c>
      <c r="E97" s="17">
        <v>2</v>
      </c>
      <c r="F97" s="17"/>
      <c r="G97" s="17">
        <v>20377</v>
      </c>
      <c r="H97" s="17"/>
      <c r="I97" s="17" t="str">
        <f>E97*G97</f>
        <v>0</v>
      </c>
      <c r="J97" s="17" t="str">
        <f>H97+I97</f>
        <v>0</v>
      </c>
      <c r="K97" s="17"/>
      <c r="L97" s="17">
        <v>0</v>
      </c>
      <c r="M97" s="17"/>
      <c r="N97" s="17">
        <v>0</v>
      </c>
      <c r="O97" s="17"/>
      <c r="P97" s="32"/>
    </row>
    <row r="98" spans="1:16">
      <c r="A98" s="25"/>
      <c r="B98" s="18" t="s">
        <v>141</v>
      </c>
      <c r="C98" s="16"/>
      <c r="D98" s="16" t="s">
        <v>49</v>
      </c>
      <c r="E98" s="17">
        <v>0.36611</v>
      </c>
      <c r="F98" s="17"/>
      <c r="G98" s="17">
        <v>40000</v>
      </c>
      <c r="H98" s="17"/>
      <c r="I98" s="17" t="str">
        <f>E98*G98</f>
        <v>0</v>
      </c>
      <c r="J98" s="17" t="str">
        <f>H98+I98</f>
        <v>0</v>
      </c>
      <c r="K98" s="17"/>
      <c r="L98" s="17">
        <v>0</v>
      </c>
      <c r="M98" s="17"/>
      <c r="N98" s="17">
        <v>0</v>
      </c>
      <c r="O98" s="17"/>
      <c r="P98" s="32"/>
    </row>
    <row r="99" spans="1:16">
      <c r="A99" s="25"/>
      <c r="B99" s="18" t="s">
        <v>142</v>
      </c>
      <c r="C99" s="16"/>
      <c r="D99" s="16" t="s">
        <v>49</v>
      </c>
      <c r="E99" s="17">
        <v>0.052097994080894</v>
      </c>
      <c r="F99" s="17"/>
      <c r="G99" s="17">
        <v>71500</v>
      </c>
      <c r="H99" s="17"/>
      <c r="I99" s="17" t="str">
        <f>E99*G99</f>
        <v>0</v>
      </c>
      <c r="J99" s="17" t="str">
        <f>H99+I99</f>
        <v>0</v>
      </c>
      <c r="K99" s="17"/>
      <c r="L99" s="17">
        <v>0</v>
      </c>
      <c r="M99" s="17"/>
      <c r="N99" s="17">
        <v>0</v>
      </c>
      <c r="O99" s="17"/>
      <c r="P99" s="32"/>
    </row>
    <row r="100" spans="1:16">
      <c r="A100" s="25" t="s">
        <v>143</v>
      </c>
      <c r="B100" s="13" t="s">
        <v>144</v>
      </c>
      <c r="C100" s="16"/>
      <c r="D100" s="16" t="s">
        <v>43</v>
      </c>
      <c r="E100" s="17">
        <v>6.86</v>
      </c>
      <c r="F100" s="17">
        <v>800</v>
      </c>
      <c r="G100" s="17"/>
      <c r="H100" s="17" t="str">
        <f>E100*F100</f>
        <v>0</v>
      </c>
      <c r="I100" s="17"/>
      <c r="J100" s="17" t="str">
        <f>H100+I100</f>
        <v>0</v>
      </c>
      <c r="K100" s="17">
        <v>0</v>
      </c>
      <c r="L100" s="17"/>
      <c r="M100" s="17">
        <v>0</v>
      </c>
      <c r="N100" s="17"/>
      <c r="O100" s="17"/>
      <c r="P100" s="32"/>
    </row>
    <row r="101" spans="1:16">
      <c r="A101" s="25"/>
      <c r="B101" s="18" t="s">
        <v>145</v>
      </c>
      <c r="C101" s="16"/>
      <c r="D101" s="16" t="s">
        <v>55</v>
      </c>
      <c r="E101" s="17">
        <v>896.65</v>
      </c>
      <c r="F101" s="17"/>
      <c r="G101" s="17">
        <v>34</v>
      </c>
      <c r="H101" s="17"/>
      <c r="I101" s="17" t="str">
        <f>E101*G101</f>
        <v>0</v>
      </c>
      <c r="J101" s="17" t="str">
        <f>H101+I101</f>
        <v>0</v>
      </c>
      <c r="K101" s="17"/>
      <c r="L101" s="17">
        <v>0</v>
      </c>
      <c r="M101" s="17"/>
      <c r="N101" s="17">
        <v>0</v>
      </c>
      <c r="O101" s="17"/>
      <c r="P101" s="32"/>
    </row>
    <row r="102" spans="1:16">
      <c r="A102" s="25"/>
      <c r="B102" s="18" t="s">
        <v>146</v>
      </c>
      <c r="C102" s="16"/>
      <c r="D102" s="16" t="s">
        <v>55</v>
      </c>
      <c r="E102" s="17">
        <v>24.44</v>
      </c>
      <c r="F102" s="17"/>
      <c r="G102" s="17">
        <v>42</v>
      </c>
      <c r="H102" s="17"/>
      <c r="I102" s="17" t="str">
        <f>E102*G102</f>
        <v>0</v>
      </c>
      <c r="J102" s="17" t="str">
        <f>H102+I102</f>
        <v>0</v>
      </c>
      <c r="K102" s="17"/>
      <c r="L102" s="17">
        <v>0</v>
      </c>
      <c r="M102" s="17"/>
      <c r="N102" s="17">
        <v>0</v>
      </c>
      <c r="O102" s="17"/>
      <c r="P102" s="32"/>
    </row>
    <row r="103" spans="1:16">
      <c r="A103" s="25"/>
      <c r="B103" s="18" t="s">
        <v>147</v>
      </c>
      <c r="C103" s="16"/>
      <c r="D103" s="16" t="s">
        <v>43</v>
      </c>
      <c r="E103" s="17">
        <v>6.9629</v>
      </c>
      <c r="F103" s="17"/>
      <c r="G103" s="17">
        <v>4200</v>
      </c>
      <c r="H103" s="17"/>
      <c r="I103" s="17" t="str">
        <f>E103*G103</f>
        <v>0</v>
      </c>
      <c r="J103" s="17" t="str">
        <f>H103+I103</f>
        <v>0</v>
      </c>
      <c r="K103" s="17"/>
      <c r="L103" s="17">
        <v>0</v>
      </c>
      <c r="M103" s="17"/>
      <c r="N103" s="17">
        <v>0</v>
      </c>
      <c r="O103" s="17"/>
      <c r="P103" s="32"/>
    </row>
    <row r="104" spans="1:16">
      <c r="A104" s="25" t="s">
        <v>143</v>
      </c>
      <c r="B104" s="13" t="s">
        <v>86</v>
      </c>
      <c r="C104" s="16"/>
      <c r="D104" s="16" t="s">
        <v>87</v>
      </c>
      <c r="E104" s="17">
        <v>66</v>
      </c>
      <c r="F104" s="17">
        <v>1100</v>
      </c>
      <c r="G104" s="17"/>
      <c r="H104" s="17" t="str">
        <f>E104*F104</f>
        <v>0</v>
      </c>
      <c r="I104" s="17"/>
      <c r="J104" s="17" t="str">
        <f>H104+I104</f>
        <v>0</v>
      </c>
      <c r="K104" s="17">
        <v>0</v>
      </c>
      <c r="L104" s="17"/>
      <c r="M104" s="17">
        <v>0</v>
      </c>
      <c r="N104" s="17"/>
      <c r="O104" s="17"/>
      <c r="P104" s="32"/>
    </row>
    <row r="105" spans="1:16">
      <c r="A105" s="25"/>
      <c r="B105" s="19" t="s">
        <v>88</v>
      </c>
      <c r="C105" s="20" t="s">
        <v>148</v>
      </c>
      <c r="D105" s="20"/>
      <c r="E105" s="20"/>
      <c r="F105" s="20"/>
      <c r="G105" s="20"/>
      <c r="H105" s="21" t="str">
        <f>SUM(H50:H104)</f>
        <v>0</v>
      </c>
      <c r="I105" s="21" t="str">
        <f>SUM(I50:I104)</f>
        <v>0</v>
      </c>
      <c r="J105" s="21" t="str">
        <f>SUM(J50:J104)</f>
        <v>0</v>
      </c>
      <c r="K105" s="21" t="str">
        <f>SUM(K50:K104)</f>
        <v>0</v>
      </c>
      <c r="L105" s="21" t="str">
        <f>SUM(L50:L104)</f>
        <v>0</v>
      </c>
      <c r="M105" s="21"/>
      <c r="N105" s="21"/>
      <c r="O105" s="21"/>
      <c r="P105" s="33"/>
    </row>
    <row r="106" spans="1:16">
      <c r="A106" s="26"/>
      <c r="B106" s="19" t="s">
        <v>90</v>
      </c>
      <c r="C106" s="20"/>
      <c r="D106" s="20"/>
      <c r="E106" s="20"/>
      <c r="F106" s="20"/>
      <c r="G106" s="20"/>
      <c r="H106" s="20"/>
      <c r="I106" s="20"/>
      <c r="J106" s="21" t="str">
        <f>ROUND(J105*18/118,2)</f>
        <v>0</v>
      </c>
      <c r="K106" s="20"/>
      <c r="L106" s="20"/>
      <c r="M106" s="20"/>
      <c r="N106" s="20"/>
      <c r="O106" s="20"/>
      <c r="P106" s="34"/>
    </row>
    <row r="107" spans="1:16">
      <c r="A107" s="25"/>
      <c r="B107" s="14" t="s">
        <v>149</v>
      </c>
      <c r="C107"/>
      <c r="D107"/>
      <c r="E107"/>
      <c r="F107"/>
      <c r="G107"/>
      <c r="H107" s="15"/>
      <c r="I107" s="15"/>
      <c r="J107" s="15"/>
      <c r="K107" s="15"/>
      <c r="L107" s="15"/>
      <c r="M107" s="15"/>
      <c r="N107" s="15"/>
      <c r="O107" s="15"/>
      <c r="P107" s="31"/>
    </row>
    <row r="108" spans="1:16">
      <c r="A108" s="25" t="s">
        <v>150</v>
      </c>
      <c r="B108" s="13" t="s">
        <v>151</v>
      </c>
      <c r="C108" s="16"/>
      <c r="D108" s="16" t="s">
        <v>43</v>
      </c>
      <c r="E108" s="17">
        <v>1586.667167</v>
      </c>
      <c r="F108" s="17">
        <v>1500</v>
      </c>
      <c r="G108" s="17"/>
      <c r="H108" s="17" t="str">
        <f>E108*F108</f>
        <v>0</v>
      </c>
      <c r="I108" s="17"/>
      <c r="J108" s="17" t="str">
        <f>H108+I108</f>
        <v>0</v>
      </c>
      <c r="K108" s="17">
        <v>0</v>
      </c>
      <c r="L108" s="17"/>
      <c r="M108" s="17">
        <v>0</v>
      </c>
      <c r="N108" s="17"/>
      <c r="O108" s="17"/>
      <c r="P108" s="32"/>
    </row>
    <row r="109" spans="1:16">
      <c r="A109" s="25"/>
      <c r="B109" s="18" t="s">
        <v>152</v>
      </c>
      <c r="C109" s="16"/>
      <c r="D109" s="16" t="s">
        <v>63</v>
      </c>
      <c r="E109" s="17">
        <v>482346.818768</v>
      </c>
      <c r="F109" s="17"/>
      <c r="G109" s="17">
        <v>8.8</v>
      </c>
      <c r="H109" s="17"/>
      <c r="I109" s="17" t="str">
        <f>E109*G109</f>
        <v>0</v>
      </c>
      <c r="J109" s="17" t="str">
        <f>H109+I109</f>
        <v>0</v>
      </c>
      <c r="K109" s="17"/>
      <c r="L109" s="17">
        <v>0</v>
      </c>
      <c r="M109" s="17"/>
      <c r="N109" s="17">
        <v>0</v>
      </c>
      <c r="O109" s="17"/>
      <c r="P109" s="32"/>
    </row>
    <row r="110" spans="1:16">
      <c r="A110" s="25"/>
      <c r="B110" s="18" t="s">
        <v>153</v>
      </c>
      <c r="C110" s="16"/>
      <c r="D110" s="16" t="s">
        <v>43</v>
      </c>
      <c r="E110" s="17">
        <v>364.93</v>
      </c>
      <c r="F110" s="17"/>
      <c r="G110" s="17">
        <v>2600</v>
      </c>
      <c r="H110" s="17"/>
      <c r="I110" s="17" t="str">
        <f>E110*G110</f>
        <v>0</v>
      </c>
      <c r="J110" s="17" t="str">
        <f>H110+I110</f>
        <v>0</v>
      </c>
      <c r="K110" s="17"/>
      <c r="L110" s="17">
        <v>0</v>
      </c>
      <c r="M110" s="17"/>
      <c r="N110" s="17">
        <v>0</v>
      </c>
      <c r="O110" s="17"/>
      <c r="P110" s="32"/>
    </row>
    <row r="111" spans="1:16">
      <c r="A111" s="25"/>
      <c r="B111" s="18" t="s">
        <v>154</v>
      </c>
      <c r="C111" s="16"/>
      <c r="D111" s="16" t="s">
        <v>49</v>
      </c>
      <c r="E111" s="17">
        <v>7.5</v>
      </c>
      <c r="F111" s="17"/>
      <c r="G111" s="17">
        <v>62000</v>
      </c>
      <c r="H111" s="17"/>
      <c r="I111" s="17" t="str">
        <f>E111*G111</f>
        <v>0</v>
      </c>
      <c r="J111" s="17" t="str">
        <f>H111+I111</f>
        <v>0</v>
      </c>
      <c r="K111" s="17"/>
      <c r="L111" s="17">
        <v>0</v>
      </c>
      <c r="M111" s="17"/>
      <c r="N111" s="17">
        <v>0</v>
      </c>
      <c r="O111" s="17"/>
      <c r="P111" s="32"/>
    </row>
    <row r="112" spans="1:16">
      <c r="A112" s="25" t="s">
        <v>155</v>
      </c>
      <c r="B112" s="13" t="s">
        <v>156</v>
      </c>
      <c r="C112" s="16"/>
      <c r="D112" s="16" t="s">
        <v>43</v>
      </c>
      <c r="E112" s="17">
        <v>179.6014725</v>
      </c>
      <c r="F112" s="17">
        <v>1500</v>
      </c>
      <c r="G112" s="17"/>
      <c r="H112" s="17" t="str">
        <f>E112*F112</f>
        <v>0</v>
      </c>
      <c r="I112" s="17"/>
      <c r="J112" s="17" t="str">
        <f>H112+I112</f>
        <v>0</v>
      </c>
      <c r="K112" s="17">
        <v>0</v>
      </c>
      <c r="L112" s="17"/>
      <c r="M112" s="17">
        <v>0</v>
      </c>
      <c r="N112" s="17"/>
      <c r="O112" s="17"/>
      <c r="P112" s="32"/>
    </row>
    <row r="113" spans="1:16">
      <c r="A113" s="25"/>
      <c r="B113" s="18" t="s">
        <v>157</v>
      </c>
      <c r="C113" s="16"/>
      <c r="D113" s="16" t="s">
        <v>63</v>
      </c>
      <c r="E113" s="17">
        <v>70762.980165</v>
      </c>
      <c r="F113" s="17"/>
      <c r="G113" s="17">
        <v>11</v>
      </c>
      <c r="H113" s="17"/>
      <c r="I113" s="17" t="str">
        <f>E113*G113</f>
        <v>0</v>
      </c>
      <c r="J113" s="17" t="str">
        <f>H113+I113</f>
        <v>0</v>
      </c>
      <c r="K113" s="17"/>
      <c r="L113" s="17">
        <v>0</v>
      </c>
      <c r="M113" s="17"/>
      <c r="N113" s="17">
        <v>0</v>
      </c>
      <c r="O113" s="17"/>
      <c r="P113" s="32"/>
    </row>
    <row r="114" spans="1:16">
      <c r="A114" s="25"/>
      <c r="B114" s="18" t="s">
        <v>153</v>
      </c>
      <c r="C114" s="16"/>
      <c r="D114" s="16" t="s">
        <v>43</v>
      </c>
      <c r="E114" s="17">
        <v>41.31</v>
      </c>
      <c r="F114" s="17"/>
      <c r="G114" s="17">
        <v>2600</v>
      </c>
      <c r="H114" s="17"/>
      <c r="I114" s="17" t="str">
        <f>E114*G114</f>
        <v>0</v>
      </c>
      <c r="J114" s="17" t="str">
        <f>H114+I114</f>
        <v>0</v>
      </c>
      <c r="K114" s="17"/>
      <c r="L114" s="17">
        <v>0</v>
      </c>
      <c r="M114" s="17"/>
      <c r="N114" s="17">
        <v>0</v>
      </c>
      <c r="O114" s="17"/>
      <c r="P114" s="32"/>
    </row>
    <row r="115" spans="1:16">
      <c r="A115" s="25" t="s">
        <v>158</v>
      </c>
      <c r="B115" s="13" t="s">
        <v>159</v>
      </c>
      <c r="C115" s="16"/>
      <c r="D115" s="16" t="s">
        <v>43</v>
      </c>
      <c r="E115" s="17">
        <v>70.625048</v>
      </c>
      <c r="F115" s="17">
        <v>1500</v>
      </c>
      <c r="G115" s="17"/>
      <c r="H115" s="17" t="str">
        <f>E115*F115</f>
        <v>0</v>
      </c>
      <c r="I115" s="17"/>
      <c r="J115" s="17" t="str">
        <f>H115+I115</f>
        <v>0</v>
      </c>
      <c r="K115" s="17">
        <v>0</v>
      </c>
      <c r="L115" s="17"/>
      <c r="M115" s="17">
        <v>0</v>
      </c>
      <c r="N115" s="17"/>
      <c r="O115" s="17"/>
      <c r="P115" s="32"/>
    </row>
    <row r="116" spans="1:16">
      <c r="A116" s="25"/>
      <c r="B116" s="18" t="s">
        <v>160</v>
      </c>
      <c r="C116" s="16"/>
      <c r="D116" s="16" t="s">
        <v>63</v>
      </c>
      <c r="E116" s="17">
        <v>27826.268912</v>
      </c>
      <c r="F116" s="17"/>
      <c r="G116" s="17">
        <v>11</v>
      </c>
      <c r="H116" s="17"/>
      <c r="I116" s="17" t="str">
        <f>E116*G116</f>
        <v>0</v>
      </c>
      <c r="J116" s="17" t="str">
        <f>H116+I116</f>
        <v>0</v>
      </c>
      <c r="K116" s="17"/>
      <c r="L116" s="17">
        <v>0</v>
      </c>
      <c r="M116" s="17"/>
      <c r="N116" s="17">
        <v>0</v>
      </c>
      <c r="O116" s="17"/>
      <c r="P116" s="32"/>
    </row>
    <row r="117" spans="1:16">
      <c r="A117" s="25"/>
      <c r="B117" s="18" t="s">
        <v>161</v>
      </c>
      <c r="C117" s="16"/>
      <c r="D117" s="16" t="s">
        <v>43</v>
      </c>
      <c r="E117" s="17">
        <v>16.24</v>
      </c>
      <c r="F117" s="17"/>
      <c r="G117" s="17">
        <v>2500</v>
      </c>
      <c r="H117" s="17"/>
      <c r="I117" s="17" t="str">
        <f>E117*G117</f>
        <v>0</v>
      </c>
      <c r="J117" s="17" t="str">
        <f>H117+I117</f>
        <v>0</v>
      </c>
      <c r="K117" s="17"/>
      <c r="L117" s="17">
        <v>0</v>
      </c>
      <c r="M117" s="17"/>
      <c r="N117" s="17">
        <v>0</v>
      </c>
      <c r="O117" s="17"/>
      <c r="P117" s="32"/>
    </row>
    <row r="118" spans="1:16">
      <c r="A118" s="25"/>
      <c r="B118" s="18" t="s">
        <v>162</v>
      </c>
      <c r="C118" s="16"/>
      <c r="D118" s="16" t="s">
        <v>43</v>
      </c>
      <c r="E118" s="17">
        <v>69.2622</v>
      </c>
      <c r="F118" s="17"/>
      <c r="G118" s="17">
        <v>3196</v>
      </c>
      <c r="H118" s="17"/>
      <c r="I118" s="17" t="str">
        <f>E118*G118</f>
        <v>0</v>
      </c>
      <c r="J118" s="17" t="str">
        <f>H118+I118</f>
        <v>0</v>
      </c>
      <c r="K118" s="17"/>
      <c r="L118" s="17">
        <v>0</v>
      </c>
      <c r="M118" s="17"/>
      <c r="N118" s="17">
        <v>0</v>
      </c>
      <c r="O118" s="17"/>
      <c r="P118" s="32"/>
    </row>
    <row r="119" spans="1:16">
      <c r="A119" s="25" t="s">
        <v>163</v>
      </c>
      <c r="B119" s="13" t="s">
        <v>97</v>
      </c>
      <c r="C119" s="16"/>
      <c r="D119" s="16" t="s">
        <v>63</v>
      </c>
      <c r="E119" s="17">
        <v>561</v>
      </c>
      <c r="F119" s="17">
        <v>0</v>
      </c>
      <c r="G119" s="17"/>
      <c r="H119" s="17" t="str">
        <f>E119*F119</f>
        <v>0</v>
      </c>
      <c r="I119" s="17"/>
      <c r="J119" s="17" t="str">
        <f>H119+I119</f>
        <v>0</v>
      </c>
      <c r="K119" s="17">
        <v>0</v>
      </c>
      <c r="L119" s="17"/>
      <c r="M119" s="17">
        <v>0</v>
      </c>
      <c r="N119" s="17"/>
      <c r="O119" s="17"/>
      <c r="P119" s="32"/>
    </row>
    <row r="120" spans="1:16">
      <c r="A120" s="25"/>
      <c r="B120" s="18" t="s">
        <v>164</v>
      </c>
      <c r="C120" s="16"/>
      <c r="D120" s="16" t="s">
        <v>63</v>
      </c>
      <c r="E120" s="17">
        <v>116</v>
      </c>
      <c r="F120" s="17"/>
      <c r="G120" s="17">
        <v>2147</v>
      </c>
      <c r="H120" s="17"/>
      <c r="I120" s="17" t="str">
        <f>E120*G120</f>
        <v>0</v>
      </c>
      <c r="J120" s="17" t="str">
        <f>H120+I120</f>
        <v>0</v>
      </c>
      <c r="K120" s="17"/>
      <c r="L120" s="17">
        <v>0</v>
      </c>
      <c r="M120" s="17"/>
      <c r="N120" s="17">
        <v>0</v>
      </c>
      <c r="O120" s="17"/>
      <c r="P120" s="32"/>
    </row>
    <row r="121" spans="1:16">
      <c r="A121" s="25"/>
      <c r="B121" s="18" t="s">
        <v>165</v>
      </c>
      <c r="C121" s="16"/>
      <c r="D121" s="16" t="s">
        <v>63</v>
      </c>
      <c r="E121" s="17">
        <v>30</v>
      </c>
      <c r="F121" s="17"/>
      <c r="G121" s="17">
        <v>1415</v>
      </c>
      <c r="H121" s="17"/>
      <c r="I121" s="17" t="str">
        <f>E121*G121</f>
        <v>0</v>
      </c>
      <c r="J121" s="17" t="str">
        <f>H121+I121</f>
        <v>0</v>
      </c>
      <c r="K121" s="17"/>
      <c r="L121" s="17">
        <v>0</v>
      </c>
      <c r="M121" s="17"/>
      <c r="N121" s="17">
        <v>0</v>
      </c>
      <c r="O121" s="17"/>
      <c r="P121" s="32"/>
    </row>
    <row r="122" spans="1:16">
      <c r="A122" s="25"/>
      <c r="B122" s="18" t="s">
        <v>166</v>
      </c>
      <c r="C122" s="16"/>
      <c r="D122" s="16" t="s">
        <v>63</v>
      </c>
      <c r="E122" s="17">
        <v>43</v>
      </c>
      <c r="F122" s="17"/>
      <c r="G122" s="17">
        <v>2500</v>
      </c>
      <c r="H122" s="17"/>
      <c r="I122" s="17" t="str">
        <f>E122*G122</f>
        <v>0</v>
      </c>
      <c r="J122" s="17" t="str">
        <f>H122+I122</f>
        <v>0</v>
      </c>
      <c r="K122" s="17"/>
      <c r="L122" s="17">
        <v>0</v>
      </c>
      <c r="M122" s="17"/>
      <c r="N122" s="17">
        <v>0</v>
      </c>
      <c r="O122" s="17"/>
      <c r="P122" s="32"/>
    </row>
    <row r="123" spans="1:16">
      <c r="A123" s="25"/>
      <c r="B123" s="18" t="s">
        <v>167</v>
      </c>
      <c r="C123" s="16"/>
      <c r="D123" s="16" t="s">
        <v>63</v>
      </c>
      <c r="E123" s="17">
        <v>11</v>
      </c>
      <c r="F123" s="17"/>
      <c r="G123" s="17">
        <v>1900</v>
      </c>
      <c r="H123" s="17"/>
      <c r="I123" s="17" t="str">
        <f>E123*G123</f>
        <v>0</v>
      </c>
      <c r="J123" s="17" t="str">
        <f>H123+I123</f>
        <v>0</v>
      </c>
      <c r="K123" s="17"/>
      <c r="L123" s="17">
        <v>0</v>
      </c>
      <c r="M123" s="17"/>
      <c r="N123" s="17">
        <v>0</v>
      </c>
      <c r="O123" s="17"/>
      <c r="P123" s="32"/>
    </row>
    <row r="124" spans="1:16">
      <c r="A124" s="25"/>
      <c r="B124" s="18" t="s">
        <v>168</v>
      </c>
      <c r="C124" s="16"/>
      <c r="D124" s="16" t="s">
        <v>63</v>
      </c>
      <c r="E124" s="17">
        <v>18</v>
      </c>
      <c r="F124" s="17"/>
      <c r="G124" s="17">
        <v>1317</v>
      </c>
      <c r="H124" s="17"/>
      <c r="I124" s="17" t="str">
        <f>E124*G124</f>
        <v>0</v>
      </c>
      <c r="J124" s="17" t="str">
        <f>H124+I124</f>
        <v>0</v>
      </c>
      <c r="K124" s="17"/>
      <c r="L124" s="17">
        <v>0</v>
      </c>
      <c r="M124" s="17"/>
      <c r="N124" s="17">
        <v>0</v>
      </c>
      <c r="O124" s="17"/>
      <c r="P124" s="32"/>
    </row>
    <row r="125" spans="1:16">
      <c r="A125" s="25"/>
      <c r="B125" s="18" t="s">
        <v>169</v>
      </c>
      <c r="C125" s="16"/>
      <c r="D125" s="16" t="s">
        <v>63</v>
      </c>
      <c r="E125" s="17">
        <v>177</v>
      </c>
      <c r="F125" s="17"/>
      <c r="G125" s="17">
        <v>495</v>
      </c>
      <c r="H125" s="17"/>
      <c r="I125" s="17" t="str">
        <f>E125*G125</f>
        <v>0</v>
      </c>
      <c r="J125" s="17" t="str">
        <f>H125+I125</f>
        <v>0</v>
      </c>
      <c r="K125" s="17"/>
      <c r="L125" s="17">
        <v>0</v>
      </c>
      <c r="M125" s="17"/>
      <c r="N125" s="17">
        <v>0</v>
      </c>
      <c r="O125" s="17"/>
      <c r="P125" s="32"/>
    </row>
    <row r="126" spans="1:16">
      <c r="A126" s="25"/>
      <c r="B126" s="18" t="s">
        <v>98</v>
      </c>
      <c r="C126" s="16"/>
      <c r="D126" s="16" t="s">
        <v>63</v>
      </c>
      <c r="E126" s="17">
        <v>2</v>
      </c>
      <c r="F126" s="17"/>
      <c r="G126" s="17">
        <v>300</v>
      </c>
      <c r="H126" s="17"/>
      <c r="I126" s="17" t="str">
        <f>E126*G126</f>
        <v>0</v>
      </c>
      <c r="J126" s="17" t="str">
        <f>H126+I126</f>
        <v>0</v>
      </c>
      <c r="K126" s="17"/>
      <c r="L126" s="17">
        <v>0</v>
      </c>
      <c r="M126" s="17"/>
      <c r="N126" s="17">
        <v>0</v>
      </c>
      <c r="O126" s="17"/>
      <c r="P126" s="32"/>
    </row>
    <row r="127" spans="1:16">
      <c r="A127" s="25"/>
      <c r="B127" s="18" t="s">
        <v>170</v>
      </c>
      <c r="C127" s="16"/>
      <c r="D127" s="16" t="s">
        <v>63</v>
      </c>
      <c r="E127" s="17">
        <v>10</v>
      </c>
      <c r="F127" s="17"/>
      <c r="G127" s="17">
        <v>310</v>
      </c>
      <c r="H127" s="17"/>
      <c r="I127" s="17" t="str">
        <f>E127*G127</f>
        <v>0</v>
      </c>
      <c r="J127" s="17" t="str">
        <f>H127+I127</f>
        <v>0</v>
      </c>
      <c r="K127" s="17"/>
      <c r="L127" s="17">
        <v>0</v>
      </c>
      <c r="M127" s="17"/>
      <c r="N127" s="17">
        <v>0</v>
      </c>
      <c r="O127" s="17"/>
      <c r="P127" s="32"/>
    </row>
    <row r="128" spans="1:16">
      <c r="A128" s="25"/>
      <c r="B128" s="18" t="s">
        <v>171</v>
      </c>
      <c r="C128" s="16"/>
      <c r="D128" s="16" t="s">
        <v>63</v>
      </c>
      <c r="E128" s="17">
        <v>2</v>
      </c>
      <c r="F128" s="17"/>
      <c r="G128" s="17">
        <v>280</v>
      </c>
      <c r="H128" s="17"/>
      <c r="I128" s="17" t="str">
        <f>E128*G128</f>
        <v>0</v>
      </c>
      <c r="J128" s="17" t="str">
        <f>H128+I128</f>
        <v>0</v>
      </c>
      <c r="K128" s="17"/>
      <c r="L128" s="17">
        <v>0</v>
      </c>
      <c r="M128" s="17"/>
      <c r="N128" s="17">
        <v>0</v>
      </c>
      <c r="O128" s="17"/>
      <c r="P128" s="32"/>
    </row>
    <row r="129" spans="1:16">
      <c r="A129" s="25"/>
      <c r="B129" s="18" t="s">
        <v>172</v>
      </c>
      <c r="C129" s="16"/>
      <c r="D129" s="16" t="s">
        <v>63</v>
      </c>
      <c r="E129" s="17">
        <v>56</v>
      </c>
      <c r="F129" s="17"/>
      <c r="G129" s="17">
        <v>631</v>
      </c>
      <c r="H129" s="17"/>
      <c r="I129" s="17" t="str">
        <f>E129*G129</f>
        <v>0</v>
      </c>
      <c r="J129" s="17" t="str">
        <f>H129+I129</f>
        <v>0</v>
      </c>
      <c r="K129" s="17"/>
      <c r="L129" s="17">
        <v>0</v>
      </c>
      <c r="M129" s="17"/>
      <c r="N129" s="17">
        <v>0</v>
      </c>
      <c r="O129" s="17"/>
      <c r="P129" s="32"/>
    </row>
    <row r="130" spans="1:16">
      <c r="A130" s="25"/>
      <c r="B130" s="18" t="s">
        <v>173</v>
      </c>
      <c r="C130" s="16"/>
      <c r="D130" s="16" t="s">
        <v>63</v>
      </c>
      <c r="E130" s="17">
        <v>4</v>
      </c>
      <c r="F130" s="17"/>
      <c r="G130" s="17">
        <v>300</v>
      </c>
      <c r="H130" s="17"/>
      <c r="I130" s="17" t="str">
        <f>E130*G130</f>
        <v>0</v>
      </c>
      <c r="J130" s="17" t="str">
        <f>H130+I130</f>
        <v>0</v>
      </c>
      <c r="K130" s="17"/>
      <c r="L130" s="17">
        <v>0</v>
      </c>
      <c r="M130" s="17"/>
      <c r="N130" s="17">
        <v>0</v>
      </c>
      <c r="O130" s="17"/>
      <c r="P130" s="32"/>
    </row>
    <row r="131" spans="1:16">
      <c r="A131" s="25"/>
      <c r="B131" s="18" t="s">
        <v>99</v>
      </c>
      <c r="C131" s="16"/>
      <c r="D131" s="16" t="s">
        <v>63</v>
      </c>
      <c r="E131" s="17">
        <v>34</v>
      </c>
      <c r="F131" s="17"/>
      <c r="G131" s="17">
        <v>386</v>
      </c>
      <c r="H131" s="17"/>
      <c r="I131" s="17" t="str">
        <f>E131*G131</f>
        <v>0</v>
      </c>
      <c r="J131" s="17" t="str">
        <f>H131+I131</f>
        <v>0</v>
      </c>
      <c r="K131" s="17"/>
      <c r="L131" s="17">
        <v>0</v>
      </c>
      <c r="M131" s="17"/>
      <c r="N131" s="17">
        <v>0</v>
      </c>
      <c r="O131" s="17"/>
      <c r="P131" s="32"/>
    </row>
    <row r="132" spans="1:16">
      <c r="A132" s="25"/>
      <c r="B132" s="18" t="s">
        <v>174</v>
      </c>
      <c r="C132" s="16"/>
      <c r="D132" s="16" t="s">
        <v>63</v>
      </c>
      <c r="E132" s="17">
        <v>2</v>
      </c>
      <c r="F132" s="17"/>
      <c r="G132" s="17">
        <v>800</v>
      </c>
      <c r="H132" s="17"/>
      <c r="I132" s="17" t="str">
        <f>E132*G132</f>
        <v>0</v>
      </c>
      <c r="J132" s="17" t="str">
        <f>H132+I132</f>
        <v>0</v>
      </c>
      <c r="K132" s="17"/>
      <c r="L132" s="17">
        <v>0</v>
      </c>
      <c r="M132" s="17"/>
      <c r="N132" s="17">
        <v>0</v>
      </c>
      <c r="O132" s="17"/>
      <c r="P132" s="32"/>
    </row>
    <row r="133" spans="1:16">
      <c r="A133" s="25"/>
      <c r="B133" s="18" t="s">
        <v>175</v>
      </c>
      <c r="C133" s="16"/>
      <c r="D133" s="16" t="s">
        <v>63</v>
      </c>
      <c r="E133" s="17">
        <v>10</v>
      </c>
      <c r="F133" s="17"/>
      <c r="G133" s="17">
        <v>2000</v>
      </c>
      <c r="H133" s="17"/>
      <c r="I133" s="17" t="str">
        <f>E133*G133</f>
        <v>0</v>
      </c>
      <c r="J133" s="17" t="str">
        <f>H133+I133</f>
        <v>0</v>
      </c>
      <c r="K133" s="17"/>
      <c r="L133" s="17">
        <v>0</v>
      </c>
      <c r="M133" s="17"/>
      <c r="N133" s="17">
        <v>0</v>
      </c>
      <c r="O133" s="17"/>
      <c r="P133" s="32"/>
    </row>
    <row r="134" spans="1:16">
      <c r="A134" s="25"/>
      <c r="B134" s="18" t="s">
        <v>176</v>
      </c>
      <c r="C134" s="16"/>
      <c r="D134" s="16" t="s">
        <v>63</v>
      </c>
      <c r="E134" s="17">
        <v>6</v>
      </c>
      <c r="F134" s="17"/>
      <c r="G134" s="17">
        <v>1000</v>
      </c>
      <c r="H134" s="17"/>
      <c r="I134" s="17" t="str">
        <f>E134*G134</f>
        <v>0</v>
      </c>
      <c r="J134" s="17" t="str">
        <f>H134+I134</f>
        <v>0</v>
      </c>
      <c r="K134" s="17"/>
      <c r="L134" s="17">
        <v>0</v>
      </c>
      <c r="M134" s="17"/>
      <c r="N134" s="17">
        <v>0</v>
      </c>
      <c r="O134" s="17"/>
      <c r="P134" s="32"/>
    </row>
    <row r="135" spans="1:16">
      <c r="A135" s="25"/>
      <c r="B135" s="18" t="s">
        <v>177</v>
      </c>
      <c r="C135" s="16"/>
      <c r="D135" s="16" t="s">
        <v>63</v>
      </c>
      <c r="E135" s="17">
        <v>4</v>
      </c>
      <c r="F135" s="17"/>
      <c r="G135" s="17">
        <v>2139</v>
      </c>
      <c r="H135" s="17"/>
      <c r="I135" s="17" t="str">
        <f>E135*G135</f>
        <v>0</v>
      </c>
      <c r="J135" s="17" t="str">
        <f>H135+I135</f>
        <v>0</v>
      </c>
      <c r="K135" s="17"/>
      <c r="L135" s="17">
        <v>0</v>
      </c>
      <c r="M135" s="17"/>
      <c r="N135" s="17">
        <v>0</v>
      </c>
      <c r="O135" s="17"/>
      <c r="P135" s="32"/>
    </row>
    <row r="136" spans="1:16">
      <c r="A136" s="25"/>
      <c r="B136" s="18" t="s">
        <v>178</v>
      </c>
      <c r="C136" s="16"/>
      <c r="D136" s="16" t="s">
        <v>63</v>
      </c>
      <c r="E136" s="17">
        <v>36</v>
      </c>
      <c r="F136" s="17"/>
      <c r="G136" s="17">
        <v>454</v>
      </c>
      <c r="H136" s="17"/>
      <c r="I136" s="17" t="str">
        <f>E136*G136</f>
        <v>0</v>
      </c>
      <c r="J136" s="17" t="str">
        <f>H136+I136</f>
        <v>0</v>
      </c>
      <c r="K136" s="17"/>
      <c r="L136" s="17">
        <v>0</v>
      </c>
      <c r="M136" s="17"/>
      <c r="N136" s="17">
        <v>0</v>
      </c>
      <c r="O136" s="17"/>
      <c r="P136" s="32"/>
    </row>
    <row r="137" spans="1:16">
      <c r="A137" s="25"/>
      <c r="B137" s="18" t="s">
        <v>179</v>
      </c>
      <c r="C137" s="16"/>
      <c r="D137" s="16" t="s">
        <v>55</v>
      </c>
      <c r="E137" s="17">
        <v>856.06</v>
      </c>
      <c r="F137" s="17"/>
      <c r="G137" s="17">
        <v>36</v>
      </c>
      <c r="H137" s="17"/>
      <c r="I137" s="17" t="str">
        <f>E137*G137</f>
        <v>0</v>
      </c>
      <c r="J137" s="17" t="str">
        <f>H137+I137</f>
        <v>0</v>
      </c>
      <c r="K137" s="17"/>
      <c r="L137" s="17">
        <v>0</v>
      </c>
      <c r="M137" s="17"/>
      <c r="N137" s="17">
        <v>0</v>
      </c>
      <c r="O137" s="17"/>
      <c r="P137" s="32"/>
    </row>
    <row r="138" spans="1:16">
      <c r="A138" s="25"/>
      <c r="B138" s="18" t="s">
        <v>180</v>
      </c>
      <c r="C138" s="16"/>
      <c r="D138" s="16" t="s">
        <v>55</v>
      </c>
      <c r="E138" s="17">
        <v>134.74</v>
      </c>
      <c r="F138" s="17"/>
      <c r="G138" s="17">
        <v>33</v>
      </c>
      <c r="H138" s="17"/>
      <c r="I138" s="17" t="str">
        <f>E138*G138</f>
        <v>0</v>
      </c>
      <c r="J138" s="17" t="str">
        <f>H138+I138</f>
        <v>0</v>
      </c>
      <c r="K138" s="17"/>
      <c r="L138" s="17">
        <v>0</v>
      </c>
      <c r="M138" s="17"/>
      <c r="N138" s="17">
        <v>0</v>
      </c>
      <c r="O138" s="17"/>
      <c r="P138" s="32"/>
    </row>
    <row r="139" spans="1:16">
      <c r="A139" s="25"/>
      <c r="B139" s="18" t="s">
        <v>181</v>
      </c>
      <c r="C139" s="16"/>
      <c r="D139" s="16" t="s">
        <v>55</v>
      </c>
      <c r="E139" s="17">
        <v>1140.35</v>
      </c>
      <c r="F139" s="17"/>
      <c r="G139" s="17">
        <v>33</v>
      </c>
      <c r="H139" s="17"/>
      <c r="I139" s="17" t="str">
        <f>E139*G139</f>
        <v>0</v>
      </c>
      <c r="J139" s="17" t="str">
        <f>H139+I139</f>
        <v>0</v>
      </c>
      <c r="K139" s="17"/>
      <c r="L139" s="17">
        <v>0</v>
      </c>
      <c r="M139" s="17"/>
      <c r="N139" s="17">
        <v>0</v>
      </c>
      <c r="O139" s="17"/>
      <c r="P139" s="32"/>
    </row>
    <row r="140" spans="1:16">
      <c r="A140" s="25" t="s">
        <v>182</v>
      </c>
      <c r="B140" s="13" t="s">
        <v>183</v>
      </c>
      <c r="C140" s="16"/>
      <c r="D140" s="16" t="s">
        <v>43</v>
      </c>
      <c r="E140" s="17">
        <v>197.4</v>
      </c>
      <c r="F140" s="17">
        <v>1500</v>
      </c>
      <c r="G140" s="17"/>
      <c r="H140" s="17" t="str">
        <f>E140*F140</f>
        <v>0</v>
      </c>
      <c r="I140" s="17"/>
      <c r="J140" s="17" t="str">
        <f>H140+I140</f>
        <v>0</v>
      </c>
      <c r="K140" s="17">
        <v>0</v>
      </c>
      <c r="L140" s="17"/>
      <c r="M140" s="17">
        <v>0</v>
      </c>
      <c r="N140" s="17"/>
      <c r="O140" s="17"/>
      <c r="P140" s="32"/>
    </row>
    <row r="141" spans="1:16">
      <c r="A141" s="25"/>
      <c r="B141" s="18" t="s">
        <v>184</v>
      </c>
      <c r="C141" s="16"/>
      <c r="D141" s="16" t="s">
        <v>43</v>
      </c>
      <c r="E141" s="17">
        <v>207.27</v>
      </c>
      <c r="F141" s="17"/>
      <c r="G141" s="17">
        <v>3450</v>
      </c>
      <c r="H141" s="17"/>
      <c r="I141" s="17" t="str">
        <f>E141*G141</f>
        <v>0</v>
      </c>
      <c r="J141" s="17" t="str">
        <f>H141+I141</f>
        <v>0</v>
      </c>
      <c r="K141" s="17"/>
      <c r="L141" s="17">
        <v>0</v>
      </c>
      <c r="M141" s="17"/>
      <c r="N141" s="17">
        <v>0</v>
      </c>
      <c r="O141" s="17"/>
      <c r="P141" s="32"/>
    </row>
    <row r="142" spans="1:16">
      <c r="A142" s="25"/>
      <c r="B142" s="18" t="s">
        <v>95</v>
      </c>
      <c r="C142" s="16"/>
      <c r="D142" s="16" t="s">
        <v>43</v>
      </c>
      <c r="E142" s="17">
        <v>45.4</v>
      </c>
      <c r="F142" s="17"/>
      <c r="G142" s="17">
        <v>2500</v>
      </c>
      <c r="H142" s="17"/>
      <c r="I142" s="17" t="str">
        <f>E142*G142</f>
        <v>0</v>
      </c>
      <c r="J142" s="17" t="str">
        <f>H142+I142</f>
        <v>0</v>
      </c>
      <c r="K142" s="17"/>
      <c r="L142" s="17">
        <v>0</v>
      </c>
      <c r="M142" s="17"/>
      <c r="N142" s="17">
        <v>0</v>
      </c>
      <c r="O142" s="17"/>
      <c r="P142" s="32"/>
    </row>
    <row r="143" spans="1:16">
      <c r="A143" s="25" t="s">
        <v>185</v>
      </c>
      <c r="B143" s="13" t="s">
        <v>186</v>
      </c>
      <c r="C143" s="16"/>
      <c r="D143" s="16" t="s">
        <v>53</v>
      </c>
      <c r="E143" s="17">
        <v>1501</v>
      </c>
      <c r="F143" s="17">
        <v>300</v>
      </c>
      <c r="G143" s="17"/>
      <c r="H143" s="17" t="str">
        <f>E143*F143</f>
        <v>0</v>
      </c>
      <c r="I143" s="17"/>
      <c r="J143" s="17" t="str">
        <f>H143+I143</f>
        <v>0</v>
      </c>
      <c r="K143" s="17">
        <v>0</v>
      </c>
      <c r="L143" s="17"/>
      <c r="M143" s="17">
        <v>0</v>
      </c>
      <c r="N143" s="17"/>
      <c r="O143" s="17"/>
      <c r="P143" s="32"/>
    </row>
    <row r="144" spans="1:16">
      <c r="A144" s="25"/>
      <c r="B144" s="18" t="s">
        <v>187</v>
      </c>
      <c r="C144" s="16"/>
      <c r="D144" s="16" t="s">
        <v>63</v>
      </c>
      <c r="E144" s="17">
        <v>4503</v>
      </c>
      <c r="F144" s="17"/>
      <c r="G144" s="17">
        <v>129</v>
      </c>
      <c r="H144" s="17"/>
      <c r="I144" s="17" t="str">
        <f>E144*G144</f>
        <v>0</v>
      </c>
      <c r="J144" s="17" t="str">
        <f>H144+I144</f>
        <v>0</v>
      </c>
      <c r="K144" s="17"/>
      <c r="L144" s="17">
        <v>0</v>
      </c>
      <c r="M144" s="17"/>
      <c r="N144" s="17">
        <v>0</v>
      </c>
      <c r="O144" s="17"/>
      <c r="P144" s="32"/>
    </row>
    <row r="145" spans="1:16">
      <c r="A145" s="25"/>
      <c r="B145" s="18" t="s">
        <v>188</v>
      </c>
      <c r="C145" s="16"/>
      <c r="D145" s="16" t="s">
        <v>63</v>
      </c>
      <c r="E145" s="17">
        <v>1125.75</v>
      </c>
      <c r="F145" s="17"/>
      <c r="G145" s="17">
        <v>2.79</v>
      </c>
      <c r="H145" s="17"/>
      <c r="I145" s="17" t="str">
        <f>E145*G145</f>
        <v>0</v>
      </c>
      <c r="J145" s="17" t="str">
        <f>H145+I145</f>
        <v>0</v>
      </c>
      <c r="K145" s="17"/>
      <c r="L145" s="17">
        <v>0</v>
      </c>
      <c r="M145" s="17"/>
      <c r="N145" s="17">
        <v>0</v>
      </c>
      <c r="O145" s="17"/>
      <c r="P145" s="32"/>
    </row>
    <row r="146" spans="1:16">
      <c r="A146" s="25"/>
      <c r="B146" s="18" t="s">
        <v>189</v>
      </c>
      <c r="C146" s="16"/>
      <c r="D146" s="16" t="s">
        <v>190</v>
      </c>
      <c r="E146" s="17">
        <v>39.026</v>
      </c>
      <c r="F146" s="17"/>
      <c r="G146" s="17">
        <v>110</v>
      </c>
      <c r="H146" s="17"/>
      <c r="I146" s="17" t="str">
        <f>E146*G146</f>
        <v>0</v>
      </c>
      <c r="J146" s="17" t="str">
        <f>H146+I146</f>
        <v>0</v>
      </c>
      <c r="K146" s="17"/>
      <c r="L146" s="17">
        <v>0</v>
      </c>
      <c r="M146" s="17"/>
      <c r="N146" s="17">
        <v>0</v>
      </c>
      <c r="O146" s="17"/>
      <c r="P146" s="32"/>
    </row>
    <row r="147" spans="1:16">
      <c r="A147" s="25"/>
      <c r="B147" s="18" t="s">
        <v>191</v>
      </c>
      <c r="C147" s="16"/>
      <c r="D147" s="16" t="s">
        <v>55</v>
      </c>
      <c r="E147" s="17">
        <v>3002</v>
      </c>
      <c r="F147" s="17"/>
      <c r="G147" s="17">
        <v>8.97</v>
      </c>
      <c r="H147" s="17"/>
      <c r="I147" s="17" t="str">
        <f>E147*G147</f>
        <v>0</v>
      </c>
      <c r="J147" s="17" t="str">
        <f>H147+I147</f>
        <v>0</v>
      </c>
      <c r="K147" s="17"/>
      <c r="L147" s="17">
        <v>0</v>
      </c>
      <c r="M147" s="17"/>
      <c r="N147" s="17">
        <v>0</v>
      </c>
      <c r="O147" s="17"/>
      <c r="P147" s="32"/>
    </row>
    <row r="148" spans="1:16">
      <c r="A148" s="25" t="s">
        <v>192</v>
      </c>
      <c r="B148" s="13" t="s">
        <v>193</v>
      </c>
      <c r="C148" s="16"/>
      <c r="D148" s="16" t="s">
        <v>53</v>
      </c>
      <c r="E148" s="17">
        <v>849</v>
      </c>
      <c r="F148" s="17">
        <v>300</v>
      </c>
      <c r="G148" s="17"/>
      <c r="H148" s="17" t="str">
        <f>E148*F148</f>
        <v>0</v>
      </c>
      <c r="I148" s="17"/>
      <c r="J148" s="17" t="str">
        <f>H148+I148</f>
        <v>0</v>
      </c>
      <c r="K148" s="17">
        <v>0</v>
      </c>
      <c r="L148" s="17"/>
      <c r="M148" s="17">
        <v>0</v>
      </c>
      <c r="N148" s="17"/>
      <c r="O148" s="17"/>
      <c r="P148" s="32"/>
    </row>
    <row r="149" spans="1:16">
      <c r="A149" s="25"/>
      <c r="B149" s="18" t="s">
        <v>194</v>
      </c>
      <c r="C149" s="16"/>
      <c r="D149" s="16" t="s">
        <v>63</v>
      </c>
      <c r="E149" s="17">
        <v>2547</v>
      </c>
      <c r="F149" s="17"/>
      <c r="G149" s="17">
        <v>150</v>
      </c>
      <c r="H149" s="17"/>
      <c r="I149" s="17" t="str">
        <f>E149*G149</f>
        <v>0</v>
      </c>
      <c r="J149" s="17" t="str">
        <f>H149+I149</f>
        <v>0</v>
      </c>
      <c r="K149" s="17"/>
      <c r="L149" s="17">
        <v>0</v>
      </c>
      <c r="M149" s="17"/>
      <c r="N149" s="17">
        <v>0</v>
      </c>
      <c r="O149" s="17"/>
      <c r="P149" s="32"/>
    </row>
    <row r="150" spans="1:16">
      <c r="A150" s="25"/>
      <c r="B150" s="18" t="s">
        <v>188</v>
      </c>
      <c r="C150" s="16"/>
      <c r="D150" s="16" t="s">
        <v>63</v>
      </c>
      <c r="E150" s="17">
        <v>636.75</v>
      </c>
      <c r="F150" s="17"/>
      <c r="G150" s="17">
        <v>2.79</v>
      </c>
      <c r="H150" s="17"/>
      <c r="I150" s="17" t="str">
        <f>E150*G150</f>
        <v>0</v>
      </c>
      <c r="J150" s="17" t="str">
        <f>H150+I150</f>
        <v>0</v>
      </c>
      <c r="K150" s="17"/>
      <c r="L150" s="17">
        <v>0</v>
      </c>
      <c r="M150" s="17"/>
      <c r="N150" s="17">
        <v>0</v>
      </c>
      <c r="O150" s="17"/>
      <c r="P150" s="32"/>
    </row>
    <row r="151" spans="1:16">
      <c r="A151" s="25"/>
      <c r="B151" s="18" t="s">
        <v>189</v>
      </c>
      <c r="C151" s="16"/>
      <c r="D151" s="16" t="s">
        <v>190</v>
      </c>
      <c r="E151" s="17">
        <v>22.074</v>
      </c>
      <c r="F151" s="17"/>
      <c r="G151" s="17">
        <v>110</v>
      </c>
      <c r="H151" s="17"/>
      <c r="I151" s="17" t="str">
        <f>E151*G151</f>
        <v>0</v>
      </c>
      <c r="J151" s="17" t="str">
        <f>H151+I151</f>
        <v>0</v>
      </c>
      <c r="K151" s="17"/>
      <c r="L151" s="17">
        <v>0</v>
      </c>
      <c r="M151" s="17"/>
      <c r="N151" s="17">
        <v>0</v>
      </c>
      <c r="O151" s="17"/>
      <c r="P151" s="32"/>
    </row>
    <row r="152" spans="1:16">
      <c r="A152" s="25"/>
      <c r="B152" s="18" t="s">
        <v>191</v>
      </c>
      <c r="C152" s="16"/>
      <c r="D152" s="16" t="s">
        <v>55</v>
      </c>
      <c r="E152" s="17">
        <v>1698</v>
      </c>
      <c r="F152" s="17"/>
      <c r="G152" s="17">
        <v>8.97</v>
      </c>
      <c r="H152" s="17"/>
      <c r="I152" s="17" t="str">
        <f>E152*G152</f>
        <v>0</v>
      </c>
      <c r="J152" s="17" t="str">
        <f>H152+I152</f>
        <v>0</v>
      </c>
      <c r="K152" s="17"/>
      <c r="L152" s="17">
        <v>0</v>
      </c>
      <c r="M152" s="17"/>
      <c r="N152" s="17">
        <v>0</v>
      </c>
      <c r="O152" s="17"/>
      <c r="P152" s="32"/>
    </row>
    <row r="153" spans="1:16">
      <c r="A153" s="25" t="s">
        <v>195</v>
      </c>
      <c r="B153" s="13" t="s">
        <v>196</v>
      </c>
      <c r="C153" s="16"/>
      <c r="D153" s="16" t="s">
        <v>43</v>
      </c>
      <c r="E153" s="17">
        <v>4.84</v>
      </c>
      <c r="F153" s="17">
        <v>1500</v>
      </c>
      <c r="G153" s="17"/>
      <c r="H153" s="17" t="str">
        <f>E153*F153</f>
        <v>0</v>
      </c>
      <c r="I153" s="17"/>
      <c r="J153" s="17" t="str">
        <f>H153+I153</f>
        <v>0</v>
      </c>
      <c r="K153" s="17">
        <v>0</v>
      </c>
      <c r="L153" s="17"/>
      <c r="M153" s="17">
        <v>0</v>
      </c>
      <c r="N153" s="17"/>
      <c r="O153" s="17"/>
      <c r="P153" s="32"/>
    </row>
    <row r="154" spans="1:16">
      <c r="A154" s="25"/>
      <c r="B154" s="18" t="s">
        <v>184</v>
      </c>
      <c r="C154" s="16"/>
      <c r="D154" s="16" t="s">
        <v>43</v>
      </c>
      <c r="E154" s="17">
        <v>5.082</v>
      </c>
      <c r="F154" s="17"/>
      <c r="G154" s="17">
        <v>3450</v>
      </c>
      <c r="H154" s="17"/>
      <c r="I154" s="17" t="str">
        <f>E154*G154</f>
        <v>0</v>
      </c>
      <c r="J154" s="17" t="str">
        <f>H154+I154</f>
        <v>0</v>
      </c>
      <c r="K154" s="17"/>
      <c r="L154" s="17">
        <v>0</v>
      </c>
      <c r="M154" s="17"/>
      <c r="N154" s="17">
        <v>0</v>
      </c>
      <c r="O154" s="17"/>
      <c r="P154" s="32"/>
    </row>
    <row r="155" spans="1:16">
      <c r="A155" s="25"/>
      <c r="B155" s="18" t="s">
        <v>95</v>
      </c>
      <c r="C155" s="16"/>
      <c r="D155" s="16" t="s">
        <v>43</v>
      </c>
      <c r="E155" s="17">
        <v>1.11</v>
      </c>
      <c r="F155" s="17"/>
      <c r="G155" s="17">
        <v>2500</v>
      </c>
      <c r="H155" s="17"/>
      <c r="I155" s="17" t="str">
        <f>E155*G155</f>
        <v>0</v>
      </c>
      <c r="J155" s="17" t="str">
        <f>H155+I155</f>
        <v>0</v>
      </c>
      <c r="K155" s="17"/>
      <c r="L155" s="17">
        <v>0</v>
      </c>
      <c r="M155" s="17"/>
      <c r="N155" s="17">
        <v>0</v>
      </c>
      <c r="O155" s="17"/>
      <c r="P155" s="32"/>
    </row>
    <row r="156" spans="1:16">
      <c r="A156" s="25" t="s">
        <v>195</v>
      </c>
      <c r="B156" s="13" t="s">
        <v>86</v>
      </c>
      <c r="C156" s="16"/>
      <c r="D156" s="16" t="s">
        <v>87</v>
      </c>
      <c r="E156" s="17">
        <v>832</v>
      </c>
      <c r="F156" s="17">
        <v>1150</v>
      </c>
      <c r="G156" s="17"/>
      <c r="H156" s="17" t="str">
        <f>E156*F156</f>
        <v>0</v>
      </c>
      <c r="I156" s="17"/>
      <c r="J156" s="17" t="str">
        <f>H156+I156</f>
        <v>0</v>
      </c>
      <c r="K156" s="17">
        <v>0</v>
      </c>
      <c r="L156" s="17"/>
      <c r="M156" s="17">
        <v>0</v>
      </c>
      <c r="N156" s="17"/>
      <c r="O156" s="17"/>
      <c r="P156" s="32"/>
    </row>
    <row r="157" spans="1:16">
      <c r="A157" s="25"/>
      <c r="B157" s="19" t="s">
        <v>88</v>
      </c>
      <c r="C157" s="20" t="s">
        <v>197</v>
      </c>
      <c r="D157" s="20"/>
      <c r="E157" s="20"/>
      <c r="F157" s="20"/>
      <c r="G157" s="20"/>
      <c r="H157" s="21" t="str">
        <f>SUM(H108:H156)</f>
        <v>0</v>
      </c>
      <c r="I157" s="21" t="str">
        <f>SUM(I108:I156)</f>
        <v>0</v>
      </c>
      <c r="J157" s="21" t="str">
        <f>SUM(J108:J156)</f>
        <v>0</v>
      </c>
      <c r="K157" s="21" t="str">
        <f>SUM(K108:K156)</f>
        <v>0</v>
      </c>
      <c r="L157" s="21" t="str">
        <f>SUM(L108:L156)</f>
        <v>0</v>
      </c>
      <c r="M157" s="21"/>
      <c r="N157" s="21"/>
      <c r="O157" s="21"/>
      <c r="P157" s="33"/>
    </row>
    <row r="158" spans="1:16">
      <c r="A158" s="26"/>
      <c r="B158" s="19" t="s">
        <v>90</v>
      </c>
      <c r="C158" s="20"/>
      <c r="D158" s="20"/>
      <c r="E158" s="20"/>
      <c r="F158" s="20"/>
      <c r="G158" s="20"/>
      <c r="H158" s="20"/>
      <c r="I158" s="20"/>
      <c r="J158" s="21" t="str">
        <f>ROUND(J157*18/118,2)</f>
        <v>0</v>
      </c>
      <c r="K158" s="20"/>
      <c r="L158" s="20"/>
      <c r="M158" s="20"/>
      <c r="N158" s="20"/>
      <c r="O158" s="20"/>
      <c r="P158" s="34"/>
    </row>
    <row r="159" spans="1:16">
      <c r="A159" s="25"/>
      <c r="B159" s="14" t="s">
        <v>198</v>
      </c>
      <c r="C159"/>
      <c r="D159"/>
      <c r="E159"/>
      <c r="F159"/>
      <c r="G159"/>
      <c r="H159" s="15"/>
      <c r="I159" s="15"/>
      <c r="J159" s="15"/>
      <c r="K159" s="15"/>
      <c r="L159" s="15"/>
      <c r="M159" s="15"/>
      <c r="N159" s="15"/>
      <c r="O159" s="15"/>
      <c r="P159" s="31"/>
    </row>
    <row r="160" spans="1:16">
      <c r="A160" s="25" t="s">
        <v>199</v>
      </c>
      <c r="B160" s="13" t="s">
        <v>127</v>
      </c>
      <c r="C160" s="16"/>
      <c r="D160" s="16" t="s">
        <v>63</v>
      </c>
      <c r="E160" s="17">
        <v>586</v>
      </c>
      <c r="F160" s="17">
        <v>350</v>
      </c>
      <c r="G160" s="17"/>
      <c r="H160" s="17" t="str">
        <f>E160*F160</f>
        <v>0</v>
      </c>
      <c r="I160" s="17"/>
      <c r="J160" s="17" t="str">
        <f>H160+I160</f>
        <v>0</v>
      </c>
      <c r="K160" s="17">
        <v>0</v>
      </c>
      <c r="L160" s="17"/>
      <c r="M160" s="17">
        <v>0</v>
      </c>
      <c r="N160" s="17"/>
      <c r="O160" s="17"/>
      <c r="P160" s="32"/>
    </row>
    <row r="161" spans="1:16">
      <c r="A161" s="25"/>
      <c r="B161" s="18" t="s">
        <v>128</v>
      </c>
      <c r="C161" s="16"/>
      <c r="D161" s="16" t="s">
        <v>63</v>
      </c>
      <c r="E161" s="17">
        <v>102</v>
      </c>
      <c r="F161" s="17"/>
      <c r="G161" s="17">
        <v>15000</v>
      </c>
      <c r="H161" s="17"/>
      <c r="I161" s="17" t="str">
        <f>E161*G161</f>
        <v>0</v>
      </c>
      <c r="J161" s="17" t="str">
        <f>H161+I161</f>
        <v>0</v>
      </c>
      <c r="K161" s="17"/>
      <c r="L161" s="17">
        <v>0</v>
      </c>
      <c r="M161" s="17"/>
      <c r="N161" s="17">
        <v>0</v>
      </c>
      <c r="O161" s="17"/>
      <c r="P161" s="32"/>
    </row>
    <row r="162" spans="1:16">
      <c r="A162" s="25"/>
      <c r="B162" s="18" t="s">
        <v>200</v>
      </c>
      <c r="C162" s="16"/>
      <c r="D162" s="16" t="s">
        <v>63</v>
      </c>
      <c r="E162" s="17">
        <v>42</v>
      </c>
      <c r="F162" s="17"/>
      <c r="G162" s="17">
        <v>15000</v>
      </c>
      <c r="H162" s="17"/>
      <c r="I162" s="17" t="str">
        <f>E162*G162</f>
        <v>0</v>
      </c>
      <c r="J162" s="17" t="str">
        <f>H162+I162</f>
        <v>0</v>
      </c>
      <c r="K162" s="17"/>
      <c r="L162" s="17">
        <v>0</v>
      </c>
      <c r="M162" s="17"/>
      <c r="N162" s="17">
        <v>0</v>
      </c>
      <c r="O162" s="17"/>
      <c r="P162" s="32"/>
    </row>
    <row r="163" spans="1:16">
      <c r="A163" s="25"/>
      <c r="B163" s="18" t="s">
        <v>130</v>
      </c>
      <c r="C163" s="16"/>
      <c r="D163" s="16" t="s">
        <v>63</v>
      </c>
      <c r="E163" s="17">
        <v>63</v>
      </c>
      <c r="F163" s="17"/>
      <c r="G163" s="17">
        <v>12796</v>
      </c>
      <c r="H163" s="17"/>
      <c r="I163" s="17" t="str">
        <f>E163*G163</f>
        <v>0</v>
      </c>
      <c r="J163" s="17" t="str">
        <f>H163+I163</f>
        <v>0</v>
      </c>
      <c r="K163" s="17"/>
      <c r="L163" s="17">
        <v>0</v>
      </c>
      <c r="M163" s="17"/>
      <c r="N163" s="17">
        <v>0</v>
      </c>
      <c r="O163" s="17"/>
      <c r="P163" s="32"/>
    </row>
    <row r="164" spans="1:16">
      <c r="A164" s="25"/>
      <c r="B164" s="18" t="s">
        <v>201</v>
      </c>
      <c r="C164" s="16"/>
      <c r="D164" s="16" t="s">
        <v>63</v>
      </c>
      <c r="E164" s="17">
        <v>15</v>
      </c>
      <c r="F164" s="17"/>
      <c r="G164" s="17">
        <v>10346.25</v>
      </c>
      <c r="H164" s="17"/>
      <c r="I164" s="17" t="str">
        <f>E164*G164</f>
        <v>0</v>
      </c>
      <c r="J164" s="17" t="str">
        <f>H164+I164</f>
        <v>0</v>
      </c>
      <c r="K164" s="17"/>
      <c r="L164" s="17">
        <v>0</v>
      </c>
      <c r="M164" s="17"/>
      <c r="N164" s="17">
        <v>0</v>
      </c>
      <c r="O164" s="17"/>
      <c r="P164" s="32"/>
    </row>
    <row r="165" spans="1:16">
      <c r="A165" s="25"/>
      <c r="B165" s="18" t="s">
        <v>202</v>
      </c>
      <c r="C165" s="16"/>
      <c r="D165" s="16" t="s">
        <v>63</v>
      </c>
      <c r="E165" s="17">
        <v>21</v>
      </c>
      <c r="F165" s="17"/>
      <c r="G165" s="17">
        <v>9478.9</v>
      </c>
      <c r="H165" s="17"/>
      <c r="I165" s="17" t="str">
        <f>E165*G165</f>
        <v>0</v>
      </c>
      <c r="J165" s="17" t="str">
        <f>H165+I165</f>
        <v>0</v>
      </c>
      <c r="K165" s="17"/>
      <c r="L165" s="17">
        <v>0</v>
      </c>
      <c r="M165" s="17"/>
      <c r="N165" s="17">
        <v>0</v>
      </c>
      <c r="O165" s="17"/>
      <c r="P165" s="32"/>
    </row>
    <row r="166" spans="1:16">
      <c r="A166" s="25"/>
      <c r="B166" s="18" t="s">
        <v>203</v>
      </c>
      <c r="C166" s="16"/>
      <c r="D166" s="16" t="s">
        <v>63</v>
      </c>
      <c r="E166" s="17">
        <v>213</v>
      </c>
      <c r="F166" s="17"/>
      <c r="G166" s="17">
        <v>9631</v>
      </c>
      <c r="H166" s="17"/>
      <c r="I166" s="17" t="str">
        <f>E166*G166</f>
        <v>0</v>
      </c>
      <c r="J166" s="17" t="str">
        <f>H166+I166</f>
        <v>0</v>
      </c>
      <c r="K166" s="17"/>
      <c r="L166" s="17">
        <v>0</v>
      </c>
      <c r="M166" s="17"/>
      <c r="N166" s="17">
        <v>0</v>
      </c>
      <c r="O166" s="17"/>
      <c r="P166" s="32"/>
    </row>
    <row r="167" spans="1:16">
      <c r="A167" s="25"/>
      <c r="B167" s="18" t="s">
        <v>133</v>
      </c>
      <c r="C167" s="16"/>
      <c r="D167" s="16" t="s">
        <v>63</v>
      </c>
      <c r="E167" s="17">
        <v>24</v>
      </c>
      <c r="F167" s="17"/>
      <c r="G167" s="17">
        <v>11987</v>
      </c>
      <c r="H167" s="17"/>
      <c r="I167" s="17" t="str">
        <f>E167*G167</f>
        <v>0</v>
      </c>
      <c r="J167" s="17" t="str">
        <f>H167+I167</f>
        <v>0</v>
      </c>
      <c r="K167" s="17"/>
      <c r="L167" s="17">
        <v>0</v>
      </c>
      <c r="M167" s="17"/>
      <c r="N167" s="17">
        <v>0</v>
      </c>
      <c r="O167" s="17"/>
      <c r="P167" s="32"/>
    </row>
    <row r="168" spans="1:16">
      <c r="A168" s="25"/>
      <c r="B168" s="18" t="s">
        <v>204</v>
      </c>
      <c r="C168" s="16"/>
      <c r="D168" s="16" t="s">
        <v>63</v>
      </c>
      <c r="E168" s="17">
        <v>4</v>
      </c>
      <c r="F168" s="17"/>
      <c r="G168" s="17">
        <v>5615</v>
      </c>
      <c r="H168" s="17"/>
      <c r="I168" s="17" t="str">
        <f>E168*G168</f>
        <v>0</v>
      </c>
      <c r="J168" s="17" t="str">
        <f>H168+I168</f>
        <v>0</v>
      </c>
      <c r="K168" s="17"/>
      <c r="L168" s="17">
        <v>0</v>
      </c>
      <c r="M168" s="17"/>
      <c r="N168" s="17">
        <v>0</v>
      </c>
      <c r="O168" s="17"/>
      <c r="P168" s="32"/>
    </row>
    <row r="169" spans="1:16">
      <c r="A169" s="25"/>
      <c r="B169" s="18" t="s">
        <v>205</v>
      </c>
      <c r="C169" s="16"/>
      <c r="D169" s="16" t="s">
        <v>63</v>
      </c>
      <c r="E169" s="17">
        <v>14</v>
      </c>
      <c r="F169" s="17"/>
      <c r="G169" s="17">
        <v>4445</v>
      </c>
      <c r="H169" s="17"/>
      <c r="I169" s="17" t="str">
        <f>E169*G169</f>
        <v>0</v>
      </c>
      <c r="J169" s="17" t="str">
        <f>H169+I169</f>
        <v>0</v>
      </c>
      <c r="K169" s="17"/>
      <c r="L169" s="17">
        <v>0</v>
      </c>
      <c r="M169" s="17"/>
      <c r="N169" s="17">
        <v>0</v>
      </c>
      <c r="O169" s="17"/>
      <c r="P169" s="32"/>
    </row>
    <row r="170" spans="1:16">
      <c r="A170" s="25"/>
      <c r="B170" s="18" t="s">
        <v>206</v>
      </c>
      <c r="C170" s="16"/>
      <c r="D170" s="16" t="s">
        <v>63</v>
      </c>
      <c r="E170" s="17">
        <v>6</v>
      </c>
      <c r="F170" s="17"/>
      <c r="G170" s="17">
        <v>4457</v>
      </c>
      <c r="H170" s="17"/>
      <c r="I170" s="17" t="str">
        <f>E170*G170</f>
        <v>0</v>
      </c>
      <c r="J170" s="17" t="str">
        <f>H170+I170</f>
        <v>0</v>
      </c>
      <c r="K170" s="17"/>
      <c r="L170" s="17">
        <v>0</v>
      </c>
      <c r="M170" s="17"/>
      <c r="N170" s="17">
        <v>0</v>
      </c>
      <c r="O170" s="17"/>
      <c r="P170" s="32"/>
    </row>
    <row r="171" spans="1:16">
      <c r="A171" s="25"/>
      <c r="B171" s="18" t="s">
        <v>207</v>
      </c>
      <c r="C171" s="16"/>
      <c r="D171" s="16" t="s">
        <v>63</v>
      </c>
      <c r="E171" s="17">
        <v>14</v>
      </c>
      <c r="F171" s="17"/>
      <c r="G171" s="17">
        <v>4100</v>
      </c>
      <c r="H171" s="17"/>
      <c r="I171" s="17" t="str">
        <f>E171*G171</f>
        <v>0</v>
      </c>
      <c r="J171" s="17" t="str">
        <f>H171+I171</f>
        <v>0</v>
      </c>
      <c r="K171" s="17"/>
      <c r="L171" s="17">
        <v>0</v>
      </c>
      <c r="M171" s="17"/>
      <c r="N171" s="17">
        <v>0</v>
      </c>
      <c r="O171" s="17"/>
      <c r="P171" s="32"/>
    </row>
    <row r="172" spans="1:16">
      <c r="A172" s="25"/>
      <c r="B172" s="18" t="s">
        <v>208</v>
      </c>
      <c r="C172" s="16"/>
      <c r="D172" s="16" t="s">
        <v>63</v>
      </c>
      <c r="E172" s="17">
        <v>8</v>
      </c>
      <c r="F172" s="17"/>
      <c r="G172" s="17">
        <v>5621</v>
      </c>
      <c r="H172" s="17"/>
      <c r="I172" s="17" t="str">
        <f>E172*G172</f>
        <v>0</v>
      </c>
      <c r="J172" s="17" t="str">
        <f>H172+I172</f>
        <v>0</v>
      </c>
      <c r="K172" s="17"/>
      <c r="L172" s="17">
        <v>0</v>
      </c>
      <c r="M172" s="17"/>
      <c r="N172" s="17">
        <v>0</v>
      </c>
      <c r="O172" s="17"/>
      <c r="P172" s="32"/>
    </row>
    <row r="173" spans="1:16">
      <c r="A173" s="25"/>
      <c r="B173" s="18" t="s">
        <v>209</v>
      </c>
      <c r="C173" s="16"/>
      <c r="D173" s="16" t="s">
        <v>63</v>
      </c>
      <c r="E173" s="17">
        <v>28</v>
      </c>
      <c r="F173" s="17"/>
      <c r="G173" s="17">
        <v>10206.12</v>
      </c>
      <c r="H173" s="17"/>
      <c r="I173" s="17" t="str">
        <f>E173*G173</f>
        <v>0</v>
      </c>
      <c r="J173" s="17" t="str">
        <f>H173+I173</f>
        <v>0</v>
      </c>
      <c r="K173" s="17"/>
      <c r="L173" s="17">
        <v>0</v>
      </c>
      <c r="M173" s="17"/>
      <c r="N173" s="17">
        <v>0</v>
      </c>
      <c r="O173" s="17"/>
      <c r="P173" s="32"/>
    </row>
    <row r="174" spans="1:16">
      <c r="A174" s="25"/>
      <c r="B174" s="18" t="s">
        <v>210</v>
      </c>
      <c r="C174" s="16"/>
      <c r="D174" s="16" t="s">
        <v>63</v>
      </c>
      <c r="E174" s="17">
        <v>8</v>
      </c>
      <c r="F174" s="17"/>
      <c r="G174" s="17">
        <v>14953.2</v>
      </c>
      <c r="H174" s="17"/>
      <c r="I174" s="17" t="str">
        <f>E174*G174</f>
        <v>0</v>
      </c>
      <c r="J174" s="17" t="str">
        <f>H174+I174</f>
        <v>0</v>
      </c>
      <c r="K174" s="17"/>
      <c r="L174" s="17">
        <v>0</v>
      </c>
      <c r="M174" s="17"/>
      <c r="N174" s="17">
        <v>0</v>
      </c>
      <c r="O174" s="17"/>
      <c r="P174" s="32"/>
    </row>
    <row r="175" spans="1:16">
      <c r="A175" s="25"/>
      <c r="B175" s="18" t="s">
        <v>211</v>
      </c>
      <c r="C175" s="16"/>
      <c r="D175" s="16" t="s">
        <v>63</v>
      </c>
      <c r="E175" s="17">
        <v>12</v>
      </c>
      <c r="F175" s="17"/>
      <c r="G175" s="17">
        <v>10358.1</v>
      </c>
      <c r="H175" s="17"/>
      <c r="I175" s="17" t="str">
        <f>E175*G175</f>
        <v>0</v>
      </c>
      <c r="J175" s="17" t="str">
        <f>H175+I175</f>
        <v>0</v>
      </c>
      <c r="K175" s="17"/>
      <c r="L175" s="17">
        <v>0</v>
      </c>
      <c r="M175" s="17"/>
      <c r="N175" s="17">
        <v>0</v>
      </c>
      <c r="O175" s="17"/>
      <c r="P175" s="32"/>
    </row>
    <row r="176" spans="1:16">
      <c r="A176" s="25"/>
      <c r="B176" s="18" t="s">
        <v>212</v>
      </c>
      <c r="C176" s="16"/>
      <c r="D176" s="16" t="s">
        <v>63</v>
      </c>
      <c r="E176" s="17">
        <v>4</v>
      </c>
      <c r="F176" s="17"/>
      <c r="G176" s="17">
        <v>10500</v>
      </c>
      <c r="H176" s="17"/>
      <c r="I176" s="17" t="str">
        <f>E176*G176</f>
        <v>0</v>
      </c>
      <c r="J176" s="17" t="str">
        <f>H176+I176</f>
        <v>0</v>
      </c>
      <c r="K176" s="17"/>
      <c r="L176" s="17">
        <v>0</v>
      </c>
      <c r="M176" s="17"/>
      <c r="N176" s="17">
        <v>0</v>
      </c>
      <c r="O176" s="17"/>
      <c r="P176" s="32"/>
    </row>
    <row r="177" spans="1:16">
      <c r="A177" s="25"/>
      <c r="B177" s="18" t="s">
        <v>213</v>
      </c>
      <c r="C177" s="16"/>
      <c r="D177" s="16" t="s">
        <v>63</v>
      </c>
      <c r="E177" s="17">
        <v>8</v>
      </c>
      <c r="F177" s="17"/>
      <c r="G177" s="17">
        <v>14953.2</v>
      </c>
      <c r="H177" s="17"/>
      <c r="I177" s="17" t="str">
        <f>E177*G177</f>
        <v>0</v>
      </c>
      <c r="J177" s="17" t="str">
        <f>H177+I177</f>
        <v>0</v>
      </c>
      <c r="K177" s="17"/>
      <c r="L177" s="17">
        <v>0</v>
      </c>
      <c r="M177" s="17"/>
      <c r="N177" s="17">
        <v>0</v>
      </c>
      <c r="O177" s="17"/>
      <c r="P177" s="32"/>
    </row>
    <row r="178" spans="1:16">
      <c r="A178" s="25"/>
      <c r="B178" s="18" t="s">
        <v>214</v>
      </c>
      <c r="C178" s="16"/>
      <c r="D178" s="16" t="s">
        <v>49</v>
      </c>
      <c r="E178" s="17">
        <v>3.54322</v>
      </c>
      <c r="F178" s="17"/>
      <c r="G178" s="17">
        <v>33000</v>
      </c>
      <c r="H178" s="17"/>
      <c r="I178" s="17" t="str">
        <f>E178*G178</f>
        <v>0</v>
      </c>
      <c r="J178" s="17" t="str">
        <f>H178+I178</f>
        <v>0</v>
      </c>
      <c r="K178" s="17"/>
      <c r="L178" s="17">
        <v>0</v>
      </c>
      <c r="M178" s="17"/>
      <c r="N178" s="17">
        <v>0</v>
      </c>
      <c r="O178" s="17"/>
      <c r="P178" s="32"/>
    </row>
    <row r="179" spans="1:16">
      <c r="A179" s="25"/>
      <c r="B179" s="18" t="s">
        <v>215</v>
      </c>
      <c r="C179" s="16"/>
      <c r="D179" s="16" t="s">
        <v>55</v>
      </c>
      <c r="E179" s="17">
        <v>136.73</v>
      </c>
      <c r="F179" s="17"/>
      <c r="G179" s="17">
        <v>33</v>
      </c>
      <c r="H179" s="17"/>
      <c r="I179" s="17" t="str">
        <f>E179*G179</f>
        <v>0</v>
      </c>
      <c r="J179" s="17" t="str">
        <f>H179+I179</f>
        <v>0</v>
      </c>
      <c r="K179" s="17"/>
      <c r="L179" s="17">
        <v>0</v>
      </c>
      <c r="M179" s="17"/>
      <c r="N179" s="17">
        <v>0</v>
      </c>
      <c r="O179" s="17"/>
      <c r="P179" s="32"/>
    </row>
    <row r="180" spans="1:16">
      <c r="A180" s="25"/>
      <c r="B180" s="18" t="s">
        <v>179</v>
      </c>
      <c r="C180" s="16"/>
      <c r="D180" s="16" t="s">
        <v>55</v>
      </c>
      <c r="E180" s="17">
        <v>24.36</v>
      </c>
      <c r="F180" s="17"/>
      <c r="G180" s="17">
        <v>36</v>
      </c>
      <c r="H180" s="17"/>
      <c r="I180" s="17" t="str">
        <f>E180*G180</f>
        <v>0</v>
      </c>
      <c r="J180" s="17" t="str">
        <f>H180+I180</f>
        <v>0</v>
      </c>
      <c r="K180" s="17"/>
      <c r="L180" s="17">
        <v>0</v>
      </c>
      <c r="M180" s="17"/>
      <c r="N180" s="17">
        <v>0</v>
      </c>
      <c r="O180" s="17"/>
      <c r="P180" s="32"/>
    </row>
    <row r="181" spans="1:16">
      <c r="A181" s="25" t="s">
        <v>216</v>
      </c>
      <c r="B181" s="13" t="s">
        <v>144</v>
      </c>
      <c r="C181" s="16"/>
      <c r="D181" s="16" t="s">
        <v>43</v>
      </c>
      <c r="E181" s="17">
        <v>30.2</v>
      </c>
      <c r="F181" s="17">
        <v>800</v>
      </c>
      <c r="G181" s="17"/>
      <c r="H181" s="17" t="str">
        <f>E181*F181</f>
        <v>0</v>
      </c>
      <c r="I181" s="17"/>
      <c r="J181" s="17" t="str">
        <f>H181+I181</f>
        <v>0</v>
      </c>
      <c r="K181" s="17">
        <v>0</v>
      </c>
      <c r="L181" s="17"/>
      <c r="M181" s="17">
        <v>0</v>
      </c>
      <c r="N181" s="17"/>
      <c r="O181" s="17"/>
      <c r="P181" s="32"/>
    </row>
    <row r="182" spans="1:16">
      <c r="A182" s="25"/>
      <c r="B182" s="18" t="s">
        <v>145</v>
      </c>
      <c r="C182" s="16"/>
      <c r="D182" s="16" t="s">
        <v>49</v>
      </c>
      <c r="E182" s="17">
        <v>5.43384</v>
      </c>
      <c r="F182" s="17"/>
      <c r="G182" s="17">
        <v>34000</v>
      </c>
      <c r="H182" s="17"/>
      <c r="I182" s="17" t="str">
        <f>E182*G182</f>
        <v>0</v>
      </c>
      <c r="J182" s="17" t="str">
        <f>H182+I182</f>
        <v>0</v>
      </c>
      <c r="K182" s="17"/>
      <c r="L182" s="17">
        <v>0</v>
      </c>
      <c r="M182" s="17"/>
      <c r="N182" s="17">
        <v>0</v>
      </c>
      <c r="O182" s="17"/>
      <c r="P182" s="32"/>
    </row>
    <row r="183" spans="1:16">
      <c r="A183" s="25"/>
      <c r="B183" s="18" t="s">
        <v>147</v>
      </c>
      <c r="C183" s="16"/>
      <c r="D183" s="16" t="s">
        <v>43</v>
      </c>
      <c r="E183" s="17">
        <v>30.653</v>
      </c>
      <c r="F183" s="17"/>
      <c r="G183" s="17">
        <v>4200</v>
      </c>
      <c r="H183" s="17"/>
      <c r="I183" s="17" t="str">
        <f>E183*G183</f>
        <v>0</v>
      </c>
      <c r="J183" s="17" t="str">
        <f>H183+I183</f>
        <v>0</v>
      </c>
      <c r="K183" s="17"/>
      <c r="L183" s="17">
        <v>0</v>
      </c>
      <c r="M183" s="17"/>
      <c r="N183" s="17">
        <v>0</v>
      </c>
      <c r="O183" s="17"/>
      <c r="P183" s="32"/>
    </row>
    <row r="184" spans="1:16">
      <c r="A184" s="25" t="s">
        <v>216</v>
      </c>
      <c r="B184" s="13" t="s">
        <v>86</v>
      </c>
      <c r="C184" s="16"/>
      <c r="D184" s="16" t="s">
        <v>87</v>
      </c>
      <c r="E184" s="17">
        <v>124</v>
      </c>
      <c r="F184" s="17">
        <v>1150</v>
      </c>
      <c r="G184" s="17"/>
      <c r="H184" s="17" t="str">
        <f>E184*F184</f>
        <v>0</v>
      </c>
      <c r="I184" s="17"/>
      <c r="J184" s="17" t="str">
        <f>H184+I184</f>
        <v>0</v>
      </c>
      <c r="K184" s="17">
        <v>0</v>
      </c>
      <c r="L184" s="17"/>
      <c r="M184" s="17">
        <v>0</v>
      </c>
      <c r="N184" s="17"/>
      <c r="O184" s="17"/>
      <c r="P184" s="32"/>
    </row>
    <row r="185" spans="1:16">
      <c r="A185" s="25"/>
      <c r="B185" s="19" t="s">
        <v>88</v>
      </c>
      <c r="C185" s="20" t="s">
        <v>217</v>
      </c>
      <c r="D185" s="20"/>
      <c r="E185" s="20"/>
      <c r="F185" s="20"/>
      <c r="G185" s="20"/>
      <c r="H185" s="21" t="str">
        <f>SUM(H160:H184)</f>
        <v>0</v>
      </c>
      <c r="I185" s="21" t="str">
        <f>SUM(I160:I184)</f>
        <v>0</v>
      </c>
      <c r="J185" s="21" t="str">
        <f>SUM(J160:J184)</f>
        <v>0</v>
      </c>
      <c r="K185" s="21" t="str">
        <f>SUM(K160:K184)</f>
        <v>0</v>
      </c>
      <c r="L185" s="21" t="str">
        <f>SUM(L160:L184)</f>
        <v>0</v>
      </c>
      <c r="M185" s="21"/>
      <c r="N185" s="21"/>
      <c r="O185" s="21"/>
      <c r="P185" s="33"/>
    </row>
    <row r="186" spans="1:16">
      <c r="A186" s="26"/>
      <c r="B186" s="19" t="s">
        <v>90</v>
      </c>
      <c r="C186" s="20"/>
      <c r="D186" s="20"/>
      <c r="E186" s="20"/>
      <c r="F186" s="20"/>
      <c r="G186" s="20"/>
      <c r="H186" s="20"/>
      <c r="I186" s="20"/>
      <c r="J186" s="21" t="str">
        <f>ROUND(J185*18/118,2)</f>
        <v>0</v>
      </c>
      <c r="K186" s="20"/>
      <c r="L186" s="20"/>
      <c r="M186" s="20"/>
      <c r="N186" s="20"/>
      <c r="O186" s="20"/>
      <c r="P186" s="34"/>
    </row>
    <row r="187" spans="1:16">
      <c r="A187" s="25"/>
      <c r="B187" s="14" t="s">
        <v>218</v>
      </c>
      <c r="C187"/>
      <c r="D187"/>
      <c r="E187"/>
      <c r="F187"/>
      <c r="G187"/>
      <c r="H187" s="15"/>
      <c r="I187" s="15"/>
      <c r="J187" s="15"/>
      <c r="K187" s="15"/>
      <c r="L187" s="15"/>
      <c r="M187" s="15"/>
      <c r="N187" s="15"/>
      <c r="O187" s="15"/>
      <c r="P187" s="31"/>
    </row>
    <row r="188" spans="1:16">
      <c r="A188" s="25" t="s">
        <v>219</v>
      </c>
      <c r="B188" s="13" t="s">
        <v>220</v>
      </c>
      <c r="C188" s="16"/>
      <c r="D188" s="16" t="s">
        <v>63</v>
      </c>
      <c r="E188" s="17">
        <v>150</v>
      </c>
      <c r="F188" s="17">
        <v>100</v>
      </c>
      <c r="G188" s="17"/>
      <c r="H188" s="17" t="str">
        <f>E188*F188</f>
        <v>0</v>
      </c>
      <c r="I188" s="17"/>
      <c r="J188" s="17" t="str">
        <f>H188+I188</f>
        <v>0</v>
      </c>
      <c r="K188" s="17">
        <v>0</v>
      </c>
      <c r="L188" s="17"/>
      <c r="M188" s="17">
        <v>0</v>
      </c>
      <c r="N188" s="17"/>
      <c r="O188" s="17"/>
      <c r="P188" s="32"/>
    </row>
    <row r="189" spans="1:16">
      <c r="A189" s="25"/>
      <c r="B189" s="18" t="s">
        <v>221</v>
      </c>
      <c r="C189" s="16"/>
      <c r="D189" s="16" t="s">
        <v>63</v>
      </c>
      <c r="E189" s="17">
        <v>150</v>
      </c>
      <c r="F189" s="17"/>
      <c r="G189" s="17">
        <v>784</v>
      </c>
      <c r="H189" s="17"/>
      <c r="I189" s="17" t="str">
        <f>E189*G189</f>
        <v>0</v>
      </c>
      <c r="J189" s="17" t="str">
        <f>H189+I189</f>
        <v>0</v>
      </c>
      <c r="K189" s="17"/>
      <c r="L189" s="17">
        <v>0</v>
      </c>
      <c r="M189" s="17"/>
      <c r="N189" s="17">
        <v>0</v>
      </c>
      <c r="O189" s="17"/>
      <c r="P189" s="32"/>
    </row>
    <row r="190" spans="1:16">
      <c r="A190" s="25"/>
      <c r="B190" s="18" t="s">
        <v>222</v>
      </c>
      <c r="C190" s="16"/>
      <c r="D190" s="16" t="s">
        <v>43</v>
      </c>
      <c r="E190" s="17">
        <v>0.12075</v>
      </c>
      <c r="F190" s="17"/>
      <c r="G190" s="17">
        <v>4200</v>
      </c>
      <c r="H190" s="17"/>
      <c r="I190" s="17" t="str">
        <f>E190*G190</f>
        <v>0</v>
      </c>
      <c r="J190" s="17" t="str">
        <f>H190+I190</f>
        <v>0</v>
      </c>
      <c r="K190" s="17"/>
      <c r="L190" s="17">
        <v>0</v>
      </c>
      <c r="M190" s="17"/>
      <c r="N190" s="17">
        <v>0</v>
      </c>
      <c r="O190" s="17"/>
      <c r="P190" s="32"/>
    </row>
    <row r="191" spans="1:16">
      <c r="A191" s="25" t="s">
        <v>223</v>
      </c>
      <c r="B191" s="13" t="s">
        <v>224</v>
      </c>
      <c r="C191" s="16"/>
      <c r="D191" s="16" t="s">
        <v>49</v>
      </c>
      <c r="E191" s="17">
        <v>1.75012</v>
      </c>
      <c r="F191" s="17">
        <v>30000</v>
      </c>
      <c r="G191" s="17"/>
      <c r="H191" s="17" t="str">
        <f>E191*F191</f>
        <v>0</v>
      </c>
      <c r="I191" s="17"/>
      <c r="J191" s="17" t="str">
        <f>H191+I191</f>
        <v>0</v>
      </c>
      <c r="K191" s="17">
        <v>0</v>
      </c>
      <c r="L191" s="17"/>
      <c r="M191" s="17">
        <v>0</v>
      </c>
      <c r="N191" s="17"/>
      <c r="O191" s="17"/>
      <c r="P191" s="32"/>
    </row>
    <row r="192" spans="1:16">
      <c r="A192" s="25"/>
      <c r="B192" s="18" t="s">
        <v>225</v>
      </c>
      <c r="C192" s="16"/>
      <c r="D192" s="16" t="s">
        <v>49</v>
      </c>
      <c r="E192" s="17">
        <v>1.75012</v>
      </c>
      <c r="F192" s="17"/>
      <c r="G192" s="17">
        <v>40000</v>
      </c>
      <c r="H192" s="17"/>
      <c r="I192" s="17" t="str">
        <f>E192*G192</f>
        <v>0</v>
      </c>
      <c r="J192" s="17" t="str">
        <f>H192+I192</f>
        <v>0</v>
      </c>
      <c r="K192" s="17"/>
      <c r="L192" s="17">
        <v>0</v>
      </c>
      <c r="M192" s="17"/>
      <c r="N192" s="17">
        <v>0</v>
      </c>
      <c r="O192" s="17"/>
      <c r="P192" s="32"/>
    </row>
    <row r="193" spans="1:16">
      <c r="A193" s="25" t="s">
        <v>226</v>
      </c>
      <c r="B193" s="13" t="s">
        <v>227</v>
      </c>
      <c r="C193" s="16"/>
      <c r="D193" s="16" t="s">
        <v>63</v>
      </c>
      <c r="E193" s="17">
        <v>16</v>
      </c>
      <c r="F193" s="17">
        <v>600</v>
      </c>
      <c r="G193" s="17"/>
      <c r="H193" s="17" t="str">
        <f>E193*F193</f>
        <v>0</v>
      </c>
      <c r="I193" s="17"/>
      <c r="J193" s="17" t="str">
        <f>H193+I193</f>
        <v>0</v>
      </c>
      <c r="K193" s="17">
        <v>0</v>
      </c>
      <c r="L193" s="17"/>
      <c r="M193" s="17">
        <v>0</v>
      </c>
      <c r="N193" s="17"/>
      <c r="O193" s="17"/>
      <c r="P193" s="32"/>
    </row>
    <row r="194" spans="1:16">
      <c r="A194" s="25"/>
      <c r="B194" s="18" t="s">
        <v>228</v>
      </c>
      <c r="C194" s="16"/>
      <c r="D194" s="16" t="s">
        <v>49</v>
      </c>
      <c r="E194" s="17">
        <v>1.276754</v>
      </c>
      <c r="F194" s="17"/>
      <c r="G194" s="17">
        <v>42000</v>
      </c>
      <c r="H194" s="17"/>
      <c r="I194" s="17" t="str">
        <f>E194*G194</f>
        <v>0</v>
      </c>
      <c r="J194" s="17" t="str">
        <f>H194+I194</f>
        <v>0</v>
      </c>
      <c r="K194" s="17"/>
      <c r="L194" s="17">
        <v>0</v>
      </c>
      <c r="M194" s="17"/>
      <c r="N194" s="17">
        <v>0</v>
      </c>
      <c r="O194" s="17"/>
      <c r="P194" s="32"/>
    </row>
    <row r="195" spans="1:16">
      <c r="A195" s="25" t="s">
        <v>229</v>
      </c>
      <c r="B195" s="13" t="s">
        <v>144</v>
      </c>
      <c r="C195" s="16"/>
      <c r="D195" s="16" t="s">
        <v>43</v>
      </c>
      <c r="E195" s="17">
        <v>0.196</v>
      </c>
      <c r="F195" s="17">
        <v>500</v>
      </c>
      <c r="G195" s="17"/>
      <c r="H195" s="17" t="str">
        <f>E195*F195</f>
        <v>0</v>
      </c>
      <c r="I195" s="17"/>
      <c r="J195" s="17" t="str">
        <f>H195+I195</f>
        <v>0</v>
      </c>
      <c r="K195" s="17">
        <v>0</v>
      </c>
      <c r="L195" s="17"/>
      <c r="M195" s="17">
        <v>0</v>
      </c>
      <c r="N195" s="17"/>
      <c r="O195" s="17"/>
      <c r="P195" s="32"/>
    </row>
    <row r="196" spans="1:16">
      <c r="A196" s="25"/>
      <c r="B196" s="18" t="s">
        <v>222</v>
      </c>
      <c r="C196" s="16"/>
      <c r="D196" s="16" t="s">
        <v>43</v>
      </c>
      <c r="E196" s="17">
        <v>0.19894</v>
      </c>
      <c r="F196" s="17"/>
      <c r="G196" s="17">
        <v>4200</v>
      </c>
      <c r="H196" s="17"/>
      <c r="I196" s="17" t="str">
        <f>E196*G196</f>
        <v>0</v>
      </c>
      <c r="J196" s="17" t="str">
        <f>H196+I196</f>
        <v>0</v>
      </c>
      <c r="K196" s="17"/>
      <c r="L196" s="17">
        <v>0</v>
      </c>
      <c r="M196" s="17"/>
      <c r="N196" s="17">
        <v>0</v>
      </c>
      <c r="O196" s="17"/>
      <c r="P196" s="32"/>
    </row>
    <row r="197" spans="1:16">
      <c r="A197" s="25"/>
      <c r="B197" s="18" t="s">
        <v>230</v>
      </c>
      <c r="C197" s="16"/>
      <c r="D197" s="16" t="s">
        <v>55</v>
      </c>
      <c r="E197" s="17">
        <v>42.52</v>
      </c>
      <c r="F197" s="17"/>
      <c r="G197" s="17">
        <v>34</v>
      </c>
      <c r="H197" s="17"/>
      <c r="I197" s="17" t="str">
        <f>E197*G197</f>
        <v>0</v>
      </c>
      <c r="J197" s="17" t="str">
        <f>H197+I197</f>
        <v>0</v>
      </c>
      <c r="K197" s="17"/>
      <c r="L197" s="17">
        <v>0</v>
      </c>
      <c r="M197" s="17"/>
      <c r="N197" s="17">
        <v>0</v>
      </c>
      <c r="O197" s="17"/>
      <c r="P197" s="32"/>
    </row>
    <row r="198" spans="1:16">
      <c r="A198" s="25" t="s">
        <v>231</v>
      </c>
      <c r="B198" s="13" t="s">
        <v>232</v>
      </c>
      <c r="C198" s="16"/>
      <c r="D198" s="16" t="s">
        <v>63</v>
      </c>
      <c r="E198" s="17">
        <v>20</v>
      </c>
      <c r="F198" s="17">
        <v>3000</v>
      </c>
      <c r="G198" s="17"/>
      <c r="H198" s="17" t="str">
        <f>E198*F198</f>
        <v>0</v>
      </c>
      <c r="I198" s="17"/>
      <c r="J198" s="17" t="str">
        <f>H198+I198</f>
        <v>0</v>
      </c>
      <c r="K198" s="17">
        <v>0</v>
      </c>
      <c r="L198" s="17"/>
      <c r="M198" s="17">
        <v>0</v>
      </c>
      <c r="N198" s="17"/>
      <c r="O198" s="17"/>
      <c r="P198" s="32"/>
    </row>
    <row r="199" spans="1:16">
      <c r="A199" s="25"/>
      <c r="B199" s="18" t="s">
        <v>233</v>
      </c>
      <c r="C199" s="16"/>
      <c r="D199" s="16" t="s">
        <v>49</v>
      </c>
      <c r="E199" s="17">
        <v>0.1552</v>
      </c>
      <c r="F199" s="17"/>
      <c r="G199" s="17">
        <v>40000</v>
      </c>
      <c r="H199" s="17"/>
      <c r="I199" s="17" t="str">
        <f>E199*G199</f>
        <v>0</v>
      </c>
      <c r="J199" s="17" t="str">
        <f>H199+I199</f>
        <v>0</v>
      </c>
      <c r="K199" s="17"/>
      <c r="L199" s="17">
        <v>0</v>
      </c>
      <c r="M199" s="17"/>
      <c r="N199" s="17">
        <v>0</v>
      </c>
      <c r="O199" s="17"/>
      <c r="P199" s="32"/>
    </row>
    <row r="200" spans="1:16">
      <c r="A200" s="25"/>
      <c r="B200" s="18" t="s">
        <v>234</v>
      </c>
      <c r="C200" s="16"/>
      <c r="D200" s="16" t="s">
        <v>49</v>
      </c>
      <c r="E200" s="17">
        <v>0.4812</v>
      </c>
      <c r="F200" s="17"/>
      <c r="G200" s="17">
        <v>40000</v>
      </c>
      <c r="H200" s="17"/>
      <c r="I200" s="17" t="str">
        <f>E200*G200</f>
        <v>0</v>
      </c>
      <c r="J200" s="17" t="str">
        <f>H200+I200</f>
        <v>0</v>
      </c>
      <c r="K200" s="17"/>
      <c r="L200" s="17">
        <v>0</v>
      </c>
      <c r="M200" s="17"/>
      <c r="N200" s="17">
        <v>0</v>
      </c>
      <c r="O200" s="17"/>
      <c r="P200" s="32"/>
    </row>
    <row r="201" spans="1:16">
      <c r="A201" s="25"/>
      <c r="B201" s="18" t="s">
        <v>235</v>
      </c>
      <c r="C201" s="16"/>
      <c r="D201" s="16" t="s">
        <v>49</v>
      </c>
      <c r="E201" s="17">
        <v>0.0844</v>
      </c>
      <c r="F201" s="17"/>
      <c r="G201" s="17">
        <v>40000</v>
      </c>
      <c r="H201" s="17"/>
      <c r="I201" s="17" t="str">
        <f>E201*G201</f>
        <v>0</v>
      </c>
      <c r="J201" s="17" t="str">
        <f>H201+I201</f>
        <v>0</v>
      </c>
      <c r="K201" s="17"/>
      <c r="L201" s="17">
        <v>0</v>
      </c>
      <c r="M201" s="17"/>
      <c r="N201" s="17">
        <v>0</v>
      </c>
      <c r="O201" s="17"/>
      <c r="P201" s="32"/>
    </row>
    <row r="202" spans="1:16">
      <c r="A202" s="25" t="s">
        <v>236</v>
      </c>
      <c r="B202" s="13" t="s">
        <v>237</v>
      </c>
      <c r="C202" s="16"/>
      <c r="D202" s="16" t="s">
        <v>63</v>
      </c>
      <c r="E202" s="17">
        <v>2</v>
      </c>
      <c r="F202" s="17">
        <v>1500</v>
      </c>
      <c r="G202" s="17"/>
      <c r="H202" s="17" t="str">
        <f>E202*F202</f>
        <v>0</v>
      </c>
      <c r="I202" s="17"/>
      <c r="J202" s="17" t="str">
        <f>H202+I202</f>
        <v>0</v>
      </c>
      <c r="K202" s="17">
        <v>0</v>
      </c>
      <c r="L202" s="17"/>
      <c r="M202" s="17">
        <v>0</v>
      </c>
      <c r="N202" s="17"/>
      <c r="O202" s="17"/>
      <c r="P202" s="32"/>
    </row>
    <row r="203" spans="1:16">
      <c r="A203" s="25"/>
      <c r="B203" s="18" t="s">
        <v>238</v>
      </c>
      <c r="C203" s="16"/>
      <c r="D203" s="16" t="s">
        <v>49</v>
      </c>
      <c r="E203" s="17">
        <v>0.108</v>
      </c>
      <c r="F203" s="17"/>
      <c r="G203" s="17">
        <v>40000</v>
      </c>
      <c r="H203" s="17"/>
      <c r="I203" s="17" t="str">
        <f>E203*G203</f>
        <v>0</v>
      </c>
      <c r="J203" s="17" t="str">
        <f>H203+I203</f>
        <v>0</v>
      </c>
      <c r="K203" s="17"/>
      <c r="L203" s="17">
        <v>0</v>
      </c>
      <c r="M203" s="17"/>
      <c r="N203" s="17">
        <v>0</v>
      </c>
      <c r="O203" s="17"/>
      <c r="P203" s="32"/>
    </row>
    <row r="204" spans="1:16">
      <c r="A204" s="25" t="s">
        <v>239</v>
      </c>
      <c r="B204" s="13" t="s">
        <v>117</v>
      </c>
      <c r="C204" s="16"/>
      <c r="D204" s="16" t="s">
        <v>53</v>
      </c>
      <c r="E204" s="17">
        <v>104.103198</v>
      </c>
      <c r="F204" s="17">
        <v>150</v>
      </c>
      <c r="G204" s="17"/>
      <c r="H204" s="17" t="str">
        <f>E204*F204</f>
        <v>0</v>
      </c>
      <c r="I204" s="17"/>
      <c r="J204" s="17" t="str">
        <f>H204+I204</f>
        <v>0</v>
      </c>
      <c r="K204" s="17">
        <v>0</v>
      </c>
      <c r="L204" s="17"/>
      <c r="M204" s="17">
        <v>0</v>
      </c>
      <c r="N204" s="17"/>
      <c r="O204" s="17"/>
      <c r="P204" s="32"/>
    </row>
    <row r="205" spans="1:16">
      <c r="A205" s="25"/>
      <c r="B205" s="18" t="s">
        <v>240</v>
      </c>
      <c r="C205" s="16"/>
      <c r="D205" s="16" t="s">
        <v>55</v>
      </c>
      <c r="E205" s="17">
        <v>20.8206396</v>
      </c>
      <c r="F205" s="17"/>
      <c r="G205" s="17">
        <v>85</v>
      </c>
      <c r="H205" s="17"/>
      <c r="I205" s="17" t="str">
        <f>E205*G205</f>
        <v>0</v>
      </c>
      <c r="J205" s="17" t="str">
        <f>H205+I205</f>
        <v>0</v>
      </c>
      <c r="K205" s="17"/>
      <c r="L205" s="17">
        <v>0</v>
      </c>
      <c r="M205" s="17"/>
      <c r="N205" s="17">
        <v>0</v>
      </c>
      <c r="O205" s="17"/>
      <c r="P205" s="32"/>
    </row>
    <row r="206" spans="1:16">
      <c r="A206" s="25"/>
      <c r="B206" s="18" t="s">
        <v>241</v>
      </c>
      <c r="C206" s="16"/>
      <c r="D206" s="16" t="s">
        <v>55</v>
      </c>
      <c r="E206" s="17">
        <v>31.2309594</v>
      </c>
      <c r="F206" s="17"/>
      <c r="G206" s="17">
        <v>115</v>
      </c>
      <c r="H206" s="17"/>
      <c r="I206" s="17" t="str">
        <f>E206*G206</f>
        <v>0</v>
      </c>
      <c r="J206" s="17" t="str">
        <f>H206+I206</f>
        <v>0</v>
      </c>
      <c r="K206" s="17"/>
      <c r="L206" s="17">
        <v>0</v>
      </c>
      <c r="M206" s="17"/>
      <c r="N206" s="17">
        <v>0</v>
      </c>
      <c r="O206" s="17"/>
      <c r="P206" s="32"/>
    </row>
    <row r="207" spans="1:16">
      <c r="A207" s="25"/>
      <c r="B207" s="19" t="s">
        <v>88</v>
      </c>
      <c r="C207" s="20" t="s">
        <v>242</v>
      </c>
      <c r="D207" s="20"/>
      <c r="E207" s="20"/>
      <c r="F207" s="20"/>
      <c r="G207" s="20"/>
      <c r="H207" s="21" t="str">
        <f>SUM(H188:H206)</f>
        <v>0</v>
      </c>
      <c r="I207" s="21" t="str">
        <f>SUM(I188:I206)</f>
        <v>0</v>
      </c>
      <c r="J207" s="21" t="str">
        <f>SUM(J188:J206)</f>
        <v>0</v>
      </c>
      <c r="K207" s="21" t="str">
        <f>SUM(K188:K206)</f>
        <v>0</v>
      </c>
      <c r="L207" s="21" t="str">
        <f>SUM(L188:L206)</f>
        <v>0</v>
      </c>
      <c r="M207" s="21"/>
      <c r="N207" s="21"/>
      <c r="O207" s="21"/>
      <c r="P207" s="33"/>
    </row>
    <row r="208" spans="1:16">
      <c r="A208" s="26"/>
      <c r="B208" s="19" t="s">
        <v>90</v>
      </c>
      <c r="C208" s="20"/>
      <c r="D208" s="20"/>
      <c r="E208" s="20"/>
      <c r="F208" s="20"/>
      <c r="G208" s="20"/>
      <c r="H208" s="20"/>
      <c r="I208" s="20"/>
      <c r="J208" s="21" t="str">
        <f>ROUND(J207*18/118,2)</f>
        <v>0</v>
      </c>
      <c r="K208" s="20"/>
      <c r="L208" s="20"/>
      <c r="M208" s="20"/>
      <c r="N208" s="20"/>
      <c r="O208" s="20"/>
      <c r="P208" s="34"/>
    </row>
    <row r="209" spans="1:16">
      <c r="A209" s="25"/>
      <c r="B209" s="14" t="s">
        <v>243</v>
      </c>
      <c r="C209"/>
      <c r="D209"/>
      <c r="E209"/>
      <c r="F209"/>
      <c r="G209"/>
      <c r="H209" s="15"/>
      <c r="I209" s="15"/>
      <c r="J209" s="15"/>
      <c r="K209" s="15"/>
      <c r="L209" s="15"/>
      <c r="M209" s="15"/>
      <c r="N209" s="15"/>
      <c r="O209" s="15"/>
      <c r="P209" s="31"/>
    </row>
    <row r="210" spans="1:16">
      <c r="A210" s="25" t="s">
        <v>244</v>
      </c>
      <c r="B210" s="13" t="s">
        <v>245</v>
      </c>
      <c r="C210" s="16"/>
      <c r="D210" s="16" t="s">
        <v>63</v>
      </c>
      <c r="E210" s="17">
        <v>90</v>
      </c>
      <c r="F210" s="17">
        <v>2400</v>
      </c>
      <c r="G210" s="17"/>
      <c r="H210" s="17" t="str">
        <f>E210*F210</f>
        <v>0</v>
      </c>
      <c r="I210" s="17"/>
      <c r="J210" s="17" t="str">
        <f>H210+I210</f>
        <v>0</v>
      </c>
      <c r="K210" s="17">
        <v>0</v>
      </c>
      <c r="L210" s="17"/>
      <c r="M210" s="17">
        <v>0</v>
      </c>
      <c r="N210" s="17"/>
      <c r="O210" s="17"/>
      <c r="P210" s="32"/>
    </row>
    <row r="211" spans="1:16">
      <c r="A211" s="25"/>
      <c r="B211" s="18" t="s">
        <v>246</v>
      </c>
      <c r="C211" s="16"/>
      <c r="D211" s="16" t="s">
        <v>49</v>
      </c>
      <c r="E211" s="17">
        <v>13.6482</v>
      </c>
      <c r="F211" s="17"/>
      <c r="G211" s="17">
        <v>37000</v>
      </c>
      <c r="H211" s="17"/>
      <c r="I211" s="17" t="str">
        <f>E211*G211</f>
        <v>0</v>
      </c>
      <c r="J211" s="17" t="str">
        <f>H211+I211</f>
        <v>0</v>
      </c>
      <c r="K211" s="17"/>
      <c r="L211" s="17">
        <v>0</v>
      </c>
      <c r="M211" s="17"/>
      <c r="N211" s="17">
        <v>0</v>
      </c>
      <c r="O211" s="17"/>
      <c r="P211" s="32"/>
    </row>
    <row r="212" spans="1:16">
      <c r="A212" s="25"/>
      <c r="B212" s="18" t="s">
        <v>247</v>
      </c>
      <c r="C212" s="16"/>
      <c r="D212" s="16" t="s">
        <v>53</v>
      </c>
      <c r="E212" s="17">
        <v>508.37</v>
      </c>
      <c r="F212" s="17"/>
      <c r="G212" s="17">
        <v>280</v>
      </c>
      <c r="H212" s="17"/>
      <c r="I212" s="17" t="str">
        <f>E212*G212</f>
        <v>0</v>
      </c>
      <c r="J212" s="17" t="str">
        <f>H212+I212</f>
        <v>0</v>
      </c>
      <c r="K212" s="17"/>
      <c r="L212" s="17">
        <v>0</v>
      </c>
      <c r="M212" s="17"/>
      <c r="N212" s="17">
        <v>0</v>
      </c>
      <c r="O212" s="17"/>
      <c r="P212" s="32"/>
    </row>
    <row r="213" spans="1:16">
      <c r="A213" s="25" t="s">
        <v>244</v>
      </c>
      <c r="B213" s="13" t="s">
        <v>248</v>
      </c>
      <c r="C213" s="16"/>
      <c r="D213" s="16" t="s">
        <v>63</v>
      </c>
      <c r="E213" s="17">
        <v>90</v>
      </c>
      <c r="F213" s="17">
        <v>600</v>
      </c>
      <c r="G213" s="17"/>
      <c r="H213" s="17" t="str">
        <f>E213*F213</f>
        <v>0</v>
      </c>
      <c r="I213" s="17"/>
      <c r="J213" s="17" t="str">
        <f>H213+I213</f>
        <v>0</v>
      </c>
      <c r="K213" s="17">
        <v>0</v>
      </c>
      <c r="L213" s="17"/>
      <c r="M213" s="17">
        <v>0</v>
      </c>
      <c r="N213" s="17"/>
      <c r="O213" s="17"/>
      <c r="P213" s="32"/>
    </row>
    <row r="214" spans="1:16">
      <c r="A214" s="25" t="s">
        <v>249</v>
      </c>
      <c r="B214" s="13" t="s">
        <v>250</v>
      </c>
      <c r="C214" s="16"/>
      <c r="D214" s="16" t="s">
        <v>63</v>
      </c>
      <c r="E214" s="17">
        <v>30</v>
      </c>
      <c r="F214" s="17">
        <v>2000</v>
      </c>
      <c r="G214" s="17"/>
      <c r="H214" s="17" t="str">
        <f>E214*F214</f>
        <v>0</v>
      </c>
      <c r="I214" s="17"/>
      <c r="J214" s="17" t="str">
        <f>H214+I214</f>
        <v>0</v>
      </c>
      <c r="K214" s="17">
        <v>0</v>
      </c>
      <c r="L214" s="17"/>
      <c r="M214" s="17">
        <v>0</v>
      </c>
      <c r="N214" s="17"/>
      <c r="O214" s="17"/>
      <c r="P214" s="32"/>
    </row>
    <row r="215" spans="1:16">
      <c r="A215" s="25"/>
      <c r="B215" s="18" t="s">
        <v>246</v>
      </c>
      <c r="C215" s="16"/>
      <c r="D215" s="16" t="s">
        <v>49</v>
      </c>
      <c r="E215" s="17">
        <v>2.1161</v>
      </c>
      <c r="F215" s="17"/>
      <c r="G215" s="17">
        <v>36000</v>
      </c>
      <c r="H215" s="17"/>
      <c r="I215" s="17" t="str">
        <f>E215*G215</f>
        <v>0</v>
      </c>
      <c r="J215" s="17" t="str">
        <f>H215+I215</f>
        <v>0</v>
      </c>
      <c r="K215" s="17"/>
      <c r="L215" s="17">
        <v>0</v>
      </c>
      <c r="M215" s="17"/>
      <c r="N215" s="17">
        <v>0</v>
      </c>
      <c r="O215" s="17"/>
      <c r="P215" s="32"/>
    </row>
    <row r="216" spans="1:16">
      <c r="A216" s="25" t="s">
        <v>251</v>
      </c>
      <c r="B216" s="13" t="s">
        <v>252</v>
      </c>
      <c r="C216" s="16"/>
      <c r="D216" s="16" t="s">
        <v>63</v>
      </c>
      <c r="E216" s="17">
        <v>33</v>
      </c>
      <c r="F216" s="17">
        <v>3000</v>
      </c>
      <c r="G216" s="17"/>
      <c r="H216" s="17" t="str">
        <f>E216*F216</f>
        <v>0</v>
      </c>
      <c r="I216" s="17"/>
      <c r="J216" s="17" t="str">
        <f>H216+I216</f>
        <v>0</v>
      </c>
      <c r="K216" s="17">
        <v>0</v>
      </c>
      <c r="L216" s="17"/>
      <c r="M216" s="17">
        <v>0</v>
      </c>
      <c r="N216" s="17"/>
      <c r="O216" s="17"/>
      <c r="P216" s="32"/>
    </row>
    <row r="217" spans="1:16">
      <c r="A217" s="25"/>
      <c r="B217" s="18" t="s">
        <v>253</v>
      </c>
      <c r="C217" s="16"/>
      <c r="D217" s="16" t="s">
        <v>53</v>
      </c>
      <c r="E217" s="17">
        <v>246.82</v>
      </c>
      <c r="F217" s="17"/>
      <c r="G217" s="17">
        <v>280</v>
      </c>
      <c r="H217" s="17"/>
      <c r="I217" s="17" t="str">
        <f>E217*G217</f>
        <v>0</v>
      </c>
      <c r="J217" s="17" t="str">
        <f>H217+I217</f>
        <v>0</v>
      </c>
      <c r="K217" s="17"/>
      <c r="L217" s="17">
        <v>0</v>
      </c>
      <c r="M217" s="17"/>
      <c r="N217" s="17">
        <v>0</v>
      </c>
      <c r="O217" s="17"/>
      <c r="P217" s="32"/>
    </row>
    <row r="218" spans="1:16">
      <c r="A218" s="25"/>
      <c r="B218" s="18" t="s">
        <v>254</v>
      </c>
      <c r="C218" s="16"/>
      <c r="D218" s="16" t="s">
        <v>63</v>
      </c>
      <c r="E218" s="17">
        <v>28</v>
      </c>
      <c r="F218" s="17"/>
      <c r="G218" s="17">
        <v>1200</v>
      </c>
      <c r="H218" s="17"/>
      <c r="I218" s="17" t="str">
        <f>E218*G218</f>
        <v>0</v>
      </c>
      <c r="J218" s="17" t="str">
        <f>H218+I218</f>
        <v>0</v>
      </c>
      <c r="K218" s="17"/>
      <c r="L218" s="17">
        <v>0</v>
      </c>
      <c r="M218" s="17"/>
      <c r="N218" s="17">
        <v>0</v>
      </c>
      <c r="O218" s="17"/>
      <c r="P218" s="32"/>
    </row>
    <row r="219" spans="1:16">
      <c r="A219" s="25"/>
      <c r="B219" s="18" t="s">
        <v>255</v>
      </c>
      <c r="C219" s="16"/>
      <c r="D219" s="16" t="s">
        <v>53</v>
      </c>
      <c r="E219" s="17">
        <v>39.81</v>
      </c>
      <c r="F219" s="17"/>
      <c r="G219" s="17">
        <v>250</v>
      </c>
      <c r="H219" s="17"/>
      <c r="I219" s="17" t="str">
        <f>E219*G219</f>
        <v>0</v>
      </c>
      <c r="J219" s="17" t="str">
        <f>H219+I219</f>
        <v>0</v>
      </c>
      <c r="K219" s="17"/>
      <c r="L219" s="17">
        <v>0</v>
      </c>
      <c r="M219" s="17"/>
      <c r="N219" s="17">
        <v>0</v>
      </c>
      <c r="O219" s="17"/>
      <c r="P219" s="32"/>
    </row>
    <row r="220" spans="1:16">
      <c r="A220" s="25" t="s">
        <v>256</v>
      </c>
      <c r="B220" s="13" t="s">
        <v>117</v>
      </c>
      <c r="C220" s="16"/>
      <c r="D220" s="16" t="s">
        <v>53</v>
      </c>
      <c r="E220" s="17">
        <v>425</v>
      </c>
      <c r="F220" s="17">
        <v>150</v>
      </c>
      <c r="G220" s="17"/>
      <c r="H220" s="17" t="str">
        <f>E220*F220</f>
        <v>0</v>
      </c>
      <c r="I220" s="17"/>
      <c r="J220" s="17" t="str">
        <f>H220+I220</f>
        <v>0</v>
      </c>
      <c r="K220" s="17">
        <v>0</v>
      </c>
      <c r="L220" s="17"/>
      <c r="M220" s="17">
        <v>0</v>
      </c>
      <c r="N220" s="17"/>
      <c r="O220" s="17"/>
      <c r="P220" s="32"/>
    </row>
    <row r="221" spans="1:16">
      <c r="A221" s="25"/>
      <c r="B221" s="18" t="s">
        <v>240</v>
      </c>
      <c r="C221" s="16"/>
      <c r="D221" s="16" t="s">
        <v>55</v>
      </c>
      <c r="E221" s="17">
        <v>85</v>
      </c>
      <c r="F221" s="17"/>
      <c r="G221" s="17">
        <v>85</v>
      </c>
      <c r="H221" s="17"/>
      <c r="I221" s="17" t="str">
        <f>E221*G221</f>
        <v>0</v>
      </c>
      <c r="J221" s="17" t="str">
        <f>H221+I221</f>
        <v>0</v>
      </c>
      <c r="K221" s="17"/>
      <c r="L221" s="17">
        <v>0</v>
      </c>
      <c r="M221" s="17"/>
      <c r="N221" s="17">
        <v>0</v>
      </c>
      <c r="O221" s="17"/>
      <c r="P221" s="32"/>
    </row>
    <row r="222" spans="1:16">
      <c r="A222" s="25"/>
      <c r="B222" s="18" t="s">
        <v>241</v>
      </c>
      <c r="C222" s="16"/>
      <c r="D222" s="16" t="s">
        <v>55</v>
      </c>
      <c r="E222" s="17">
        <v>170</v>
      </c>
      <c r="F222" s="17"/>
      <c r="G222" s="17">
        <v>115</v>
      </c>
      <c r="H222" s="17"/>
      <c r="I222" s="17" t="str">
        <f>E222*G222</f>
        <v>0</v>
      </c>
      <c r="J222" s="17" t="str">
        <f>H222+I222</f>
        <v>0</v>
      </c>
      <c r="K222" s="17"/>
      <c r="L222" s="17">
        <v>0</v>
      </c>
      <c r="M222" s="17"/>
      <c r="N222" s="17">
        <v>0</v>
      </c>
      <c r="O222" s="17"/>
      <c r="P222" s="32"/>
    </row>
    <row r="223" spans="1:16">
      <c r="A223" s="25"/>
      <c r="B223" s="19" t="s">
        <v>88</v>
      </c>
      <c r="C223" s="20" t="s">
        <v>257</v>
      </c>
      <c r="D223" s="20"/>
      <c r="E223" s="20"/>
      <c r="F223" s="20"/>
      <c r="G223" s="20"/>
      <c r="H223" s="21" t="str">
        <f>SUM(H210:H222)</f>
        <v>0</v>
      </c>
      <c r="I223" s="21" t="str">
        <f>SUM(I210:I222)</f>
        <v>0</v>
      </c>
      <c r="J223" s="21" t="str">
        <f>SUM(J210:J222)</f>
        <v>0</v>
      </c>
      <c r="K223" s="21" t="str">
        <f>SUM(K210:K222)</f>
        <v>0</v>
      </c>
      <c r="L223" s="21" t="str">
        <f>SUM(L210:L222)</f>
        <v>0</v>
      </c>
      <c r="M223" s="21"/>
      <c r="N223" s="21"/>
      <c r="O223" s="21"/>
      <c r="P223" s="33"/>
    </row>
    <row r="224" spans="1:16">
      <c r="A224" s="26"/>
      <c r="B224" s="19" t="s">
        <v>90</v>
      </c>
      <c r="C224" s="20"/>
      <c r="D224" s="20"/>
      <c r="E224" s="20"/>
      <c r="F224" s="20"/>
      <c r="G224" s="20"/>
      <c r="H224" s="20"/>
      <c r="I224" s="20"/>
      <c r="J224" s="21" t="str">
        <f>ROUND(J223*18/118,2)</f>
        <v>0</v>
      </c>
      <c r="K224" s="20"/>
      <c r="L224" s="20"/>
      <c r="M224" s="20"/>
      <c r="N224" s="20"/>
      <c r="O224" s="20"/>
      <c r="P224" s="34"/>
    </row>
    <row r="225" spans="1:16">
      <c r="A225" s="25"/>
      <c r="B225" s="14" t="s">
        <v>258</v>
      </c>
      <c r="C225"/>
      <c r="D225"/>
      <c r="E225"/>
      <c r="F225"/>
      <c r="G225"/>
      <c r="H225" s="15"/>
      <c r="I225" s="15"/>
      <c r="J225" s="15"/>
      <c r="K225" s="15"/>
      <c r="L225" s="15"/>
      <c r="M225" s="15"/>
      <c r="N225" s="15"/>
      <c r="O225" s="15"/>
      <c r="P225" s="31"/>
    </row>
    <row r="226" spans="1:16">
      <c r="A226" s="25" t="s">
        <v>259</v>
      </c>
      <c r="B226" s="13" t="s">
        <v>260</v>
      </c>
      <c r="C226" s="16"/>
      <c r="D226" s="16" t="s">
        <v>53</v>
      </c>
      <c r="E226" s="17">
        <v>1422.6812</v>
      </c>
      <c r="F226" s="17">
        <v>420</v>
      </c>
      <c r="G226" s="17"/>
      <c r="H226" s="17" t="str">
        <f>E226*F226</f>
        <v>0</v>
      </c>
      <c r="I226" s="17"/>
      <c r="J226" s="17" t="str">
        <f>H226+I226</f>
        <v>0</v>
      </c>
      <c r="K226" s="17">
        <v>0</v>
      </c>
      <c r="L226" s="17"/>
      <c r="M226" s="17">
        <v>0</v>
      </c>
      <c r="N226" s="17"/>
      <c r="O226" s="17"/>
      <c r="P226" s="32"/>
    </row>
    <row r="227" spans="1:16">
      <c r="A227" s="25"/>
      <c r="B227" s="18" t="s">
        <v>261</v>
      </c>
      <c r="C227" s="16"/>
      <c r="D227" s="16" t="s">
        <v>53</v>
      </c>
      <c r="E227" s="17">
        <v>1564.95</v>
      </c>
      <c r="F227" s="17"/>
      <c r="G227" s="17">
        <v>11.11</v>
      </c>
      <c r="H227" s="17"/>
      <c r="I227" s="17" t="str">
        <f>E227*G227</f>
        <v>0</v>
      </c>
      <c r="J227" s="17" t="str">
        <f>H227+I227</f>
        <v>0</v>
      </c>
      <c r="K227" s="17"/>
      <c r="L227" s="17">
        <v>0</v>
      </c>
      <c r="M227" s="17"/>
      <c r="N227" s="17">
        <v>0</v>
      </c>
      <c r="O227" s="17"/>
      <c r="P227" s="32"/>
    </row>
    <row r="228" spans="1:16">
      <c r="A228" s="25"/>
      <c r="B228" s="18" t="s">
        <v>262</v>
      </c>
      <c r="C228" s="16"/>
      <c r="D228" s="16" t="s">
        <v>43</v>
      </c>
      <c r="E228" s="17">
        <v>119.52</v>
      </c>
      <c r="F228" s="17"/>
      <c r="G228" s="17">
        <v>1300</v>
      </c>
      <c r="H228" s="17"/>
      <c r="I228" s="17" t="str">
        <f>E228*G228</f>
        <v>0</v>
      </c>
      <c r="J228" s="17" t="str">
        <f>H228+I228</f>
        <v>0</v>
      </c>
      <c r="K228" s="17"/>
      <c r="L228" s="17">
        <v>0</v>
      </c>
      <c r="M228" s="17"/>
      <c r="N228" s="17">
        <v>0</v>
      </c>
      <c r="O228" s="17"/>
      <c r="P228" s="32"/>
    </row>
    <row r="229" spans="1:16">
      <c r="A229" s="25"/>
      <c r="B229" s="18" t="s">
        <v>263</v>
      </c>
      <c r="C229" s="16"/>
      <c r="D229" s="16" t="s">
        <v>43</v>
      </c>
      <c r="E229" s="17">
        <v>213.4</v>
      </c>
      <c r="F229" s="17"/>
      <c r="G229" s="17">
        <v>4400</v>
      </c>
      <c r="H229" s="17"/>
      <c r="I229" s="17" t="str">
        <f>E229*G229</f>
        <v>0</v>
      </c>
      <c r="J229" s="17" t="str">
        <f>H229+I229</f>
        <v>0</v>
      </c>
      <c r="K229" s="17"/>
      <c r="L229" s="17">
        <v>0</v>
      </c>
      <c r="M229" s="17"/>
      <c r="N229" s="17">
        <v>0</v>
      </c>
      <c r="O229" s="17"/>
      <c r="P229" s="32"/>
    </row>
    <row r="230" spans="1:16">
      <c r="A230" s="25"/>
      <c r="B230" s="18" t="s">
        <v>264</v>
      </c>
      <c r="C230" s="16"/>
      <c r="D230" s="16" t="s">
        <v>53</v>
      </c>
      <c r="E230" s="17">
        <v>1422.6812</v>
      </c>
      <c r="F230" s="17"/>
      <c r="G230" s="17">
        <v>340</v>
      </c>
      <c r="H230" s="17"/>
      <c r="I230" s="17" t="str">
        <f>E230*G230</f>
        <v>0</v>
      </c>
      <c r="J230" s="17" t="str">
        <f>H230+I230</f>
        <v>0</v>
      </c>
      <c r="K230" s="17"/>
      <c r="L230" s="17">
        <v>0</v>
      </c>
      <c r="M230" s="17"/>
      <c r="N230" s="17">
        <v>0</v>
      </c>
      <c r="O230" s="17"/>
      <c r="P230" s="32"/>
    </row>
    <row r="231" spans="1:16">
      <c r="A231" s="25"/>
      <c r="B231" s="18" t="s">
        <v>265</v>
      </c>
      <c r="C231" s="16"/>
      <c r="D231" s="16" t="s">
        <v>55</v>
      </c>
      <c r="E231" s="17">
        <v>1991.75</v>
      </c>
      <c r="F231" s="17"/>
      <c r="G231" s="17">
        <v>45.4</v>
      </c>
      <c r="H231" s="17"/>
      <c r="I231" s="17" t="str">
        <f>E231*G231</f>
        <v>0</v>
      </c>
      <c r="J231" s="17" t="str">
        <f>H231+I231</f>
        <v>0</v>
      </c>
      <c r="K231" s="17"/>
      <c r="L231" s="17">
        <v>0</v>
      </c>
      <c r="M231" s="17"/>
      <c r="N231" s="17">
        <v>0</v>
      </c>
      <c r="O231" s="17"/>
      <c r="P231" s="32"/>
    </row>
    <row r="232" spans="1:16">
      <c r="A232" s="25"/>
      <c r="B232" s="18" t="s">
        <v>266</v>
      </c>
      <c r="C232" s="16"/>
      <c r="D232" s="16" t="s">
        <v>53</v>
      </c>
      <c r="E232" s="17">
        <v>1444.02</v>
      </c>
      <c r="F232" s="17"/>
      <c r="G232" s="17">
        <v>109.41</v>
      </c>
      <c r="H232" s="17"/>
      <c r="I232" s="17" t="str">
        <f>E232*G232</f>
        <v>0</v>
      </c>
      <c r="J232" s="17" t="str">
        <f>H232+I232</f>
        <v>0</v>
      </c>
      <c r="K232" s="17"/>
      <c r="L232" s="17">
        <v>0</v>
      </c>
      <c r="M232" s="17"/>
      <c r="N232" s="17">
        <v>0</v>
      </c>
      <c r="O232" s="17"/>
      <c r="P232" s="32"/>
    </row>
    <row r="233" spans="1:16">
      <c r="A233" s="25"/>
      <c r="B233" s="18" t="s">
        <v>267</v>
      </c>
      <c r="C233" s="16"/>
      <c r="D233" s="16" t="s">
        <v>53</v>
      </c>
      <c r="E233" s="17">
        <v>1436.91</v>
      </c>
      <c r="F233" s="17"/>
      <c r="G233" s="17">
        <v>154.75</v>
      </c>
      <c r="H233" s="17"/>
      <c r="I233" s="17" t="str">
        <f>E233*G233</f>
        <v>0</v>
      </c>
      <c r="J233" s="17" t="str">
        <f>H233+I233</f>
        <v>0</v>
      </c>
      <c r="K233" s="17"/>
      <c r="L233" s="17">
        <v>0</v>
      </c>
      <c r="M233" s="17"/>
      <c r="N233" s="17">
        <v>0</v>
      </c>
      <c r="O233" s="17"/>
      <c r="P233" s="32"/>
    </row>
    <row r="234" spans="1:16">
      <c r="A234" s="25" t="s">
        <v>268</v>
      </c>
      <c r="B234" s="13" t="s">
        <v>269</v>
      </c>
      <c r="C234" s="16"/>
      <c r="D234" s="16" t="s">
        <v>53</v>
      </c>
      <c r="E234" s="17">
        <v>329.6328</v>
      </c>
      <c r="F234" s="17">
        <v>200</v>
      </c>
      <c r="G234" s="17"/>
      <c r="H234" s="17" t="str">
        <f>E234*F234</f>
        <v>0</v>
      </c>
      <c r="I234" s="17"/>
      <c r="J234" s="17" t="str">
        <f>H234+I234</f>
        <v>0</v>
      </c>
      <c r="K234" s="17">
        <v>0</v>
      </c>
      <c r="L234" s="17"/>
      <c r="M234" s="17">
        <v>0</v>
      </c>
      <c r="N234" s="17"/>
      <c r="O234" s="17"/>
      <c r="P234" s="32"/>
    </row>
    <row r="235" spans="1:16">
      <c r="A235" s="25"/>
      <c r="B235" s="18" t="s">
        <v>266</v>
      </c>
      <c r="C235" s="16"/>
      <c r="D235" s="16" t="s">
        <v>53</v>
      </c>
      <c r="E235" s="17">
        <v>334.58</v>
      </c>
      <c r="F235" s="17"/>
      <c r="G235" s="17">
        <v>109.41</v>
      </c>
      <c r="H235" s="17"/>
      <c r="I235" s="17" t="str">
        <f>E235*G235</f>
        <v>0</v>
      </c>
      <c r="J235" s="17" t="str">
        <f>H235+I235</f>
        <v>0</v>
      </c>
      <c r="K235" s="17"/>
      <c r="L235" s="17">
        <v>0</v>
      </c>
      <c r="M235" s="17"/>
      <c r="N235" s="17">
        <v>0</v>
      </c>
      <c r="O235" s="17"/>
      <c r="P235" s="32"/>
    </row>
    <row r="236" spans="1:16">
      <c r="A236" s="25"/>
      <c r="B236" s="18" t="s">
        <v>267</v>
      </c>
      <c r="C236" s="16"/>
      <c r="D236" s="16" t="s">
        <v>53</v>
      </c>
      <c r="E236" s="17">
        <v>332.93</v>
      </c>
      <c r="F236" s="17"/>
      <c r="G236" s="17">
        <v>154.75</v>
      </c>
      <c r="H236" s="17"/>
      <c r="I236" s="17" t="str">
        <f>E236*G236</f>
        <v>0</v>
      </c>
      <c r="J236" s="17" t="str">
        <f>H236+I236</f>
        <v>0</v>
      </c>
      <c r="K236" s="17"/>
      <c r="L236" s="17">
        <v>0</v>
      </c>
      <c r="M236" s="17"/>
      <c r="N236" s="17">
        <v>0</v>
      </c>
      <c r="O236" s="17"/>
      <c r="P236" s="32"/>
    </row>
    <row r="237" spans="1:16">
      <c r="A237" s="25"/>
      <c r="B237" s="18" t="s">
        <v>270</v>
      </c>
      <c r="C237" s="16"/>
      <c r="D237" s="16" t="s">
        <v>63</v>
      </c>
      <c r="E237" s="17">
        <v>32</v>
      </c>
      <c r="F237" s="17"/>
      <c r="G237" s="17">
        <v>650</v>
      </c>
      <c r="H237" s="17"/>
      <c r="I237" s="17" t="str">
        <f>E237*G237</f>
        <v>0</v>
      </c>
      <c r="J237" s="17" t="str">
        <f>H237+I237</f>
        <v>0</v>
      </c>
      <c r="K237" s="17"/>
      <c r="L237" s="17">
        <v>0</v>
      </c>
      <c r="M237" s="17"/>
      <c r="N237" s="17">
        <v>0</v>
      </c>
      <c r="O237" s="17"/>
      <c r="P237" s="32"/>
    </row>
    <row r="238" spans="1:16">
      <c r="A238" s="25"/>
      <c r="B238" s="18" t="s">
        <v>271</v>
      </c>
      <c r="C238" s="16"/>
      <c r="D238" s="16" t="s">
        <v>63</v>
      </c>
      <c r="E238" s="17">
        <v>54</v>
      </c>
      <c r="F238" s="17"/>
      <c r="G238" s="17">
        <v>650</v>
      </c>
      <c r="H238" s="17"/>
      <c r="I238" s="17" t="str">
        <f>E238*G238</f>
        <v>0</v>
      </c>
      <c r="J238" s="17" t="str">
        <f>H238+I238</f>
        <v>0</v>
      </c>
      <c r="K238" s="17"/>
      <c r="L238" s="17">
        <v>0</v>
      </c>
      <c r="M238" s="17"/>
      <c r="N238" s="17">
        <v>0</v>
      </c>
      <c r="O238" s="17"/>
      <c r="P238" s="32"/>
    </row>
    <row r="239" spans="1:16">
      <c r="A239" s="25" t="s">
        <v>272</v>
      </c>
      <c r="B239" s="13" t="s">
        <v>273</v>
      </c>
      <c r="C239" s="16"/>
      <c r="D239" s="16" t="s">
        <v>53</v>
      </c>
      <c r="E239" s="17">
        <v>201.816</v>
      </c>
      <c r="F239" s="17">
        <v>150</v>
      </c>
      <c r="G239" s="17"/>
      <c r="H239" s="17" t="str">
        <f>E239*F239</f>
        <v>0</v>
      </c>
      <c r="I239" s="17"/>
      <c r="J239" s="17" t="str">
        <f>H239+I239</f>
        <v>0</v>
      </c>
      <c r="K239" s="17">
        <v>0</v>
      </c>
      <c r="L239" s="17"/>
      <c r="M239" s="17">
        <v>0</v>
      </c>
      <c r="N239" s="17"/>
      <c r="O239" s="17"/>
      <c r="P239" s="32"/>
    </row>
    <row r="240" spans="1:16">
      <c r="A240" s="25"/>
      <c r="B240" s="18" t="s">
        <v>274</v>
      </c>
      <c r="C240" s="16"/>
      <c r="D240" s="16" t="s">
        <v>55</v>
      </c>
      <c r="E240" s="17">
        <v>1620</v>
      </c>
      <c r="F240" s="17"/>
      <c r="G240" s="17">
        <v>32</v>
      </c>
      <c r="H240" s="17"/>
      <c r="I240" s="17" t="str">
        <f>E240*G240</f>
        <v>0</v>
      </c>
      <c r="J240" s="17" t="str">
        <f>H240+I240</f>
        <v>0</v>
      </c>
      <c r="K240" s="17"/>
      <c r="L240" s="17">
        <v>0</v>
      </c>
      <c r="M240" s="17"/>
      <c r="N240" s="17">
        <v>0</v>
      </c>
      <c r="O240" s="17"/>
      <c r="P240" s="32"/>
    </row>
    <row r="241" spans="1:16">
      <c r="A241" s="25"/>
      <c r="B241" s="18" t="s">
        <v>275</v>
      </c>
      <c r="C241" s="16"/>
      <c r="D241" s="16" t="s">
        <v>55</v>
      </c>
      <c r="E241" s="17">
        <v>508.4</v>
      </c>
      <c r="F241" s="17"/>
      <c r="G241" s="17">
        <v>32</v>
      </c>
      <c r="H241" s="17"/>
      <c r="I241" s="17" t="str">
        <f>E241*G241</f>
        <v>0</v>
      </c>
      <c r="J241" s="17" t="str">
        <f>H241+I241</f>
        <v>0</v>
      </c>
      <c r="K241" s="17"/>
      <c r="L241" s="17">
        <v>0</v>
      </c>
      <c r="M241" s="17"/>
      <c r="N241" s="17">
        <v>0</v>
      </c>
      <c r="O241" s="17"/>
      <c r="P241" s="32"/>
    </row>
    <row r="242" spans="1:16">
      <c r="A242" s="25"/>
      <c r="B242" s="18" t="s">
        <v>276</v>
      </c>
      <c r="C242" s="16"/>
      <c r="D242" s="16" t="s">
        <v>49</v>
      </c>
      <c r="E242" s="17">
        <v>1.2926</v>
      </c>
      <c r="F242" s="17"/>
      <c r="G242" s="17">
        <v>42000</v>
      </c>
      <c r="H242" s="17"/>
      <c r="I242" s="17" t="str">
        <f>E242*G242</f>
        <v>0</v>
      </c>
      <c r="J242" s="17" t="str">
        <f>H242+I242</f>
        <v>0</v>
      </c>
      <c r="K242" s="17"/>
      <c r="L242" s="17">
        <v>0</v>
      </c>
      <c r="M242" s="17"/>
      <c r="N242" s="17">
        <v>0</v>
      </c>
      <c r="O242" s="17"/>
      <c r="P242" s="32"/>
    </row>
    <row r="243" spans="1:16">
      <c r="A243" s="25" t="s">
        <v>277</v>
      </c>
      <c r="B243" s="13" t="s">
        <v>278</v>
      </c>
      <c r="C243" s="16"/>
      <c r="D243" s="16" t="s">
        <v>279</v>
      </c>
      <c r="E243" s="17">
        <v>302.6</v>
      </c>
      <c r="F243" s="17">
        <v>400</v>
      </c>
      <c r="G243" s="17"/>
      <c r="H243" s="17" t="str">
        <f>E243*F243</f>
        <v>0</v>
      </c>
      <c r="I243" s="17"/>
      <c r="J243" s="17" t="str">
        <f>H243+I243</f>
        <v>0</v>
      </c>
      <c r="K243" s="17">
        <v>0</v>
      </c>
      <c r="L243" s="17"/>
      <c r="M243" s="17">
        <v>0</v>
      </c>
      <c r="N243" s="17"/>
      <c r="O243" s="17"/>
      <c r="P243" s="32"/>
    </row>
    <row r="244" spans="1:16">
      <c r="A244" s="25"/>
      <c r="B244" s="18" t="s">
        <v>280</v>
      </c>
      <c r="C244" s="16"/>
      <c r="D244" s="16" t="s">
        <v>49</v>
      </c>
      <c r="E244" s="17">
        <v>1.13702</v>
      </c>
      <c r="F244" s="17"/>
      <c r="G244" s="17">
        <v>32000</v>
      </c>
      <c r="H244" s="17"/>
      <c r="I244" s="17" t="str">
        <f>E244*G244</f>
        <v>0</v>
      </c>
      <c r="J244" s="17" t="str">
        <f>H244+I244</f>
        <v>0</v>
      </c>
      <c r="K244" s="17"/>
      <c r="L244" s="17">
        <v>0</v>
      </c>
      <c r="M244" s="17"/>
      <c r="N244" s="17">
        <v>0</v>
      </c>
      <c r="O244" s="17"/>
      <c r="P244" s="32"/>
    </row>
    <row r="245" spans="1:16">
      <c r="A245" s="25" t="s">
        <v>281</v>
      </c>
      <c r="B245" s="13" t="s">
        <v>282</v>
      </c>
      <c r="C245" s="16"/>
      <c r="D245" s="16" t="s">
        <v>63</v>
      </c>
      <c r="E245" s="17">
        <v>2</v>
      </c>
      <c r="F245" s="17">
        <v>1500</v>
      </c>
      <c r="G245" s="17"/>
      <c r="H245" s="17" t="str">
        <f>E245*F245</f>
        <v>0</v>
      </c>
      <c r="I245" s="17"/>
      <c r="J245" s="17" t="str">
        <f>H245+I245</f>
        <v>0</v>
      </c>
      <c r="K245" s="17">
        <v>0</v>
      </c>
      <c r="L245" s="17"/>
      <c r="M245" s="17">
        <v>0</v>
      </c>
      <c r="N245" s="17"/>
      <c r="O245" s="17"/>
      <c r="P245" s="32"/>
    </row>
    <row r="246" spans="1:16">
      <c r="A246" s="25"/>
      <c r="B246" s="18" t="s">
        <v>238</v>
      </c>
      <c r="C246" s="16"/>
      <c r="D246" s="16" t="s">
        <v>55</v>
      </c>
      <c r="E246" s="17">
        <v>279.83</v>
      </c>
      <c r="F246" s="17"/>
      <c r="G246" s="17">
        <v>40</v>
      </c>
      <c r="H246" s="17"/>
      <c r="I246" s="17" t="str">
        <f>E246*G246</f>
        <v>0</v>
      </c>
      <c r="J246" s="17" t="str">
        <f>H246+I246</f>
        <v>0</v>
      </c>
      <c r="K246" s="17"/>
      <c r="L246" s="17">
        <v>0</v>
      </c>
      <c r="M246" s="17"/>
      <c r="N246" s="17">
        <v>0</v>
      </c>
      <c r="O246" s="17"/>
      <c r="P246" s="32"/>
    </row>
    <row r="247" spans="1:16">
      <c r="A247" s="25" t="s">
        <v>283</v>
      </c>
      <c r="B247" s="13" t="s">
        <v>284</v>
      </c>
      <c r="C247" s="16"/>
      <c r="D247" s="16" t="s">
        <v>63</v>
      </c>
      <c r="E247" s="17">
        <v>2</v>
      </c>
      <c r="F247" s="17">
        <v>1500</v>
      </c>
      <c r="G247" s="17"/>
      <c r="H247" s="17" t="str">
        <f>E247*F247</f>
        <v>0</v>
      </c>
      <c r="I247" s="17"/>
      <c r="J247" s="17" t="str">
        <f>H247+I247</f>
        <v>0</v>
      </c>
      <c r="K247" s="17">
        <v>0</v>
      </c>
      <c r="L247" s="17"/>
      <c r="M247" s="17">
        <v>0</v>
      </c>
      <c r="N247" s="17"/>
      <c r="O247" s="17"/>
      <c r="P247" s="32"/>
    </row>
    <row r="248" spans="1:16">
      <c r="A248" s="25"/>
      <c r="B248" s="18" t="s">
        <v>285</v>
      </c>
      <c r="C248" s="16"/>
      <c r="D248" s="16" t="s">
        <v>63</v>
      </c>
      <c r="E248" s="17">
        <v>6</v>
      </c>
      <c r="F248" s="17"/>
      <c r="G248" s="17">
        <v>10000</v>
      </c>
      <c r="H248" s="17"/>
      <c r="I248" s="17" t="str">
        <f>E248*G248</f>
        <v>0</v>
      </c>
      <c r="J248" s="17" t="str">
        <f>H248+I248</f>
        <v>0</v>
      </c>
      <c r="K248" s="17"/>
      <c r="L248" s="17">
        <v>0</v>
      </c>
      <c r="M248" s="17"/>
      <c r="N248" s="17">
        <v>0</v>
      </c>
      <c r="O248" s="17"/>
      <c r="P248" s="32"/>
    </row>
    <row r="249" spans="1:16">
      <c r="A249" s="25"/>
      <c r="B249" s="18" t="s">
        <v>179</v>
      </c>
      <c r="C249" s="16"/>
      <c r="D249" s="16" t="s">
        <v>55</v>
      </c>
      <c r="E249" s="17">
        <v>23.2</v>
      </c>
      <c r="F249" s="17"/>
      <c r="G249" s="17">
        <v>0</v>
      </c>
      <c r="H249" s="17"/>
      <c r="I249" s="17" t="str">
        <f>E249*G249</f>
        <v>0</v>
      </c>
      <c r="J249" s="17" t="str">
        <f>H249+I249</f>
        <v>0</v>
      </c>
      <c r="K249" s="17"/>
      <c r="L249" s="17">
        <v>0</v>
      </c>
      <c r="M249" s="17"/>
      <c r="N249" s="17">
        <v>0</v>
      </c>
      <c r="O249" s="17"/>
      <c r="P249" s="32"/>
    </row>
    <row r="250" spans="1:16">
      <c r="A250" s="25" t="s">
        <v>286</v>
      </c>
      <c r="B250" s="13" t="s">
        <v>287</v>
      </c>
      <c r="C250" s="16"/>
      <c r="D250" s="16" t="s">
        <v>43</v>
      </c>
      <c r="E250" s="17">
        <v>1.8</v>
      </c>
      <c r="F250" s="17">
        <v>700</v>
      </c>
      <c r="G250" s="17"/>
      <c r="H250" s="17" t="str">
        <f>E250*F250</f>
        <v>0</v>
      </c>
      <c r="I250" s="17"/>
      <c r="J250" s="17" t="str">
        <f>H250+I250</f>
        <v>0</v>
      </c>
      <c r="K250" s="17">
        <v>0</v>
      </c>
      <c r="L250" s="17"/>
      <c r="M250" s="17">
        <v>0</v>
      </c>
      <c r="N250" s="17"/>
      <c r="O250" s="17"/>
      <c r="P250" s="32"/>
    </row>
    <row r="251" spans="1:16">
      <c r="A251" s="25"/>
      <c r="B251" s="18" t="s">
        <v>288</v>
      </c>
      <c r="C251" s="16"/>
      <c r="D251" s="16" t="s">
        <v>55</v>
      </c>
      <c r="E251" s="17">
        <v>2374.4</v>
      </c>
      <c r="F251" s="17"/>
      <c r="G251" s="17">
        <v>46</v>
      </c>
      <c r="H251" s="17"/>
      <c r="I251" s="17" t="str">
        <f>E251*G251</f>
        <v>0</v>
      </c>
      <c r="J251" s="17" t="str">
        <f>H251+I251</f>
        <v>0</v>
      </c>
      <c r="K251" s="17"/>
      <c r="L251" s="17">
        <v>0</v>
      </c>
      <c r="M251" s="17"/>
      <c r="N251" s="17">
        <v>0</v>
      </c>
      <c r="O251" s="17"/>
      <c r="P251" s="32"/>
    </row>
    <row r="252" spans="1:16">
      <c r="A252" s="25"/>
      <c r="B252" s="18" t="s">
        <v>289</v>
      </c>
      <c r="C252" s="16"/>
      <c r="D252" s="16" t="s">
        <v>55</v>
      </c>
      <c r="E252" s="17">
        <v>111.08</v>
      </c>
      <c r="F252" s="17"/>
      <c r="G252" s="17">
        <v>42</v>
      </c>
      <c r="H252" s="17"/>
      <c r="I252" s="17" t="str">
        <f>E252*G252</f>
        <v>0</v>
      </c>
      <c r="J252" s="17" t="str">
        <f>H252+I252</f>
        <v>0</v>
      </c>
      <c r="K252" s="17"/>
      <c r="L252" s="17">
        <v>0</v>
      </c>
      <c r="M252" s="17"/>
      <c r="N252" s="17">
        <v>0</v>
      </c>
      <c r="O252" s="17"/>
      <c r="P252" s="32"/>
    </row>
    <row r="253" spans="1:16">
      <c r="A253" s="25"/>
      <c r="B253" s="18" t="s">
        <v>290</v>
      </c>
      <c r="C253" s="16"/>
      <c r="D253" s="16" t="s">
        <v>55</v>
      </c>
      <c r="E253" s="17">
        <v>11.12</v>
      </c>
      <c r="F253" s="17"/>
      <c r="G253" s="17">
        <v>42</v>
      </c>
      <c r="H253" s="17"/>
      <c r="I253" s="17" t="str">
        <f>E253*G253</f>
        <v>0</v>
      </c>
      <c r="J253" s="17" t="str">
        <f>H253+I253</f>
        <v>0</v>
      </c>
      <c r="K253" s="17"/>
      <c r="L253" s="17">
        <v>0</v>
      </c>
      <c r="M253" s="17"/>
      <c r="N253" s="17">
        <v>0</v>
      </c>
      <c r="O253" s="17"/>
      <c r="P253" s="32"/>
    </row>
    <row r="254" spans="1:16">
      <c r="A254" s="25"/>
      <c r="B254" s="18" t="s">
        <v>291</v>
      </c>
      <c r="C254" s="16"/>
      <c r="D254" s="16" t="s">
        <v>43</v>
      </c>
      <c r="E254" s="17">
        <v>1.827</v>
      </c>
      <c r="F254" s="17"/>
      <c r="G254" s="17">
        <v>5000</v>
      </c>
      <c r="H254" s="17"/>
      <c r="I254" s="17" t="str">
        <f>E254*G254</f>
        <v>0</v>
      </c>
      <c r="J254" s="17" t="str">
        <f>H254+I254</f>
        <v>0</v>
      </c>
      <c r="K254" s="17"/>
      <c r="L254" s="17">
        <v>0</v>
      </c>
      <c r="M254" s="17"/>
      <c r="N254" s="17">
        <v>0</v>
      </c>
      <c r="O254" s="17"/>
      <c r="P254" s="32"/>
    </row>
    <row r="255" spans="1:16">
      <c r="A255" s="25" t="s">
        <v>292</v>
      </c>
      <c r="B255" s="13" t="s">
        <v>293</v>
      </c>
      <c r="C255" s="16"/>
      <c r="D255" s="16" t="s">
        <v>63</v>
      </c>
      <c r="E255" s="17">
        <v>4</v>
      </c>
      <c r="F255" s="17">
        <v>600</v>
      </c>
      <c r="G255" s="17"/>
      <c r="H255" s="17" t="str">
        <f>E255*F255</f>
        <v>0</v>
      </c>
      <c r="I255" s="17"/>
      <c r="J255" s="17" t="str">
        <f>H255+I255</f>
        <v>0</v>
      </c>
      <c r="K255" s="17">
        <v>0</v>
      </c>
      <c r="L255" s="17"/>
      <c r="M255" s="17">
        <v>0</v>
      </c>
      <c r="N255" s="17"/>
      <c r="O255" s="17"/>
      <c r="P255" s="32"/>
    </row>
    <row r="256" spans="1:16">
      <c r="A256" s="25"/>
      <c r="B256" s="18" t="s">
        <v>294</v>
      </c>
      <c r="C256" s="16"/>
      <c r="D256" s="16" t="s">
        <v>55</v>
      </c>
      <c r="E256" s="17">
        <v>118.36</v>
      </c>
      <c r="F256" s="17"/>
      <c r="G256" s="17">
        <v>120</v>
      </c>
      <c r="H256" s="17"/>
      <c r="I256" s="17" t="str">
        <f>E256*G256</f>
        <v>0</v>
      </c>
      <c r="J256" s="17" t="str">
        <f>H256+I256</f>
        <v>0</v>
      </c>
      <c r="K256" s="17"/>
      <c r="L256" s="17">
        <v>0</v>
      </c>
      <c r="M256" s="17"/>
      <c r="N256" s="17">
        <v>0</v>
      </c>
      <c r="O256" s="17"/>
      <c r="P256" s="32"/>
    </row>
    <row r="257" spans="1:16">
      <c r="A257" s="25" t="s">
        <v>295</v>
      </c>
      <c r="B257" s="13" t="s">
        <v>296</v>
      </c>
      <c r="C257" s="16"/>
      <c r="D257" s="16" t="s">
        <v>43</v>
      </c>
      <c r="E257" s="17">
        <v>38.4</v>
      </c>
      <c r="F257" s="17">
        <v>2800</v>
      </c>
      <c r="G257" s="17"/>
      <c r="H257" s="17" t="str">
        <f>E257*F257</f>
        <v>0</v>
      </c>
      <c r="I257" s="17"/>
      <c r="J257" s="17" t="str">
        <f>H257+I257</f>
        <v>0</v>
      </c>
      <c r="K257" s="17">
        <v>0</v>
      </c>
      <c r="L257" s="17"/>
      <c r="M257" s="17">
        <v>0</v>
      </c>
      <c r="N257" s="17"/>
      <c r="O257" s="17"/>
      <c r="P257" s="32"/>
    </row>
    <row r="258" spans="1:16">
      <c r="A258" s="25"/>
      <c r="B258" s="18" t="s">
        <v>297</v>
      </c>
      <c r="C258" s="16"/>
      <c r="D258" s="16" t="s">
        <v>43</v>
      </c>
      <c r="E258" s="17">
        <v>38.976</v>
      </c>
      <c r="F258" s="17"/>
      <c r="G258" s="17">
        <v>3450</v>
      </c>
      <c r="H258" s="17"/>
      <c r="I258" s="17" t="str">
        <f>E258*G258</f>
        <v>0</v>
      </c>
      <c r="J258" s="17" t="str">
        <f>H258+I258</f>
        <v>0</v>
      </c>
      <c r="K258" s="17"/>
      <c r="L258" s="17">
        <v>0</v>
      </c>
      <c r="M258" s="17"/>
      <c r="N258" s="17">
        <v>0</v>
      </c>
      <c r="O258" s="17"/>
      <c r="P258" s="32"/>
    </row>
    <row r="259" spans="1:16">
      <c r="A259" s="25"/>
      <c r="B259" s="18" t="s">
        <v>298</v>
      </c>
      <c r="C259" s="16"/>
      <c r="D259" s="16" t="s">
        <v>43</v>
      </c>
      <c r="E259" s="17">
        <v>13.44</v>
      </c>
      <c r="F259" s="17"/>
      <c r="G259" s="17">
        <v>2800</v>
      </c>
      <c r="H259" s="17"/>
      <c r="I259" s="17" t="str">
        <f>E259*G259</f>
        <v>0</v>
      </c>
      <c r="J259" s="17" t="str">
        <f>H259+I259</f>
        <v>0</v>
      </c>
      <c r="K259" s="17"/>
      <c r="L259" s="17">
        <v>0</v>
      </c>
      <c r="M259" s="17"/>
      <c r="N259" s="17">
        <v>0</v>
      </c>
      <c r="O259" s="17"/>
      <c r="P259" s="32"/>
    </row>
    <row r="260" spans="1:16">
      <c r="A260" s="25"/>
      <c r="B260" s="18" t="s">
        <v>299</v>
      </c>
      <c r="C260" s="16"/>
      <c r="D260" s="16" t="s">
        <v>55</v>
      </c>
      <c r="E260" s="17">
        <v>380.16</v>
      </c>
      <c r="F260" s="17"/>
      <c r="G260" s="17">
        <v>31</v>
      </c>
      <c r="H260" s="17"/>
      <c r="I260" s="17" t="str">
        <f>E260*G260</f>
        <v>0</v>
      </c>
      <c r="J260" s="17" t="str">
        <f>H260+I260</f>
        <v>0</v>
      </c>
      <c r="K260" s="17"/>
      <c r="L260" s="17">
        <v>0</v>
      </c>
      <c r="M260" s="17"/>
      <c r="N260" s="17">
        <v>0</v>
      </c>
      <c r="O260" s="17"/>
      <c r="P260" s="32"/>
    </row>
    <row r="261" spans="1:16">
      <c r="A261" s="25"/>
      <c r="B261" s="18" t="s">
        <v>300</v>
      </c>
      <c r="C261" s="16"/>
      <c r="D261" s="16" t="s">
        <v>55</v>
      </c>
      <c r="E261" s="17">
        <v>98.88</v>
      </c>
      <c r="F261" s="17"/>
      <c r="G261" s="17">
        <v>42</v>
      </c>
      <c r="H261" s="17"/>
      <c r="I261" s="17" t="str">
        <f>E261*G261</f>
        <v>0</v>
      </c>
      <c r="J261" s="17" t="str">
        <f>H261+I261</f>
        <v>0</v>
      </c>
      <c r="K261" s="17"/>
      <c r="L261" s="17">
        <v>0</v>
      </c>
      <c r="M261" s="17"/>
      <c r="N261" s="17">
        <v>0</v>
      </c>
      <c r="O261" s="17"/>
      <c r="P261" s="32"/>
    </row>
    <row r="262" spans="1:16">
      <c r="A262" s="25" t="s">
        <v>301</v>
      </c>
      <c r="B262" s="13" t="s">
        <v>302</v>
      </c>
      <c r="C262" s="16"/>
      <c r="D262" s="16" t="s">
        <v>63</v>
      </c>
      <c r="E262" s="17">
        <v>8</v>
      </c>
      <c r="F262" s="17">
        <v>700</v>
      </c>
      <c r="G262" s="17"/>
      <c r="H262" s="17" t="str">
        <f>E262*F262</f>
        <v>0</v>
      </c>
      <c r="I262" s="17"/>
      <c r="J262" s="17" t="str">
        <f>H262+I262</f>
        <v>0</v>
      </c>
      <c r="K262" s="17">
        <v>0</v>
      </c>
      <c r="L262" s="17"/>
      <c r="M262" s="17">
        <v>0</v>
      </c>
      <c r="N262" s="17"/>
      <c r="O262" s="17"/>
      <c r="P262" s="32"/>
    </row>
    <row r="263" spans="1:16">
      <c r="A263" s="25"/>
      <c r="B263" s="18" t="s">
        <v>303</v>
      </c>
      <c r="C263" s="16"/>
      <c r="D263" s="16" t="s">
        <v>55</v>
      </c>
      <c r="E263" s="17">
        <v>331.44</v>
      </c>
      <c r="F263" s="17"/>
      <c r="G263" s="17">
        <v>42</v>
      </c>
      <c r="H263" s="17"/>
      <c r="I263" s="17" t="str">
        <f>E263*G263</f>
        <v>0</v>
      </c>
      <c r="J263" s="17" t="str">
        <f>H263+I263</f>
        <v>0</v>
      </c>
      <c r="K263" s="17"/>
      <c r="L263" s="17">
        <v>0</v>
      </c>
      <c r="M263" s="17"/>
      <c r="N263" s="17">
        <v>0</v>
      </c>
      <c r="O263" s="17"/>
      <c r="P263" s="32"/>
    </row>
    <row r="264" spans="1:16">
      <c r="A264" s="25" t="s">
        <v>304</v>
      </c>
      <c r="B264" s="13" t="s">
        <v>305</v>
      </c>
      <c r="C264" s="16"/>
      <c r="D264" s="16" t="s">
        <v>49</v>
      </c>
      <c r="E264" s="17">
        <v>0.131744</v>
      </c>
      <c r="F264" s="17">
        <v>40000</v>
      </c>
      <c r="G264" s="17"/>
      <c r="H264" s="17" t="str">
        <f>E264*F264</f>
        <v>0</v>
      </c>
      <c r="I264" s="17"/>
      <c r="J264" s="17" t="str">
        <f>H264+I264</f>
        <v>0</v>
      </c>
      <c r="K264" s="17">
        <v>0</v>
      </c>
      <c r="L264" s="17"/>
      <c r="M264" s="17">
        <v>0</v>
      </c>
      <c r="N264" s="17"/>
      <c r="O264" s="17"/>
      <c r="P264" s="32"/>
    </row>
    <row r="265" spans="1:16">
      <c r="A265" s="25"/>
      <c r="B265" s="18" t="s">
        <v>306</v>
      </c>
      <c r="C265" s="16"/>
      <c r="D265" s="16" t="s">
        <v>55</v>
      </c>
      <c r="E265" s="17">
        <v>1550.56</v>
      </c>
      <c r="F265" s="17"/>
      <c r="G265" s="17">
        <v>33</v>
      </c>
      <c r="H265" s="17"/>
      <c r="I265" s="17" t="str">
        <f>E265*G265</f>
        <v>0</v>
      </c>
      <c r="J265" s="17" t="str">
        <f>H265+I265</f>
        <v>0</v>
      </c>
      <c r="K265" s="17"/>
      <c r="L265" s="17">
        <v>0</v>
      </c>
      <c r="M265" s="17"/>
      <c r="N265" s="17">
        <v>0</v>
      </c>
      <c r="O265" s="17"/>
      <c r="P265" s="32"/>
    </row>
    <row r="266" spans="1:16">
      <c r="A266" s="25"/>
      <c r="B266" s="18" t="s">
        <v>307</v>
      </c>
      <c r="C266" s="16"/>
      <c r="D266" s="16" t="s">
        <v>55</v>
      </c>
      <c r="E266" s="17">
        <v>435.14</v>
      </c>
      <c r="F266" s="17"/>
      <c r="G266" s="17">
        <v>39</v>
      </c>
      <c r="H266" s="17"/>
      <c r="I266" s="17" t="str">
        <f>E266*G266</f>
        <v>0</v>
      </c>
      <c r="J266" s="17" t="str">
        <f>H266+I266</f>
        <v>0</v>
      </c>
      <c r="K266" s="17"/>
      <c r="L266" s="17">
        <v>0</v>
      </c>
      <c r="M266" s="17"/>
      <c r="N266" s="17">
        <v>0</v>
      </c>
      <c r="O266" s="17"/>
      <c r="P266" s="32"/>
    </row>
    <row r="267" spans="1:16">
      <c r="A267" s="25"/>
      <c r="B267" s="18" t="s">
        <v>308</v>
      </c>
      <c r="C267" s="16"/>
      <c r="D267" s="16" t="s">
        <v>55</v>
      </c>
      <c r="E267" s="17">
        <v>316.32</v>
      </c>
      <c r="F267" s="17"/>
      <c r="G267" s="17">
        <v>33</v>
      </c>
      <c r="H267" s="17"/>
      <c r="I267" s="17" t="str">
        <f>E267*G267</f>
        <v>0</v>
      </c>
      <c r="J267" s="17" t="str">
        <f>H267+I267</f>
        <v>0</v>
      </c>
      <c r="K267" s="17"/>
      <c r="L267" s="17">
        <v>0</v>
      </c>
      <c r="M267" s="17"/>
      <c r="N267" s="17">
        <v>0</v>
      </c>
      <c r="O267" s="17"/>
      <c r="P267" s="32"/>
    </row>
    <row r="268" spans="1:16">
      <c r="A268" s="25"/>
      <c r="B268" s="18" t="s">
        <v>309</v>
      </c>
      <c r="C268" s="16"/>
      <c r="D268" s="16" t="s">
        <v>55</v>
      </c>
      <c r="E268" s="17">
        <v>319.24</v>
      </c>
      <c r="F268" s="17"/>
      <c r="G268" s="17">
        <v>33</v>
      </c>
      <c r="H268" s="17"/>
      <c r="I268" s="17" t="str">
        <f>E268*G268</f>
        <v>0</v>
      </c>
      <c r="J268" s="17" t="str">
        <f>H268+I268</f>
        <v>0</v>
      </c>
      <c r="K268" s="17"/>
      <c r="L268" s="17">
        <v>0</v>
      </c>
      <c r="M268" s="17"/>
      <c r="N268" s="17">
        <v>0</v>
      </c>
      <c r="O268" s="17"/>
      <c r="P268" s="32"/>
    </row>
    <row r="269" spans="1:16">
      <c r="A269" s="25"/>
      <c r="B269" s="18" t="s">
        <v>310</v>
      </c>
      <c r="C269" s="16"/>
      <c r="D269" s="16" t="s">
        <v>55</v>
      </c>
      <c r="E269" s="17">
        <v>598.53</v>
      </c>
      <c r="F269" s="17"/>
      <c r="G269" s="17">
        <v>33</v>
      </c>
      <c r="H269" s="17"/>
      <c r="I269" s="17" t="str">
        <f>E269*G269</f>
        <v>0</v>
      </c>
      <c r="J269" s="17" t="str">
        <f>H269+I269</f>
        <v>0</v>
      </c>
      <c r="K269" s="17"/>
      <c r="L269" s="17">
        <v>0</v>
      </c>
      <c r="M269" s="17"/>
      <c r="N269" s="17">
        <v>0</v>
      </c>
      <c r="O269" s="17"/>
      <c r="P269" s="32"/>
    </row>
    <row r="270" spans="1:16">
      <c r="A270" s="25"/>
      <c r="B270" s="18" t="s">
        <v>311</v>
      </c>
      <c r="C270" s="16"/>
      <c r="D270" s="16" t="s">
        <v>55</v>
      </c>
      <c r="E270" s="17">
        <v>16.64</v>
      </c>
      <c r="F270" s="17"/>
      <c r="G270" s="17">
        <v>33</v>
      </c>
      <c r="H270" s="17"/>
      <c r="I270" s="17" t="str">
        <f>E270*G270</f>
        <v>0</v>
      </c>
      <c r="J270" s="17" t="str">
        <f>H270+I270</f>
        <v>0</v>
      </c>
      <c r="K270" s="17"/>
      <c r="L270" s="17">
        <v>0</v>
      </c>
      <c r="M270" s="17"/>
      <c r="N270" s="17">
        <v>0</v>
      </c>
      <c r="O270" s="17"/>
      <c r="P270" s="32"/>
    </row>
    <row r="271" spans="1:16">
      <c r="A271" s="25"/>
      <c r="B271" s="18" t="s">
        <v>312</v>
      </c>
      <c r="C271" s="16"/>
      <c r="D271" s="16" t="s">
        <v>55</v>
      </c>
      <c r="E271" s="17">
        <v>7.89</v>
      </c>
      <c r="F271" s="17"/>
      <c r="G271" s="17">
        <v>31</v>
      </c>
      <c r="H271" s="17"/>
      <c r="I271" s="17" t="str">
        <f>E271*G271</f>
        <v>0</v>
      </c>
      <c r="J271" s="17" t="str">
        <f>H271+I271</f>
        <v>0</v>
      </c>
      <c r="K271" s="17"/>
      <c r="L271" s="17">
        <v>0</v>
      </c>
      <c r="M271" s="17"/>
      <c r="N271" s="17">
        <v>0</v>
      </c>
      <c r="O271" s="17"/>
      <c r="P271" s="32"/>
    </row>
    <row r="272" spans="1:16">
      <c r="A272" s="25"/>
      <c r="B272" s="18" t="s">
        <v>313</v>
      </c>
      <c r="C272" s="16"/>
      <c r="D272" s="16" t="s">
        <v>55</v>
      </c>
      <c r="E272" s="17">
        <v>14.08</v>
      </c>
      <c r="F272" s="17"/>
      <c r="G272" s="17">
        <v>33</v>
      </c>
      <c r="H272" s="17"/>
      <c r="I272" s="17" t="str">
        <f>E272*G272</f>
        <v>0</v>
      </c>
      <c r="J272" s="17" t="str">
        <f>H272+I272</f>
        <v>0</v>
      </c>
      <c r="K272" s="17"/>
      <c r="L272" s="17">
        <v>0</v>
      </c>
      <c r="M272" s="17"/>
      <c r="N272" s="17">
        <v>0</v>
      </c>
      <c r="O272" s="17"/>
      <c r="P272" s="32"/>
    </row>
    <row r="273" spans="1:16">
      <c r="A273" s="25"/>
      <c r="B273" s="18" t="s">
        <v>314</v>
      </c>
      <c r="C273" s="16"/>
      <c r="D273" s="16" t="s">
        <v>55</v>
      </c>
      <c r="E273" s="17">
        <v>35.2</v>
      </c>
      <c r="F273" s="17"/>
      <c r="G273" s="17">
        <v>33</v>
      </c>
      <c r="H273" s="17"/>
      <c r="I273" s="17" t="str">
        <f>E273*G273</f>
        <v>0</v>
      </c>
      <c r="J273" s="17" t="str">
        <f>H273+I273</f>
        <v>0</v>
      </c>
      <c r="K273" s="17"/>
      <c r="L273" s="17">
        <v>0</v>
      </c>
      <c r="M273" s="17"/>
      <c r="N273" s="17">
        <v>0</v>
      </c>
      <c r="O273" s="17"/>
      <c r="P273" s="32"/>
    </row>
    <row r="274" spans="1:16">
      <c r="A274" s="25"/>
      <c r="B274" s="18" t="s">
        <v>315</v>
      </c>
      <c r="C274" s="16"/>
      <c r="D274" s="16" t="s">
        <v>53</v>
      </c>
      <c r="E274" s="17">
        <v>71.44</v>
      </c>
      <c r="F274" s="17"/>
      <c r="G274" s="17">
        <v>280</v>
      </c>
      <c r="H274" s="17"/>
      <c r="I274" s="17" t="str">
        <f>E274*G274</f>
        <v>0</v>
      </c>
      <c r="J274" s="17" t="str">
        <f>H274+I274</f>
        <v>0</v>
      </c>
      <c r="K274" s="17"/>
      <c r="L274" s="17">
        <v>0</v>
      </c>
      <c r="M274" s="17"/>
      <c r="N274" s="17">
        <v>0</v>
      </c>
      <c r="O274" s="17"/>
      <c r="P274" s="32"/>
    </row>
    <row r="275" spans="1:16">
      <c r="A275" s="25"/>
      <c r="B275" s="18" t="s">
        <v>316</v>
      </c>
      <c r="C275" s="16"/>
      <c r="D275" s="16" t="s">
        <v>53</v>
      </c>
      <c r="E275" s="17">
        <v>341.88</v>
      </c>
      <c r="F275" s="17"/>
      <c r="G275" s="17">
        <v>280</v>
      </c>
      <c r="H275" s="17"/>
      <c r="I275" s="17" t="str">
        <f>E275*G275</f>
        <v>0</v>
      </c>
      <c r="J275" s="17" t="str">
        <f>H275+I275</f>
        <v>0</v>
      </c>
      <c r="K275" s="17"/>
      <c r="L275" s="17">
        <v>0</v>
      </c>
      <c r="M275" s="17"/>
      <c r="N275" s="17">
        <v>0</v>
      </c>
      <c r="O275" s="17"/>
      <c r="P275" s="32"/>
    </row>
    <row r="276" spans="1:16">
      <c r="A276" s="25"/>
      <c r="B276" s="18" t="s">
        <v>317</v>
      </c>
      <c r="C276" s="16"/>
      <c r="D276" s="16" t="s">
        <v>63</v>
      </c>
      <c r="E276" s="17">
        <v>6</v>
      </c>
      <c r="F276" s="17"/>
      <c r="G276" s="17">
        <v>10000</v>
      </c>
      <c r="H276" s="17"/>
      <c r="I276" s="17" t="str">
        <f>E276*G276</f>
        <v>0</v>
      </c>
      <c r="J276" s="17" t="str">
        <f>H276+I276</f>
        <v>0</v>
      </c>
      <c r="K276" s="17"/>
      <c r="L276" s="17">
        <v>0</v>
      </c>
      <c r="M276" s="17"/>
      <c r="N276" s="17">
        <v>0</v>
      </c>
      <c r="O276" s="17"/>
      <c r="P276" s="32"/>
    </row>
    <row r="277" spans="1:16">
      <c r="A277" s="25" t="s">
        <v>318</v>
      </c>
      <c r="B277" s="13" t="s">
        <v>117</v>
      </c>
      <c r="C277" s="16"/>
      <c r="D277" s="16" t="s">
        <v>53</v>
      </c>
      <c r="E277" s="17">
        <v>3.557088</v>
      </c>
      <c r="F277" s="17">
        <v>150</v>
      </c>
      <c r="G277" s="17"/>
      <c r="H277" s="17" t="str">
        <f>E277*F277</f>
        <v>0</v>
      </c>
      <c r="I277" s="17"/>
      <c r="J277" s="17" t="str">
        <f>H277+I277</f>
        <v>0</v>
      </c>
      <c r="K277" s="17">
        <v>0</v>
      </c>
      <c r="L277" s="17"/>
      <c r="M277" s="17">
        <v>0</v>
      </c>
      <c r="N277" s="17"/>
      <c r="O277" s="17"/>
      <c r="P277" s="32"/>
    </row>
    <row r="278" spans="1:16">
      <c r="A278" s="25"/>
      <c r="B278" s="18" t="s">
        <v>240</v>
      </c>
      <c r="C278" s="16"/>
      <c r="D278" s="16" t="s">
        <v>55</v>
      </c>
      <c r="E278" s="17">
        <v>0.7114176</v>
      </c>
      <c r="F278" s="17"/>
      <c r="G278" s="17">
        <v>85</v>
      </c>
      <c r="H278" s="17"/>
      <c r="I278" s="17" t="str">
        <f>E278*G278</f>
        <v>0</v>
      </c>
      <c r="J278" s="17" t="str">
        <f>H278+I278</f>
        <v>0</v>
      </c>
      <c r="K278" s="17"/>
      <c r="L278" s="17">
        <v>0</v>
      </c>
      <c r="M278" s="17"/>
      <c r="N278" s="17">
        <v>0</v>
      </c>
      <c r="O278" s="17"/>
      <c r="P278" s="32"/>
    </row>
    <row r="279" spans="1:16">
      <c r="A279" s="25"/>
      <c r="B279" s="18" t="s">
        <v>241</v>
      </c>
      <c r="C279" s="16"/>
      <c r="D279" s="16" t="s">
        <v>55</v>
      </c>
      <c r="E279" s="17">
        <v>1.0671264</v>
      </c>
      <c r="F279" s="17"/>
      <c r="G279" s="17">
        <v>115</v>
      </c>
      <c r="H279" s="17"/>
      <c r="I279" s="17" t="str">
        <f>E279*G279</f>
        <v>0</v>
      </c>
      <c r="J279" s="17" t="str">
        <f>H279+I279</f>
        <v>0</v>
      </c>
      <c r="K279" s="17"/>
      <c r="L279" s="17">
        <v>0</v>
      </c>
      <c r="M279" s="17"/>
      <c r="N279" s="17">
        <v>0</v>
      </c>
      <c r="O279" s="17"/>
      <c r="P279" s="32"/>
    </row>
    <row r="280" spans="1:16">
      <c r="A280" s="25"/>
      <c r="B280" s="19" t="s">
        <v>88</v>
      </c>
      <c r="C280" s="20" t="s">
        <v>319</v>
      </c>
      <c r="D280" s="20"/>
      <c r="E280" s="20"/>
      <c r="F280" s="20"/>
      <c r="G280" s="20"/>
      <c r="H280" s="21" t="str">
        <f>SUM(H226:H279)</f>
        <v>0</v>
      </c>
      <c r="I280" s="21" t="str">
        <f>SUM(I226:I279)</f>
        <v>0</v>
      </c>
      <c r="J280" s="21" t="str">
        <f>SUM(J226:J279)</f>
        <v>0</v>
      </c>
      <c r="K280" s="21" t="str">
        <f>SUM(K226:K279)</f>
        <v>0</v>
      </c>
      <c r="L280" s="21" t="str">
        <f>SUM(L226:L279)</f>
        <v>0</v>
      </c>
      <c r="M280" s="21"/>
      <c r="N280" s="21"/>
      <c r="O280" s="21"/>
      <c r="P280" s="33"/>
    </row>
    <row r="281" spans="1:16">
      <c r="A281" s="26"/>
      <c r="B281" s="19" t="s">
        <v>90</v>
      </c>
      <c r="C281" s="20"/>
      <c r="D281" s="20"/>
      <c r="E281" s="20"/>
      <c r="F281" s="20"/>
      <c r="G281" s="20"/>
      <c r="H281" s="20"/>
      <c r="I281" s="20"/>
      <c r="J281" s="21" t="str">
        <f>ROUND(J280*18/118,2)</f>
        <v>0</v>
      </c>
      <c r="K281" s="20"/>
      <c r="L281" s="20"/>
      <c r="M281" s="20"/>
      <c r="N281" s="20"/>
      <c r="O281" s="20"/>
      <c r="P281" s="34"/>
    </row>
    <row r="282" spans="1:16">
      <c r="A282" s="25"/>
      <c r="B282" s="14" t="s">
        <v>320</v>
      </c>
      <c r="C282"/>
      <c r="D282"/>
      <c r="E282"/>
      <c r="F282"/>
      <c r="G282"/>
      <c r="H282" s="15"/>
      <c r="I282" s="15"/>
      <c r="J282" s="15"/>
      <c r="K282" s="15"/>
      <c r="L282" s="15"/>
      <c r="M282" s="15"/>
      <c r="N282" s="15"/>
      <c r="O282" s="15"/>
      <c r="P282" s="31"/>
    </row>
    <row r="283" spans="1:16">
      <c r="A283" s="25" t="s">
        <v>321</v>
      </c>
      <c r="B283" s="13" t="s">
        <v>322</v>
      </c>
      <c r="C283" s="16"/>
      <c r="D283" s="16" t="s">
        <v>53</v>
      </c>
      <c r="E283" s="17">
        <v>549.2844</v>
      </c>
      <c r="F283" s="17">
        <v>1200</v>
      </c>
      <c r="G283" s="17"/>
      <c r="H283" s="17" t="str">
        <f>E283*F283</f>
        <v>0</v>
      </c>
      <c r="I283" s="17"/>
      <c r="J283" s="17" t="str">
        <f>H283+I283</f>
        <v>0</v>
      </c>
      <c r="K283" s="17">
        <v>0</v>
      </c>
      <c r="L283" s="17"/>
      <c r="M283" s="17">
        <v>0</v>
      </c>
      <c r="N283" s="17"/>
      <c r="O283" s="17"/>
      <c r="P283" s="32"/>
    </row>
    <row r="284" spans="1:16">
      <c r="A284" s="25"/>
      <c r="B284" s="18" t="s">
        <v>322</v>
      </c>
      <c r="C284" s="16"/>
      <c r="D284" s="16" t="s">
        <v>53</v>
      </c>
      <c r="E284" s="17">
        <v>549.2844</v>
      </c>
      <c r="F284" s="17"/>
      <c r="G284" s="17">
        <v>2900</v>
      </c>
      <c r="H284" s="17"/>
      <c r="I284" s="17" t="str">
        <f>E284*G284</f>
        <v>0</v>
      </c>
      <c r="J284" s="17" t="str">
        <f>H284+I284</f>
        <v>0</v>
      </c>
      <c r="K284" s="17"/>
      <c r="L284" s="17">
        <v>0</v>
      </c>
      <c r="M284" s="17"/>
      <c r="N284" s="17">
        <v>0</v>
      </c>
      <c r="O284" s="17"/>
      <c r="P284" s="32"/>
    </row>
    <row r="285" spans="1:16">
      <c r="A285" s="25" t="s">
        <v>321</v>
      </c>
      <c r="B285" s="13" t="s">
        <v>323</v>
      </c>
      <c r="C285" s="16"/>
      <c r="D285" s="16" t="s">
        <v>53</v>
      </c>
      <c r="E285" s="17">
        <v>38.136</v>
      </c>
      <c r="F285" s="17">
        <v>1600</v>
      </c>
      <c r="G285" s="17"/>
      <c r="H285" s="17" t="str">
        <f>E285*F285</f>
        <v>0</v>
      </c>
      <c r="I285" s="17"/>
      <c r="J285" s="17" t="str">
        <f>H285+I285</f>
        <v>0</v>
      </c>
      <c r="K285" s="17">
        <v>0</v>
      </c>
      <c r="L285" s="17"/>
      <c r="M285" s="17">
        <v>0</v>
      </c>
      <c r="N285" s="17"/>
      <c r="O285" s="17"/>
      <c r="P285" s="32"/>
    </row>
    <row r="286" spans="1:16">
      <c r="A286" s="25"/>
      <c r="B286" s="18" t="s">
        <v>323</v>
      </c>
      <c r="C286" s="16"/>
      <c r="D286" s="16" t="s">
        <v>53</v>
      </c>
      <c r="E286" s="17">
        <v>38.136</v>
      </c>
      <c r="F286" s="17"/>
      <c r="G286" s="17">
        <v>4200</v>
      </c>
      <c r="H286" s="17"/>
      <c r="I286" s="17" t="str">
        <f>E286*G286</f>
        <v>0</v>
      </c>
      <c r="J286" s="17" t="str">
        <f>H286+I286</f>
        <v>0</v>
      </c>
      <c r="K286" s="17"/>
      <c r="L286" s="17">
        <v>0</v>
      </c>
      <c r="M286" s="17"/>
      <c r="N286" s="17">
        <v>0</v>
      </c>
      <c r="O286" s="17"/>
      <c r="P286" s="32"/>
    </row>
    <row r="287" spans="1:16">
      <c r="A287" s="25" t="s">
        <v>324</v>
      </c>
      <c r="B287" s="13" t="s">
        <v>325</v>
      </c>
      <c r="C287" s="16"/>
      <c r="D287" s="16" t="s">
        <v>105</v>
      </c>
      <c r="E287" s="17">
        <v>281.12</v>
      </c>
      <c r="F287" s="17">
        <v>150</v>
      </c>
      <c r="G287" s="17"/>
      <c r="H287" s="17" t="str">
        <f>E287*F287</f>
        <v>0</v>
      </c>
      <c r="I287" s="17"/>
      <c r="J287" s="17" t="str">
        <f>H287+I287</f>
        <v>0</v>
      </c>
      <c r="K287" s="17">
        <v>0</v>
      </c>
      <c r="L287" s="17"/>
      <c r="M287" s="17">
        <v>0</v>
      </c>
      <c r="N287" s="17"/>
      <c r="O287" s="17"/>
      <c r="P287" s="32"/>
    </row>
    <row r="288" spans="1:16">
      <c r="A288" s="25"/>
      <c r="B288" s="19" t="s">
        <v>88</v>
      </c>
      <c r="C288" s="20" t="s">
        <v>326</v>
      </c>
      <c r="D288" s="20"/>
      <c r="E288" s="20"/>
      <c r="F288" s="20"/>
      <c r="G288" s="20"/>
      <c r="H288" s="21" t="str">
        <f>SUM(H283:H287)</f>
        <v>0</v>
      </c>
      <c r="I288" s="21" t="str">
        <f>SUM(I283:I287)</f>
        <v>0</v>
      </c>
      <c r="J288" s="21" t="str">
        <f>SUM(J283:J287)</f>
        <v>0</v>
      </c>
      <c r="K288" s="21" t="str">
        <f>SUM(K283:K287)</f>
        <v>0</v>
      </c>
      <c r="L288" s="21" t="str">
        <f>SUM(L283:L287)</f>
        <v>0</v>
      </c>
      <c r="M288" s="21"/>
      <c r="N288" s="21"/>
      <c r="O288" s="21"/>
      <c r="P288" s="33"/>
    </row>
    <row r="289" spans="1:16">
      <c r="A289" s="26"/>
      <c r="B289" s="19" t="s">
        <v>90</v>
      </c>
      <c r="C289" s="20"/>
      <c r="D289" s="20"/>
      <c r="E289" s="20"/>
      <c r="F289" s="20"/>
      <c r="G289" s="20"/>
      <c r="H289" s="20"/>
      <c r="I289" s="20"/>
      <c r="J289" s="21" t="str">
        <f>ROUND(J288*18/118,2)</f>
        <v>0</v>
      </c>
      <c r="K289" s="20"/>
      <c r="L289" s="20"/>
      <c r="M289" s="20"/>
      <c r="N289" s="20"/>
      <c r="O289" s="20"/>
      <c r="P289" s="34"/>
    </row>
    <row r="290" spans="1:16">
      <c r="A290" s="25"/>
      <c r="B290" s="14" t="s">
        <v>327</v>
      </c>
      <c r="C290"/>
      <c r="D290"/>
      <c r="E290"/>
      <c r="F290"/>
      <c r="G290"/>
      <c r="H290" s="15"/>
      <c r="I290" s="15"/>
      <c r="J290" s="15"/>
      <c r="K290" s="15"/>
      <c r="L290" s="15"/>
      <c r="M290" s="15"/>
      <c r="N290" s="15"/>
      <c r="O290" s="15"/>
      <c r="P290" s="31"/>
    </row>
    <row r="291" spans="1:16">
      <c r="A291" s="25" t="s">
        <v>328</v>
      </c>
      <c r="B291" s="13" t="s">
        <v>329</v>
      </c>
      <c r="C291" s="16"/>
      <c r="D291" s="16" t="s">
        <v>63</v>
      </c>
      <c r="E291" s="17">
        <v>86</v>
      </c>
      <c r="F291" s="17">
        <v>300</v>
      </c>
      <c r="G291" s="17"/>
      <c r="H291" s="17" t="str">
        <f>E291*F291</f>
        <v>0</v>
      </c>
      <c r="I291" s="17"/>
      <c r="J291" s="17" t="str">
        <f>H291+I291</f>
        <v>0</v>
      </c>
      <c r="K291" s="17">
        <v>0</v>
      </c>
      <c r="L291" s="17"/>
      <c r="M291" s="17">
        <v>0</v>
      </c>
      <c r="N291" s="17"/>
      <c r="O291" s="17"/>
      <c r="P291" s="32"/>
    </row>
    <row r="292" spans="1:16">
      <c r="A292" s="25"/>
      <c r="B292" s="18" t="s">
        <v>330</v>
      </c>
      <c r="C292" s="16"/>
      <c r="D292" s="16" t="s">
        <v>63</v>
      </c>
      <c r="E292" s="17">
        <v>86</v>
      </c>
      <c r="F292" s="17"/>
      <c r="G292" s="17">
        <v>1700</v>
      </c>
      <c r="H292" s="17"/>
      <c r="I292" s="17" t="str">
        <f>E292*G292</f>
        <v>0</v>
      </c>
      <c r="J292" s="17" t="str">
        <f>H292+I292</f>
        <v>0</v>
      </c>
      <c r="K292" s="17"/>
      <c r="L292" s="17">
        <v>0</v>
      </c>
      <c r="M292" s="17"/>
      <c r="N292" s="17">
        <v>0</v>
      </c>
      <c r="O292" s="17"/>
      <c r="P292" s="32"/>
    </row>
    <row r="293" spans="1:16">
      <c r="A293" s="25" t="s">
        <v>328</v>
      </c>
      <c r="B293" s="13" t="s">
        <v>331</v>
      </c>
      <c r="C293" s="16"/>
      <c r="D293" s="16" t="s">
        <v>63</v>
      </c>
      <c r="E293" s="17">
        <v>20</v>
      </c>
      <c r="F293" s="17">
        <v>600</v>
      </c>
      <c r="G293" s="17"/>
      <c r="H293" s="17" t="str">
        <f>E293*F293</f>
        <v>0</v>
      </c>
      <c r="I293" s="17"/>
      <c r="J293" s="17" t="str">
        <f>H293+I293</f>
        <v>0</v>
      </c>
      <c r="K293" s="17">
        <v>0</v>
      </c>
      <c r="L293" s="17"/>
      <c r="M293" s="17">
        <v>0</v>
      </c>
      <c r="N293" s="17"/>
      <c r="O293" s="17"/>
      <c r="P293" s="32"/>
    </row>
    <row r="294" spans="1:16">
      <c r="A294" s="25"/>
      <c r="B294" s="18" t="s">
        <v>331</v>
      </c>
      <c r="C294" s="16"/>
      <c r="D294" s="16" t="s">
        <v>63</v>
      </c>
      <c r="E294" s="17">
        <v>20</v>
      </c>
      <c r="F294" s="17"/>
      <c r="G294" s="17">
        <v>1400</v>
      </c>
      <c r="H294" s="17"/>
      <c r="I294" s="17" t="str">
        <f>E294*G294</f>
        <v>0</v>
      </c>
      <c r="J294" s="17" t="str">
        <f>H294+I294</f>
        <v>0</v>
      </c>
      <c r="K294" s="17"/>
      <c r="L294" s="17">
        <v>0</v>
      </c>
      <c r="M294" s="17"/>
      <c r="N294" s="17">
        <v>0</v>
      </c>
      <c r="O294" s="17"/>
      <c r="P294" s="32"/>
    </row>
    <row r="295" spans="1:16">
      <c r="A295" s="25"/>
      <c r="B295" s="18" t="s">
        <v>332</v>
      </c>
      <c r="C295" s="16"/>
      <c r="D295" s="16" t="s">
        <v>63</v>
      </c>
      <c r="E295" s="17">
        <v>2</v>
      </c>
      <c r="F295" s="17"/>
      <c r="G295" s="17">
        <v>24500</v>
      </c>
      <c r="H295" s="17"/>
      <c r="I295" s="17" t="str">
        <f>E295*G295</f>
        <v>0</v>
      </c>
      <c r="J295" s="17" t="str">
        <f>H295+I295</f>
        <v>0</v>
      </c>
      <c r="K295" s="17"/>
      <c r="L295" s="17">
        <v>0</v>
      </c>
      <c r="M295" s="17"/>
      <c r="N295" s="17">
        <v>0</v>
      </c>
      <c r="O295" s="17"/>
      <c r="P295" s="32"/>
    </row>
    <row r="296" spans="1:16">
      <c r="A296" s="25"/>
      <c r="B296" s="18" t="s">
        <v>333</v>
      </c>
      <c r="C296" s="16"/>
      <c r="D296" s="16" t="s">
        <v>63</v>
      </c>
      <c r="E296" s="17">
        <v>4</v>
      </c>
      <c r="F296" s="17"/>
      <c r="G296" s="17">
        <v>24500</v>
      </c>
      <c r="H296" s="17"/>
      <c r="I296" s="17" t="str">
        <f>E296*G296</f>
        <v>0</v>
      </c>
      <c r="J296" s="17" t="str">
        <f>H296+I296</f>
        <v>0</v>
      </c>
      <c r="K296" s="17"/>
      <c r="L296" s="17">
        <v>0</v>
      </c>
      <c r="M296" s="17"/>
      <c r="N296" s="17">
        <v>0</v>
      </c>
      <c r="O296" s="17"/>
      <c r="P296" s="32"/>
    </row>
    <row r="297" spans="1:16">
      <c r="A297" s="25"/>
      <c r="B297" s="18" t="s">
        <v>334</v>
      </c>
      <c r="C297" s="16"/>
      <c r="D297" s="16" t="s">
        <v>63</v>
      </c>
      <c r="E297" s="17">
        <v>1</v>
      </c>
      <c r="F297" s="17"/>
      <c r="G297" s="17">
        <v>24500</v>
      </c>
      <c r="H297" s="17"/>
      <c r="I297" s="17" t="str">
        <f>E297*G297</f>
        <v>0</v>
      </c>
      <c r="J297" s="17" t="str">
        <f>H297+I297</f>
        <v>0</v>
      </c>
      <c r="K297" s="17"/>
      <c r="L297" s="17">
        <v>0</v>
      </c>
      <c r="M297" s="17"/>
      <c r="N297" s="17">
        <v>0</v>
      </c>
      <c r="O297" s="17"/>
      <c r="P297" s="32"/>
    </row>
    <row r="298" spans="1:16">
      <c r="A298" s="25"/>
      <c r="B298" s="18" t="s">
        <v>335</v>
      </c>
      <c r="C298" s="16"/>
      <c r="D298" s="16" t="s">
        <v>63</v>
      </c>
      <c r="E298" s="17">
        <v>4</v>
      </c>
      <c r="F298" s="17"/>
      <c r="G298" s="17">
        <v>10000</v>
      </c>
      <c r="H298" s="17"/>
      <c r="I298" s="17" t="str">
        <f>E298*G298</f>
        <v>0</v>
      </c>
      <c r="J298" s="17" t="str">
        <f>H298+I298</f>
        <v>0</v>
      </c>
      <c r="K298" s="17"/>
      <c r="L298" s="17">
        <v>0</v>
      </c>
      <c r="M298" s="17"/>
      <c r="N298" s="17">
        <v>0</v>
      </c>
      <c r="O298" s="17"/>
      <c r="P298" s="32"/>
    </row>
    <row r="299" spans="1:16">
      <c r="A299" s="25" t="s">
        <v>336</v>
      </c>
      <c r="B299" s="13" t="s">
        <v>337</v>
      </c>
      <c r="C299" s="16"/>
      <c r="D299" s="16" t="s">
        <v>63</v>
      </c>
      <c r="E299" s="17">
        <v>9</v>
      </c>
      <c r="F299" s="17">
        <v>0</v>
      </c>
      <c r="G299" s="17"/>
      <c r="H299" s="17" t="str">
        <f>E299*F299</f>
        <v>0</v>
      </c>
      <c r="I299" s="17"/>
      <c r="J299" s="17" t="str">
        <f>H299+I299</f>
        <v>0</v>
      </c>
      <c r="K299" s="17">
        <v>0</v>
      </c>
      <c r="L299" s="17"/>
      <c r="M299" s="17">
        <v>0</v>
      </c>
      <c r="N299" s="17"/>
      <c r="O299" s="17"/>
      <c r="P299" s="32"/>
    </row>
    <row r="300" spans="1:16">
      <c r="A300" s="25"/>
      <c r="B300" s="18" t="s">
        <v>338</v>
      </c>
      <c r="C300" s="16"/>
      <c r="D300" s="16" t="s">
        <v>63</v>
      </c>
      <c r="E300" s="17">
        <v>4</v>
      </c>
      <c r="F300" s="17"/>
      <c r="G300" s="17">
        <v>12879.7</v>
      </c>
      <c r="H300" s="17"/>
      <c r="I300" s="17" t="str">
        <f>E300*G300</f>
        <v>0</v>
      </c>
      <c r="J300" s="17" t="str">
        <f>H300+I300</f>
        <v>0</v>
      </c>
      <c r="K300" s="17"/>
      <c r="L300" s="17">
        <v>0</v>
      </c>
      <c r="M300" s="17"/>
      <c r="N300" s="17">
        <v>0</v>
      </c>
      <c r="O300" s="17"/>
      <c r="P300" s="32"/>
    </row>
    <row r="301" spans="1:16">
      <c r="A301" s="25"/>
      <c r="B301" s="18" t="s">
        <v>339</v>
      </c>
      <c r="C301" s="16"/>
      <c r="D301" s="16" t="s">
        <v>63</v>
      </c>
      <c r="E301" s="17">
        <v>1</v>
      </c>
      <c r="F301" s="17"/>
      <c r="G301" s="17">
        <v>12036</v>
      </c>
      <c r="H301" s="17"/>
      <c r="I301" s="17" t="str">
        <f>E301*G301</f>
        <v>0</v>
      </c>
      <c r="J301" s="17" t="str">
        <f>H301+I301</f>
        <v>0</v>
      </c>
      <c r="K301" s="17"/>
      <c r="L301" s="17">
        <v>0</v>
      </c>
      <c r="M301" s="17"/>
      <c r="N301" s="17">
        <v>0</v>
      </c>
      <c r="O301" s="17"/>
      <c r="P301" s="32"/>
    </row>
    <row r="302" spans="1:16">
      <c r="A302" s="25"/>
      <c r="B302" s="18" t="s">
        <v>340</v>
      </c>
      <c r="C302" s="16"/>
      <c r="D302" s="16" t="s">
        <v>63</v>
      </c>
      <c r="E302" s="17">
        <v>4</v>
      </c>
      <c r="F302" s="17"/>
      <c r="G302" s="17">
        <v>12879.7</v>
      </c>
      <c r="H302" s="17"/>
      <c r="I302" s="17" t="str">
        <f>E302*G302</f>
        <v>0</v>
      </c>
      <c r="J302" s="17" t="str">
        <f>H302+I302</f>
        <v>0</v>
      </c>
      <c r="K302" s="17"/>
      <c r="L302" s="17">
        <v>0</v>
      </c>
      <c r="M302" s="17"/>
      <c r="N302" s="17">
        <v>0</v>
      </c>
      <c r="O302" s="17"/>
      <c r="P302" s="32"/>
    </row>
    <row r="303" spans="1:16">
      <c r="A303" s="25" t="s">
        <v>341</v>
      </c>
      <c r="B303" s="13" t="s">
        <v>342</v>
      </c>
      <c r="C303" s="16"/>
      <c r="D303" s="16" t="s">
        <v>63</v>
      </c>
      <c r="E303" s="17">
        <v>8</v>
      </c>
      <c r="F303" s="17">
        <v>1300</v>
      </c>
      <c r="G303" s="17"/>
      <c r="H303" s="17" t="str">
        <f>E303*F303</f>
        <v>0</v>
      </c>
      <c r="I303" s="17"/>
      <c r="J303" s="17" t="str">
        <f>H303+I303</f>
        <v>0</v>
      </c>
      <c r="K303" s="17">
        <v>0</v>
      </c>
      <c r="L303" s="17"/>
      <c r="M303" s="17">
        <v>0</v>
      </c>
      <c r="N303" s="17"/>
      <c r="O303" s="17"/>
      <c r="P303" s="32"/>
    </row>
    <row r="304" spans="1:16">
      <c r="A304" s="25"/>
      <c r="B304" s="18" t="s">
        <v>342</v>
      </c>
      <c r="C304" s="16"/>
      <c r="D304" s="16" t="s">
        <v>63</v>
      </c>
      <c r="E304" s="17">
        <v>8</v>
      </c>
      <c r="F304" s="17"/>
      <c r="G304" s="17">
        <v>10800</v>
      </c>
      <c r="H304" s="17"/>
      <c r="I304" s="17" t="str">
        <f>E304*G304</f>
        <v>0</v>
      </c>
      <c r="J304" s="17" t="str">
        <f>H304+I304</f>
        <v>0</v>
      </c>
      <c r="K304" s="17"/>
      <c r="L304" s="17">
        <v>0</v>
      </c>
      <c r="M304" s="17"/>
      <c r="N304" s="17">
        <v>0</v>
      </c>
      <c r="O304" s="17"/>
      <c r="P304" s="32"/>
    </row>
    <row r="305" spans="1:16">
      <c r="A305" s="25"/>
      <c r="B305" s="18" t="s">
        <v>343</v>
      </c>
      <c r="C305" s="16"/>
      <c r="D305" s="16" t="s">
        <v>63</v>
      </c>
      <c r="E305" s="17">
        <v>4</v>
      </c>
      <c r="F305" s="17"/>
      <c r="G305" s="17">
        <v>0</v>
      </c>
      <c r="H305" s="17"/>
      <c r="I305" s="17" t="str">
        <f>E305*G305</f>
        <v>0</v>
      </c>
      <c r="J305" s="17" t="str">
        <f>H305+I305</f>
        <v>0</v>
      </c>
      <c r="K305" s="17"/>
      <c r="L305" s="17">
        <v>0</v>
      </c>
      <c r="M305" s="17"/>
      <c r="N305" s="17">
        <v>0</v>
      </c>
      <c r="O305" s="17"/>
      <c r="P305" s="32"/>
    </row>
    <row r="306" spans="1:16">
      <c r="A306" s="25"/>
      <c r="B306" s="18" t="s">
        <v>344</v>
      </c>
      <c r="C306" s="16"/>
      <c r="D306" s="16" t="s">
        <v>63</v>
      </c>
      <c r="E306" s="17">
        <v>2</v>
      </c>
      <c r="F306" s="17"/>
      <c r="G306" s="17">
        <v>0</v>
      </c>
      <c r="H306" s="17"/>
      <c r="I306" s="17" t="str">
        <f>E306*G306</f>
        <v>0</v>
      </c>
      <c r="J306" s="17" t="str">
        <f>H306+I306</f>
        <v>0</v>
      </c>
      <c r="K306" s="17"/>
      <c r="L306" s="17">
        <v>0</v>
      </c>
      <c r="M306" s="17"/>
      <c r="N306" s="17">
        <v>0</v>
      </c>
      <c r="O306" s="17"/>
      <c r="P306" s="32"/>
    </row>
    <row r="307" spans="1:16">
      <c r="A307" s="25"/>
      <c r="B307" s="18" t="s">
        <v>345</v>
      </c>
      <c r="C307" s="16"/>
      <c r="D307" s="16" t="s">
        <v>63</v>
      </c>
      <c r="E307" s="17">
        <v>2</v>
      </c>
      <c r="F307" s="17"/>
      <c r="G307" s="17">
        <v>0</v>
      </c>
      <c r="H307" s="17"/>
      <c r="I307" s="17" t="str">
        <f>E307*G307</f>
        <v>0</v>
      </c>
      <c r="J307" s="17" t="str">
        <f>H307+I307</f>
        <v>0</v>
      </c>
      <c r="K307" s="17"/>
      <c r="L307" s="17">
        <v>0</v>
      </c>
      <c r="M307" s="17"/>
      <c r="N307" s="17">
        <v>0</v>
      </c>
      <c r="O307" s="17"/>
      <c r="P307" s="32"/>
    </row>
    <row r="308" spans="1:16">
      <c r="A308" s="25" t="s">
        <v>346</v>
      </c>
      <c r="B308" s="13" t="s">
        <v>347</v>
      </c>
      <c r="C308" s="16"/>
      <c r="D308" s="16" t="s">
        <v>63</v>
      </c>
      <c r="E308" s="17">
        <v>44</v>
      </c>
      <c r="F308" s="17">
        <v>1300</v>
      </c>
      <c r="G308" s="17"/>
      <c r="H308" s="17" t="str">
        <f>E308*F308</f>
        <v>0</v>
      </c>
      <c r="I308" s="17"/>
      <c r="J308" s="17" t="str">
        <f>H308+I308</f>
        <v>0</v>
      </c>
      <c r="K308" s="17">
        <v>0</v>
      </c>
      <c r="L308" s="17"/>
      <c r="M308" s="17">
        <v>0</v>
      </c>
      <c r="N308" s="17"/>
      <c r="O308" s="17"/>
      <c r="P308" s="32"/>
    </row>
    <row r="309" spans="1:16">
      <c r="A309" s="25"/>
      <c r="B309" s="18" t="s">
        <v>348</v>
      </c>
      <c r="C309" s="16"/>
      <c r="D309" s="16" t="s">
        <v>63</v>
      </c>
      <c r="E309" s="17">
        <v>22</v>
      </c>
      <c r="F309" s="17"/>
      <c r="G309" s="17">
        <v>700</v>
      </c>
      <c r="H309" s="17"/>
      <c r="I309" s="17" t="str">
        <f>E309*G309</f>
        <v>0</v>
      </c>
      <c r="J309" s="17" t="str">
        <f>H309+I309</f>
        <v>0</v>
      </c>
      <c r="K309" s="17"/>
      <c r="L309" s="17">
        <v>0</v>
      </c>
      <c r="M309" s="17"/>
      <c r="N309" s="17">
        <v>0</v>
      </c>
      <c r="O309" s="17"/>
      <c r="P309" s="32"/>
    </row>
    <row r="310" spans="1:16">
      <c r="A310" s="25"/>
      <c r="B310" s="18" t="s">
        <v>349</v>
      </c>
      <c r="C310" s="16"/>
      <c r="D310" s="16" t="s">
        <v>63</v>
      </c>
      <c r="E310" s="17">
        <v>22</v>
      </c>
      <c r="F310" s="17"/>
      <c r="G310" s="17">
        <v>2000</v>
      </c>
      <c r="H310" s="17"/>
      <c r="I310" s="17" t="str">
        <f>E310*G310</f>
        <v>0</v>
      </c>
      <c r="J310" s="17" t="str">
        <f>H310+I310</f>
        <v>0</v>
      </c>
      <c r="K310" s="17"/>
      <c r="L310" s="17">
        <v>0</v>
      </c>
      <c r="M310" s="17"/>
      <c r="N310" s="17">
        <v>0</v>
      </c>
      <c r="O310" s="17"/>
      <c r="P310" s="32"/>
    </row>
    <row r="311" spans="1:16">
      <c r="A311" s="25"/>
      <c r="B311" s="19" t="s">
        <v>88</v>
      </c>
      <c r="C311" s="20" t="s">
        <v>350</v>
      </c>
      <c r="D311" s="20"/>
      <c r="E311" s="20"/>
      <c r="F311" s="20"/>
      <c r="G311" s="20"/>
      <c r="H311" s="21" t="str">
        <f>SUM(H291:H310)</f>
        <v>0</v>
      </c>
      <c r="I311" s="21" t="str">
        <f>SUM(I291:I310)</f>
        <v>0</v>
      </c>
      <c r="J311" s="21" t="str">
        <f>SUM(J291:J310)</f>
        <v>0</v>
      </c>
      <c r="K311" s="21" t="str">
        <f>SUM(K291:K310)</f>
        <v>0</v>
      </c>
      <c r="L311" s="21" t="str">
        <f>SUM(L291:L310)</f>
        <v>0</v>
      </c>
      <c r="M311" s="21"/>
      <c r="N311" s="21"/>
      <c r="O311" s="21"/>
      <c r="P311" s="33"/>
    </row>
    <row r="312" spans="1:16">
      <c r="A312" s="26"/>
      <c r="B312" s="19" t="s">
        <v>90</v>
      </c>
      <c r="C312" s="20"/>
      <c r="D312" s="20"/>
      <c r="E312" s="20"/>
      <c r="F312" s="20"/>
      <c r="G312" s="20"/>
      <c r="H312" s="20"/>
      <c r="I312" s="20"/>
      <c r="J312" s="21" t="str">
        <f>ROUND(J311*18/118,2)</f>
        <v>0</v>
      </c>
      <c r="K312" s="20"/>
      <c r="L312" s="20"/>
      <c r="M312" s="20"/>
      <c r="N312" s="20"/>
      <c r="O312" s="20"/>
      <c r="P312" s="34"/>
    </row>
    <row r="313" spans="1:16">
      <c r="A313" s="25"/>
      <c r="B313" s="14" t="s">
        <v>351</v>
      </c>
      <c r="C313"/>
      <c r="D313"/>
      <c r="E313"/>
      <c r="F313"/>
      <c r="G313"/>
      <c r="H313" s="15"/>
      <c r="I313" s="15"/>
      <c r="J313" s="15"/>
      <c r="K313" s="15"/>
      <c r="L313" s="15"/>
      <c r="M313" s="15"/>
      <c r="N313" s="15"/>
      <c r="O313" s="15"/>
      <c r="P313" s="31"/>
    </row>
    <row r="314" spans="1:16">
      <c r="A314" s="25" t="s">
        <v>352</v>
      </c>
      <c r="B314" s="13" t="s">
        <v>353</v>
      </c>
      <c r="C314" s="16"/>
      <c r="D314" s="16" t="s">
        <v>53</v>
      </c>
      <c r="E314" s="17">
        <v>2515.7416</v>
      </c>
      <c r="F314" s="17">
        <v>800</v>
      </c>
      <c r="G314" s="17"/>
      <c r="H314" s="17" t="str">
        <f>E314*F314</f>
        <v>0</v>
      </c>
      <c r="I314" s="17"/>
      <c r="J314" s="17" t="str">
        <f>H314+I314</f>
        <v>0</v>
      </c>
      <c r="K314" s="17">
        <v>0</v>
      </c>
      <c r="L314" s="17"/>
      <c r="M314" s="17">
        <v>0</v>
      </c>
      <c r="N314" s="17"/>
      <c r="O314" s="17"/>
      <c r="P314" s="32"/>
    </row>
    <row r="315" spans="1:16">
      <c r="A315" s="25"/>
      <c r="B315" s="18" t="s">
        <v>353</v>
      </c>
      <c r="C315" s="16"/>
      <c r="D315" s="16" t="s">
        <v>53</v>
      </c>
      <c r="E315" s="17">
        <v>2515.7416</v>
      </c>
      <c r="F315" s="17"/>
      <c r="G315" s="17">
        <v>600</v>
      </c>
      <c r="H315" s="17"/>
      <c r="I315" s="17" t="str">
        <f>E315*G315</f>
        <v>0</v>
      </c>
      <c r="J315" s="17" t="str">
        <f>H315+I315</f>
        <v>0</v>
      </c>
      <c r="K315" s="17"/>
      <c r="L315" s="17">
        <v>0</v>
      </c>
      <c r="M315" s="17"/>
      <c r="N315" s="17">
        <v>0</v>
      </c>
      <c r="O315" s="17"/>
      <c r="P315" s="32"/>
    </row>
    <row r="316" spans="1:16">
      <c r="A316" s="25" t="s">
        <v>354</v>
      </c>
      <c r="B316" s="13" t="s">
        <v>355</v>
      </c>
      <c r="C316" s="16"/>
      <c r="D316" s="16" t="s">
        <v>53</v>
      </c>
      <c r="E316" s="17">
        <v>329.6328</v>
      </c>
      <c r="F316" s="17">
        <v>350</v>
      </c>
      <c r="G316" s="17"/>
      <c r="H316" s="17" t="str">
        <f>E316*F316</f>
        <v>0</v>
      </c>
      <c r="I316" s="17"/>
      <c r="J316" s="17" t="str">
        <f>H316+I316</f>
        <v>0</v>
      </c>
      <c r="K316" s="17">
        <v>0</v>
      </c>
      <c r="L316" s="17"/>
      <c r="M316" s="17">
        <v>0</v>
      </c>
      <c r="N316" s="17"/>
      <c r="O316" s="17"/>
      <c r="P316" s="32"/>
    </row>
    <row r="317" spans="1:16">
      <c r="A317" s="25"/>
      <c r="B317" s="18" t="s">
        <v>356</v>
      </c>
      <c r="C317" s="16"/>
      <c r="D317" s="16" t="s">
        <v>43</v>
      </c>
      <c r="E317" s="17">
        <v>39.54</v>
      </c>
      <c r="F317" s="17"/>
      <c r="G317" s="17">
        <v>4200</v>
      </c>
      <c r="H317" s="17"/>
      <c r="I317" s="17" t="str">
        <f>E317*G317</f>
        <v>0</v>
      </c>
      <c r="J317" s="17" t="str">
        <f>H317+I317</f>
        <v>0</v>
      </c>
      <c r="K317" s="17"/>
      <c r="L317" s="17">
        <v>0</v>
      </c>
      <c r="M317" s="17"/>
      <c r="N317" s="17">
        <v>0</v>
      </c>
      <c r="O317" s="17"/>
      <c r="P317" s="32"/>
    </row>
    <row r="318" spans="1:16">
      <c r="A318" s="25"/>
      <c r="B318" s="18" t="s">
        <v>357</v>
      </c>
      <c r="C318" s="16"/>
      <c r="D318" s="16" t="s">
        <v>63</v>
      </c>
      <c r="E318" s="17">
        <v>3955.59</v>
      </c>
      <c r="F318" s="17"/>
      <c r="G318" s="17">
        <v>12</v>
      </c>
      <c r="H318" s="17"/>
      <c r="I318" s="17" t="str">
        <f>E318*G318</f>
        <v>0</v>
      </c>
      <c r="J318" s="17" t="str">
        <f>H318+I318</f>
        <v>0</v>
      </c>
      <c r="K318" s="17"/>
      <c r="L318" s="17">
        <v>0</v>
      </c>
      <c r="M318" s="17"/>
      <c r="N318" s="17">
        <v>0</v>
      </c>
      <c r="O318" s="17"/>
      <c r="P318" s="32"/>
    </row>
    <row r="319" spans="1:16">
      <c r="A319" s="25"/>
      <c r="B319" s="19" t="s">
        <v>88</v>
      </c>
      <c r="C319" s="20" t="s">
        <v>358</v>
      </c>
      <c r="D319" s="20"/>
      <c r="E319" s="20"/>
      <c r="F319" s="20"/>
      <c r="G319" s="20"/>
      <c r="H319" s="21" t="str">
        <f>SUM(H314:H318)</f>
        <v>0</v>
      </c>
      <c r="I319" s="21" t="str">
        <f>SUM(I314:I318)</f>
        <v>0</v>
      </c>
      <c r="J319" s="21" t="str">
        <f>SUM(J314:J318)</f>
        <v>0</v>
      </c>
      <c r="K319" s="21" t="str">
        <f>SUM(K314:K318)</f>
        <v>0</v>
      </c>
      <c r="L319" s="21" t="str">
        <f>SUM(L314:L318)</f>
        <v>0</v>
      </c>
      <c r="M319" s="21"/>
      <c r="N319" s="21"/>
      <c r="O319" s="21"/>
      <c r="P319" s="33"/>
    </row>
    <row r="320" spans="1:16">
      <c r="A320" s="26"/>
      <c r="B320" s="19" t="s">
        <v>90</v>
      </c>
      <c r="C320" s="20"/>
      <c r="D320" s="20"/>
      <c r="E320" s="20"/>
      <c r="F320" s="20"/>
      <c r="G320" s="20"/>
      <c r="H320" s="20"/>
      <c r="I320" s="20"/>
      <c r="J320" s="21" t="str">
        <f>ROUND(J319*18/118,2)</f>
        <v>0</v>
      </c>
      <c r="K320" s="20"/>
      <c r="L320" s="20"/>
      <c r="M320" s="20"/>
      <c r="N320" s="20"/>
      <c r="O320" s="20"/>
      <c r="P320" s="34"/>
    </row>
    <row r="321" spans="1:16">
      <c r="A321" s="25"/>
      <c r="B321" s="14" t="s">
        <v>359</v>
      </c>
      <c r="C321"/>
      <c r="D321"/>
      <c r="E321"/>
      <c r="F321"/>
      <c r="G321"/>
      <c r="H321" s="15"/>
      <c r="I321" s="15"/>
      <c r="J321" s="15"/>
      <c r="K321" s="15"/>
      <c r="L321" s="15"/>
      <c r="M321" s="15"/>
      <c r="N321" s="15"/>
      <c r="O321" s="15"/>
      <c r="P321" s="31"/>
    </row>
    <row r="322" spans="1:16">
      <c r="A322" s="25" t="s">
        <v>360</v>
      </c>
      <c r="B322" s="13" t="s">
        <v>361</v>
      </c>
      <c r="C322" s="16"/>
      <c r="D322" s="16" t="s">
        <v>53</v>
      </c>
      <c r="E322" s="17">
        <v>304.4</v>
      </c>
      <c r="F322" s="17">
        <v>120</v>
      </c>
      <c r="G322" s="17"/>
      <c r="H322" s="17" t="str">
        <f>E322*F322</f>
        <v>0</v>
      </c>
      <c r="I322" s="17"/>
      <c r="J322" s="17" t="str">
        <f>H322+I322</f>
        <v>0</v>
      </c>
      <c r="K322" s="17">
        <v>0</v>
      </c>
      <c r="L322" s="17"/>
      <c r="M322" s="17">
        <v>0</v>
      </c>
      <c r="N322" s="17"/>
      <c r="O322" s="17"/>
      <c r="P322" s="32"/>
    </row>
    <row r="323" spans="1:16">
      <c r="A323" s="25"/>
      <c r="B323" s="18" t="s">
        <v>362</v>
      </c>
      <c r="C323" s="16"/>
      <c r="D323" s="16" t="s">
        <v>53</v>
      </c>
      <c r="E323" s="17">
        <v>334.84</v>
      </c>
      <c r="F323" s="17"/>
      <c r="G323" s="17">
        <v>97.57</v>
      </c>
      <c r="H323" s="17"/>
      <c r="I323" s="17" t="str">
        <f>E323*G323</f>
        <v>0</v>
      </c>
      <c r="J323" s="17" t="str">
        <f>H323+I323</f>
        <v>0</v>
      </c>
      <c r="K323" s="17"/>
      <c r="L323" s="17">
        <v>0</v>
      </c>
      <c r="M323" s="17"/>
      <c r="N323" s="17">
        <v>0</v>
      </c>
      <c r="O323" s="17"/>
      <c r="P323" s="32"/>
    </row>
    <row r="324" spans="1:16">
      <c r="A324" s="25" t="s">
        <v>363</v>
      </c>
      <c r="B324" s="13" t="s">
        <v>364</v>
      </c>
      <c r="C324" s="16"/>
      <c r="D324" s="16" t="s">
        <v>53</v>
      </c>
      <c r="E324" s="17">
        <v>1225.1</v>
      </c>
      <c r="F324" s="17">
        <v>150</v>
      </c>
      <c r="G324" s="17"/>
      <c r="H324" s="17" t="str">
        <f>E324*F324</f>
        <v>0</v>
      </c>
      <c r="I324" s="17"/>
      <c r="J324" s="17" t="str">
        <f>H324+I324</f>
        <v>0</v>
      </c>
      <c r="K324" s="17">
        <v>0</v>
      </c>
      <c r="L324" s="17"/>
      <c r="M324" s="17">
        <v>0</v>
      </c>
      <c r="N324" s="17"/>
      <c r="O324" s="17"/>
      <c r="P324" s="32"/>
    </row>
    <row r="325" spans="1:16">
      <c r="A325" s="25"/>
      <c r="B325" s="18" t="s">
        <v>365</v>
      </c>
      <c r="C325" s="16"/>
      <c r="D325" s="16" t="s">
        <v>43</v>
      </c>
      <c r="E325" s="17">
        <v>122.51</v>
      </c>
      <c r="F325" s="17"/>
      <c r="G325" s="17">
        <v>4200</v>
      </c>
      <c r="H325" s="17"/>
      <c r="I325" s="17" t="str">
        <f>E325*G325</f>
        <v>0</v>
      </c>
      <c r="J325" s="17" t="str">
        <f>H325+I325</f>
        <v>0</v>
      </c>
      <c r="K325" s="17"/>
      <c r="L325" s="17">
        <v>0</v>
      </c>
      <c r="M325" s="17"/>
      <c r="N325" s="17">
        <v>0</v>
      </c>
      <c r="O325" s="17"/>
      <c r="P325" s="32"/>
    </row>
    <row r="326" spans="1:16">
      <c r="A326" s="25"/>
      <c r="B326" s="18" t="s">
        <v>366</v>
      </c>
      <c r="C326" s="16"/>
      <c r="D326" s="16" t="s">
        <v>53</v>
      </c>
      <c r="E326" s="17">
        <v>1128.1</v>
      </c>
      <c r="F326" s="17"/>
      <c r="G326" s="17">
        <v>0</v>
      </c>
      <c r="H326" s="17"/>
      <c r="I326" s="17" t="str">
        <f>E326*G326</f>
        <v>0</v>
      </c>
      <c r="J326" s="17" t="str">
        <f>H326+I326</f>
        <v>0</v>
      </c>
      <c r="K326" s="17"/>
      <c r="L326" s="17">
        <v>0</v>
      </c>
      <c r="M326" s="17"/>
      <c r="N326" s="17">
        <v>0</v>
      </c>
      <c r="O326" s="17"/>
      <c r="P326" s="32"/>
    </row>
    <row r="327" spans="1:16">
      <c r="A327" s="25" t="s">
        <v>367</v>
      </c>
      <c r="B327" s="13" t="s">
        <v>368</v>
      </c>
      <c r="C327" s="16"/>
      <c r="D327" s="16" t="s">
        <v>53</v>
      </c>
      <c r="E327" s="17">
        <v>3651.7</v>
      </c>
      <c r="F327" s="17">
        <v>340</v>
      </c>
      <c r="G327" s="17"/>
      <c r="H327" s="17" t="str">
        <f>E327*F327</f>
        <v>0</v>
      </c>
      <c r="I327" s="17"/>
      <c r="J327" s="17" t="str">
        <f>H327+I327</f>
        <v>0</v>
      </c>
      <c r="K327" s="17">
        <v>0</v>
      </c>
      <c r="L327" s="17"/>
      <c r="M327" s="17">
        <v>0</v>
      </c>
      <c r="N327" s="17"/>
      <c r="O327" s="17"/>
      <c r="P327" s="32"/>
    </row>
    <row r="328" spans="1:16">
      <c r="A328" s="25"/>
      <c r="B328" s="18" t="s">
        <v>369</v>
      </c>
      <c r="C328" s="16"/>
      <c r="D328" s="16" t="s">
        <v>43</v>
      </c>
      <c r="E328" s="17">
        <v>146.07</v>
      </c>
      <c r="F328" s="17"/>
      <c r="G328" s="17">
        <v>0</v>
      </c>
      <c r="H328" s="17"/>
      <c r="I328" s="17" t="str">
        <f>E328*G328</f>
        <v>0</v>
      </c>
      <c r="J328" s="17" t="str">
        <f>H328+I328</f>
        <v>0</v>
      </c>
      <c r="K328" s="17"/>
      <c r="L328" s="17">
        <v>0</v>
      </c>
      <c r="M328" s="17"/>
      <c r="N328" s="17">
        <v>0</v>
      </c>
      <c r="O328" s="17"/>
      <c r="P328" s="32"/>
    </row>
    <row r="329" spans="1:16">
      <c r="A329" s="25"/>
      <c r="B329" s="18" t="s">
        <v>370</v>
      </c>
      <c r="C329" s="16"/>
      <c r="D329" s="16" t="s">
        <v>53</v>
      </c>
      <c r="E329" s="17">
        <v>3651.7</v>
      </c>
      <c r="F329" s="17"/>
      <c r="G329" s="17">
        <v>31.34</v>
      </c>
      <c r="H329" s="17"/>
      <c r="I329" s="17" t="str">
        <f>E329*G329</f>
        <v>0</v>
      </c>
      <c r="J329" s="17" t="str">
        <f>H329+I329</f>
        <v>0</v>
      </c>
      <c r="K329" s="17"/>
      <c r="L329" s="17">
        <v>0</v>
      </c>
      <c r="M329" s="17"/>
      <c r="N329" s="17">
        <v>0</v>
      </c>
      <c r="O329" s="17"/>
      <c r="P329" s="32"/>
    </row>
    <row r="330" spans="1:16">
      <c r="A330" s="25" t="s">
        <v>371</v>
      </c>
      <c r="B330" s="13" t="s">
        <v>372</v>
      </c>
      <c r="C330" s="16"/>
      <c r="D330" s="16" t="s">
        <v>53</v>
      </c>
      <c r="E330" s="17">
        <v>125.1</v>
      </c>
      <c r="F330" s="17">
        <v>340</v>
      </c>
      <c r="G330" s="17"/>
      <c r="H330" s="17" t="str">
        <f>E330*F330</f>
        <v>0</v>
      </c>
      <c r="I330" s="17"/>
      <c r="J330" s="17" t="str">
        <f>H330+I330</f>
        <v>0</v>
      </c>
      <c r="K330" s="17">
        <v>0</v>
      </c>
      <c r="L330" s="17"/>
      <c r="M330" s="17">
        <v>0</v>
      </c>
      <c r="N330" s="17"/>
      <c r="O330" s="17"/>
      <c r="P330" s="32"/>
    </row>
    <row r="331" spans="1:16">
      <c r="A331" s="25"/>
      <c r="B331" s="18" t="s">
        <v>369</v>
      </c>
      <c r="C331" s="16"/>
      <c r="D331" s="16" t="s">
        <v>43</v>
      </c>
      <c r="E331" s="17">
        <v>8.76</v>
      </c>
      <c r="F331" s="17"/>
      <c r="G331" s="17">
        <v>0</v>
      </c>
      <c r="H331" s="17"/>
      <c r="I331" s="17" t="str">
        <f>E331*G331</f>
        <v>0</v>
      </c>
      <c r="J331" s="17" t="str">
        <f>H331+I331</f>
        <v>0</v>
      </c>
      <c r="K331" s="17"/>
      <c r="L331" s="17">
        <v>0</v>
      </c>
      <c r="M331" s="17"/>
      <c r="N331" s="17">
        <v>0</v>
      </c>
      <c r="O331" s="17"/>
      <c r="P331" s="32"/>
    </row>
    <row r="332" spans="1:16">
      <c r="A332" s="25"/>
      <c r="B332" s="18" t="s">
        <v>370</v>
      </c>
      <c r="C332" s="16"/>
      <c r="D332" s="16" t="s">
        <v>53</v>
      </c>
      <c r="E332" s="17">
        <v>125.1</v>
      </c>
      <c r="F332" s="17"/>
      <c r="G332" s="17">
        <v>31.34</v>
      </c>
      <c r="H332" s="17"/>
      <c r="I332" s="17" t="str">
        <f>E332*G332</f>
        <v>0</v>
      </c>
      <c r="J332" s="17" t="str">
        <f>H332+I332</f>
        <v>0</v>
      </c>
      <c r="K332" s="17"/>
      <c r="L332" s="17">
        <v>0</v>
      </c>
      <c r="M332" s="17"/>
      <c r="N332" s="17">
        <v>0</v>
      </c>
      <c r="O332" s="17"/>
      <c r="P332" s="32"/>
    </row>
    <row r="333" spans="1:16">
      <c r="A333" s="25" t="s">
        <v>373</v>
      </c>
      <c r="B333" s="13" t="s">
        <v>374</v>
      </c>
      <c r="C333" s="16"/>
      <c r="D333" s="16" t="s">
        <v>53</v>
      </c>
      <c r="E333" s="17">
        <v>351.5</v>
      </c>
      <c r="F333" s="17">
        <v>350</v>
      </c>
      <c r="G333" s="17"/>
      <c r="H333" s="17" t="str">
        <f>E333*F333</f>
        <v>0</v>
      </c>
      <c r="I333" s="17"/>
      <c r="J333" s="17" t="str">
        <f>H333+I333</f>
        <v>0</v>
      </c>
      <c r="K333" s="17">
        <v>0</v>
      </c>
      <c r="L333" s="17"/>
      <c r="M333" s="17">
        <v>0</v>
      </c>
      <c r="N333" s="17"/>
      <c r="O333" s="17"/>
      <c r="P333" s="32"/>
    </row>
    <row r="334" spans="1:16">
      <c r="A334" s="25"/>
      <c r="B334" s="18" t="s">
        <v>375</v>
      </c>
      <c r="C334" s="16"/>
      <c r="D334" s="16" t="s">
        <v>53</v>
      </c>
      <c r="E334" s="17">
        <v>386.65</v>
      </c>
      <c r="F334" s="17"/>
      <c r="G334" s="17">
        <v>250</v>
      </c>
      <c r="H334" s="17"/>
      <c r="I334" s="17" t="str">
        <f>E334*G334</f>
        <v>0</v>
      </c>
      <c r="J334" s="17" t="str">
        <f>H334+I334</f>
        <v>0</v>
      </c>
      <c r="K334" s="17"/>
      <c r="L334" s="17">
        <v>0</v>
      </c>
      <c r="M334" s="17"/>
      <c r="N334" s="17">
        <v>0</v>
      </c>
      <c r="O334" s="17"/>
      <c r="P334" s="32"/>
    </row>
    <row r="335" spans="1:16">
      <c r="A335" s="25"/>
      <c r="B335" s="18" t="s">
        <v>376</v>
      </c>
      <c r="C335" s="16"/>
      <c r="D335" s="16" t="s">
        <v>55</v>
      </c>
      <c r="E335" s="17">
        <v>2319.9</v>
      </c>
      <c r="F335" s="17"/>
      <c r="G335" s="17">
        <v>8.25</v>
      </c>
      <c r="H335" s="17"/>
      <c r="I335" s="17" t="str">
        <f>E335*G335</f>
        <v>0</v>
      </c>
      <c r="J335" s="17" t="str">
        <f>H335+I335</f>
        <v>0</v>
      </c>
      <c r="K335" s="17"/>
      <c r="L335" s="17">
        <v>0</v>
      </c>
      <c r="M335" s="17"/>
      <c r="N335" s="17">
        <v>0</v>
      </c>
      <c r="O335" s="17"/>
      <c r="P335" s="32"/>
    </row>
    <row r="336" spans="1:16">
      <c r="A336" s="25"/>
      <c r="B336" s="18" t="s">
        <v>377</v>
      </c>
      <c r="C336" s="16"/>
      <c r="D336" s="16" t="s">
        <v>55</v>
      </c>
      <c r="E336" s="17">
        <v>73.46</v>
      </c>
      <c r="F336" s="17"/>
      <c r="G336" s="17">
        <v>9</v>
      </c>
      <c r="H336" s="17"/>
      <c r="I336" s="17" t="str">
        <f>E336*G336</f>
        <v>0</v>
      </c>
      <c r="J336" s="17" t="str">
        <f>H336+I336</f>
        <v>0</v>
      </c>
      <c r="K336" s="17"/>
      <c r="L336" s="17">
        <v>0</v>
      </c>
      <c r="M336" s="17"/>
      <c r="N336" s="17">
        <v>0</v>
      </c>
      <c r="O336" s="17"/>
      <c r="P336" s="32"/>
    </row>
    <row r="337" spans="1:16">
      <c r="A337" s="25" t="s">
        <v>378</v>
      </c>
      <c r="B337" s="13" t="s">
        <v>379</v>
      </c>
      <c r="C337" s="16"/>
      <c r="D337" s="16" t="s">
        <v>53</v>
      </c>
      <c r="E337" s="17">
        <v>3925.23</v>
      </c>
      <c r="F337" s="17">
        <v>250</v>
      </c>
      <c r="G337" s="17"/>
      <c r="H337" s="17" t="str">
        <f>E337*F337</f>
        <v>0</v>
      </c>
      <c r="I337" s="17"/>
      <c r="J337" s="17" t="str">
        <f>H337+I337</f>
        <v>0</v>
      </c>
      <c r="K337" s="17">
        <v>0</v>
      </c>
      <c r="L337" s="17"/>
      <c r="M337" s="17">
        <v>0</v>
      </c>
      <c r="N337" s="17"/>
      <c r="O337" s="17"/>
      <c r="P337" s="32"/>
    </row>
    <row r="338" spans="1:16">
      <c r="A338" s="25"/>
      <c r="B338" s="18" t="s">
        <v>380</v>
      </c>
      <c r="C338" s="16"/>
      <c r="D338" s="16" t="s">
        <v>55</v>
      </c>
      <c r="E338" s="17">
        <v>23551.38</v>
      </c>
      <c r="F338" s="17"/>
      <c r="G338" s="17">
        <v>0</v>
      </c>
      <c r="H338" s="17"/>
      <c r="I338" s="17" t="str">
        <f>E338*G338</f>
        <v>0</v>
      </c>
      <c r="J338" s="17" t="str">
        <f>H338+I338</f>
        <v>0</v>
      </c>
      <c r="K338" s="17"/>
      <c r="L338" s="17">
        <v>0</v>
      </c>
      <c r="M338" s="17"/>
      <c r="N338" s="17">
        <v>0</v>
      </c>
      <c r="O338" s="17"/>
      <c r="P338" s="32"/>
    </row>
    <row r="339" spans="1:16">
      <c r="A339" s="25" t="s">
        <v>381</v>
      </c>
      <c r="B339" s="13" t="s">
        <v>382</v>
      </c>
      <c r="C339" s="16"/>
      <c r="D339" s="16" t="s">
        <v>383</v>
      </c>
      <c r="E339" s="17">
        <v>3800</v>
      </c>
      <c r="F339" s="17">
        <v>25</v>
      </c>
      <c r="G339" s="17"/>
      <c r="H339" s="17" t="str">
        <f>E339*F339</f>
        <v>0</v>
      </c>
      <c r="I339" s="17"/>
      <c r="J339" s="17" t="str">
        <f>H339+I339</f>
        <v>0</v>
      </c>
      <c r="K339" s="17">
        <v>0</v>
      </c>
      <c r="L339" s="17"/>
      <c r="M339" s="17">
        <v>0</v>
      </c>
      <c r="N339" s="17"/>
      <c r="O339" s="17"/>
      <c r="P339" s="32"/>
    </row>
    <row r="340" spans="1:16">
      <c r="A340" s="25"/>
      <c r="B340" s="18" t="s">
        <v>384</v>
      </c>
      <c r="C340" s="16"/>
      <c r="D340" s="16" t="s">
        <v>55</v>
      </c>
      <c r="E340" s="17">
        <v>760</v>
      </c>
      <c r="F340" s="17"/>
      <c r="G340" s="17">
        <v>0</v>
      </c>
      <c r="H340" s="17"/>
      <c r="I340" s="17" t="str">
        <f>E340*G340</f>
        <v>0</v>
      </c>
      <c r="J340" s="17" t="str">
        <f>H340+I340</f>
        <v>0</v>
      </c>
      <c r="K340" s="17"/>
      <c r="L340" s="17">
        <v>0</v>
      </c>
      <c r="M340" s="17"/>
      <c r="N340" s="17">
        <v>0</v>
      </c>
      <c r="O340" s="17"/>
      <c r="P340" s="32"/>
    </row>
    <row r="341" spans="1:16">
      <c r="A341" s="25"/>
      <c r="B341" s="18" t="s">
        <v>385</v>
      </c>
      <c r="C341" s="16"/>
      <c r="D341" s="16" t="s">
        <v>55</v>
      </c>
      <c r="E341" s="17">
        <v>1000</v>
      </c>
      <c r="F341" s="17"/>
      <c r="G341" s="17">
        <v>8</v>
      </c>
      <c r="H341" s="17"/>
      <c r="I341" s="17" t="str">
        <f>E341*G341</f>
        <v>0</v>
      </c>
      <c r="J341" s="17" t="str">
        <f>H341+I341</f>
        <v>0</v>
      </c>
      <c r="K341" s="17"/>
      <c r="L341" s="17">
        <v>0</v>
      </c>
      <c r="M341" s="17"/>
      <c r="N341" s="17">
        <v>0</v>
      </c>
      <c r="O341" s="17"/>
      <c r="P341" s="32"/>
    </row>
    <row r="342" spans="1:16">
      <c r="A342" s="25"/>
      <c r="B342" s="19" t="s">
        <v>88</v>
      </c>
      <c r="C342" s="20" t="s">
        <v>386</v>
      </c>
      <c r="D342" s="20"/>
      <c r="E342" s="20"/>
      <c r="F342" s="20"/>
      <c r="G342" s="20"/>
      <c r="H342" s="21" t="str">
        <f>SUM(H322:H341)</f>
        <v>0</v>
      </c>
      <c r="I342" s="21" t="str">
        <f>SUM(I322:I341)</f>
        <v>0</v>
      </c>
      <c r="J342" s="21" t="str">
        <f>SUM(J322:J341)</f>
        <v>0</v>
      </c>
      <c r="K342" s="21" t="str">
        <f>SUM(K322:K341)</f>
        <v>0</v>
      </c>
      <c r="L342" s="21" t="str">
        <f>SUM(L322:L341)</f>
        <v>0</v>
      </c>
      <c r="M342" s="21"/>
      <c r="N342" s="21"/>
      <c r="O342" s="21"/>
      <c r="P342" s="33"/>
    </row>
    <row r="343" spans="1:16">
      <c r="A343" s="26"/>
      <c r="B343" s="19" t="s">
        <v>90</v>
      </c>
      <c r="C343" s="20"/>
      <c r="D343" s="20"/>
      <c r="E343" s="20"/>
      <c r="F343" s="20"/>
      <c r="G343" s="20"/>
      <c r="H343" s="20"/>
      <c r="I343" s="20"/>
      <c r="J343" s="21" t="str">
        <f>ROUND(J342*18/118,2)</f>
        <v>0</v>
      </c>
      <c r="K343" s="20"/>
      <c r="L343" s="20"/>
      <c r="M343" s="20"/>
      <c r="N343" s="20"/>
      <c r="O343" s="20"/>
      <c r="P343" s="34"/>
    </row>
    <row r="344" spans="1:16">
      <c r="A344" s="25"/>
      <c r="B344" s="14" t="s">
        <v>387</v>
      </c>
      <c r="C344"/>
      <c r="D344"/>
      <c r="E344"/>
      <c r="F344"/>
      <c r="G344"/>
      <c r="H344" s="15"/>
      <c r="I344" s="15"/>
      <c r="J344" s="15"/>
      <c r="K344" s="15"/>
      <c r="L344" s="15"/>
      <c r="M344" s="15"/>
      <c r="N344" s="15"/>
      <c r="O344" s="15"/>
      <c r="P344" s="31"/>
    </row>
    <row r="345" spans="1:16">
      <c r="A345" s="25" t="s">
        <v>388</v>
      </c>
      <c r="B345" s="13" t="s">
        <v>389</v>
      </c>
      <c r="C345" s="16"/>
      <c r="D345" s="16" t="s">
        <v>53</v>
      </c>
      <c r="E345" s="17">
        <v>1302.9</v>
      </c>
      <c r="F345" s="17">
        <v>100</v>
      </c>
      <c r="G345" s="17"/>
      <c r="H345" s="17" t="str">
        <f>E345*F345</f>
        <v>0</v>
      </c>
      <c r="I345" s="17"/>
      <c r="J345" s="17" t="str">
        <f>H345+I345</f>
        <v>0</v>
      </c>
      <c r="K345" s="17">
        <v>0</v>
      </c>
      <c r="L345" s="17"/>
      <c r="M345" s="17">
        <v>0</v>
      </c>
      <c r="N345" s="17"/>
      <c r="O345" s="17"/>
      <c r="P345" s="32"/>
    </row>
    <row r="346" spans="1:16">
      <c r="A346" s="25"/>
      <c r="B346" s="18" t="s">
        <v>390</v>
      </c>
      <c r="C346" s="16"/>
      <c r="D346" s="16" t="s">
        <v>43</v>
      </c>
      <c r="E346" s="17">
        <v>40</v>
      </c>
      <c r="F346" s="17"/>
      <c r="G346" s="17">
        <v>700</v>
      </c>
      <c r="H346" s="17"/>
      <c r="I346" s="17" t="str">
        <f>E346*G346</f>
        <v>0</v>
      </c>
      <c r="J346" s="17" t="str">
        <f>H346+I346</f>
        <v>0</v>
      </c>
      <c r="K346" s="17"/>
      <c r="L346" s="17">
        <v>0</v>
      </c>
      <c r="M346" s="17"/>
      <c r="N346" s="17">
        <v>0</v>
      </c>
      <c r="O346" s="17"/>
      <c r="P346" s="32"/>
    </row>
    <row r="347" spans="1:16">
      <c r="A347" s="25" t="s">
        <v>388</v>
      </c>
      <c r="B347" s="13" t="s">
        <v>391</v>
      </c>
      <c r="C347" s="16"/>
      <c r="D347" s="16" t="s">
        <v>53</v>
      </c>
      <c r="E347" s="17">
        <v>10</v>
      </c>
      <c r="F347" s="17">
        <v>1000</v>
      </c>
      <c r="G347" s="17"/>
      <c r="H347" s="17" t="str">
        <f>E347*F347</f>
        <v>0</v>
      </c>
      <c r="I347" s="17"/>
      <c r="J347" s="17" t="str">
        <f>H347+I347</f>
        <v>0</v>
      </c>
      <c r="K347" s="17">
        <v>0</v>
      </c>
      <c r="L347" s="17"/>
      <c r="M347" s="17">
        <v>0</v>
      </c>
      <c r="N347" s="17"/>
      <c r="O347" s="17"/>
      <c r="P347" s="32"/>
    </row>
    <row r="348" spans="1:16">
      <c r="A348" s="25"/>
      <c r="B348" s="18" t="s">
        <v>392</v>
      </c>
      <c r="C348" s="16"/>
      <c r="D348" s="16" t="s">
        <v>43</v>
      </c>
      <c r="E348" s="17">
        <v>1</v>
      </c>
      <c r="F348" s="17"/>
      <c r="G348" s="17">
        <v>3450</v>
      </c>
      <c r="H348" s="17"/>
      <c r="I348" s="17" t="str">
        <f>E348*G348</f>
        <v>0</v>
      </c>
      <c r="J348" s="17" t="str">
        <f>H348+I348</f>
        <v>0</v>
      </c>
      <c r="K348" s="17"/>
      <c r="L348" s="17">
        <v>0</v>
      </c>
      <c r="M348" s="17"/>
      <c r="N348" s="17">
        <v>0</v>
      </c>
      <c r="O348" s="17"/>
      <c r="P348" s="32"/>
    </row>
    <row r="349" spans="1:16">
      <c r="A349" s="25"/>
      <c r="B349" s="18" t="s">
        <v>393</v>
      </c>
      <c r="C349" s="16"/>
      <c r="D349" s="16" t="s">
        <v>43</v>
      </c>
      <c r="E349" s="17">
        <v>0.05</v>
      </c>
      <c r="F349" s="17"/>
      <c r="G349" s="17">
        <v>850</v>
      </c>
      <c r="H349" s="17"/>
      <c r="I349" s="17" t="str">
        <f>E349*G349</f>
        <v>0</v>
      </c>
      <c r="J349" s="17" t="str">
        <f>H349+I349</f>
        <v>0</v>
      </c>
      <c r="K349" s="17"/>
      <c r="L349" s="17">
        <v>0</v>
      </c>
      <c r="M349" s="17"/>
      <c r="N349" s="17">
        <v>0</v>
      </c>
      <c r="O349" s="17"/>
      <c r="P349" s="32"/>
    </row>
    <row r="350" spans="1:16">
      <c r="A350" s="25" t="s">
        <v>394</v>
      </c>
      <c r="B350" s="13" t="s">
        <v>395</v>
      </c>
      <c r="C350" s="16"/>
      <c r="D350" s="16" t="s">
        <v>53</v>
      </c>
      <c r="E350" s="17">
        <v>10</v>
      </c>
      <c r="F350" s="17">
        <v>120</v>
      </c>
      <c r="G350" s="17"/>
      <c r="H350" s="17" t="str">
        <f>E350*F350</f>
        <v>0</v>
      </c>
      <c r="I350" s="17"/>
      <c r="J350" s="17" t="str">
        <f>H350+I350</f>
        <v>0</v>
      </c>
      <c r="K350" s="17">
        <v>0</v>
      </c>
      <c r="L350" s="17"/>
      <c r="M350" s="17">
        <v>0</v>
      </c>
      <c r="N350" s="17"/>
      <c r="O350" s="17"/>
      <c r="P350" s="32"/>
    </row>
    <row r="351" spans="1:16">
      <c r="A351" s="25"/>
      <c r="B351" s="18" t="s">
        <v>396</v>
      </c>
      <c r="C351" s="16"/>
      <c r="D351" s="16" t="s">
        <v>53</v>
      </c>
      <c r="E351" s="17">
        <v>22</v>
      </c>
      <c r="F351" s="17"/>
      <c r="G351" s="17">
        <v>97.57</v>
      </c>
      <c r="H351" s="17"/>
      <c r="I351" s="17" t="str">
        <f>E351*G351</f>
        <v>0</v>
      </c>
      <c r="J351" s="17" t="str">
        <f>H351+I351</f>
        <v>0</v>
      </c>
      <c r="K351" s="17"/>
      <c r="L351" s="17">
        <v>0</v>
      </c>
      <c r="M351" s="17"/>
      <c r="N351" s="17">
        <v>0</v>
      </c>
      <c r="O351" s="17"/>
      <c r="P351" s="32"/>
    </row>
    <row r="352" spans="1:16">
      <c r="A352" s="25" t="s">
        <v>397</v>
      </c>
      <c r="B352" s="13" t="s">
        <v>398</v>
      </c>
      <c r="C352" s="16"/>
      <c r="D352" s="16" t="s">
        <v>53</v>
      </c>
      <c r="E352" s="17">
        <v>3.4</v>
      </c>
      <c r="F352" s="17">
        <v>0</v>
      </c>
      <c r="G352" s="17"/>
      <c r="H352" s="17" t="str">
        <f>E352*F352</f>
        <v>0</v>
      </c>
      <c r="I352" s="17"/>
      <c r="J352" s="17" t="str">
        <f>H352+I352</f>
        <v>0</v>
      </c>
      <c r="K352" s="17">
        <v>0</v>
      </c>
      <c r="L352" s="17"/>
      <c r="M352" s="17">
        <v>0</v>
      </c>
      <c r="N352" s="17"/>
      <c r="O352" s="17"/>
      <c r="P352" s="32"/>
    </row>
    <row r="353" spans="1:16">
      <c r="A353" s="25"/>
      <c r="B353" s="18" t="s">
        <v>399</v>
      </c>
      <c r="C353" s="16"/>
      <c r="D353" s="16" t="s">
        <v>53</v>
      </c>
      <c r="E353" s="17">
        <v>7</v>
      </c>
      <c r="F353" s="17"/>
      <c r="G353" s="17">
        <v>288.09</v>
      </c>
      <c r="H353" s="17"/>
      <c r="I353" s="17" t="str">
        <f>E353*G353</f>
        <v>0</v>
      </c>
      <c r="J353" s="17" t="str">
        <f>H353+I353</f>
        <v>0</v>
      </c>
      <c r="K353" s="17"/>
      <c r="L353" s="17">
        <v>0</v>
      </c>
      <c r="M353" s="17"/>
      <c r="N353" s="17">
        <v>0</v>
      </c>
      <c r="O353" s="17"/>
      <c r="P353" s="32"/>
    </row>
    <row r="354" spans="1:16">
      <c r="A354" s="25"/>
      <c r="B354" s="18" t="s">
        <v>266</v>
      </c>
      <c r="C354" s="16"/>
      <c r="D354" s="16" t="s">
        <v>53</v>
      </c>
      <c r="E354" s="17">
        <v>3.45</v>
      </c>
      <c r="F354" s="17"/>
      <c r="G354" s="17">
        <v>109.41</v>
      </c>
      <c r="H354" s="17"/>
      <c r="I354" s="17" t="str">
        <f>E354*G354</f>
        <v>0</v>
      </c>
      <c r="J354" s="17" t="str">
        <f>H354+I354</f>
        <v>0</v>
      </c>
      <c r="K354" s="17"/>
      <c r="L354" s="17">
        <v>0</v>
      </c>
      <c r="M354" s="17"/>
      <c r="N354" s="17">
        <v>0</v>
      </c>
      <c r="O354" s="17"/>
      <c r="P354" s="32"/>
    </row>
    <row r="355" spans="1:16">
      <c r="A355" s="25"/>
      <c r="B355" s="18" t="s">
        <v>267</v>
      </c>
      <c r="C355" s="16"/>
      <c r="D355" s="16" t="s">
        <v>53</v>
      </c>
      <c r="E355" s="17">
        <v>3.43</v>
      </c>
      <c r="F355" s="17"/>
      <c r="G355" s="17">
        <v>154.75</v>
      </c>
      <c r="H355" s="17"/>
      <c r="I355" s="17" t="str">
        <f>E355*G355</f>
        <v>0</v>
      </c>
      <c r="J355" s="17" t="str">
        <f>H355+I355</f>
        <v>0</v>
      </c>
      <c r="K355" s="17"/>
      <c r="L355" s="17">
        <v>0</v>
      </c>
      <c r="M355" s="17"/>
      <c r="N355" s="17">
        <v>0</v>
      </c>
      <c r="O355" s="17"/>
      <c r="P355" s="32"/>
    </row>
    <row r="356" spans="1:16">
      <c r="A356" s="25"/>
      <c r="B356" s="18" t="s">
        <v>400</v>
      </c>
      <c r="C356" s="16"/>
      <c r="D356" s="16" t="s">
        <v>43</v>
      </c>
      <c r="E356" s="17">
        <v>0.51</v>
      </c>
      <c r="F356" s="17"/>
      <c r="G356" s="17">
        <v>4400</v>
      </c>
      <c r="H356" s="17"/>
      <c r="I356" s="17" t="str">
        <f>E356*G356</f>
        <v>0</v>
      </c>
      <c r="J356" s="17" t="str">
        <f>H356+I356</f>
        <v>0</v>
      </c>
      <c r="K356" s="17"/>
      <c r="L356" s="17">
        <v>0</v>
      </c>
      <c r="M356" s="17"/>
      <c r="N356" s="17">
        <v>0</v>
      </c>
      <c r="O356" s="17"/>
      <c r="P356" s="32"/>
    </row>
    <row r="357" spans="1:16">
      <c r="A357" s="25"/>
      <c r="B357" s="18" t="s">
        <v>401</v>
      </c>
      <c r="C357" s="16"/>
      <c r="D357" s="16" t="s">
        <v>53</v>
      </c>
      <c r="E357" s="17">
        <v>3.74</v>
      </c>
      <c r="F357" s="17"/>
      <c r="G357" s="17">
        <v>11.11</v>
      </c>
      <c r="H357" s="17"/>
      <c r="I357" s="17" t="str">
        <f>E357*G357</f>
        <v>0</v>
      </c>
      <c r="J357" s="17" t="str">
        <f>H357+I357</f>
        <v>0</v>
      </c>
      <c r="K357" s="17"/>
      <c r="L357" s="17">
        <v>0</v>
      </c>
      <c r="M357" s="17"/>
      <c r="N357" s="17">
        <v>0</v>
      </c>
      <c r="O357" s="17"/>
      <c r="P357" s="32"/>
    </row>
    <row r="358" spans="1:16">
      <c r="A358" s="25" t="s">
        <v>402</v>
      </c>
      <c r="B358" s="13" t="s">
        <v>403</v>
      </c>
      <c r="C358" s="16"/>
      <c r="D358" s="16" t="s">
        <v>53</v>
      </c>
      <c r="E358" s="17">
        <v>9.6</v>
      </c>
      <c r="F358" s="17">
        <v>280</v>
      </c>
      <c r="G358" s="17"/>
      <c r="H358" s="17" t="str">
        <f>E358*F358</f>
        <v>0</v>
      </c>
      <c r="I358" s="17"/>
      <c r="J358" s="17" t="str">
        <f>H358+I358</f>
        <v>0</v>
      </c>
      <c r="K358" s="17">
        <v>0</v>
      </c>
      <c r="L358" s="17"/>
      <c r="M358" s="17">
        <v>0</v>
      </c>
      <c r="N358" s="17"/>
      <c r="O358" s="17"/>
      <c r="P358" s="32"/>
    </row>
    <row r="359" spans="1:16">
      <c r="A359" s="25"/>
      <c r="B359" s="18" t="s">
        <v>404</v>
      </c>
      <c r="C359" s="16"/>
      <c r="D359" s="16" t="s">
        <v>43</v>
      </c>
      <c r="E359" s="17">
        <v>0.384</v>
      </c>
      <c r="F359" s="17"/>
      <c r="G359" s="17">
        <v>0</v>
      </c>
      <c r="H359" s="17"/>
      <c r="I359" s="17" t="str">
        <f>E359*G359</f>
        <v>0</v>
      </c>
      <c r="J359" s="17" t="str">
        <f>H359+I359</f>
        <v>0</v>
      </c>
      <c r="K359" s="17"/>
      <c r="L359" s="17">
        <v>0</v>
      </c>
      <c r="M359" s="17"/>
      <c r="N359" s="17">
        <v>0</v>
      </c>
      <c r="O359" s="17"/>
      <c r="P359" s="32"/>
    </row>
    <row r="360" spans="1:16">
      <c r="A360" s="25"/>
      <c r="B360" s="18" t="s">
        <v>370</v>
      </c>
      <c r="C360" s="16"/>
      <c r="D360" s="16" t="s">
        <v>53</v>
      </c>
      <c r="E360" s="17">
        <v>9.6</v>
      </c>
      <c r="F360" s="17"/>
      <c r="G360" s="17">
        <v>31.34</v>
      </c>
      <c r="H360" s="17"/>
      <c r="I360" s="17" t="str">
        <f>E360*G360</f>
        <v>0</v>
      </c>
      <c r="J360" s="17" t="str">
        <f>H360+I360</f>
        <v>0</v>
      </c>
      <c r="K360" s="17"/>
      <c r="L360" s="17">
        <v>0</v>
      </c>
      <c r="M360" s="17"/>
      <c r="N360" s="17">
        <v>0</v>
      </c>
      <c r="O360" s="17"/>
      <c r="P360" s="32"/>
    </row>
    <row r="361" spans="1:16">
      <c r="A361" s="25" t="s">
        <v>405</v>
      </c>
      <c r="B361" s="13" t="s">
        <v>406</v>
      </c>
      <c r="C361" s="16"/>
      <c r="D361" s="16" t="s">
        <v>53</v>
      </c>
      <c r="E361" s="17">
        <v>49.2</v>
      </c>
      <c r="F361" s="17">
        <v>170</v>
      </c>
      <c r="G361" s="17"/>
      <c r="H361" s="17" t="str">
        <f>E361*F361</f>
        <v>0</v>
      </c>
      <c r="I361" s="17"/>
      <c r="J361" s="17" t="str">
        <f>H361+I361</f>
        <v>0</v>
      </c>
      <c r="K361" s="17">
        <v>0</v>
      </c>
      <c r="L361" s="17"/>
      <c r="M361" s="17">
        <v>0</v>
      </c>
      <c r="N361" s="17"/>
      <c r="O361" s="17"/>
      <c r="P361" s="32"/>
    </row>
    <row r="362" spans="1:16">
      <c r="A362" s="25"/>
      <c r="B362" s="18" t="s">
        <v>380</v>
      </c>
      <c r="C362" s="16"/>
      <c r="D362" s="16" t="s">
        <v>55</v>
      </c>
      <c r="E362" s="17">
        <v>295.2</v>
      </c>
      <c r="F362" s="17"/>
      <c r="G362" s="17">
        <v>7</v>
      </c>
      <c r="H362" s="17"/>
      <c r="I362" s="17" t="str">
        <f>E362*G362</f>
        <v>0</v>
      </c>
      <c r="J362" s="17" t="str">
        <f>H362+I362</f>
        <v>0</v>
      </c>
      <c r="K362" s="17"/>
      <c r="L362" s="17">
        <v>0</v>
      </c>
      <c r="M362" s="17"/>
      <c r="N362" s="17">
        <v>0</v>
      </c>
      <c r="O362" s="17"/>
      <c r="P362" s="32"/>
    </row>
    <row r="363" spans="1:16">
      <c r="A363" s="25"/>
      <c r="B363" s="18" t="s">
        <v>407</v>
      </c>
      <c r="C363" s="16"/>
      <c r="D363" s="16" t="s">
        <v>55</v>
      </c>
      <c r="E363" s="17">
        <v>9.84</v>
      </c>
      <c r="F363" s="17"/>
      <c r="G363" s="17">
        <v>20</v>
      </c>
      <c r="H363" s="17"/>
      <c r="I363" s="17" t="str">
        <f>E363*G363</f>
        <v>0</v>
      </c>
      <c r="J363" s="17" t="str">
        <f>H363+I363</f>
        <v>0</v>
      </c>
      <c r="K363" s="17"/>
      <c r="L363" s="17">
        <v>0</v>
      </c>
      <c r="M363" s="17"/>
      <c r="N363" s="17">
        <v>0</v>
      </c>
      <c r="O363" s="17"/>
      <c r="P363" s="32"/>
    </row>
    <row r="364" spans="1:16">
      <c r="A364" s="25"/>
      <c r="B364" s="18" t="s">
        <v>385</v>
      </c>
      <c r="C364" s="16"/>
      <c r="D364" s="16" t="s">
        <v>55</v>
      </c>
      <c r="E364" s="17">
        <v>196.8</v>
      </c>
      <c r="F364" s="17"/>
      <c r="G364" s="17">
        <v>10</v>
      </c>
      <c r="H364" s="17"/>
      <c r="I364" s="17" t="str">
        <f>E364*G364</f>
        <v>0</v>
      </c>
      <c r="J364" s="17" t="str">
        <f>H364+I364</f>
        <v>0</v>
      </c>
      <c r="K364" s="17"/>
      <c r="L364" s="17">
        <v>0</v>
      </c>
      <c r="M364" s="17"/>
      <c r="N364" s="17">
        <v>0</v>
      </c>
      <c r="O364" s="17"/>
      <c r="P364" s="32"/>
    </row>
    <row r="365" spans="1:16">
      <c r="A365" s="25"/>
      <c r="B365" s="18" t="s">
        <v>408</v>
      </c>
      <c r="C365" s="16"/>
      <c r="D365" s="16" t="s">
        <v>57</v>
      </c>
      <c r="E365" s="17">
        <v>19.68</v>
      </c>
      <c r="F365" s="17"/>
      <c r="G365" s="17">
        <v>120</v>
      </c>
      <c r="H365" s="17"/>
      <c r="I365" s="17" t="str">
        <f>E365*G365</f>
        <v>0</v>
      </c>
      <c r="J365" s="17" t="str">
        <f>H365+I365</f>
        <v>0</v>
      </c>
      <c r="K365" s="17"/>
      <c r="L365" s="17">
        <v>0</v>
      </c>
      <c r="M365" s="17"/>
      <c r="N365" s="17">
        <v>0</v>
      </c>
      <c r="O365" s="17"/>
      <c r="P365" s="32"/>
    </row>
    <row r="366" spans="1:16">
      <c r="A366" s="25" t="s">
        <v>409</v>
      </c>
      <c r="B366" s="13" t="s">
        <v>410</v>
      </c>
      <c r="C366" s="16"/>
      <c r="D366" s="16" t="s">
        <v>53</v>
      </c>
      <c r="E366" s="17">
        <v>14.4</v>
      </c>
      <c r="F366" s="17">
        <v>180</v>
      </c>
      <c r="G366" s="17"/>
      <c r="H366" s="17" t="str">
        <f>E366*F366</f>
        <v>0</v>
      </c>
      <c r="I366" s="17"/>
      <c r="J366" s="17" t="str">
        <f>H366+I366</f>
        <v>0</v>
      </c>
      <c r="K366" s="17">
        <v>0</v>
      </c>
      <c r="L366" s="17"/>
      <c r="M366" s="17">
        <v>0</v>
      </c>
      <c r="N366" s="17"/>
      <c r="O366" s="17"/>
      <c r="P366" s="32"/>
    </row>
    <row r="367" spans="1:16">
      <c r="A367" s="25"/>
      <c r="B367" s="18" t="s">
        <v>380</v>
      </c>
      <c r="C367" s="16"/>
      <c r="D367" s="16" t="s">
        <v>55</v>
      </c>
      <c r="E367" s="17">
        <v>86.4</v>
      </c>
      <c r="F367" s="17"/>
      <c r="G367" s="17">
        <v>7</v>
      </c>
      <c r="H367" s="17"/>
      <c r="I367" s="17" t="str">
        <f>E367*G367</f>
        <v>0</v>
      </c>
      <c r="J367" s="17" t="str">
        <f>H367+I367</f>
        <v>0</v>
      </c>
      <c r="K367" s="17"/>
      <c r="L367" s="17">
        <v>0</v>
      </c>
      <c r="M367" s="17"/>
      <c r="N367" s="17">
        <v>0</v>
      </c>
      <c r="O367" s="17"/>
      <c r="P367" s="32"/>
    </row>
    <row r="368" spans="1:16">
      <c r="A368" s="25"/>
      <c r="B368" s="18" t="s">
        <v>384</v>
      </c>
      <c r="C368" s="16"/>
      <c r="D368" s="16" t="s">
        <v>55</v>
      </c>
      <c r="E368" s="17">
        <v>2.88</v>
      </c>
      <c r="F368" s="17"/>
      <c r="G368" s="17">
        <v>20</v>
      </c>
      <c r="H368" s="17"/>
      <c r="I368" s="17" t="str">
        <f>E368*G368</f>
        <v>0</v>
      </c>
      <c r="J368" s="17" t="str">
        <f>H368+I368</f>
        <v>0</v>
      </c>
      <c r="K368" s="17"/>
      <c r="L368" s="17">
        <v>0</v>
      </c>
      <c r="M368" s="17"/>
      <c r="N368" s="17">
        <v>0</v>
      </c>
      <c r="O368" s="17"/>
      <c r="P368" s="32"/>
    </row>
    <row r="369" spans="1:16">
      <c r="A369" s="25"/>
      <c r="B369" s="18" t="s">
        <v>385</v>
      </c>
      <c r="C369" s="16"/>
      <c r="D369" s="16" t="s">
        <v>55</v>
      </c>
      <c r="E369" s="17">
        <v>57.6</v>
      </c>
      <c r="F369" s="17"/>
      <c r="G369" s="17">
        <v>10</v>
      </c>
      <c r="H369" s="17"/>
      <c r="I369" s="17" t="str">
        <f>E369*G369</f>
        <v>0</v>
      </c>
      <c r="J369" s="17" t="str">
        <f>H369+I369</f>
        <v>0</v>
      </c>
      <c r="K369" s="17"/>
      <c r="L369" s="17">
        <v>0</v>
      </c>
      <c r="M369" s="17"/>
      <c r="N369" s="17">
        <v>0</v>
      </c>
      <c r="O369" s="17"/>
      <c r="P369" s="32"/>
    </row>
    <row r="370" spans="1:16">
      <c r="A370" s="25"/>
      <c r="B370" s="18" t="s">
        <v>408</v>
      </c>
      <c r="C370" s="16"/>
      <c r="D370" s="16" t="s">
        <v>57</v>
      </c>
      <c r="E370" s="17">
        <v>5.76</v>
      </c>
      <c r="F370" s="17"/>
      <c r="G370" s="17">
        <v>120</v>
      </c>
      <c r="H370" s="17"/>
      <c r="I370" s="17" t="str">
        <f>E370*G370</f>
        <v>0</v>
      </c>
      <c r="J370" s="17" t="str">
        <f>H370+I370</f>
        <v>0</v>
      </c>
      <c r="K370" s="17"/>
      <c r="L370" s="17">
        <v>0</v>
      </c>
      <c r="M370" s="17"/>
      <c r="N370" s="17">
        <v>0</v>
      </c>
      <c r="O370" s="17"/>
      <c r="P370" s="32"/>
    </row>
    <row r="371" spans="1:16">
      <c r="A371" s="25"/>
      <c r="B371" s="19" t="s">
        <v>88</v>
      </c>
      <c r="C371" s="20" t="s">
        <v>411</v>
      </c>
      <c r="D371" s="20"/>
      <c r="E371" s="20"/>
      <c r="F371" s="20"/>
      <c r="G371" s="20"/>
      <c r="H371" s="21" t="str">
        <f>SUM(H345:H370)</f>
        <v>0</v>
      </c>
      <c r="I371" s="21" t="str">
        <f>SUM(I345:I370)</f>
        <v>0</v>
      </c>
      <c r="J371" s="21" t="str">
        <f>SUM(J345:J370)</f>
        <v>0</v>
      </c>
      <c r="K371" s="21" t="str">
        <f>SUM(K345:K370)</f>
        <v>0</v>
      </c>
      <c r="L371" s="21" t="str">
        <f>SUM(L345:L370)</f>
        <v>0</v>
      </c>
      <c r="M371" s="21"/>
      <c r="N371" s="21"/>
      <c r="O371" s="21"/>
      <c r="P371" s="33"/>
    </row>
    <row r="372" spans="1:16">
      <c r="A372" s="26"/>
      <c r="B372" s="19" t="s">
        <v>90</v>
      </c>
      <c r="C372" s="20"/>
      <c r="D372" s="20"/>
      <c r="E372" s="20"/>
      <c r="F372" s="20"/>
      <c r="G372" s="20"/>
      <c r="H372" s="20"/>
      <c r="I372" s="20"/>
      <c r="J372" s="21" t="str">
        <f>ROUND(J371*18/118,2)</f>
        <v>0</v>
      </c>
      <c r="K372" s="20"/>
      <c r="L372" s="20"/>
      <c r="M372" s="20"/>
      <c r="N372" s="20"/>
      <c r="O372" s="20"/>
      <c r="P372" s="34"/>
    </row>
    <row r="373" spans="1:16">
      <c r="A373" s="25"/>
      <c r="B373" s="14" t="s">
        <v>412</v>
      </c>
      <c r="C373"/>
      <c r="D373"/>
      <c r="E373"/>
      <c r="F373"/>
      <c r="G373"/>
      <c r="H373" s="15"/>
      <c r="I373" s="15"/>
      <c r="J373" s="15"/>
      <c r="K373" s="15"/>
      <c r="L373" s="15"/>
      <c r="M373" s="15"/>
      <c r="N373" s="15"/>
      <c r="O373" s="15"/>
      <c r="P373" s="31"/>
    </row>
    <row r="374" spans="1:16">
      <c r="A374" s="25" t="s">
        <v>413</v>
      </c>
      <c r="B374" s="13" t="s">
        <v>414</v>
      </c>
      <c r="C374" s="16"/>
      <c r="D374" s="16" t="s">
        <v>53</v>
      </c>
      <c r="E374" s="17">
        <v>1437.9</v>
      </c>
      <c r="F374" s="17">
        <v>320</v>
      </c>
      <c r="G374" s="17"/>
      <c r="H374" s="17" t="str">
        <f>E374*F374</f>
        <v>0</v>
      </c>
      <c r="I374" s="17"/>
      <c r="J374" s="17" t="str">
        <f>H374+I374</f>
        <v>0</v>
      </c>
      <c r="K374" s="17">
        <v>0</v>
      </c>
      <c r="L374" s="17"/>
      <c r="M374" s="17">
        <v>0</v>
      </c>
      <c r="N374" s="17"/>
      <c r="O374" s="17"/>
      <c r="P374" s="32"/>
    </row>
    <row r="375" spans="1:16">
      <c r="A375" s="25"/>
      <c r="B375" s="18" t="s">
        <v>380</v>
      </c>
      <c r="C375" s="16"/>
      <c r="D375" s="16" t="s">
        <v>55</v>
      </c>
      <c r="E375" s="17">
        <v>8627.4</v>
      </c>
      <c r="F375" s="17"/>
      <c r="G375" s="17">
        <v>0</v>
      </c>
      <c r="H375" s="17"/>
      <c r="I375" s="17" t="str">
        <f>E375*G375</f>
        <v>0</v>
      </c>
      <c r="J375" s="17" t="str">
        <f>H375+I375</f>
        <v>0</v>
      </c>
      <c r="K375" s="17"/>
      <c r="L375" s="17">
        <v>0</v>
      </c>
      <c r="M375" s="17"/>
      <c r="N375" s="17">
        <v>0</v>
      </c>
      <c r="O375" s="17"/>
      <c r="P375" s="32"/>
    </row>
    <row r="376" spans="1:16">
      <c r="A376" s="25"/>
      <c r="B376" s="18" t="s">
        <v>384</v>
      </c>
      <c r="C376" s="16"/>
      <c r="D376" s="16" t="s">
        <v>55</v>
      </c>
      <c r="E376" s="17">
        <v>1725.48</v>
      </c>
      <c r="F376" s="17"/>
      <c r="G376" s="17">
        <v>0</v>
      </c>
      <c r="H376" s="17"/>
      <c r="I376" s="17" t="str">
        <f>E376*G376</f>
        <v>0</v>
      </c>
      <c r="J376" s="17" t="str">
        <f>H376+I376</f>
        <v>0</v>
      </c>
      <c r="K376" s="17"/>
      <c r="L376" s="17">
        <v>0</v>
      </c>
      <c r="M376" s="17"/>
      <c r="N376" s="17">
        <v>0</v>
      </c>
      <c r="O376" s="17"/>
      <c r="P376" s="32"/>
    </row>
    <row r="377" spans="1:16">
      <c r="A377" s="25"/>
      <c r="B377" s="18" t="s">
        <v>385</v>
      </c>
      <c r="C377" s="16"/>
      <c r="D377" s="16" t="s">
        <v>55</v>
      </c>
      <c r="E377" s="17">
        <v>4313.7</v>
      </c>
      <c r="F377" s="17"/>
      <c r="G377" s="17">
        <v>0</v>
      </c>
      <c r="H377" s="17"/>
      <c r="I377" s="17" t="str">
        <f>E377*G377</f>
        <v>0</v>
      </c>
      <c r="J377" s="17" t="str">
        <f>H377+I377</f>
        <v>0</v>
      </c>
      <c r="K377" s="17"/>
      <c r="L377" s="17">
        <v>0</v>
      </c>
      <c r="M377" s="17"/>
      <c r="N377" s="17">
        <v>0</v>
      </c>
      <c r="O377" s="17"/>
      <c r="P377" s="32"/>
    </row>
    <row r="378" spans="1:16">
      <c r="A378" s="25"/>
      <c r="B378" s="18" t="s">
        <v>415</v>
      </c>
      <c r="C378" s="16"/>
      <c r="D378" s="16" t="s">
        <v>57</v>
      </c>
      <c r="E378" s="17">
        <v>575.16</v>
      </c>
      <c r="F378" s="17"/>
      <c r="G378" s="17">
        <v>0</v>
      </c>
      <c r="H378" s="17"/>
      <c r="I378" s="17" t="str">
        <f>E378*G378</f>
        <v>0</v>
      </c>
      <c r="J378" s="17" t="str">
        <f>H378+I378</f>
        <v>0</v>
      </c>
      <c r="K378" s="17"/>
      <c r="L378" s="17">
        <v>0</v>
      </c>
      <c r="M378" s="17"/>
      <c r="N378" s="17">
        <v>0</v>
      </c>
      <c r="O378" s="17"/>
      <c r="P378" s="32"/>
    </row>
    <row r="379" spans="1:16">
      <c r="A379" s="25" t="s">
        <v>416</v>
      </c>
      <c r="B379" s="13" t="s">
        <v>417</v>
      </c>
      <c r="C379" s="16"/>
      <c r="D379" s="16" t="s">
        <v>53</v>
      </c>
      <c r="E379" s="17">
        <v>23.6</v>
      </c>
      <c r="F379" s="17">
        <v>180</v>
      </c>
      <c r="G379" s="17"/>
      <c r="H379" s="17" t="str">
        <f>E379*F379</f>
        <v>0</v>
      </c>
      <c r="I379" s="17"/>
      <c r="J379" s="17" t="str">
        <f>H379+I379</f>
        <v>0</v>
      </c>
      <c r="K379" s="17">
        <v>0</v>
      </c>
      <c r="L379" s="17"/>
      <c r="M379" s="17">
        <v>0</v>
      </c>
      <c r="N379" s="17"/>
      <c r="O379" s="17"/>
      <c r="P379" s="32"/>
    </row>
    <row r="380" spans="1:16">
      <c r="A380" s="25"/>
      <c r="B380" s="18" t="s">
        <v>384</v>
      </c>
      <c r="C380" s="16"/>
      <c r="D380" s="16" t="s">
        <v>55</v>
      </c>
      <c r="E380" s="17">
        <v>4.72</v>
      </c>
      <c r="F380" s="17"/>
      <c r="G380" s="17">
        <v>20</v>
      </c>
      <c r="H380" s="17"/>
      <c r="I380" s="17" t="str">
        <f>E380*G380</f>
        <v>0</v>
      </c>
      <c r="J380" s="17" t="str">
        <f>H380+I380</f>
        <v>0</v>
      </c>
      <c r="K380" s="17"/>
      <c r="L380" s="17">
        <v>0</v>
      </c>
      <c r="M380" s="17"/>
      <c r="N380" s="17">
        <v>0</v>
      </c>
      <c r="O380" s="17"/>
      <c r="P380" s="32"/>
    </row>
    <row r="381" spans="1:16">
      <c r="A381" s="25"/>
      <c r="B381" s="18" t="s">
        <v>385</v>
      </c>
      <c r="C381" s="16"/>
      <c r="D381" s="16" t="s">
        <v>55</v>
      </c>
      <c r="E381" s="17">
        <v>424.8</v>
      </c>
      <c r="F381" s="17"/>
      <c r="G381" s="17">
        <v>10</v>
      </c>
      <c r="H381" s="17"/>
      <c r="I381" s="17" t="str">
        <f>E381*G381</f>
        <v>0</v>
      </c>
      <c r="J381" s="17" t="str">
        <f>H381+I381</f>
        <v>0</v>
      </c>
      <c r="K381" s="17"/>
      <c r="L381" s="17">
        <v>0</v>
      </c>
      <c r="M381" s="17"/>
      <c r="N381" s="17">
        <v>0</v>
      </c>
      <c r="O381" s="17"/>
      <c r="P381" s="32"/>
    </row>
    <row r="382" spans="1:16">
      <c r="A382" s="25"/>
      <c r="B382" s="18" t="s">
        <v>415</v>
      </c>
      <c r="C382" s="16"/>
      <c r="D382" s="16" t="s">
        <v>57</v>
      </c>
      <c r="E382" s="17">
        <v>9.44</v>
      </c>
      <c r="F382" s="17"/>
      <c r="G382" s="17">
        <v>120</v>
      </c>
      <c r="H382" s="17"/>
      <c r="I382" s="17" t="str">
        <f>E382*G382</f>
        <v>0</v>
      </c>
      <c r="J382" s="17" t="str">
        <f>H382+I382</f>
        <v>0</v>
      </c>
      <c r="K382" s="17"/>
      <c r="L382" s="17">
        <v>0</v>
      </c>
      <c r="M382" s="17"/>
      <c r="N382" s="17">
        <v>0</v>
      </c>
      <c r="O382" s="17"/>
      <c r="P382" s="32"/>
    </row>
    <row r="383" spans="1:16">
      <c r="A383" s="25" t="s">
        <v>418</v>
      </c>
      <c r="B383" s="13" t="s">
        <v>410</v>
      </c>
      <c r="C383" s="16"/>
      <c r="D383" s="16" t="s">
        <v>53</v>
      </c>
      <c r="E383" s="17">
        <v>443.58</v>
      </c>
      <c r="F383" s="17">
        <v>180</v>
      </c>
      <c r="G383" s="17"/>
      <c r="H383" s="17" t="str">
        <f>E383*F383</f>
        <v>0</v>
      </c>
      <c r="I383" s="17"/>
      <c r="J383" s="17" t="str">
        <f>H383+I383</f>
        <v>0</v>
      </c>
      <c r="K383" s="17">
        <v>0</v>
      </c>
      <c r="L383" s="17"/>
      <c r="M383" s="17">
        <v>0</v>
      </c>
      <c r="N383" s="17"/>
      <c r="O383" s="17"/>
      <c r="P383" s="32"/>
    </row>
    <row r="384" spans="1:16">
      <c r="A384" s="25"/>
      <c r="B384" s="18" t="s">
        <v>384</v>
      </c>
      <c r="C384" s="16"/>
      <c r="D384" s="16" t="s">
        <v>55</v>
      </c>
      <c r="E384" s="17">
        <v>88.716</v>
      </c>
      <c r="F384" s="17"/>
      <c r="G384" s="17">
        <v>20</v>
      </c>
      <c r="H384" s="17"/>
      <c r="I384" s="17" t="str">
        <f>E384*G384</f>
        <v>0</v>
      </c>
      <c r="J384" s="17" t="str">
        <f>H384+I384</f>
        <v>0</v>
      </c>
      <c r="K384" s="17"/>
      <c r="L384" s="17">
        <v>0</v>
      </c>
      <c r="M384" s="17"/>
      <c r="N384" s="17">
        <v>0</v>
      </c>
      <c r="O384" s="17"/>
      <c r="P384" s="32"/>
    </row>
    <row r="385" spans="1:16">
      <c r="A385" s="25"/>
      <c r="B385" s="18" t="s">
        <v>385</v>
      </c>
      <c r="C385" s="16"/>
      <c r="D385" s="16" t="s">
        <v>55</v>
      </c>
      <c r="E385" s="17">
        <v>7984.44</v>
      </c>
      <c r="F385" s="17"/>
      <c r="G385" s="17">
        <v>10</v>
      </c>
      <c r="H385" s="17"/>
      <c r="I385" s="17" t="str">
        <f>E385*G385</f>
        <v>0</v>
      </c>
      <c r="J385" s="17" t="str">
        <f>H385+I385</f>
        <v>0</v>
      </c>
      <c r="K385" s="17"/>
      <c r="L385" s="17">
        <v>0</v>
      </c>
      <c r="M385" s="17"/>
      <c r="N385" s="17">
        <v>0</v>
      </c>
      <c r="O385" s="17"/>
      <c r="P385" s="32"/>
    </row>
    <row r="386" spans="1:16">
      <c r="A386" s="25"/>
      <c r="B386" s="18" t="s">
        <v>408</v>
      </c>
      <c r="C386" s="16"/>
      <c r="D386" s="16" t="s">
        <v>57</v>
      </c>
      <c r="E386" s="17">
        <v>177.432</v>
      </c>
      <c r="F386" s="17"/>
      <c r="G386" s="17">
        <v>120</v>
      </c>
      <c r="H386" s="17"/>
      <c r="I386" s="17" t="str">
        <f>E386*G386</f>
        <v>0</v>
      </c>
      <c r="J386" s="17" t="str">
        <f>H386+I386</f>
        <v>0</v>
      </c>
      <c r="K386" s="17"/>
      <c r="L386" s="17">
        <v>0</v>
      </c>
      <c r="M386" s="17"/>
      <c r="N386" s="17">
        <v>0</v>
      </c>
      <c r="O386" s="17"/>
      <c r="P386" s="32"/>
    </row>
    <row r="387" spans="1:16">
      <c r="A387" s="25" t="s">
        <v>419</v>
      </c>
      <c r="B387" s="13" t="s">
        <v>420</v>
      </c>
      <c r="C387" s="16"/>
      <c r="D387" s="16" t="s">
        <v>63</v>
      </c>
      <c r="E387" s="17">
        <v>90</v>
      </c>
      <c r="F387" s="17">
        <v>350</v>
      </c>
      <c r="G387" s="17"/>
      <c r="H387" s="17" t="str">
        <f>E387*F387</f>
        <v>0</v>
      </c>
      <c r="I387" s="17"/>
      <c r="J387" s="17" t="str">
        <f>H387+I387</f>
        <v>0</v>
      </c>
      <c r="K387" s="17">
        <v>0</v>
      </c>
      <c r="L387" s="17"/>
      <c r="M387" s="17">
        <v>0</v>
      </c>
      <c r="N387" s="17"/>
      <c r="O387" s="17"/>
      <c r="P387" s="32"/>
    </row>
    <row r="388" spans="1:16">
      <c r="A388" s="25"/>
      <c r="B388" s="18" t="s">
        <v>421</v>
      </c>
      <c r="C388" s="16"/>
      <c r="D388" s="16" t="s">
        <v>63</v>
      </c>
      <c r="E388" s="17">
        <v>90</v>
      </c>
      <c r="F388" s="17"/>
      <c r="G388" s="17">
        <v>450</v>
      </c>
      <c r="H388" s="17"/>
      <c r="I388" s="17" t="str">
        <f>E388*G388</f>
        <v>0</v>
      </c>
      <c r="J388" s="17" t="str">
        <f>H388+I388</f>
        <v>0</v>
      </c>
      <c r="K388" s="17"/>
      <c r="L388" s="17">
        <v>0</v>
      </c>
      <c r="M388" s="17"/>
      <c r="N388" s="17">
        <v>0</v>
      </c>
      <c r="O388" s="17"/>
      <c r="P388" s="32"/>
    </row>
    <row r="389" spans="1:16">
      <c r="A389" s="25"/>
      <c r="B389" s="19" t="s">
        <v>88</v>
      </c>
      <c r="C389" s="20" t="s">
        <v>422</v>
      </c>
      <c r="D389" s="20"/>
      <c r="E389" s="20"/>
      <c r="F389" s="20"/>
      <c r="G389" s="20"/>
      <c r="H389" s="21" t="str">
        <f>SUM(H374:H388)</f>
        <v>0</v>
      </c>
      <c r="I389" s="21" t="str">
        <f>SUM(I374:I388)</f>
        <v>0</v>
      </c>
      <c r="J389" s="21" t="str">
        <f>SUM(J374:J388)</f>
        <v>0</v>
      </c>
      <c r="K389" s="21" t="str">
        <f>SUM(K374:K388)</f>
        <v>0</v>
      </c>
      <c r="L389" s="21" t="str">
        <f>SUM(L374:L388)</f>
        <v>0</v>
      </c>
      <c r="M389" s="21"/>
      <c r="N389" s="21"/>
      <c r="O389" s="21"/>
      <c r="P389" s="33"/>
    </row>
    <row r="390" spans="1:16">
      <c r="A390" s="26"/>
      <c r="B390" s="19" t="s">
        <v>90</v>
      </c>
      <c r="C390" s="20"/>
      <c r="D390" s="20"/>
      <c r="E390" s="20"/>
      <c r="F390" s="20"/>
      <c r="G390" s="20"/>
      <c r="H390" s="20"/>
      <c r="I390" s="20"/>
      <c r="J390" s="21" t="str">
        <f>ROUND(J389*18/118,2)</f>
        <v>0</v>
      </c>
      <c r="K390" s="20"/>
      <c r="L390" s="20"/>
      <c r="M390" s="20"/>
      <c r="N390" s="20"/>
      <c r="O390" s="20"/>
      <c r="P390" s="34"/>
    </row>
    <row r="391" spans="1:16">
      <c r="A391" s="25"/>
      <c r="B391" s="14" t="s">
        <v>423</v>
      </c>
      <c r="C391"/>
      <c r="D391"/>
      <c r="E391"/>
      <c r="F391"/>
      <c r="G391"/>
      <c r="H391" s="15"/>
      <c r="I391" s="15"/>
      <c r="J391" s="15"/>
      <c r="K391" s="15"/>
      <c r="L391" s="15"/>
      <c r="M391" s="15"/>
      <c r="N391" s="15"/>
      <c r="O391" s="15"/>
      <c r="P391" s="31"/>
    </row>
    <row r="392" spans="1:16">
      <c r="A392" s="25" t="s">
        <v>424</v>
      </c>
      <c r="B392" s="13" t="s">
        <v>425</v>
      </c>
      <c r="C392" s="16"/>
      <c r="D392" s="16" t="s">
        <v>43</v>
      </c>
      <c r="E392" s="17">
        <v>20.7431</v>
      </c>
      <c r="F392" s="17">
        <v>1400</v>
      </c>
      <c r="G392" s="17"/>
      <c r="H392" s="17" t="str">
        <f>E392*F392</f>
        <v>0</v>
      </c>
      <c r="I392" s="17"/>
      <c r="J392" s="17" t="str">
        <f>H392+I392</f>
        <v>0</v>
      </c>
      <c r="K392" s="17">
        <v>0</v>
      </c>
      <c r="L392" s="17"/>
      <c r="M392" s="17">
        <v>0</v>
      </c>
      <c r="N392" s="17"/>
      <c r="O392" s="17"/>
      <c r="P392" s="32"/>
    </row>
    <row r="393" spans="1:16">
      <c r="A393" s="25"/>
      <c r="B393" s="18" t="s">
        <v>426</v>
      </c>
      <c r="C393" s="16"/>
      <c r="D393" s="16" t="s">
        <v>43</v>
      </c>
      <c r="E393" s="17">
        <v>22.81741</v>
      </c>
      <c r="F393" s="17"/>
      <c r="G393" s="17">
        <v>270</v>
      </c>
      <c r="H393" s="17"/>
      <c r="I393" s="17" t="str">
        <f>E393*G393</f>
        <v>0</v>
      </c>
      <c r="J393" s="17" t="str">
        <f>H393+I393</f>
        <v>0</v>
      </c>
      <c r="K393" s="17"/>
      <c r="L393" s="17">
        <v>0</v>
      </c>
      <c r="M393" s="17"/>
      <c r="N393" s="17">
        <v>0</v>
      </c>
      <c r="O393" s="17"/>
      <c r="P393" s="32"/>
    </row>
    <row r="394" spans="1:16">
      <c r="A394" s="25"/>
      <c r="B394" s="18" t="s">
        <v>427</v>
      </c>
      <c r="C394" s="16"/>
      <c r="D394" s="16" t="s">
        <v>43</v>
      </c>
      <c r="E394" s="17">
        <v>21.157962</v>
      </c>
      <c r="F394" s="17"/>
      <c r="G394" s="17">
        <v>4800</v>
      </c>
      <c r="H394" s="17"/>
      <c r="I394" s="17" t="str">
        <f>E394*G394</f>
        <v>0</v>
      </c>
      <c r="J394" s="17" t="str">
        <f>H394+I394</f>
        <v>0</v>
      </c>
      <c r="K394" s="17"/>
      <c r="L394" s="17">
        <v>0</v>
      </c>
      <c r="M394" s="17"/>
      <c r="N394" s="17">
        <v>0</v>
      </c>
      <c r="O394" s="17"/>
      <c r="P394" s="32"/>
    </row>
    <row r="395" spans="1:16">
      <c r="A395" s="25"/>
      <c r="B395" s="19" t="s">
        <v>88</v>
      </c>
      <c r="C395" s="20" t="s">
        <v>428</v>
      </c>
      <c r="D395" s="20"/>
      <c r="E395" s="20"/>
      <c r="F395" s="20"/>
      <c r="G395" s="20"/>
      <c r="H395" s="21" t="str">
        <f>SUM(H392:H394)</f>
        <v>0</v>
      </c>
      <c r="I395" s="21" t="str">
        <f>SUM(I392:I394)</f>
        <v>0</v>
      </c>
      <c r="J395" s="21" t="str">
        <f>SUM(J392:J394)</f>
        <v>0</v>
      </c>
      <c r="K395" s="21" t="str">
        <f>SUM(K392:K394)</f>
        <v>0</v>
      </c>
      <c r="L395" s="21" t="str">
        <f>SUM(L392:L394)</f>
        <v>0</v>
      </c>
      <c r="M395" s="21"/>
      <c r="N395" s="21"/>
      <c r="O395" s="21"/>
      <c r="P395" s="33"/>
    </row>
    <row r="396" spans="1:16">
      <c r="A396" s="26"/>
      <c r="B396" s="19" t="s">
        <v>90</v>
      </c>
      <c r="C396" s="20"/>
      <c r="D396" s="20"/>
      <c r="E396" s="20"/>
      <c r="F396" s="20"/>
      <c r="G396" s="20"/>
      <c r="H396" s="20"/>
      <c r="I396" s="20"/>
      <c r="J396" s="21" t="str">
        <f>ROUND(J395*18/118,2)</f>
        <v>0</v>
      </c>
      <c r="K396" s="20"/>
      <c r="L396" s="20"/>
      <c r="M396" s="20"/>
      <c r="N396" s="20"/>
      <c r="O396" s="20"/>
      <c r="P396" s="34"/>
    </row>
    <row r="397" spans="1:16">
      <c r="A397" s="25"/>
      <c r="B397" s="14" t="s">
        <v>429</v>
      </c>
      <c r="C397"/>
      <c r="D397"/>
      <c r="E397"/>
      <c r="F397"/>
      <c r="G397"/>
      <c r="H397" s="15"/>
      <c r="I397" s="15"/>
      <c r="J397" s="15"/>
      <c r="K397" s="15"/>
      <c r="L397" s="15"/>
      <c r="M397" s="15"/>
      <c r="N397" s="15"/>
      <c r="O397" s="15"/>
      <c r="P397" s="31"/>
    </row>
    <row r="398" spans="1:16">
      <c r="A398" s="25" t="s">
        <v>430</v>
      </c>
      <c r="B398" s="13" t="s">
        <v>431</v>
      </c>
      <c r="C398" s="16"/>
      <c r="D398" s="16" t="s">
        <v>432</v>
      </c>
      <c r="E398" s="17">
        <v>1</v>
      </c>
      <c r="F398" s="17">
        <v>1000000</v>
      </c>
      <c r="G398" s="17"/>
      <c r="H398" s="17" t="str">
        <f>E398*F398</f>
        <v>0</v>
      </c>
      <c r="I398" s="17"/>
      <c r="J398" s="17" t="str">
        <f>H398+I398</f>
        <v>0</v>
      </c>
      <c r="K398" s="17">
        <v>0</v>
      </c>
      <c r="L398" s="17"/>
      <c r="M398" s="17">
        <v>0</v>
      </c>
      <c r="N398" s="17"/>
      <c r="O398" s="17"/>
      <c r="P398" s="32"/>
    </row>
    <row r="399" spans="1:16">
      <c r="A399" s="25"/>
      <c r="B399" s="18" t="s">
        <v>431</v>
      </c>
      <c r="C399" s="16"/>
      <c r="D399" s="16" t="s">
        <v>432</v>
      </c>
      <c r="E399" s="17">
        <v>1</v>
      </c>
      <c r="F399" s="17"/>
      <c r="G399" s="17">
        <v>2100000</v>
      </c>
      <c r="H399" s="17"/>
      <c r="I399" s="17" t="str">
        <f>E399*G399</f>
        <v>0</v>
      </c>
      <c r="J399" s="17" t="str">
        <f>H399+I399</f>
        <v>0</v>
      </c>
      <c r="K399" s="17"/>
      <c r="L399" s="17">
        <v>0</v>
      </c>
      <c r="M399" s="17"/>
      <c r="N399" s="17">
        <v>0</v>
      </c>
      <c r="O399" s="17"/>
      <c r="P399" s="32"/>
    </row>
    <row r="400" spans="1:16">
      <c r="A400" s="25"/>
      <c r="B400" s="19" t="s">
        <v>88</v>
      </c>
      <c r="C400" s="20" t="s">
        <v>433</v>
      </c>
      <c r="D400" s="20"/>
      <c r="E400" s="20"/>
      <c r="F400" s="20"/>
      <c r="G400" s="20"/>
      <c r="H400" s="21" t="str">
        <f>SUM(H398:H399)</f>
        <v>0</v>
      </c>
      <c r="I400" s="21" t="str">
        <f>SUM(I398:I399)</f>
        <v>0</v>
      </c>
      <c r="J400" s="21" t="str">
        <f>SUM(J398:J399)</f>
        <v>0</v>
      </c>
      <c r="K400" s="21" t="str">
        <f>SUM(K398:K399)</f>
        <v>0</v>
      </c>
      <c r="L400" s="21" t="str">
        <f>SUM(L398:L399)</f>
        <v>0</v>
      </c>
      <c r="M400" s="21"/>
      <c r="N400" s="21"/>
      <c r="O400" s="21"/>
      <c r="P400" s="33"/>
    </row>
    <row r="401" spans="1:16">
      <c r="A401" s="26"/>
      <c r="B401" s="19" t="s">
        <v>90</v>
      </c>
      <c r="C401" s="20"/>
      <c r="D401" s="20"/>
      <c r="E401" s="20"/>
      <c r="F401" s="20"/>
      <c r="G401" s="20"/>
      <c r="H401" s="20"/>
      <c r="I401" s="20"/>
      <c r="J401" s="21" t="str">
        <f>ROUND(J400*18/118,2)</f>
        <v>0</v>
      </c>
      <c r="K401" s="20"/>
      <c r="L401" s="20"/>
      <c r="M401" s="20"/>
      <c r="N401" s="20"/>
      <c r="O401" s="20"/>
      <c r="P401" s="34"/>
    </row>
    <row r="402" spans="1:16">
      <c r="A402" s="25"/>
      <c r="B402" s="14" t="s">
        <v>434</v>
      </c>
      <c r="C402"/>
      <c r="D402"/>
      <c r="E402"/>
      <c r="F402"/>
      <c r="G402"/>
      <c r="H402" s="15"/>
      <c r="I402" s="15"/>
      <c r="J402" s="15"/>
      <c r="K402" s="15"/>
      <c r="L402" s="15"/>
      <c r="M402" s="15"/>
      <c r="N402" s="15"/>
      <c r="O402" s="15"/>
      <c r="P402" s="31"/>
    </row>
    <row r="403" spans="1:16">
      <c r="A403" s="25" t="s">
        <v>435</v>
      </c>
      <c r="B403" s="13" t="s">
        <v>436</v>
      </c>
      <c r="C403" s="16"/>
      <c r="D403" s="16" t="s">
        <v>432</v>
      </c>
      <c r="E403" s="17">
        <v>1</v>
      </c>
      <c r="F403" s="17">
        <v>680000</v>
      </c>
      <c r="G403" s="17"/>
      <c r="H403" s="17" t="str">
        <f>E403*F403</f>
        <v>0</v>
      </c>
      <c r="I403" s="17"/>
      <c r="J403" s="17" t="str">
        <f>H403+I403</f>
        <v>0</v>
      </c>
      <c r="K403" s="17">
        <v>0</v>
      </c>
      <c r="L403" s="17"/>
      <c r="M403" s="17">
        <v>0</v>
      </c>
      <c r="N403" s="17"/>
      <c r="O403" s="17"/>
      <c r="P403" s="32"/>
    </row>
    <row r="404" spans="1:16">
      <c r="A404" s="25"/>
      <c r="B404" s="18" t="s">
        <v>436</v>
      </c>
      <c r="C404" s="16"/>
      <c r="D404" s="16" t="s">
        <v>432</v>
      </c>
      <c r="E404" s="17">
        <v>1</v>
      </c>
      <c r="F404" s="17"/>
      <c r="G404" s="17">
        <v>4050000</v>
      </c>
      <c r="H404" s="17"/>
      <c r="I404" s="17" t="str">
        <f>E404*G404</f>
        <v>0</v>
      </c>
      <c r="J404" s="17" t="str">
        <f>H404+I404</f>
        <v>0</v>
      </c>
      <c r="K404" s="17"/>
      <c r="L404" s="17">
        <v>0</v>
      </c>
      <c r="M404" s="17"/>
      <c r="N404" s="17">
        <v>0</v>
      </c>
      <c r="O404" s="17"/>
      <c r="P404" s="32"/>
    </row>
    <row r="405" spans="1:16">
      <c r="A405" s="25"/>
      <c r="B405" s="19" t="s">
        <v>88</v>
      </c>
      <c r="C405" s="20" t="s">
        <v>437</v>
      </c>
      <c r="D405" s="20"/>
      <c r="E405" s="20"/>
      <c r="F405" s="20"/>
      <c r="G405" s="20"/>
      <c r="H405" s="21" t="str">
        <f>SUM(H403:H404)</f>
        <v>0</v>
      </c>
      <c r="I405" s="21" t="str">
        <f>SUM(I403:I404)</f>
        <v>0</v>
      </c>
      <c r="J405" s="21" t="str">
        <f>SUM(J403:J404)</f>
        <v>0</v>
      </c>
      <c r="K405" s="21" t="str">
        <f>SUM(K403:K404)</f>
        <v>0</v>
      </c>
      <c r="L405" s="21" t="str">
        <f>SUM(L403:L404)</f>
        <v>0</v>
      </c>
      <c r="M405" s="21"/>
      <c r="N405" s="21"/>
      <c r="O405" s="21"/>
      <c r="P405" s="33"/>
    </row>
    <row r="406" spans="1:16">
      <c r="A406" s="26"/>
      <c r="B406" s="19" t="s">
        <v>90</v>
      </c>
      <c r="C406" s="20"/>
      <c r="D406" s="20"/>
      <c r="E406" s="20"/>
      <c r="F406" s="20"/>
      <c r="G406" s="20"/>
      <c r="H406" s="20"/>
      <c r="I406" s="20"/>
      <c r="J406" s="21" t="str">
        <f>ROUND(J405*18/118,2)</f>
        <v>0</v>
      </c>
      <c r="K406" s="20"/>
      <c r="L406" s="20"/>
      <c r="M406" s="20"/>
      <c r="N406" s="20"/>
      <c r="O406" s="20"/>
      <c r="P406" s="34"/>
    </row>
    <row r="407" spans="1:16">
      <c r="A407" s="25"/>
      <c r="B407" s="14" t="s">
        <v>438</v>
      </c>
      <c r="C407"/>
      <c r="D407"/>
      <c r="E407"/>
      <c r="F407"/>
      <c r="G407"/>
      <c r="H407" s="15"/>
      <c r="I407" s="15"/>
      <c r="J407" s="15"/>
      <c r="K407" s="15"/>
      <c r="L407" s="15"/>
      <c r="M407" s="15"/>
      <c r="N407" s="15"/>
      <c r="O407" s="15"/>
      <c r="P407" s="31"/>
    </row>
    <row r="408" spans="1:16">
      <c r="A408" s="25" t="s">
        <v>439</v>
      </c>
      <c r="B408" s="13" t="s">
        <v>440</v>
      </c>
      <c r="C408" s="16"/>
      <c r="D408" s="16" t="s">
        <v>432</v>
      </c>
      <c r="E408" s="17">
        <v>1</v>
      </c>
      <c r="F408" s="17">
        <v>250000</v>
      </c>
      <c r="G408" s="17"/>
      <c r="H408" s="17" t="str">
        <f>E408*F408</f>
        <v>0</v>
      </c>
      <c r="I408" s="17"/>
      <c r="J408" s="17" t="str">
        <f>H408+I408</f>
        <v>0</v>
      </c>
      <c r="K408" s="17">
        <v>0</v>
      </c>
      <c r="L408" s="17"/>
      <c r="M408" s="17">
        <v>0</v>
      </c>
      <c r="N408" s="17"/>
      <c r="O408" s="17"/>
      <c r="P408" s="32"/>
    </row>
    <row r="409" spans="1:16">
      <c r="A409" s="25"/>
      <c r="B409" s="18" t="s">
        <v>440</v>
      </c>
      <c r="C409" s="16"/>
      <c r="D409" s="16" t="s">
        <v>432</v>
      </c>
      <c r="E409" s="17">
        <v>1</v>
      </c>
      <c r="F409" s="17"/>
      <c r="G409" s="17">
        <v>800000</v>
      </c>
      <c r="H409" s="17"/>
      <c r="I409" s="17" t="str">
        <f>E409*G409</f>
        <v>0</v>
      </c>
      <c r="J409" s="17" t="str">
        <f>H409+I409</f>
        <v>0</v>
      </c>
      <c r="K409" s="17"/>
      <c r="L409" s="17">
        <v>0</v>
      </c>
      <c r="M409" s="17"/>
      <c r="N409" s="17">
        <v>0</v>
      </c>
      <c r="O409" s="17"/>
      <c r="P409" s="32"/>
    </row>
    <row r="410" spans="1:16">
      <c r="A410" s="25"/>
      <c r="B410" s="19" t="s">
        <v>88</v>
      </c>
      <c r="C410" s="20" t="s">
        <v>441</v>
      </c>
      <c r="D410" s="20"/>
      <c r="E410" s="20"/>
      <c r="F410" s="20"/>
      <c r="G410" s="20"/>
      <c r="H410" s="21" t="str">
        <f>SUM(H408:H409)</f>
        <v>0</v>
      </c>
      <c r="I410" s="21" t="str">
        <f>SUM(I408:I409)</f>
        <v>0</v>
      </c>
      <c r="J410" s="21" t="str">
        <f>SUM(J408:J409)</f>
        <v>0</v>
      </c>
      <c r="K410" s="21" t="str">
        <f>SUM(K408:K409)</f>
        <v>0</v>
      </c>
      <c r="L410" s="21" t="str">
        <f>SUM(L408:L409)</f>
        <v>0</v>
      </c>
      <c r="M410" s="21"/>
      <c r="N410" s="21"/>
      <c r="O410" s="21"/>
      <c r="P410" s="33"/>
    </row>
    <row r="411" spans="1:16">
      <c r="A411" s="26"/>
      <c r="B411" s="19" t="s">
        <v>90</v>
      </c>
      <c r="C411" s="20"/>
      <c r="D411" s="20"/>
      <c r="E411" s="20"/>
      <c r="F411" s="20"/>
      <c r="G411" s="20"/>
      <c r="H411" s="20"/>
      <c r="I411" s="20"/>
      <c r="J411" s="21" t="str">
        <f>ROUND(J410*18/118,2)</f>
        <v>0</v>
      </c>
      <c r="K411" s="20"/>
      <c r="L411" s="20"/>
      <c r="M411" s="20"/>
      <c r="N411" s="20"/>
      <c r="O411" s="20"/>
      <c r="P411" s="34"/>
    </row>
    <row r="412" spans="1:16">
      <c r="A412" s="25"/>
      <c r="B412" s="14" t="s">
        <v>442</v>
      </c>
      <c r="C412"/>
      <c r="D412"/>
      <c r="E412"/>
      <c r="F412"/>
      <c r="G412"/>
      <c r="H412" s="15"/>
      <c r="I412" s="15"/>
      <c r="J412" s="15"/>
      <c r="K412" s="15"/>
      <c r="L412" s="15"/>
      <c r="M412" s="15"/>
      <c r="N412" s="15"/>
      <c r="O412" s="15"/>
      <c r="P412" s="31"/>
    </row>
    <row r="413" spans="1:16">
      <c r="A413" s="25" t="s">
        <v>443</v>
      </c>
      <c r="B413" s="13" t="s">
        <v>444</v>
      </c>
      <c r="C413" s="16"/>
      <c r="D413" s="16" t="s">
        <v>432</v>
      </c>
      <c r="E413" s="17">
        <v>1</v>
      </c>
      <c r="F413" s="17">
        <v>420000</v>
      </c>
      <c r="G413" s="17"/>
      <c r="H413" s="17" t="str">
        <f>E413*F413</f>
        <v>0</v>
      </c>
      <c r="I413" s="17"/>
      <c r="J413" s="17" t="str">
        <f>H413+I413</f>
        <v>0</v>
      </c>
      <c r="K413" s="17">
        <v>0</v>
      </c>
      <c r="L413" s="17"/>
      <c r="M413" s="17">
        <v>0</v>
      </c>
      <c r="N413" s="17"/>
      <c r="O413" s="17"/>
      <c r="P413" s="32"/>
    </row>
    <row r="414" spans="1:16">
      <c r="A414" s="25"/>
      <c r="B414" s="18" t="s">
        <v>444</v>
      </c>
      <c r="C414" s="16"/>
      <c r="D414" s="16" t="s">
        <v>432</v>
      </c>
      <c r="E414" s="17">
        <v>1</v>
      </c>
      <c r="F414" s="17"/>
      <c r="G414" s="17">
        <v>1100000</v>
      </c>
      <c r="H414" s="17"/>
      <c r="I414" s="17" t="str">
        <f>E414*G414</f>
        <v>0</v>
      </c>
      <c r="J414" s="17" t="str">
        <f>H414+I414</f>
        <v>0</v>
      </c>
      <c r="K414" s="17"/>
      <c r="L414" s="17">
        <v>0</v>
      </c>
      <c r="M414" s="17"/>
      <c r="N414" s="17">
        <v>0</v>
      </c>
      <c r="O414" s="17"/>
      <c r="P414" s="32"/>
    </row>
    <row r="415" spans="1:16">
      <c r="A415" s="25"/>
      <c r="B415" s="19" t="s">
        <v>88</v>
      </c>
      <c r="C415" s="20" t="s">
        <v>445</v>
      </c>
      <c r="D415" s="20"/>
      <c r="E415" s="20"/>
      <c r="F415" s="20"/>
      <c r="G415" s="20"/>
      <c r="H415" s="21" t="str">
        <f>SUM(H413:H414)</f>
        <v>0</v>
      </c>
      <c r="I415" s="21" t="str">
        <f>SUM(I413:I414)</f>
        <v>0</v>
      </c>
      <c r="J415" s="21" t="str">
        <f>SUM(J413:J414)</f>
        <v>0</v>
      </c>
      <c r="K415" s="21" t="str">
        <f>SUM(K413:K414)</f>
        <v>0</v>
      </c>
      <c r="L415" s="21" t="str">
        <f>SUM(L413:L414)</f>
        <v>0</v>
      </c>
      <c r="M415" s="21"/>
      <c r="N415" s="21"/>
      <c r="O415" s="21"/>
      <c r="P415" s="33"/>
    </row>
    <row r="416" spans="1:16">
      <c r="A416" s="26"/>
      <c r="B416" s="19" t="s">
        <v>90</v>
      </c>
      <c r="C416" s="20"/>
      <c r="D416" s="20"/>
      <c r="E416" s="20"/>
      <c r="F416" s="20"/>
      <c r="G416" s="20"/>
      <c r="H416" s="20"/>
      <c r="I416" s="20"/>
      <c r="J416" s="21" t="str">
        <f>ROUND(J415*18/118,2)</f>
        <v>0</v>
      </c>
      <c r="K416" s="20"/>
      <c r="L416" s="20"/>
      <c r="M416" s="20"/>
      <c r="N416" s="20"/>
      <c r="O416" s="20"/>
      <c r="P416" s="34"/>
    </row>
    <row r="417" spans="1:16">
      <c r="A417" s="25"/>
      <c r="B417" s="14" t="s">
        <v>446</v>
      </c>
      <c r="C417"/>
      <c r="D417"/>
      <c r="E417"/>
      <c r="F417"/>
      <c r="G417"/>
      <c r="H417" s="15"/>
      <c r="I417" s="15"/>
      <c r="J417" s="15"/>
      <c r="K417" s="15"/>
      <c r="L417" s="15"/>
      <c r="M417" s="15"/>
      <c r="N417" s="15"/>
      <c r="O417" s="15"/>
      <c r="P417" s="31"/>
    </row>
    <row r="418" spans="1:16">
      <c r="A418" s="25"/>
      <c r="B418" s="19" t="s">
        <v>88</v>
      </c>
      <c r="C418" s="20" t="s">
        <v>447</v>
      </c>
      <c r="D418" s="20"/>
      <c r="E418" s="20"/>
      <c r="F418" s="20"/>
      <c r="G418" s="20"/>
      <c r="H418" s="21" t="s">
        <v>448</v>
      </c>
      <c r="I418" s="21" t="s">
        <v>448</v>
      </c>
      <c r="J418" s="21" t="s">
        <v>448</v>
      </c>
      <c r="K418" s="21" t="s">
        <v>448</v>
      </c>
      <c r="L418" s="21" t="s">
        <v>448</v>
      </c>
      <c r="M418" s="21"/>
      <c r="N418" s="21"/>
      <c r="O418" s="21"/>
      <c r="P418" s="33"/>
    </row>
    <row r="419" spans="1:16">
      <c r="A419" s="26"/>
      <c r="B419" s="19" t="s">
        <v>90</v>
      </c>
      <c r="C419" s="20"/>
      <c r="D419" s="20"/>
      <c r="E419" s="20"/>
      <c r="F419" s="20"/>
      <c r="G419" s="20"/>
      <c r="H419" s="20"/>
      <c r="I419" s="20"/>
      <c r="J419" s="21" t="str">
        <f>ROUND(J418*18/118,2)</f>
        <v>0</v>
      </c>
      <c r="K419" s="20"/>
      <c r="L419" s="20"/>
      <c r="M419" s="20"/>
      <c r="N419" s="20"/>
      <c r="O419" s="20"/>
      <c r="P419" s="34"/>
    </row>
    <row r="420" spans="1:16">
      <c r="A420" s="25"/>
      <c r="B420" s="14" t="s">
        <v>449</v>
      </c>
      <c r="C420"/>
      <c r="D420"/>
      <c r="E420"/>
      <c r="F420"/>
      <c r="G420"/>
      <c r="H420" s="15"/>
      <c r="I420" s="15"/>
      <c r="J420" s="15"/>
      <c r="K420" s="15"/>
      <c r="L420" s="15"/>
      <c r="M420" s="15"/>
      <c r="N420" s="15"/>
      <c r="O420" s="15"/>
      <c r="P420" s="31"/>
    </row>
    <row r="421" spans="1:16">
      <c r="A421" s="25" t="s">
        <v>450</v>
      </c>
      <c r="B421" s="13" t="s">
        <v>451</v>
      </c>
      <c r="C421" s="16"/>
      <c r="D421" s="16"/>
      <c r="E421" s="17">
        <v>1</v>
      </c>
      <c r="F421" s="17">
        <v>846039.58214</v>
      </c>
      <c r="G421" s="17"/>
      <c r="H421" s="17" t="str">
        <f>E421*F421</f>
        <v>0</v>
      </c>
      <c r="I421" s="17"/>
      <c r="J421" s="17" t="str">
        <f>H421+I421</f>
        <v>0</v>
      </c>
      <c r="K421" s="17">
        <v>0</v>
      </c>
      <c r="L421" s="17"/>
      <c r="M421" s="17">
        <v>0</v>
      </c>
      <c r="N421" s="17"/>
      <c r="O421" s="17"/>
      <c r="P421" s="32"/>
    </row>
    <row r="422" spans="1:16">
      <c r="A422" s="25" t="s">
        <v>452</v>
      </c>
      <c r="B422" s="13" t="s">
        <v>453</v>
      </c>
      <c r="C422" s="16"/>
      <c r="D422" s="16"/>
      <c r="E422" s="17">
        <v>1</v>
      </c>
      <c r="F422" s="17">
        <v>800000</v>
      </c>
      <c r="G422" s="17"/>
      <c r="H422" s="17" t="str">
        <f>E422*F422</f>
        <v>0</v>
      </c>
      <c r="I422" s="17"/>
      <c r="J422" s="17" t="str">
        <f>H422+I422</f>
        <v>0</v>
      </c>
      <c r="K422" s="17">
        <v>0</v>
      </c>
      <c r="L422" s="17"/>
      <c r="M422" s="17">
        <v>0</v>
      </c>
      <c r="N422" s="17"/>
      <c r="O422" s="17"/>
      <c r="P422" s="32"/>
    </row>
    <row r="423" spans="1:16">
      <c r="A423" s="25" t="s">
        <v>454</v>
      </c>
      <c r="B423" s="13" t="s">
        <v>455</v>
      </c>
      <c r="C423" s="16"/>
      <c r="D423" s="16"/>
      <c r="E423" s="17">
        <v>1</v>
      </c>
      <c r="F423" s="17">
        <v>480000</v>
      </c>
      <c r="G423" s="17"/>
      <c r="H423" s="17" t="str">
        <f>E423*F423</f>
        <v>0</v>
      </c>
      <c r="I423" s="17"/>
      <c r="J423" s="17" t="str">
        <f>H423+I423</f>
        <v>0</v>
      </c>
      <c r="K423" s="17">
        <v>0</v>
      </c>
      <c r="L423" s="17"/>
      <c r="M423" s="17">
        <v>0</v>
      </c>
      <c r="N423" s="17"/>
      <c r="O423" s="17"/>
      <c r="P423" s="32"/>
    </row>
    <row r="424" spans="1:16">
      <c r="A424" s="25" t="s">
        <v>456</v>
      </c>
      <c r="B424" s="13" t="s">
        <v>457</v>
      </c>
      <c r="C424" s="16"/>
      <c r="D424" s="16"/>
      <c r="E424" s="17">
        <v>1</v>
      </c>
      <c r="F424" s="17">
        <v>500000</v>
      </c>
      <c r="G424" s="17"/>
      <c r="H424" s="17" t="str">
        <f>E424*F424</f>
        <v>0</v>
      </c>
      <c r="I424" s="17"/>
      <c r="J424" s="17" t="str">
        <f>H424+I424</f>
        <v>0</v>
      </c>
      <c r="K424" s="17">
        <v>0</v>
      </c>
      <c r="L424" s="17"/>
      <c r="M424" s="17">
        <v>0</v>
      </c>
      <c r="N424" s="17"/>
      <c r="O424" s="17"/>
      <c r="P424" s="32"/>
    </row>
    <row r="425" spans="1:16">
      <c r="A425" s="25" t="s">
        <v>458</v>
      </c>
      <c r="B425" s="13" t="s">
        <v>459</v>
      </c>
      <c r="C425" s="16"/>
      <c r="D425" s="16"/>
      <c r="E425" s="17">
        <v>1</v>
      </c>
      <c r="F425" s="17">
        <v>700000</v>
      </c>
      <c r="G425" s="17"/>
      <c r="H425" s="17" t="str">
        <f>E425*F425</f>
        <v>0</v>
      </c>
      <c r="I425" s="17"/>
      <c r="J425" s="17" t="str">
        <f>H425+I425</f>
        <v>0</v>
      </c>
      <c r="K425" s="17">
        <v>0</v>
      </c>
      <c r="L425" s="17"/>
      <c r="M425" s="17">
        <v>0</v>
      </c>
      <c r="N425" s="17"/>
      <c r="O425" s="17"/>
      <c r="P425" s="32"/>
    </row>
    <row r="426" spans="1:16">
      <c r="A426" s="25" t="s">
        <v>460</v>
      </c>
      <c r="B426" s="13" t="s">
        <v>461</v>
      </c>
      <c r="C426" s="16"/>
      <c r="D426" s="16"/>
      <c r="E426" s="17">
        <v>1</v>
      </c>
      <c r="F426" s="17">
        <v>200000</v>
      </c>
      <c r="G426" s="17"/>
      <c r="H426" s="17" t="str">
        <f>E426*F426</f>
        <v>0</v>
      </c>
      <c r="I426" s="17"/>
      <c r="J426" s="17" t="str">
        <f>H426+I426</f>
        <v>0</v>
      </c>
      <c r="K426" s="17">
        <v>0</v>
      </c>
      <c r="L426" s="17"/>
      <c r="M426" s="17">
        <v>0</v>
      </c>
      <c r="N426" s="17"/>
      <c r="O426" s="17"/>
      <c r="P426" s="32"/>
    </row>
    <row r="427" spans="1:16">
      <c r="A427" s="25" t="s">
        <v>462</v>
      </c>
      <c r="B427" s="13" t="s">
        <v>463</v>
      </c>
      <c r="C427" s="16"/>
      <c r="D427" s="16"/>
      <c r="E427" s="17">
        <v>1</v>
      </c>
      <c r="F427" s="17">
        <v>200000</v>
      </c>
      <c r="G427" s="17"/>
      <c r="H427" s="17" t="str">
        <f>E427*F427</f>
        <v>0</v>
      </c>
      <c r="I427" s="17"/>
      <c r="J427" s="17" t="str">
        <f>H427+I427</f>
        <v>0</v>
      </c>
      <c r="K427" s="17">
        <v>0</v>
      </c>
      <c r="L427" s="17"/>
      <c r="M427" s="17">
        <v>0</v>
      </c>
      <c r="N427" s="17"/>
      <c r="O427" s="17"/>
      <c r="P427" s="32"/>
    </row>
    <row r="428" spans="1:16">
      <c r="A428" s="25" t="s">
        <v>464</v>
      </c>
      <c r="B428" s="13" t="s">
        <v>465</v>
      </c>
      <c r="C428" s="16"/>
      <c r="D428" s="16"/>
      <c r="E428" s="17">
        <v>1</v>
      </c>
      <c r="F428" s="17">
        <v>350000</v>
      </c>
      <c r="G428" s="17"/>
      <c r="H428" s="17" t="str">
        <f>E428*F428</f>
        <v>0</v>
      </c>
      <c r="I428" s="17"/>
      <c r="J428" s="17" t="str">
        <f>H428+I428</f>
        <v>0</v>
      </c>
      <c r="K428" s="17">
        <v>0</v>
      </c>
      <c r="L428" s="17"/>
      <c r="M428" s="17">
        <v>0</v>
      </c>
      <c r="N428" s="17"/>
      <c r="O428" s="17"/>
      <c r="P428" s="32"/>
    </row>
    <row r="429" spans="1:16">
      <c r="A429" s="25" t="s">
        <v>466</v>
      </c>
      <c r="B429" s="13" t="s">
        <v>467</v>
      </c>
      <c r="C429" s="16"/>
      <c r="D429" s="16"/>
      <c r="E429" s="17">
        <v>1</v>
      </c>
      <c r="F429" s="17">
        <v>750000</v>
      </c>
      <c r="G429" s="17"/>
      <c r="H429" s="17" t="str">
        <f>E429*F429</f>
        <v>0</v>
      </c>
      <c r="I429" s="17"/>
      <c r="J429" s="17" t="str">
        <f>H429+I429</f>
        <v>0</v>
      </c>
      <c r="K429" s="17">
        <v>0</v>
      </c>
      <c r="L429" s="17"/>
      <c r="M429" s="17">
        <v>0</v>
      </c>
      <c r="N429" s="17"/>
      <c r="O429" s="17"/>
      <c r="P429" s="32"/>
    </row>
    <row r="430" spans="1:16">
      <c r="A430" s="25"/>
      <c r="B430" s="19" t="s">
        <v>88</v>
      </c>
      <c r="C430" s="20" t="s">
        <v>468</v>
      </c>
      <c r="D430" s="20"/>
      <c r="E430" s="20"/>
      <c r="F430" s="20"/>
      <c r="G430" s="20"/>
      <c r="H430" s="21" t="str">
        <f>SUM(H421:H429)</f>
        <v>0</v>
      </c>
      <c r="I430" s="21" t="str">
        <f>SUM(I421:I429)</f>
        <v>0</v>
      </c>
      <c r="J430" s="21" t="str">
        <f>SUM(J421:J429)</f>
        <v>0</v>
      </c>
      <c r="K430" s="21" t="str">
        <f>SUM(K421:K429)</f>
        <v>0</v>
      </c>
      <c r="L430" s="21" t="str">
        <f>SUM(L421:L429)</f>
        <v>0</v>
      </c>
      <c r="M430" s="21"/>
      <c r="N430" s="21"/>
      <c r="O430" s="21"/>
      <c r="P430" s="33"/>
    </row>
    <row r="431" spans="1:16">
      <c r="A431" s="26"/>
      <c r="B431" s="19" t="s">
        <v>90</v>
      </c>
      <c r="C431" s="20"/>
      <c r="D431" s="20"/>
      <c r="E431" s="20"/>
      <c r="F431" s="20"/>
      <c r="G431" s="20"/>
      <c r="H431" s="20"/>
      <c r="I431" s="20"/>
      <c r="J431" s="21" t="str">
        <f>ROUND(J430*18/118,2)</f>
        <v>0</v>
      </c>
      <c r="K431" s="20"/>
      <c r="L431" s="20"/>
      <c r="M431" s="20"/>
      <c r="N431" s="20"/>
      <c r="O431" s="20"/>
      <c r="P431" s="34"/>
    </row>
    <row r="432" spans="1:16">
      <c r="A432" s="25"/>
      <c r="B432" s="22" t="s">
        <v>469</v>
      </c>
      <c r="C432" s="23"/>
      <c r="D432" s="23"/>
      <c r="E432" s="23"/>
      <c r="F432" s="23"/>
      <c r="G432" s="23"/>
      <c r="H432" s="24" t="str">
        <f>SUMIF($B$11:$B431,"ИТОГО по разделу:",H$11:H431)</f>
        <v>0</v>
      </c>
      <c r="I432" s="24" t="str">
        <f>SUMIF($B$11:$B431,"ИТОГО по разделу:",I$11:I431)</f>
        <v>0</v>
      </c>
      <c r="J432" s="24" t="str">
        <f>SUMIF($B$11:$B431,"ИТОГО по разделу:",J$11:J431)</f>
        <v>0</v>
      </c>
      <c r="K432" s="24" t="str">
        <f>SUMIF($B$11:$B431,"ИТОГО по разделу:",K$11:K431)</f>
        <v>0</v>
      </c>
      <c r="L432" s="24" t="str">
        <f>SUMIF($B$11:$B431,"ИТОГО по разделу:",L$11:L431)</f>
        <v>0</v>
      </c>
      <c r="M432" s="23"/>
      <c r="N432" s="23"/>
      <c r="O432" s="23"/>
      <c r="P432" s="35"/>
    </row>
    <row r="433" spans="1:16">
      <c r="A433" s="27"/>
      <c r="B433" s="28" t="s">
        <v>90</v>
      </c>
      <c r="C433" s="29"/>
      <c r="D433" s="29"/>
      <c r="E433" s="29"/>
      <c r="F433" s="29"/>
      <c r="G433" s="29"/>
      <c r="H433" s="29"/>
      <c r="I433" s="29"/>
      <c r="J433" s="30" t="str">
        <f>ROUND(J432*18/118,2)</f>
        <v>0</v>
      </c>
      <c r="K433" s="29"/>
      <c r="L433" s="29"/>
      <c r="M433" s="29"/>
      <c r="N433" s="29"/>
      <c r="O433" s="29"/>
      <c r="P433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0:N10"/>
  <mergeCells>
    <mergeCell ref="A9:A10"/>
    <mergeCell ref="B9:B10"/>
    <mergeCell ref="C9:C10"/>
    <mergeCell ref="D9:D10"/>
    <mergeCell ref="E9:E10"/>
    <mergeCell ref="F9:G9"/>
    <mergeCell ref="H9:I9"/>
    <mergeCell ref="J9:J10"/>
    <mergeCell ref="K9:L9"/>
    <mergeCell ref="M9:N9"/>
    <mergeCell ref="O9:P9"/>
    <mergeCell ref="B11:G11"/>
    <mergeCell ref="C47:G47"/>
    <mergeCell ref="C48:G48"/>
    <mergeCell ref="B49:G49"/>
    <mergeCell ref="C105:G105"/>
    <mergeCell ref="C106:G106"/>
    <mergeCell ref="B107:G107"/>
    <mergeCell ref="C157:G157"/>
    <mergeCell ref="C158:G158"/>
    <mergeCell ref="B159:G159"/>
    <mergeCell ref="C185:G185"/>
    <mergeCell ref="C186:G186"/>
    <mergeCell ref="B187:G187"/>
    <mergeCell ref="C207:G207"/>
    <mergeCell ref="C208:G208"/>
    <mergeCell ref="B209:G209"/>
    <mergeCell ref="C223:G223"/>
    <mergeCell ref="C224:G224"/>
    <mergeCell ref="B225:G225"/>
    <mergeCell ref="C280:G280"/>
    <mergeCell ref="C281:G281"/>
    <mergeCell ref="B282:G282"/>
    <mergeCell ref="C288:G288"/>
    <mergeCell ref="C289:G289"/>
    <mergeCell ref="B290:G290"/>
    <mergeCell ref="C311:G311"/>
    <mergeCell ref="C312:G312"/>
    <mergeCell ref="B313:G313"/>
    <mergeCell ref="C319:G319"/>
    <mergeCell ref="C320:G320"/>
    <mergeCell ref="B321:G321"/>
    <mergeCell ref="C342:G342"/>
    <mergeCell ref="C343:G343"/>
    <mergeCell ref="B344:G344"/>
    <mergeCell ref="C371:G371"/>
    <mergeCell ref="C372:G372"/>
    <mergeCell ref="B373:G373"/>
    <mergeCell ref="C389:G389"/>
    <mergeCell ref="C390:G390"/>
    <mergeCell ref="B391:G391"/>
    <mergeCell ref="C395:G395"/>
    <mergeCell ref="C396:G396"/>
    <mergeCell ref="B397:G397"/>
    <mergeCell ref="C400:G400"/>
    <mergeCell ref="C401:G401"/>
    <mergeCell ref="B402:G402"/>
    <mergeCell ref="C405:G405"/>
    <mergeCell ref="C406:G406"/>
    <mergeCell ref="B407:G407"/>
    <mergeCell ref="C410:G410"/>
    <mergeCell ref="C411:G411"/>
    <mergeCell ref="B412:G412"/>
    <mergeCell ref="C415:G415"/>
    <mergeCell ref="C416:G416"/>
    <mergeCell ref="B417:G417"/>
    <mergeCell ref="C418:G418"/>
    <mergeCell ref="C419:G419"/>
    <mergeCell ref="B420:G420"/>
    <mergeCell ref="C430:G430"/>
    <mergeCell ref="C431:G431"/>
    <mergeCell ref="C432:G432"/>
    <mergeCell ref="C433:G433"/>
    <mergeCell ref="A1:N1"/>
    <mergeCell ref="B2:B2"/>
    <mergeCell ref="C2:N2"/>
    <mergeCell ref="B3:B3"/>
    <mergeCell ref="C3:D3"/>
    <mergeCell ref="B4:B4"/>
    <mergeCell ref="C4:D4"/>
    <mergeCell ref="B5:B5"/>
    <mergeCell ref="C5:D5"/>
    <mergeCell ref="B6:B6"/>
    <mergeCell ref="C6:D6"/>
    <mergeCell ref="B7:B7"/>
    <mergeCell ref="C7:D7"/>
  </mergeCells>
  <printOptions gridLines="false" gridLinesSet="true"/>
  <pageMargins left="0.75" right="0.75" top="1" bottom="1" header="0.3" footer="0.3"/>
  <pageSetup paperSize="9" orientation="landscape" scale="100" fitToHeight="0" fitToWidth="1"/>
  <headerFooter differentOddEven="false" differentFirst="false" scaleWithDoc="true" alignWithMargins="true">
    <oddHeader>&amp;L&amp;BЖилой дом № 43</oddHeader>
    <oddFooter>&amp;L&amp;BEstimate&amp;RСтр. &amp;P :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AtSun</dc:creator>
  <cp:lastModifiedBy>InterStroi</cp:lastModifiedBy>
  <dcterms:created xsi:type="dcterms:W3CDTF">2017-09-30T16:36:55+03:00</dcterms:created>
  <dcterms:modified xsi:type="dcterms:W3CDTF">2017-09-30T16:36:55+03:00</dcterms:modified>
  <dc:title>Estimate</dc:title>
  <dc:description/>
  <dc:subject>Жилой дом № 43</dc:subject>
  <cp:keywords>Себестоимость Atsun InterStroi</cp:keywords>
  <cp:category>Сметы</cp:category>
</cp:coreProperties>
</file>