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>
    <definedName name="AllSumma">'Estimate'!$J$75</definedName>
    <definedName name="NDS">'Estimate'!$J$76</definedName>
    <definedName name="_xlnm._FilterDatabase" localSheetId="0" hidden="1">'Estimate'!$A$10:$N$10</definedName>
    <definedName name="_xlnm.Print_Titles" localSheetId="0">'Estimate'!$8:$10</definedName>
    <definedName name="_xlnm.Print_Area" localSheetId="0">'Estimate'!$A$1:$P$76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<sst xmlns="http://schemas.openxmlformats.org/spreadsheetml/2006/main" uniqueCount="168">
  <si>
    <t>СМЕТА</t>
  </si>
  <si>
    <t>Объект:</t>
  </si>
  <si>
    <t>Заявки и материальная ответственность</t>
  </si>
  <si>
    <t>Общая продаваемая площадь (м2):</t>
  </si>
  <si>
    <t>квартир:</t>
  </si>
  <si>
    <t>Сметная стоимость:</t>
  </si>
  <si>
    <t>В том числе НДС 18%:</t>
  </si>
  <si>
    <t>Стоимость 1 м2: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</si>
  <si>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</si>
  <si>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</si>
  <si>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</si>
  <si>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</si>
  <si>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</si>
  <si>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</si>
  <si>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</si>
  <si>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</si>
  <si>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</si>
  <si>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</si>
  <si>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</si>
  <si>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</si>
  <si>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</si>
  <si>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</si>
  <si>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</si>
  <si>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</si>
  <si>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№ п/п</t>
  </si>
  <si>
    <t>Наименование работ</t>
  </si>
  <si>
    <t>Исполнитель</t>
  </si>
  <si>
    <t>ед. изм.</t>
  </si>
  <si>
    <t>кол-во</t>
  </si>
  <si>
    <t>стоимость ед. (руб.)</t>
  </si>
  <si>
    <t>Итого (руб.)</t>
  </si>
  <si>
    <t>Всего (руб.)</t>
  </si>
  <si>
    <t>Выполнение (руб)</t>
  </si>
  <si>
    <t>Выполнение (кол-во)</t>
  </si>
  <si>
    <t>График выполнения</t>
  </si>
  <si>
    <t>работа</t>
  </si>
  <si>
    <t>материалы</t>
  </si>
  <si>
    <t>начало</t>
  </si>
  <si>
    <t>окончание</t>
  </si>
  <si>
    <t>Раздел 1. Создание технологической карты взаимодействия подразделений</t>
  </si>
  <si>
    <t>1.1</t>
  </si>
  <si>
    <t>создать и утвердить технологитескую карту взаимодействия системы заявок материалов в строительной организации</t>
  </si>
  <si>
    <t>отчет VISIO</t>
  </si>
  <si>
    <t>2017-09-15</t>
  </si>
  <si>
    <t>2017-09-18</t>
  </si>
  <si>
    <t>ИТОГО по разделу:</t>
  </si>
  <si>
    <t>1. Создание технологической карты взаимодействия подразделений</t>
  </si>
  <si>
    <t>0</t>
  </si>
  <si>
    <t>в т.ч. НДС 18%</t>
  </si>
  <si>
    <t>Раздел 2. Проектирование и создание таблиц СУБД</t>
  </si>
  <si>
    <t>2.1</t>
  </si>
  <si>
    <t>проетирование табдиц СУБД согласно технологической карты</t>
  </si>
  <si>
    <t>комплект</t>
  </si>
  <si>
    <t>2017-09-20</t>
  </si>
  <si>
    <t>2.2</t>
  </si>
  <si>
    <t>создание таблиц СУБД MySQL, встроенных процедур и триггеров расчета</t>
  </si>
  <si>
    <t>2017-09-21</t>
  </si>
  <si>
    <t>2. Проектирование и создание таблиц СУБД</t>
  </si>
  <si>
    <t>Раздел 3. Модуль График производства работ</t>
  </si>
  <si>
    <t>3.1</t>
  </si>
  <si>
    <t>организация прав доступа к модулю График производства</t>
  </si>
  <si>
    <t>права</t>
  </si>
  <si>
    <t>2017-09-25</t>
  </si>
  <si>
    <t>3.2</t>
  </si>
  <si>
    <t>Организация ввода дат начала и окончания производства работ</t>
  </si>
  <si>
    <t>модернизация</t>
  </si>
  <si>
    <t>2017-10-02</t>
  </si>
  <si>
    <t>3.3</t>
  </si>
  <si>
    <t>Организация ввода данных дат производства из CMS</t>
  </si>
  <si>
    <t>2017-09-22</t>
  </si>
  <si>
    <t>2017-09-26</t>
  </si>
  <si>
    <t>3.4</t>
  </si>
  <si>
    <t>Отчет График производства</t>
  </si>
  <si>
    <t>отчет (XSLX)</t>
  </si>
  <si>
    <t>2017-10-09</t>
  </si>
  <si>
    <t>2017-10-16</t>
  </si>
  <si>
    <t>3.5</t>
  </si>
  <si>
    <t>Выгрузка данных по датам производства в XLSX</t>
  </si>
  <si>
    <t>доработка пр</t>
  </si>
  <si>
    <t>3. Модуль График производства работ</t>
  </si>
  <si>
    <t>Раздел 4. Рабочее место Заявки на материалы</t>
  </si>
  <si>
    <t>4.1</t>
  </si>
  <si>
    <t>Доступ к датам начала и окончания прозводства из модуля Себестоимость</t>
  </si>
  <si>
    <t>доработка эк</t>
  </si>
  <si>
    <t>2017-09-28</t>
  </si>
  <si>
    <t>2017-09-29</t>
  </si>
  <si>
    <t>4.2</t>
  </si>
  <si>
    <t>Создание Заявки на материалы</t>
  </si>
  <si>
    <t>экран</t>
  </si>
  <si>
    <t>4.3</t>
  </si>
  <si>
    <t>просмотр созданных заявок и их статусов выполнения</t>
  </si>
  <si>
    <t>2017-10-04</t>
  </si>
  <si>
    <t>2017-10-10</t>
  </si>
  <si>
    <t>4.5</t>
  </si>
  <si>
    <t>Контроль количества материалов в заявке, СЗ</t>
  </si>
  <si>
    <t>процедура</t>
  </si>
  <si>
    <t>4.7</t>
  </si>
  <si>
    <t>Утверждение СЗ по заявкам на материалы</t>
  </si>
  <si>
    <t>экран-процед</t>
  </si>
  <si>
    <t>2017-10-05</t>
  </si>
  <si>
    <t>2017-10-12</t>
  </si>
  <si>
    <t>4. Рабочее место Заявки на материалы</t>
  </si>
  <si>
    <t>Раздел 5. Рабочее место Инженера ПТО Сгруппированные заявки</t>
  </si>
  <si>
    <t>5.1</t>
  </si>
  <si>
    <t>Организация доступа к Сгруппированным заявкам</t>
  </si>
  <si>
    <t>5.2</t>
  </si>
  <si>
    <t>создание сгруппированной заявки на выбранную дату по объекту</t>
  </si>
  <si>
    <t>процедура-эк</t>
  </si>
  <si>
    <t>5.3</t>
  </si>
  <si>
    <t>Учет материалов на складе и по уже сформированным заявкам, согласно из статуса</t>
  </si>
  <si>
    <t>5. Рабочее место Инженера ПТО Сгруппированные заявки</t>
  </si>
  <si>
    <t>Раздел 6. Модуль Счета</t>
  </si>
  <si>
    <t>6.1</t>
  </si>
  <si>
    <t>Организация доступа к модулю счета</t>
  </si>
  <si>
    <t>6.2</t>
  </si>
  <si>
    <t>Получение заданий на получение счета - просмотр сгруппированных заявок</t>
  </si>
  <si>
    <t>2017-10-23</t>
  </si>
  <si>
    <t>6.3</t>
  </si>
  <si>
    <t>Ввод счета на оплату, связь с Сгруппированной заявкой</t>
  </si>
  <si>
    <t>2017-10-18</t>
  </si>
  <si>
    <t>2017-10-25</t>
  </si>
  <si>
    <t>Прикрепление ооригинала счета к элетронному документу, сканирование,фото</t>
  </si>
  <si>
    <t>6.4</t>
  </si>
  <si>
    <t>Согласование счета на оплату</t>
  </si>
  <si>
    <t>2017-10-20</t>
  </si>
  <si>
    <t>2017-10-27</t>
  </si>
  <si>
    <t>6.5</t>
  </si>
  <si>
    <t>Рабочее место бухгалтера, оплата счета</t>
  </si>
  <si>
    <t>2017-10-30</t>
  </si>
  <si>
    <t>6. Модуль Счета</t>
  </si>
  <si>
    <t xml:space="preserve">Раздел 7. Модуль Инженера Входного контроля </t>
  </si>
  <si>
    <t>7.1</t>
  </si>
  <si>
    <t>Организация доступа к данным модуля Входного контроля</t>
  </si>
  <si>
    <t>7.2</t>
  </si>
  <si>
    <t>Создание товарной накладной - прием товара</t>
  </si>
  <si>
    <t>2017-11-06</t>
  </si>
  <si>
    <t>Прикрепление оригинала товарной накладной  (сканирование, фото)</t>
  </si>
  <si>
    <t>связь товарной накладной с позициями материалов на складе</t>
  </si>
  <si>
    <t>2017-11-01</t>
  </si>
  <si>
    <t>2017-11-08</t>
  </si>
  <si>
    <t>7.5</t>
  </si>
  <si>
    <t>Распределение полученных материалов, согласно групповых и индивидуальных заявок</t>
  </si>
  <si>
    <t>2017-11-13</t>
  </si>
  <si>
    <t>7.6</t>
  </si>
  <si>
    <t>Акт на отбраковку</t>
  </si>
  <si>
    <t>отчет</t>
  </si>
  <si>
    <t>2017-11-15</t>
  </si>
  <si>
    <t xml:space="preserve">7. Модуль Инженера Входного контроля </t>
  </si>
  <si>
    <t>Раздел 8. Модуль Материалы</t>
  </si>
  <si>
    <t>8.1</t>
  </si>
  <si>
    <t>Организация прав доступа для передачи материалов согласно должности</t>
  </si>
  <si>
    <t>подсистема</t>
  </si>
  <si>
    <t>8.2</t>
  </si>
  <si>
    <t>Организация прав доступа к Группам материалов</t>
  </si>
  <si>
    <t>8.3</t>
  </si>
  <si>
    <t>Рабочее место Материалы</t>
  </si>
  <si>
    <t>Просмотр списка материалов</t>
  </si>
  <si>
    <t>Ведомость инвентаризации</t>
  </si>
  <si>
    <t>Акт списания</t>
  </si>
  <si>
    <t>Списание материалов согласно акта списания</t>
  </si>
  <si>
    <t>Создание акта приема-передачи</t>
  </si>
  <si>
    <t>отчет-процедура</t>
  </si>
  <si>
    <t>Просмотр актов на передаче</t>
  </si>
  <si>
    <t>Прием материалов по акту приема-передачи</t>
  </si>
  <si>
    <t>Контроль непринятых актов</t>
  </si>
  <si>
    <t>Догрузка позиций материалов на складе при обработку XLSX</t>
  </si>
  <si>
    <t>8. Модуль Материалы</t>
  </si>
  <si>
    <t>ВСЕГО ПО СМЕТЕ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</si>
</sst>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vertAlign val="superscript"/>
      <sz val="12"/>
      <color rgb="FF000000"/>
      <name val="Arial"/>
    </font>
    <font>
      <b val="1"/>
      <i val="0"/>
      <strike val="0"/>
      <u val="none"/>
      <vertAlign val="superscript"/>
      <sz val="8"/>
      <color rgb="FF808080"/>
      <name val="Arial"/>
    </font>
    <font>
      <b val="0"/>
      <i val="0"/>
      <strike val="0"/>
      <u val="none"/>
      <vertAlign val="superscript"/>
      <sz val="12"/>
      <color rgb="FF000000"/>
      <name val="Arial"/>
    </font>
    <font>
      <b val="0"/>
      <i val="1"/>
      <strike val="0"/>
      <u val="none"/>
      <vertAlign val="superscript"/>
      <sz val="12"/>
      <color rgb="FF808080"/>
      <name val="Arial"/>
    </font>
    <font>
      <b val="1"/>
      <i val="0"/>
      <strike val="0"/>
      <u val="none"/>
      <vertAlign val="superscript"/>
      <sz val="14"/>
      <color rgb="FFFFFFFF"/>
      <name val="Arial"/>
    </font>
    <font>
      <b val="1"/>
      <i val="0"/>
      <strike val="0"/>
      <u val="none"/>
      <vertAlign val="superscript"/>
      <sz val="20"/>
      <color rgb="FF000000"/>
      <name val="Arial"/>
    </font>
    <font>
      <b val="0"/>
      <i val="1"/>
      <strike val="0"/>
      <u val="none"/>
      <vertAlign val="superscript"/>
      <sz val="16"/>
      <color rgb="FF000000"/>
      <name val="Arial"/>
    </font>
    <font>
      <b val="1"/>
      <i val="0"/>
      <strike val="0"/>
      <u val="none"/>
      <vertAlign val="superscript"/>
      <sz val="16"/>
      <color rgb="FF000000"/>
      <name val="Arial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gradientFill type="linear" degree="0">
        <stop position="0">
          <color rgb="FFffffff"/>
        </stop>
        <stop position="1">
          <color rgb="888888"/>
        </stop>
      </gradientFill>
    </fill>
    <fill>
      <patternFill patternType="solid">
        <fgColor rgb="FF888888"/>
        <bgColor rgb="FF000000"/>
      </patternFill>
    </fill>
    <fill>
      <gradientFill type="linear" degree="0">
        <stop position="0">
          <color rgb="FFffffff"/>
        </stop>
        <stop position="1">
          <color rgb="EEEEEE"/>
        </stop>
      </gradientFill>
    </fill>
    <fill>
      <patternFill patternType="solid">
        <fgColor rgb="FFEEEEEE"/>
        <bgColor rgb="FF000000"/>
      </patternFill>
    </fill>
    <fill>
      <gradientFill type="linear" degree="0">
        <stop position="0">
          <color rgb="FFFFFFFF"/>
        </stop>
        <stop position="1">
          <color rgb="FF0000"/>
        </stop>
      </gradientFill>
    </fill>
    <fill>
      <patternFill patternType="solid">
        <fgColor rgb="FFFF0000"/>
        <bgColor rgb="FF000000"/>
      </patternFill>
    </fill>
  </fills>
  <borders count="18">
    <border/>
    <border>
      <left style="thin">
        <color rgb="FF080808"/>
      </left>
      <right style="thin">
        <color rgb="FF080808"/>
      </right>
      <top style="thin">
        <color rgb="FF080808"/>
      </top>
    </border>
    <border>
      <left style="thin">
        <color rgb="FF080808"/>
      </left>
      <top style="thin">
        <color rgb="FF080808"/>
      </top>
      <bottom style="thin">
        <color rgb="FF080808"/>
      </bottom>
    </border>
    <border>
      <right style="thin">
        <color rgb="FF080808"/>
      </right>
      <top style="thin">
        <color rgb="FF080808"/>
      </top>
      <bottom style="thin">
        <color rgb="FF080808"/>
      </bottom>
    </border>
    <border>
      <left style="thick">
        <color rgb="FFbbbbbb"/>
      </left>
      <right style="thin">
        <color rgb="FF080808"/>
      </right>
      <top style="thick">
        <color rgb="FFbbbbbb"/>
      </top>
      <bottom style="thin">
        <color rgb="FF080808"/>
      </bottom>
    </border>
    <border>
      <left style="thick">
        <color rgb="FFbbbbbb"/>
      </left>
      <right style="thin">
        <color rgb="FF080808"/>
      </right>
      <top style="thin">
        <color rgb="FF080808"/>
      </top>
    </border>
    <border>
      <left style="thick">
        <color rgb="FFbbbbbb"/>
      </left>
      <right style="thin">
        <color rgb="FF080808"/>
      </right>
      <bottom style="thick">
        <color rgb="FFbbbbbb"/>
      </bottom>
    </border>
    <border>
      <left style="thin">
        <color rgb="FF080808"/>
      </left>
      <right style="thin">
        <color rgb="FF080808"/>
      </right>
      <top style="thick">
        <color rgb="FFbbbbbb"/>
      </top>
      <bottom style="thin">
        <color rgb="FF080808"/>
      </bottom>
    </border>
    <border>
      <left style="thin">
        <color rgb="FF080808"/>
      </left>
      <right style="thin">
        <color rgb="FF080808"/>
      </right>
      <bottom style="thick">
        <color rgb="FFbbbbbb"/>
      </bottom>
    </border>
    <border>
      <left style="thin">
        <color rgb="FF080808"/>
      </left>
      <right style="thin">
        <color rgb="FF080808"/>
      </right>
      <top style="thin">
        <color rgb="FF080808"/>
      </top>
      <bottom style="thick">
        <color rgb="FFbbbbbb"/>
      </bottom>
    </border>
    <border>
      <left style="thin">
        <color rgb="FF080808"/>
      </left>
      <right style="thick">
        <color rgb="FFbbbbbb"/>
      </right>
      <top style="thick">
        <color rgb="FFbbbbbb"/>
      </top>
      <bottom style="thin">
        <color rgb="FF080808"/>
      </bottom>
    </border>
    <border>
      <right style="thick">
        <color rgb="FFbbbbbb"/>
      </right>
      <top style="thin">
        <color rgb="FF080808"/>
      </top>
      <bottom style="thin">
        <color rgb="FF080808"/>
      </bottom>
    </border>
    <border>
      <left style="thin">
        <color rgb="FF080808"/>
      </left>
      <right style="thick">
        <color rgb="FFbbbbbb"/>
      </right>
      <top style="thin">
        <color rgb="FF080808"/>
      </top>
      <bottom style="thick">
        <color rgb="FFbbbbbb"/>
      </bottom>
    </border>
    <border>
      <left style="thin">
        <color rgb="FF080808"/>
      </left>
      <right style="thin">
        <color rgb="FF080808"/>
      </right>
      <top style="thin">
        <color rgb="FF080808"/>
      </top>
      <bottom style="thin">
        <color rgb="FF080808"/>
      </bottom>
    </border>
    <border>
      <left style="thick">
        <color rgb="FFbbbbbb"/>
      </left>
      <right style="thin">
        <color rgb="FF080808"/>
      </right>
      <top style="thin">
        <color rgb="FF080808"/>
      </top>
      <bottom style="thin">
        <color rgb="FF080808"/>
      </bottom>
    </border>
    <border>
      <left style="thick">
        <color rgb="FFbbbbbb"/>
      </left>
    </border>
    <border>
      <left style="thick">
        <color rgb="FFbbbbbb"/>
      </left>
      <bottom style="thick">
        <color rgb="FFbbbbbb"/>
      </bottom>
    </border>
    <border>
      <left style="thin">
        <color rgb="FF080808"/>
      </left>
      <right style="thick">
        <color rgb="FFbbbbbb"/>
      </right>
      <top style="thin">
        <color rgb="FF080808"/>
      </top>
      <bottom style="thin">
        <color rgb="FF080808"/>
      </bottom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1" numFmtId="0" fillId="0" borderId="2" applyFont="1" applyNumberFormat="0" applyFill="0" applyBorder="1" applyAlignment="1">
      <alignment horizontal="center" vertical="center" textRotation="0" wrapText="true" shrinkToFit="false"/>
    </xf>
    <xf xfId="0" fontId="1" numFmtId="0" fillId="0" borderId="3" applyFont="1" applyNumberFormat="0" applyFill="0" applyBorder="1" applyAlignment="1">
      <alignment horizontal="center" vertical="center" textRotation="0" wrapText="true" shrinkToFit="false"/>
    </xf>
    <xf xfId="0" fontId="2" numFmtId="0" fillId="0" borderId="4" applyFont="1" applyNumberFormat="0" applyFill="0" applyBorder="1" applyAlignment="1">
      <alignment horizontal="center" vertical="center" textRotation="0" wrapText="true" shrinkToFit="false"/>
    </xf>
    <xf xfId="0" fontId="1" numFmtId="0" fillId="0" borderId="5" applyFont="1" applyNumberFormat="0" applyFill="0" applyBorder="1" applyAlignment="1">
      <alignment horizontal="center" vertical="center" textRotation="0" wrapText="true" shrinkToFit="false"/>
    </xf>
    <xf xfId="0" fontId="1" numFmtId="0" fillId="0" borderId="6" applyFont="1" applyNumberFormat="0" applyFill="0" applyBorder="1" applyAlignment="1">
      <alignment horizontal="center" vertical="center" textRotation="0" wrapText="true" shrinkToFit="false"/>
    </xf>
    <xf xfId="0" fontId="2" numFmtId="0" fillId="0" borderId="7" applyFont="1" applyNumberFormat="0" applyFill="0" applyBorder="1" applyAlignment="1">
      <alignment horizontal="center" vertical="center" textRotation="0" wrapText="true" shrinkToFit="false"/>
    </xf>
    <xf xfId="0" fontId="1" numFmtId="0" fillId="0" borderId="8" applyFont="1" applyNumberFormat="0" applyFill="0" applyBorder="1" applyAlignment="1">
      <alignment horizontal="center" vertical="center" textRotation="0" wrapText="true" shrinkToFit="false"/>
    </xf>
    <xf xfId="0" fontId="1" numFmtId="0" fillId="0" borderId="9" applyFont="1" applyNumberFormat="0" applyFill="0" applyBorder="1" applyAlignment="1">
      <alignment horizontal="center" vertical="center" textRotation="0" wrapText="true" shrinkToFit="false"/>
    </xf>
    <xf xfId="0" fontId="2" numFmtId="0" fillId="0" borderId="10" applyFont="1" applyNumberFormat="0" applyFill="0" applyBorder="1" applyAlignment="1">
      <alignment horizontal="center" vertical="center" textRotation="0" wrapText="true" shrinkToFit="false"/>
    </xf>
    <xf xfId="0" fontId="1" numFmtId="0" fillId="0" borderId="11" applyFont="1" applyNumberFormat="0" applyFill="0" applyBorder="1" applyAlignment="1">
      <alignment horizontal="center" vertical="center" textRotation="0" wrapText="true" shrinkToFit="false"/>
    </xf>
    <xf xfId="0" fontId="1" numFmtId="0" fillId="0" borderId="12" applyFont="1" applyNumberFormat="0" applyFill="0" applyBorder="1" applyAlignment="1">
      <alignment horizontal="center" vertical="center" textRotation="0" wrapText="true" shrinkToFit="false"/>
    </xf>
    <xf xfId="0" fontId="1" numFmtId="49" fillId="0" borderId="13" applyFont="1" applyNumberFormat="1" applyFill="0" applyBorder="1" applyAlignment="1">
      <alignment horizontal="left" vertical="center" textRotation="0" wrapText="true" shrinkToFit="false"/>
    </xf>
    <xf xfId="0" fontId="1" numFmtId="0" fillId="2" borderId="13" applyFont="1" applyNumberFormat="0" applyFill="1" applyBorder="1" applyAlignment="1">
      <alignment horizontal="left" vertical="center" textRotation="0" wrapText="true" shrinkToFit="false"/>
    </xf>
    <xf xfId="0" fontId="0" numFmtId="0" fillId="3" borderId="13" applyFont="0" applyNumberFormat="0" applyFill="1" applyBorder="1" applyAlignment="0">
      <alignment horizontal="general" vertical="bottom" textRotation="0" wrapText="false" shrinkToFit="false"/>
    </xf>
    <xf xfId="0" fontId="3" numFmtId="0" fillId="0" borderId="13" applyFont="1" applyNumberFormat="0" applyFill="0" applyBorder="1" applyAlignment="1">
      <alignment horizontal="center" vertical="center" textRotation="0" wrapText="true" shrinkToFit="false"/>
    </xf>
    <xf xfId="0" fontId="3" numFmtId="2" fillId="0" borderId="13" applyFont="1" applyNumberFormat="1" applyFill="0" applyBorder="1" applyAlignment="1">
      <alignment horizontal="right" vertical="bottom" textRotation="0" wrapText="false" shrinkToFit="false"/>
    </xf>
    <xf xfId="0" fontId="1" numFmtId="2" fillId="4" borderId="13" applyFont="1" applyNumberFormat="1" applyFill="1" applyBorder="1" applyAlignment="1">
      <alignment horizontal="right" vertical="bottom" textRotation="0" wrapText="false" shrinkToFit="false"/>
    </xf>
    <xf xfId="0" fontId="1" numFmtId="0" fillId="5" borderId="13" applyFont="1" applyNumberFormat="0" applyFill="1" applyBorder="1" applyAlignment="1">
      <alignment horizontal="left" vertical="center" textRotation="0" wrapText="true" shrinkToFit="false"/>
    </xf>
    <xf xfId="0" fontId="1" numFmtId="2" fillId="5" borderId="13" applyFont="1" applyNumberFormat="1" applyFill="1" applyBorder="1" applyAlignment="1">
      <alignment horizontal="right" vertical="bottom" textRotation="0" wrapText="false" shrinkToFit="false"/>
    </xf>
    <xf xfId="0" fontId="4" numFmtId="0" fillId="0" borderId="13" applyFont="1" applyNumberFormat="0" applyFill="0" applyBorder="1" applyAlignment="1">
      <alignment horizontal="right" vertical="bottom" textRotation="0" wrapText="false" shrinkToFit="false"/>
    </xf>
    <xf xfId="0" fontId="5" numFmtId="4" fillId="6" borderId="13" applyFont="1" applyNumberFormat="1" applyFill="1" applyBorder="1" applyAlignment="1">
      <alignment horizontal="right" vertical="center" textRotation="0" wrapText="false" shrinkToFit="false"/>
    </xf>
    <xf xfId="0" fontId="5" numFmtId="0" fillId="7" borderId="13" applyFont="1" applyNumberFormat="0" applyFill="1" applyBorder="1" applyAlignment="1">
      <alignment horizontal="center" vertical="center" textRotation="0" wrapText="true" shrinkToFit="false"/>
    </xf>
    <xf xfId="0" fontId="5" numFmtId="4" fillId="7" borderId="13" applyFont="1" applyNumberFormat="1" applyFill="1" applyBorder="1" applyAlignment="1">
      <alignment horizontal="right" vertical="center" textRotation="0" wrapText="false" shrinkToFit="false"/>
    </xf>
    <xf xfId="0" fontId="1" numFmtId="49" fillId="0" borderId="14" applyFont="1" applyNumberFormat="1" applyFill="0" applyBorder="1" applyAlignment="1">
      <alignment horizontal="left" vertical="center" textRotation="0" wrapText="tru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1" numFmtId="2" fillId="4" borderId="9" applyFont="1" applyNumberFormat="1" applyFill="1" applyBorder="1" applyAlignment="1">
      <alignment horizontal="right" vertical="bottom" textRotation="0" wrapText="false" shrinkToFit="false"/>
    </xf>
    <xf xfId="0" fontId="1" numFmtId="0" fillId="5" borderId="9" applyFont="1" applyNumberFormat="0" applyFill="1" applyBorder="1" applyAlignment="1">
      <alignment horizontal="left" vertical="center" textRotation="0" wrapText="true" shrinkToFit="false"/>
    </xf>
    <xf xfId="0" fontId="1" numFmtId="2" fillId="5" borderId="9" applyFont="1" applyNumberFormat="1" applyFill="1" applyBorder="1" applyAlignment="1">
      <alignment horizontal="right" vertical="bottom" textRotation="0" wrapText="false" shrinkToFit="false"/>
    </xf>
    <xf xfId="0" fontId="0" numFmtId="0" fillId="3" borderId="17" applyFont="0" applyNumberFormat="0" applyFill="1" applyBorder="1" applyAlignment="0">
      <alignment horizontal="general" vertical="bottom" textRotation="0" wrapText="false" shrinkToFit="false"/>
    </xf>
    <xf xfId="0" fontId="3" numFmtId="2" fillId="0" borderId="17" applyFont="1" applyNumberFormat="1" applyFill="0" applyBorder="1" applyAlignment="1">
      <alignment horizontal="right" vertical="bottom" textRotation="0" wrapText="false" shrinkToFit="false"/>
    </xf>
    <xf xfId="0" fontId="1" numFmtId="2" fillId="5" borderId="17" applyFont="1" applyNumberFormat="1" applyFill="1" applyBorder="1" applyAlignment="1">
      <alignment horizontal="right" vertical="bottom" textRotation="0" wrapText="false" shrinkToFit="false"/>
    </xf>
    <xf xfId="0" fontId="1" numFmtId="0" fillId="5" borderId="17" applyFont="1" applyNumberFormat="0" applyFill="1" applyBorder="1" applyAlignment="1">
      <alignment horizontal="left" vertical="center" textRotation="0" wrapText="true" shrinkToFit="false"/>
    </xf>
    <xf xfId="0" fontId="5" numFmtId="0" fillId="7" borderId="17" applyFont="1" applyNumberFormat="0" applyFill="1" applyBorder="1" applyAlignment="1">
      <alignment horizontal="center" vertical="center" textRotation="0" wrapText="true" shrinkToFit="false"/>
    </xf>
    <xf xfId="0" fontId="1" numFmtId="0" fillId="5" borderId="12" applyFont="1" applyNumberFormat="0" applyFill="1" applyBorder="1" applyAlignment="1">
      <alignment horizontal="left" vertical="center" textRotation="0" wrapText="true" shrinkToFit="false"/>
    </xf>
    <xf xfId="0" fontId="6" numFmtId="0" fillId="0" borderId="0" applyFont="1" applyNumberFormat="0" applyFill="0" applyBorder="0" applyAlignment="1">
      <alignment horizontal="center" vertical="center" textRotation="0" wrapText="true" shrinkToFit="false"/>
    </xf>
    <xf xfId="0" fontId="7" numFmtId="0" fillId="0" borderId="0" applyFont="1" applyNumberFormat="0" applyFill="0" applyBorder="0" applyAlignment="1">
      <alignment horizontal="right" vertical="center" textRotation="0" wrapText="false" shrinkToFit="false"/>
    </xf>
    <xf xfId="0" fontId="8" numFmtId="0" fillId="0" borderId="0" applyFont="1" applyNumberFormat="0" applyFill="0" applyBorder="0" applyAlignment="1">
      <alignment horizontal="left" vertical="center" textRotation="0" wrapText="true" shrinkToFit="false"/>
    </xf>
    <xf xfId="0" fontId="8" numFmtId="4" fillId="0" borderId="0" applyFont="1" applyNumberFormat="1" applyFill="0" applyBorder="0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P76"/>
  <sheetViews>
    <sheetView tabSelected="1" workbookViewId="0" showGridLines="true" showRowColHeaders="1">
      <pane xSplit="2" ySplit="10" topLeftCell="C11" activePane="bottomRight" state="frozen"/>
      <selection pane="topRight"/>
      <selection pane="bottomLeft"/>
      <selection pane="bottomRight" activeCell="C7" sqref="C7"/>
    </sheetView>
  </sheetViews>
  <sheetFormatPr defaultRowHeight="14.4" outlineLevelRow="0" outlineLevelCol="0"/>
  <cols>
    <col min="1" max="1" width="5.284424" bestFit="true" customWidth="true" style="0"/>
    <col min="2" max="2" width="60" customWidth="true" style="0"/>
    <col min="3" max="3" width="1.713867" bestFit="true" customWidth="true" style="0"/>
    <col min="4" max="4" width="21.851807" bestFit="true" customWidth="true" style="0"/>
    <col min="5" max="5" width="6.712646" bestFit="true" customWidth="true" style="0"/>
    <col min="6" max="6" width="9.42627" bestFit="true" customWidth="true" style="0"/>
    <col min="7" max="7" width="13.568115" bestFit="true" customWidth="true" style="0"/>
    <col min="8" max="8" width="10.854492" bestFit="true" customWidth="true" style="0"/>
    <col min="9" max="9" width="13.568115" bestFit="true" customWidth="true" style="0"/>
    <col min="10" max="10" width="10.854492" bestFit="true" customWidth="true" style="0"/>
    <col min="11" max="11" width="9.42627" bestFit="true" customWidth="true" style="0"/>
    <col min="12" max="12" width="13.568115" bestFit="true" customWidth="true" style="0"/>
    <col min="13" max="13" width="9.42627" bestFit="true" customWidth="true" style="0"/>
    <col min="14" max="14" width="13.568115" bestFit="true" customWidth="true" style="0"/>
  </cols>
  <sheetData>
    <row r="1" spans="1:16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6">
      <c r="B2" s="38" t="s">
        <v>1</v>
      </c>
      <c r="C2" s="39" t="s">
        <v>2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</row>
    <row r="3" spans="1:16" hidden="true">
      <c r="B3" s="38" t="s">
        <v>3</v>
      </c>
      <c r="C3" s="40">
        <v>0</v>
      </c>
      <c r="D3" s="40"/>
    </row>
    <row r="4" spans="1:16" hidden="true">
      <c r="B4" s="38" t="s">
        <v>4</v>
      </c>
      <c r="C4" s="40">
        <v>0</v>
      </c>
      <c r="D4" s="40"/>
    </row>
    <row r="5" spans="1:16" hidden="true">
      <c r="B5" s="38" t="s">
        <v>5</v>
      </c>
      <c r="C5" s="40" t="str">
        <f>AllSumma</f>
        <v>0</v>
      </c>
      <c r="D5" s="40"/>
    </row>
    <row r="6" spans="1:16" hidden="true">
      <c r="B6" s="38" t="s">
        <v>6</v>
      </c>
      <c r="C6" s="40" t="str">
        <f>NDS</f>
        <v>0</v>
      </c>
      <c r="D6" s="40"/>
    </row>
    <row r="7" spans="1:16" hidden="true">
      <c r="B7" s="38" t="s">
        <v>7</v>
      </c>
      <c r="C7" s="40" t="str">
        <f>ROUND(AllSumma / C3,2)</f>
        <v>0</v>
      </c>
      <c r="D7" s="40"/>
    </row>
    <row r="8" spans="1:16">
      <c r="A8" s="4" t="s">
        <v>8</v>
      </c>
      <c r="B8" s="7" t="s">
        <v>9</v>
      </c>
      <c r="C8" s="7" t="s">
        <v>10</v>
      </c>
      <c r="D8" s="7" t="s">
        <v>11</v>
      </c>
      <c r="E8" s="7" t="s">
        <v>12</v>
      </c>
      <c r="F8" s="7" t="s">
        <v>13</v>
      </c>
      <c r="G8" s="7" t="s">
        <v>14</v>
      </c>
      <c r="H8" s="7" t="s">
        <v>15</v>
      </c>
      <c r="I8" s="7" t="s">
        <v>16</v>
      </c>
      <c r="J8" s="7" t="s">
        <v>17</v>
      </c>
      <c r="K8" s="7" t="s">
        <v>18</v>
      </c>
      <c r="L8" s="7" t="s">
        <v>19</v>
      </c>
      <c r="M8" s="7" t="s">
        <v>20</v>
      </c>
      <c r="N8" s="7" t="s">
        <v>21</v>
      </c>
      <c r="O8" s="7" t="s">
        <v>22</v>
      </c>
      <c r="P8" s="10" t="s">
        <v>23</v>
      </c>
    </row>
    <row r="9" spans="1:16">
      <c r="A9" s="5" t="s">
        <v>24</v>
      </c>
      <c r="B9" s="1" t="s">
        <v>25</v>
      </c>
      <c r="C9" s="1" t="s">
        <v>26</v>
      </c>
      <c r="D9" s="1" t="s">
        <v>27</v>
      </c>
      <c r="E9" s="1" t="s">
        <v>28</v>
      </c>
      <c r="F9" s="2" t="s">
        <v>29</v>
      </c>
      <c r="G9" s="3"/>
      <c r="H9" s="2" t="s">
        <v>30</v>
      </c>
      <c r="I9" s="3"/>
      <c r="J9" s="1" t="s">
        <v>31</v>
      </c>
      <c r="K9" s="2" t="s">
        <v>32</v>
      </c>
      <c r="L9" s="3"/>
      <c r="M9" s="2" t="s">
        <v>33</v>
      </c>
      <c r="N9" s="3"/>
      <c r="O9" s="2" t="s">
        <v>34</v>
      </c>
      <c r="P9" s="11"/>
    </row>
    <row r="10" spans="1:16">
      <c r="A10" s="6"/>
      <c r="B10" s="8"/>
      <c r="C10" s="8"/>
      <c r="D10" s="8"/>
      <c r="E10" s="8"/>
      <c r="F10" s="9" t="s">
        <v>35</v>
      </c>
      <c r="G10" s="9" t="s">
        <v>36</v>
      </c>
      <c r="H10" s="9" t="s">
        <v>35</v>
      </c>
      <c r="I10" s="9" t="s">
        <v>36</v>
      </c>
      <c r="J10" s="8"/>
      <c r="K10" s="9" t="s">
        <v>35</v>
      </c>
      <c r="L10" s="9" t="s">
        <v>36</v>
      </c>
      <c r="M10" s="9" t="s">
        <v>35</v>
      </c>
      <c r="N10" s="9" t="s">
        <v>36</v>
      </c>
      <c r="O10" s="9" t="s">
        <v>37</v>
      </c>
      <c r="P10" s="12" t="s">
        <v>38</v>
      </c>
    </row>
    <row r="11" spans="1:16">
      <c r="A11" s="25"/>
      <c r="B11" s="14" t="s">
        <v>39</v>
      </c>
      <c r="C11"/>
      <c r="D11"/>
      <c r="E11"/>
      <c r="F11"/>
      <c r="G11"/>
      <c r="H11" s="15"/>
      <c r="I11" s="15"/>
      <c r="J11" s="15"/>
      <c r="K11" s="15"/>
      <c r="L11" s="15"/>
      <c r="M11" s="15"/>
      <c r="N11" s="15"/>
      <c r="O11" s="15"/>
      <c r="P11" s="31"/>
    </row>
    <row r="12" spans="1:16">
      <c r="A12" s="25" t="s">
        <v>40</v>
      </c>
      <c r="B12" s="13" t="s">
        <v>41</v>
      </c>
      <c r="C12" s="16"/>
      <c r="D12" s="16" t="s">
        <v>42</v>
      </c>
      <c r="E12" s="17">
        <v>1</v>
      </c>
      <c r="F12" s="17"/>
      <c r="G12" s="17"/>
      <c r="H12" s="17" t="str">
        <f>E12*F12</f>
        <v>0</v>
      </c>
      <c r="I12" s="17"/>
      <c r="J12" s="17" t="str">
        <f>H12+I12</f>
        <v>0</v>
      </c>
      <c r="K12" s="17">
        <v>0</v>
      </c>
      <c r="L12" s="17"/>
      <c r="M12" s="17">
        <v>0</v>
      </c>
      <c r="N12" s="17"/>
      <c r="O12" s="17" t="s">
        <v>43</v>
      </c>
      <c r="P12" s="32" t="s">
        <v>44</v>
      </c>
    </row>
    <row r="13" spans="1:16">
      <c r="A13" s="25"/>
      <c r="B13" s="18" t="s">
        <v>45</v>
      </c>
      <c r="C13" s="19" t="s">
        <v>46</v>
      </c>
      <c r="D13" s="19"/>
      <c r="E13" s="19"/>
      <c r="F13" s="19"/>
      <c r="G13" s="19"/>
      <c r="H13" s="20" t="s">
        <v>47</v>
      </c>
      <c r="I13" s="20" t="s">
        <v>47</v>
      </c>
      <c r="J13" s="20" t="s">
        <v>47</v>
      </c>
      <c r="K13" s="20" t="s">
        <v>47</v>
      </c>
      <c r="L13" s="20" t="s">
        <v>47</v>
      </c>
      <c r="M13" s="20"/>
      <c r="N13" s="20"/>
      <c r="O13" s="20"/>
      <c r="P13" s="33"/>
    </row>
    <row r="14" spans="1:16">
      <c r="A14" s="26"/>
      <c r="B14" s="18" t="s">
        <v>48</v>
      </c>
      <c r="C14" s="19"/>
      <c r="D14" s="19"/>
      <c r="E14" s="19"/>
      <c r="F14" s="19"/>
      <c r="G14" s="19"/>
      <c r="H14" s="19"/>
      <c r="I14" s="19"/>
      <c r="J14" s="20" t="str">
        <f>ROUND(J13*18/118,2)</f>
        <v>0</v>
      </c>
      <c r="K14" s="19"/>
      <c r="L14" s="19"/>
      <c r="M14" s="19"/>
      <c r="N14" s="19"/>
      <c r="O14" s="19"/>
      <c r="P14" s="34"/>
    </row>
    <row r="15" spans="1:16">
      <c r="A15" s="25"/>
      <c r="B15" s="14" t="s">
        <v>49</v>
      </c>
      <c r="C15"/>
      <c r="D15"/>
      <c r="E15"/>
      <c r="F15"/>
      <c r="G15"/>
      <c r="H15" s="15"/>
      <c r="I15" s="15"/>
      <c r="J15" s="15"/>
      <c r="K15" s="15"/>
      <c r="L15" s="15"/>
      <c r="M15" s="15"/>
      <c r="N15" s="15"/>
      <c r="O15" s="15"/>
      <c r="P15" s="31"/>
    </row>
    <row r="16" spans="1:16">
      <c r="A16" s="25" t="s">
        <v>50</v>
      </c>
      <c r="B16" s="13" t="s">
        <v>51</v>
      </c>
      <c r="C16" s="16"/>
      <c r="D16" s="16" t="s">
        <v>52</v>
      </c>
      <c r="E16" s="17">
        <v>1</v>
      </c>
      <c r="F16" s="17">
        <v>0</v>
      </c>
      <c r="G16" s="17"/>
      <c r="H16" s="17" t="str">
        <f>E16*F16</f>
        <v>0</v>
      </c>
      <c r="I16" s="17"/>
      <c r="J16" s="17" t="str">
        <f>H16+I16</f>
        <v>0</v>
      </c>
      <c r="K16" s="17">
        <v>0</v>
      </c>
      <c r="L16" s="17"/>
      <c r="M16" s="17">
        <v>1</v>
      </c>
      <c r="N16" s="17"/>
      <c r="O16" s="17" t="s">
        <v>44</v>
      </c>
      <c r="P16" s="32" t="s">
        <v>53</v>
      </c>
    </row>
    <row r="17" spans="1:16">
      <c r="A17" s="25" t="s">
        <v>54</v>
      </c>
      <c r="B17" s="13" t="s">
        <v>55</v>
      </c>
      <c r="C17" s="16"/>
      <c r="D17" s="16" t="s">
        <v>52</v>
      </c>
      <c r="E17" s="17">
        <v>1</v>
      </c>
      <c r="F17" s="17">
        <v>0</v>
      </c>
      <c r="G17" s="17"/>
      <c r="H17" s="17" t="str">
        <f>E17*F17</f>
        <v>0</v>
      </c>
      <c r="I17" s="17"/>
      <c r="J17" s="17" t="str">
        <f>H17+I17</f>
        <v>0</v>
      </c>
      <c r="K17" s="17">
        <v>0</v>
      </c>
      <c r="L17" s="17"/>
      <c r="M17" s="17">
        <v>0</v>
      </c>
      <c r="N17" s="17"/>
      <c r="O17" s="17" t="s">
        <v>53</v>
      </c>
      <c r="P17" s="32" t="s">
        <v>56</v>
      </c>
    </row>
    <row r="18" spans="1:16">
      <c r="A18" s="25"/>
      <c r="B18" s="18" t="s">
        <v>45</v>
      </c>
      <c r="C18" s="19" t="s">
        <v>57</v>
      </c>
      <c r="D18" s="19"/>
      <c r="E18" s="19"/>
      <c r="F18" s="19"/>
      <c r="G18" s="19"/>
      <c r="H18" s="20" t="str">
        <f>SUM(H16:H17)</f>
        <v>0</v>
      </c>
      <c r="I18" s="20" t="str">
        <f>SUM(I16:I17)</f>
        <v>0</v>
      </c>
      <c r="J18" s="20" t="str">
        <f>SUM(J16:J17)</f>
        <v>0</v>
      </c>
      <c r="K18" s="20" t="str">
        <f>SUM(K16:K17)</f>
        <v>0</v>
      </c>
      <c r="L18" s="20" t="str">
        <f>SUM(L16:L17)</f>
        <v>0</v>
      </c>
      <c r="M18" s="20"/>
      <c r="N18" s="20"/>
      <c r="O18" s="20"/>
      <c r="P18" s="33"/>
    </row>
    <row r="19" spans="1:16">
      <c r="A19" s="26"/>
      <c r="B19" s="18" t="s">
        <v>48</v>
      </c>
      <c r="C19" s="19"/>
      <c r="D19" s="19"/>
      <c r="E19" s="19"/>
      <c r="F19" s="19"/>
      <c r="G19" s="19"/>
      <c r="H19" s="19"/>
      <c r="I19" s="19"/>
      <c r="J19" s="20" t="str">
        <f>ROUND(J18*18/118,2)</f>
        <v>0</v>
      </c>
      <c r="K19" s="19"/>
      <c r="L19" s="19"/>
      <c r="M19" s="19"/>
      <c r="N19" s="19"/>
      <c r="O19" s="19"/>
      <c r="P19" s="34"/>
    </row>
    <row r="20" spans="1:16">
      <c r="A20" s="25"/>
      <c r="B20" s="14" t="s">
        <v>58</v>
      </c>
      <c r="C20"/>
      <c r="D20"/>
      <c r="E20"/>
      <c r="F20"/>
      <c r="G20"/>
      <c r="H20" s="15"/>
      <c r="I20" s="15"/>
      <c r="J20" s="15"/>
      <c r="K20" s="15"/>
      <c r="L20" s="15"/>
      <c r="M20" s="15"/>
      <c r="N20" s="15"/>
      <c r="O20" s="15"/>
      <c r="P20" s="31"/>
    </row>
    <row r="21" spans="1:16">
      <c r="A21" s="25" t="s">
        <v>59</v>
      </c>
      <c r="B21" s="13" t="s">
        <v>60</v>
      </c>
      <c r="C21" s="16"/>
      <c r="D21" s="16" t="s">
        <v>61</v>
      </c>
      <c r="E21" s="17">
        <v>1</v>
      </c>
      <c r="F21" s="17">
        <v>0</v>
      </c>
      <c r="G21" s="17"/>
      <c r="H21" s="17" t="str">
        <f>E21*F21</f>
        <v>0</v>
      </c>
      <c r="I21" s="17"/>
      <c r="J21" s="17" t="str">
        <f>H21+I21</f>
        <v>0</v>
      </c>
      <c r="K21" s="17">
        <v>0</v>
      </c>
      <c r="L21" s="17"/>
      <c r="M21" s="17">
        <v>1</v>
      </c>
      <c r="N21" s="17"/>
      <c r="O21" s="17" t="s">
        <v>62</v>
      </c>
      <c r="P21" s="32" t="s">
        <v>62</v>
      </c>
    </row>
    <row r="22" spans="1:16">
      <c r="A22" s="25" t="s">
        <v>63</v>
      </c>
      <c r="B22" s="13" t="s">
        <v>64</v>
      </c>
      <c r="C22" s="16"/>
      <c r="D22" s="16" t="s">
        <v>65</v>
      </c>
      <c r="E22" s="17">
        <v>1</v>
      </c>
      <c r="F22" s="17">
        <v>0</v>
      </c>
      <c r="G22" s="17"/>
      <c r="H22" s="17" t="str">
        <f>E22*F22</f>
        <v>0</v>
      </c>
      <c r="I22" s="17"/>
      <c r="J22" s="17" t="str">
        <f>H22+I22</f>
        <v>0</v>
      </c>
      <c r="K22" s="17">
        <v>0</v>
      </c>
      <c r="L22" s="17"/>
      <c r="M22" s="17">
        <v>0</v>
      </c>
      <c r="N22" s="17"/>
      <c r="O22" s="17" t="s">
        <v>62</v>
      </c>
      <c r="P22" s="32" t="s">
        <v>66</v>
      </c>
    </row>
    <row r="23" spans="1:16">
      <c r="A23" s="25" t="s">
        <v>67</v>
      </c>
      <c r="B23" s="13" t="s">
        <v>68</v>
      </c>
      <c r="C23" s="16"/>
      <c r="D23" s="16" t="s">
        <v>35</v>
      </c>
      <c r="E23" s="17">
        <v>1</v>
      </c>
      <c r="F23" s="17">
        <v>0</v>
      </c>
      <c r="G23" s="17"/>
      <c r="H23" s="17" t="str">
        <f>E23*F23</f>
        <v>0</v>
      </c>
      <c r="I23" s="17"/>
      <c r="J23" s="17" t="str">
        <f>H23+I23</f>
        <v>0</v>
      </c>
      <c r="K23" s="17">
        <v>0</v>
      </c>
      <c r="L23" s="17"/>
      <c r="M23" s="17">
        <v>1</v>
      </c>
      <c r="N23" s="17"/>
      <c r="O23" s="17" t="s">
        <v>69</v>
      </c>
      <c r="P23" s="32" t="s">
        <v>70</v>
      </c>
    </row>
    <row r="24" spans="1:16">
      <c r="A24" s="25" t="s">
        <v>71</v>
      </c>
      <c r="B24" s="13" t="s">
        <v>72</v>
      </c>
      <c r="C24" s="16"/>
      <c r="D24" s="16" t="s">
        <v>73</v>
      </c>
      <c r="E24" s="17">
        <v>1</v>
      </c>
      <c r="F24" s="17">
        <v>0</v>
      </c>
      <c r="G24" s="17"/>
      <c r="H24" s="17" t="str">
        <f>E24*F24</f>
        <v>0</v>
      </c>
      <c r="I24" s="17"/>
      <c r="J24" s="17" t="str">
        <f>H24+I24</f>
        <v>0</v>
      </c>
      <c r="K24" s="17">
        <v>0</v>
      </c>
      <c r="L24" s="17"/>
      <c r="M24" s="17">
        <v>0</v>
      </c>
      <c r="N24" s="17"/>
      <c r="O24" s="17" t="s">
        <v>74</v>
      </c>
      <c r="P24" s="32" t="s">
        <v>75</v>
      </c>
    </row>
    <row r="25" spans="1:16">
      <c r="A25" s="25" t="s">
        <v>76</v>
      </c>
      <c r="B25" s="13" t="s">
        <v>77</v>
      </c>
      <c r="C25" s="16"/>
      <c r="D25" s="16" t="s">
        <v>78</v>
      </c>
      <c r="E25" s="17">
        <v>1</v>
      </c>
      <c r="F25" s="17">
        <v>0</v>
      </c>
      <c r="G25" s="17"/>
      <c r="H25" s="17" t="str">
        <f>E25*F25</f>
        <v>0</v>
      </c>
      <c r="I25" s="17"/>
      <c r="J25" s="17" t="str">
        <f>H25+I25</f>
        <v>0</v>
      </c>
      <c r="K25" s="17">
        <v>0</v>
      </c>
      <c r="L25" s="17"/>
      <c r="M25" s="17">
        <v>0</v>
      </c>
      <c r="N25" s="17"/>
      <c r="O25" s="17" t="s">
        <v>66</v>
      </c>
      <c r="P25" s="32" t="s">
        <v>74</v>
      </c>
    </row>
    <row r="26" spans="1:16">
      <c r="A26" s="25"/>
      <c r="B26" s="18" t="s">
        <v>45</v>
      </c>
      <c r="C26" s="19" t="s">
        <v>79</v>
      </c>
      <c r="D26" s="19"/>
      <c r="E26" s="19"/>
      <c r="F26" s="19"/>
      <c r="G26" s="19"/>
      <c r="H26" s="20" t="str">
        <f>SUM(H21:H25)</f>
        <v>0</v>
      </c>
      <c r="I26" s="20" t="str">
        <f>SUM(I21:I25)</f>
        <v>0</v>
      </c>
      <c r="J26" s="20" t="str">
        <f>SUM(J21:J25)</f>
        <v>0</v>
      </c>
      <c r="K26" s="20" t="str">
        <f>SUM(K21:K25)</f>
        <v>0</v>
      </c>
      <c r="L26" s="20" t="str">
        <f>SUM(L21:L25)</f>
        <v>0</v>
      </c>
      <c r="M26" s="20"/>
      <c r="N26" s="20"/>
      <c r="O26" s="20"/>
      <c r="P26" s="33"/>
    </row>
    <row r="27" spans="1:16">
      <c r="A27" s="26"/>
      <c r="B27" s="18" t="s">
        <v>48</v>
      </c>
      <c r="C27" s="19"/>
      <c r="D27" s="19"/>
      <c r="E27" s="19"/>
      <c r="F27" s="19"/>
      <c r="G27" s="19"/>
      <c r="H27" s="19"/>
      <c r="I27" s="19"/>
      <c r="J27" s="20" t="str">
        <f>ROUND(J26*18/118,2)</f>
        <v>0</v>
      </c>
      <c r="K27" s="19"/>
      <c r="L27" s="19"/>
      <c r="M27" s="19"/>
      <c r="N27" s="19"/>
      <c r="O27" s="19"/>
      <c r="P27" s="34"/>
    </row>
    <row r="28" spans="1:16">
      <c r="A28" s="25"/>
      <c r="B28" s="14" t="s">
        <v>80</v>
      </c>
      <c r="C28"/>
      <c r="D28"/>
      <c r="E28"/>
      <c r="F28"/>
      <c r="G28"/>
      <c r="H28" s="15"/>
      <c r="I28" s="15"/>
      <c r="J28" s="15"/>
      <c r="K28" s="15"/>
      <c r="L28" s="15"/>
      <c r="M28" s="15"/>
      <c r="N28" s="15"/>
      <c r="O28" s="15"/>
      <c r="P28" s="31"/>
    </row>
    <row r="29" spans="1:16">
      <c r="A29" s="25" t="s">
        <v>81</v>
      </c>
      <c r="B29" s="13" t="s">
        <v>82</v>
      </c>
      <c r="C29" s="16"/>
      <c r="D29" s="16" t="s">
        <v>83</v>
      </c>
      <c r="E29" s="17">
        <v>1</v>
      </c>
      <c r="F29" s="17">
        <v>0</v>
      </c>
      <c r="G29" s="17"/>
      <c r="H29" s="17" t="str">
        <f>E29*F29</f>
        <v>0</v>
      </c>
      <c r="I29" s="17"/>
      <c r="J29" s="17" t="str">
        <f>H29+I29</f>
        <v>0</v>
      </c>
      <c r="K29" s="17">
        <v>0</v>
      </c>
      <c r="L29" s="17"/>
      <c r="M29" s="17">
        <v>0</v>
      </c>
      <c r="N29" s="17"/>
      <c r="O29" s="17" t="s">
        <v>84</v>
      </c>
      <c r="P29" s="32" t="s">
        <v>85</v>
      </c>
    </row>
    <row r="30" spans="1:16">
      <c r="A30" s="25" t="s">
        <v>86</v>
      </c>
      <c r="B30" s="13" t="s">
        <v>87</v>
      </c>
      <c r="C30" s="16"/>
      <c r="D30" s="16" t="s">
        <v>88</v>
      </c>
      <c r="E30" s="17">
        <v>1</v>
      </c>
      <c r="F30" s="17">
        <v>0</v>
      </c>
      <c r="G30" s="17"/>
      <c r="H30" s="17" t="str">
        <f>E30*F30</f>
        <v>0</v>
      </c>
      <c r="I30" s="17"/>
      <c r="J30" s="17" t="str">
        <f>H30+I30</f>
        <v>0</v>
      </c>
      <c r="K30" s="17">
        <v>0</v>
      </c>
      <c r="L30" s="17"/>
      <c r="M30" s="17">
        <v>0</v>
      </c>
      <c r="N30" s="17"/>
      <c r="O30" s="17" t="s">
        <v>66</v>
      </c>
      <c r="P30" s="32" t="s">
        <v>74</v>
      </c>
    </row>
    <row r="31" spans="1:16">
      <c r="A31" s="25" t="s">
        <v>89</v>
      </c>
      <c r="B31" s="13" t="s">
        <v>90</v>
      </c>
      <c r="C31" s="16"/>
      <c r="D31" s="16" t="s">
        <v>88</v>
      </c>
      <c r="E31" s="17">
        <v>1</v>
      </c>
      <c r="F31" s="17">
        <v>0</v>
      </c>
      <c r="G31" s="17"/>
      <c r="H31" s="17" t="str">
        <f>E31*F31</f>
        <v>0</v>
      </c>
      <c r="I31" s="17"/>
      <c r="J31" s="17" t="str">
        <f>H31+I31</f>
        <v>0</v>
      </c>
      <c r="K31" s="17">
        <v>0</v>
      </c>
      <c r="L31" s="17"/>
      <c r="M31" s="17">
        <v>0</v>
      </c>
      <c r="N31" s="17"/>
      <c r="O31" s="17" t="s">
        <v>91</v>
      </c>
      <c r="P31" s="32" t="s">
        <v>92</v>
      </c>
    </row>
    <row r="32" spans="1:16">
      <c r="A32" s="25" t="s">
        <v>93</v>
      </c>
      <c r="B32" s="13" t="s">
        <v>94</v>
      </c>
      <c r="C32" s="16"/>
      <c r="D32" s="16" t="s">
        <v>95</v>
      </c>
      <c r="E32" s="17">
        <v>1</v>
      </c>
      <c r="F32" s="17">
        <v>0</v>
      </c>
      <c r="G32" s="17"/>
      <c r="H32" s="17" t="str">
        <f>E32*F32</f>
        <v>0</v>
      </c>
      <c r="I32" s="17"/>
      <c r="J32" s="17" t="str">
        <f>H32+I32</f>
        <v>0</v>
      </c>
      <c r="K32" s="17">
        <v>0</v>
      </c>
      <c r="L32" s="17"/>
      <c r="M32" s="17">
        <v>0</v>
      </c>
      <c r="N32" s="17"/>
      <c r="O32" s="17" t="s">
        <v>66</v>
      </c>
      <c r="P32" s="32" t="s">
        <v>92</v>
      </c>
    </row>
    <row r="33" spans="1:16">
      <c r="A33" s="25" t="s">
        <v>96</v>
      </c>
      <c r="B33" s="13" t="s">
        <v>97</v>
      </c>
      <c r="C33" s="16"/>
      <c r="D33" s="16" t="s">
        <v>98</v>
      </c>
      <c r="E33" s="17">
        <v>1</v>
      </c>
      <c r="F33" s="17">
        <v>0</v>
      </c>
      <c r="G33" s="17"/>
      <c r="H33" s="17" t="str">
        <f>E33*F33</f>
        <v>0</v>
      </c>
      <c r="I33" s="17"/>
      <c r="J33" s="17" t="str">
        <f>H33+I33</f>
        <v>0</v>
      </c>
      <c r="K33" s="17">
        <v>0</v>
      </c>
      <c r="L33" s="17"/>
      <c r="M33" s="17">
        <v>0</v>
      </c>
      <c r="N33" s="17"/>
      <c r="O33" s="17" t="s">
        <v>99</v>
      </c>
      <c r="P33" s="32" t="s">
        <v>100</v>
      </c>
    </row>
    <row r="34" spans="1:16">
      <c r="A34" s="25"/>
      <c r="B34" s="18" t="s">
        <v>45</v>
      </c>
      <c r="C34" s="19" t="s">
        <v>101</v>
      </c>
      <c r="D34" s="19"/>
      <c r="E34" s="19"/>
      <c r="F34" s="19"/>
      <c r="G34" s="19"/>
      <c r="H34" s="20" t="str">
        <f>SUM(H29:H33)</f>
        <v>0</v>
      </c>
      <c r="I34" s="20" t="str">
        <f>SUM(I29:I33)</f>
        <v>0</v>
      </c>
      <c r="J34" s="20" t="str">
        <f>SUM(J29:J33)</f>
        <v>0</v>
      </c>
      <c r="K34" s="20" t="str">
        <f>SUM(K29:K33)</f>
        <v>0</v>
      </c>
      <c r="L34" s="20" t="str">
        <f>SUM(L29:L33)</f>
        <v>0</v>
      </c>
      <c r="M34" s="20"/>
      <c r="N34" s="20"/>
      <c r="O34" s="20"/>
      <c r="P34" s="33"/>
    </row>
    <row r="35" spans="1:16">
      <c r="A35" s="26"/>
      <c r="B35" s="18" t="s">
        <v>48</v>
      </c>
      <c r="C35" s="19"/>
      <c r="D35" s="19"/>
      <c r="E35" s="19"/>
      <c r="F35" s="19"/>
      <c r="G35" s="19"/>
      <c r="H35" s="19"/>
      <c r="I35" s="19"/>
      <c r="J35" s="20" t="str">
        <f>ROUND(J34*18/118,2)</f>
        <v>0</v>
      </c>
      <c r="K35" s="19"/>
      <c r="L35" s="19"/>
      <c r="M35" s="19"/>
      <c r="N35" s="19"/>
      <c r="O35" s="19"/>
      <c r="P35" s="34"/>
    </row>
    <row r="36" spans="1:16">
      <c r="A36" s="25"/>
      <c r="B36" s="14" t="s">
        <v>102</v>
      </c>
      <c r="C36"/>
      <c r="D36"/>
      <c r="E36"/>
      <c r="F36"/>
      <c r="G36"/>
      <c r="H36" s="15"/>
      <c r="I36" s="15"/>
      <c r="J36" s="15"/>
      <c r="K36" s="15"/>
      <c r="L36" s="15"/>
      <c r="M36" s="15"/>
      <c r="N36" s="15"/>
      <c r="O36" s="15"/>
      <c r="P36" s="31"/>
    </row>
    <row r="37" spans="1:16">
      <c r="A37" s="25" t="s">
        <v>103</v>
      </c>
      <c r="B37" s="13" t="s">
        <v>104</v>
      </c>
      <c r="C37" s="16"/>
      <c r="D37" s="16" t="s">
        <v>61</v>
      </c>
      <c r="E37" s="17">
        <v>1</v>
      </c>
      <c r="F37" s="17">
        <v>0</v>
      </c>
      <c r="G37" s="17"/>
      <c r="H37" s="17" t="str">
        <f>E37*F37</f>
        <v>0</v>
      </c>
      <c r="I37" s="17"/>
      <c r="J37" s="17" t="str">
        <f>H37+I37</f>
        <v>0</v>
      </c>
      <c r="K37" s="17">
        <v>0</v>
      </c>
      <c r="L37" s="17"/>
      <c r="M37" s="17">
        <v>0</v>
      </c>
      <c r="N37" s="17"/>
      <c r="O37" s="17" t="s">
        <v>74</v>
      </c>
      <c r="P37" s="32" t="s">
        <v>74</v>
      </c>
    </row>
    <row r="38" spans="1:16">
      <c r="A38" s="25" t="s">
        <v>105</v>
      </c>
      <c r="B38" s="13" t="s">
        <v>106</v>
      </c>
      <c r="C38" s="16"/>
      <c r="D38" s="16" t="s">
        <v>107</v>
      </c>
      <c r="E38" s="17">
        <v>1</v>
      </c>
      <c r="F38" s="17">
        <v>0</v>
      </c>
      <c r="G38" s="17"/>
      <c r="H38" s="17" t="str">
        <f>E38*F38</f>
        <v>0</v>
      </c>
      <c r="I38" s="17"/>
      <c r="J38" s="17" t="str">
        <f>H38+I38</f>
        <v>0</v>
      </c>
      <c r="K38" s="17">
        <v>0</v>
      </c>
      <c r="L38" s="17"/>
      <c r="M38" s="17">
        <v>0</v>
      </c>
      <c r="N38" s="17"/>
      <c r="O38" s="17" t="s">
        <v>92</v>
      </c>
      <c r="P38" s="32" t="s">
        <v>75</v>
      </c>
    </row>
    <row r="39" spans="1:16">
      <c r="A39" s="25" t="s">
        <v>108</v>
      </c>
      <c r="B39" s="13" t="s">
        <v>109</v>
      </c>
      <c r="C39" s="16"/>
      <c r="D39" s="16" t="s">
        <v>95</v>
      </c>
      <c r="E39" s="17">
        <v>1</v>
      </c>
      <c r="F39" s="17">
        <v>0</v>
      </c>
      <c r="G39" s="17"/>
      <c r="H39" s="17" t="str">
        <f>E39*F39</f>
        <v>0</v>
      </c>
      <c r="I39" s="17"/>
      <c r="J39" s="17" t="str">
        <f>H39+I39</f>
        <v>0</v>
      </c>
      <c r="K39" s="17">
        <v>0</v>
      </c>
      <c r="L39" s="17"/>
      <c r="M39" s="17">
        <v>0</v>
      </c>
      <c r="N39" s="17"/>
      <c r="O39" s="17" t="s">
        <v>92</v>
      </c>
      <c r="P39" s="32" t="s">
        <v>75</v>
      </c>
    </row>
    <row r="40" spans="1:16">
      <c r="A40" s="25"/>
      <c r="B40" s="18" t="s">
        <v>45</v>
      </c>
      <c r="C40" s="19" t="s">
        <v>110</v>
      </c>
      <c r="D40" s="19"/>
      <c r="E40" s="19"/>
      <c r="F40" s="19"/>
      <c r="G40" s="19"/>
      <c r="H40" s="20" t="str">
        <f>SUM(H37:H39)</f>
        <v>0</v>
      </c>
      <c r="I40" s="20" t="str">
        <f>SUM(I37:I39)</f>
        <v>0</v>
      </c>
      <c r="J40" s="20" t="str">
        <f>SUM(J37:J39)</f>
        <v>0</v>
      </c>
      <c r="K40" s="20" t="str">
        <f>SUM(K37:K39)</f>
        <v>0</v>
      </c>
      <c r="L40" s="20" t="str">
        <f>SUM(L37:L39)</f>
        <v>0</v>
      </c>
      <c r="M40" s="20"/>
      <c r="N40" s="20"/>
      <c r="O40" s="20"/>
      <c r="P40" s="33"/>
    </row>
    <row r="41" spans="1:16">
      <c r="A41" s="26"/>
      <c r="B41" s="18" t="s">
        <v>48</v>
      </c>
      <c r="C41" s="19"/>
      <c r="D41" s="19"/>
      <c r="E41" s="19"/>
      <c r="F41" s="19"/>
      <c r="G41" s="19"/>
      <c r="H41" s="19"/>
      <c r="I41" s="19"/>
      <c r="J41" s="20" t="str">
        <f>ROUND(J40*18/118,2)</f>
        <v>0</v>
      </c>
      <c r="K41" s="19"/>
      <c r="L41" s="19"/>
      <c r="M41" s="19"/>
      <c r="N41" s="19"/>
      <c r="O41" s="19"/>
      <c r="P41" s="34"/>
    </row>
    <row r="42" spans="1:16">
      <c r="A42" s="25"/>
      <c r="B42" s="14" t="s">
        <v>111</v>
      </c>
      <c r="C42"/>
      <c r="D42"/>
      <c r="E42"/>
      <c r="F42"/>
      <c r="G42"/>
      <c r="H42" s="15"/>
      <c r="I42" s="15"/>
      <c r="J42" s="15"/>
      <c r="K42" s="15"/>
      <c r="L42" s="15"/>
      <c r="M42" s="15"/>
      <c r="N42" s="15"/>
      <c r="O42" s="15"/>
      <c r="P42" s="31"/>
    </row>
    <row r="43" spans="1:16">
      <c r="A43" s="25" t="s">
        <v>112</v>
      </c>
      <c r="B43" s="13" t="s">
        <v>113</v>
      </c>
      <c r="C43" s="16"/>
      <c r="D43" s="16" t="s">
        <v>61</v>
      </c>
      <c r="E43" s="17">
        <v>1</v>
      </c>
      <c r="F43" s="17">
        <v>0</v>
      </c>
      <c r="G43" s="17"/>
      <c r="H43" s="17" t="str">
        <f>E43*F43</f>
        <v>0</v>
      </c>
      <c r="I43" s="17"/>
      <c r="J43" s="17" t="str">
        <f>H43+I43</f>
        <v>0</v>
      </c>
      <c r="K43" s="17">
        <v>0</v>
      </c>
      <c r="L43" s="17"/>
      <c r="M43" s="17">
        <v>0</v>
      </c>
      <c r="N43" s="17"/>
      <c r="O43" s="17" t="s">
        <v>75</v>
      </c>
      <c r="P43" s="32" t="s">
        <v>75</v>
      </c>
    </row>
    <row r="44" spans="1:16">
      <c r="A44" s="25" t="s">
        <v>114</v>
      </c>
      <c r="B44" s="13" t="s">
        <v>115</v>
      </c>
      <c r="C44" s="16"/>
      <c r="D44" s="16" t="s">
        <v>88</v>
      </c>
      <c r="E44" s="17">
        <v>1</v>
      </c>
      <c r="F44" s="17">
        <v>0</v>
      </c>
      <c r="G44" s="17"/>
      <c r="H44" s="17" t="str">
        <f>E44*F44</f>
        <v>0</v>
      </c>
      <c r="I44" s="17"/>
      <c r="J44" s="17" t="str">
        <f>H44+I44</f>
        <v>0</v>
      </c>
      <c r="K44" s="17">
        <v>0</v>
      </c>
      <c r="L44" s="17"/>
      <c r="M44" s="17">
        <v>0</v>
      </c>
      <c r="N44" s="17"/>
      <c r="O44" s="17" t="s">
        <v>75</v>
      </c>
      <c r="P44" s="32" t="s">
        <v>116</v>
      </c>
    </row>
    <row r="45" spans="1:16">
      <c r="A45" s="25" t="s">
        <v>117</v>
      </c>
      <c r="B45" s="13" t="s">
        <v>118</v>
      </c>
      <c r="C45" s="16"/>
      <c r="D45" s="16" t="s">
        <v>98</v>
      </c>
      <c r="E45" s="17">
        <v>1</v>
      </c>
      <c r="F45" s="17">
        <v>0</v>
      </c>
      <c r="G45" s="17"/>
      <c r="H45" s="17" t="str">
        <f>E45*F45</f>
        <v>0</v>
      </c>
      <c r="I45" s="17"/>
      <c r="J45" s="17" t="str">
        <f>H45+I45</f>
        <v>0</v>
      </c>
      <c r="K45" s="17">
        <v>0</v>
      </c>
      <c r="L45" s="17"/>
      <c r="M45" s="17">
        <v>0</v>
      </c>
      <c r="N45" s="17"/>
      <c r="O45" s="17" t="s">
        <v>119</v>
      </c>
      <c r="P45" s="32" t="s">
        <v>120</v>
      </c>
    </row>
    <row r="46" spans="1:16">
      <c r="A46" s="25"/>
      <c r="B46" s="21" t="s">
        <v>121</v>
      </c>
      <c r="C46" s="16"/>
      <c r="D46" s="16" t="s">
        <v>95</v>
      </c>
      <c r="E46" s="17">
        <v>1</v>
      </c>
      <c r="F46" s="17"/>
      <c r="G46" s="17"/>
      <c r="H46" s="17"/>
      <c r="I46" s="17" t="str">
        <f>E46*G46</f>
        <v>0</v>
      </c>
      <c r="J46" s="17" t="str">
        <f>H46+I46</f>
        <v>0</v>
      </c>
      <c r="K46" s="17"/>
      <c r="L46" s="17">
        <v>0</v>
      </c>
      <c r="M46" s="17"/>
      <c r="N46" s="17">
        <v>0</v>
      </c>
      <c r="O46" s="17"/>
      <c r="P46" s="32"/>
    </row>
    <row r="47" spans="1:16">
      <c r="A47" s="25" t="s">
        <v>122</v>
      </c>
      <c r="B47" s="13" t="s">
        <v>123</v>
      </c>
      <c r="C47" s="16"/>
      <c r="D47" s="16" t="s">
        <v>95</v>
      </c>
      <c r="E47" s="17">
        <v>1</v>
      </c>
      <c r="F47" s="17">
        <v>0</v>
      </c>
      <c r="G47" s="17"/>
      <c r="H47" s="17" t="str">
        <f>E47*F47</f>
        <v>0</v>
      </c>
      <c r="I47" s="17"/>
      <c r="J47" s="17" t="str">
        <f>H47+I47</f>
        <v>0</v>
      </c>
      <c r="K47" s="17">
        <v>0</v>
      </c>
      <c r="L47" s="17"/>
      <c r="M47" s="17">
        <v>0</v>
      </c>
      <c r="N47" s="17"/>
      <c r="O47" s="17" t="s">
        <v>124</v>
      </c>
      <c r="P47" s="32" t="s">
        <v>125</v>
      </c>
    </row>
    <row r="48" spans="1:16">
      <c r="A48" s="25" t="s">
        <v>126</v>
      </c>
      <c r="B48" s="13" t="s">
        <v>127</v>
      </c>
      <c r="C48" s="16"/>
      <c r="D48" s="16" t="s">
        <v>88</v>
      </c>
      <c r="E48" s="17">
        <v>1</v>
      </c>
      <c r="F48" s="17">
        <v>0</v>
      </c>
      <c r="G48" s="17"/>
      <c r="H48" s="17" t="str">
        <f>E48*F48</f>
        <v>0</v>
      </c>
      <c r="I48" s="17"/>
      <c r="J48" s="17" t="str">
        <f>H48+I48</f>
        <v>0</v>
      </c>
      <c r="K48" s="17">
        <v>0</v>
      </c>
      <c r="L48" s="17"/>
      <c r="M48" s="17">
        <v>0</v>
      </c>
      <c r="N48" s="17"/>
      <c r="O48" s="17" t="s">
        <v>116</v>
      </c>
      <c r="P48" s="32" t="s">
        <v>128</v>
      </c>
    </row>
    <row r="49" spans="1:16">
      <c r="A49" s="25"/>
      <c r="B49" s="18" t="s">
        <v>45</v>
      </c>
      <c r="C49" s="19" t="s">
        <v>129</v>
      </c>
      <c r="D49" s="19"/>
      <c r="E49" s="19"/>
      <c r="F49" s="19"/>
      <c r="G49" s="19"/>
      <c r="H49" s="20" t="str">
        <f>SUM(H43:H48)</f>
        <v>0</v>
      </c>
      <c r="I49" s="20" t="str">
        <f>SUM(I43:I48)</f>
        <v>0</v>
      </c>
      <c r="J49" s="20" t="str">
        <f>SUM(J43:J48)</f>
        <v>0</v>
      </c>
      <c r="K49" s="20" t="str">
        <f>SUM(K43:K48)</f>
        <v>0</v>
      </c>
      <c r="L49" s="20" t="str">
        <f>SUM(L43:L48)</f>
        <v>0</v>
      </c>
      <c r="M49" s="20"/>
      <c r="N49" s="20"/>
      <c r="O49" s="20"/>
      <c r="P49" s="33"/>
    </row>
    <row r="50" spans="1:16">
      <c r="A50" s="26"/>
      <c r="B50" s="18" t="s">
        <v>48</v>
      </c>
      <c r="C50" s="19"/>
      <c r="D50" s="19"/>
      <c r="E50" s="19"/>
      <c r="F50" s="19"/>
      <c r="G50" s="19"/>
      <c r="H50" s="19"/>
      <c r="I50" s="19"/>
      <c r="J50" s="20" t="str">
        <f>ROUND(J49*18/118,2)</f>
        <v>0</v>
      </c>
      <c r="K50" s="19"/>
      <c r="L50" s="19"/>
      <c r="M50" s="19"/>
      <c r="N50" s="19"/>
      <c r="O50" s="19"/>
      <c r="P50" s="34"/>
    </row>
    <row r="51" spans="1:16">
      <c r="A51" s="25"/>
      <c r="B51" s="14" t="s">
        <v>130</v>
      </c>
      <c r="C51"/>
      <c r="D51"/>
      <c r="E51"/>
      <c r="F51"/>
      <c r="G51"/>
      <c r="H51" s="15"/>
      <c r="I51" s="15"/>
      <c r="J51" s="15"/>
      <c r="K51" s="15"/>
      <c r="L51" s="15"/>
      <c r="M51" s="15"/>
      <c r="N51" s="15"/>
      <c r="O51" s="15"/>
      <c r="P51" s="31"/>
    </row>
    <row r="52" spans="1:16">
      <c r="A52" s="25" t="s">
        <v>131</v>
      </c>
      <c r="B52" s="13" t="s">
        <v>132</v>
      </c>
      <c r="C52" s="16"/>
      <c r="D52" s="16" t="s">
        <v>61</v>
      </c>
      <c r="E52" s="17">
        <v>1</v>
      </c>
      <c r="F52" s="17">
        <v>0</v>
      </c>
      <c r="G52" s="17"/>
      <c r="H52" s="17" t="str">
        <f>E52*F52</f>
        <v>0</v>
      </c>
      <c r="I52" s="17"/>
      <c r="J52" s="17" t="str">
        <f>H52+I52</f>
        <v>0</v>
      </c>
      <c r="K52" s="17">
        <v>0</v>
      </c>
      <c r="L52" s="17"/>
      <c r="M52" s="17">
        <v>0</v>
      </c>
      <c r="N52" s="17"/>
      <c r="O52" s="17" t="s">
        <v>128</v>
      </c>
      <c r="P52" s="32" t="s">
        <v>128</v>
      </c>
    </row>
    <row r="53" spans="1:16">
      <c r="A53" s="25" t="s">
        <v>133</v>
      </c>
      <c r="B53" s="13" t="s">
        <v>134</v>
      </c>
      <c r="C53" s="16"/>
      <c r="D53" s="16" t="s">
        <v>98</v>
      </c>
      <c r="E53" s="17">
        <v>1</v>
      </c>
      <c r="F53" s="17">
        <v>0</v>
      </c>
      <c r="G53" s="17"/>
      <c r="H53" s="17" t="str">
        <f>E53*F53</f>
        <v>0</v>
      </c>
      <c r="I53" s="17"/>
      <c r="J53" s="17" t="str">
        <f>H53+I53</f>
        <v>0</v>
      </c>
      <c r="K53" s="17">
        <v>0</v>
      </c>
      <c r="L53" s="17"/>
      <c r="M53" s="17">
        <v>0</v>
      </c>
      <c r="N53" s="17"/>
      <c r="O53" s="17" t="s">
        <v>128</v>
      </c>
      <c r="P53" s="32" t="s">
        <v>135</v>
      </c>
    </row>
    <row r="54" spans="1:16">
      <c r="A54" s="25"/>
      <c r="B54" s="21" t="s">
        <v>136</v>
      </c>
      <c r="C54" s="16"/>
      <c r="D54" s="16" t="s">
        <v>95</v>
      </c>
      <c r="E54" s="17">
        <v>1</v>
      </c>
      <c r="F54" s="17"/>
      <c r="G54" s="17"/>
      <c r="H54" s="17"/>
      <c r="I54" s="17" t="str">
        <f>E54*G54</f>
        <v>0</v>
      </c>
      <c r="J54" s="17" t="str">
        <f>H54+I54</f>
        <v>0</v>
      </c>
      <c r="K54" s="17"/>
      <c r="L54" s="17">
        <v>0</v>
      </c>
      <c r="M54" s="17"/>
      <c r="N54" s="17">
        <v>0</v>
      </c>
      <c r="O54" s="17"/>
      <c r="P54" s="32"/>
    </row>
    <row r="55" spans="1:16">
      <c r="A55" s="25" t="s">
        <v>133</v>
      </c>
      <c r="B55" s="13" t="s">
        <v>137</v>
      </c>
      <c r="C55" s="16"/>
      <c r="D55" s="16" t="s">
        <v>95</v>
      </c>
      <c r="E55" s="17">
        <v>1</v>
      </c>
      <c r="F55" s="17">
        <v>0</v>
      </c>
      <c r="G55" s="17"/>
      <c r="H55" s="17" t="str">
        <f>E55*F55</f>
        <v>0</v>
      </c>
      <c r="I55" s="17"/>
      <c r="J55" s="17" t="str">
        <f>H55+I55</f>
        <v>0</v>
      </c>
      <c r="K55" s="17">
        <v>0</v>
      </c>
      <c r="L55" s="17"/>
      <c r="M55" s="17">
        <v>0</v>
      </c>
      <c r="N55" s="17"/>
      <c r="O55" s="17" t="s">
        <v>138</v>
      </c>
      <c r="P55" s="32" t="s">
        <v>139</v>
      </c>
    </row>
    <row r="56" spans="1:16">
      <c r="A56" s="25" t="s">
        <v>140</v>
      </c>
      <c r="B56" s="13" t="s">
        <v>141</v>
      </c>
      <c r="C56" s="16"/>
      <c r="D56" s="16" t="s">
        <v>98</v>
      </c>
      <c r="E56" s="17">
        <v>1</v>
      </c>
      <c r="F56" s="17">
        <v>0</v>
      </c>
      <c r="G56" s="17"/>
      <c r="H56" s="17" t="str">
        <f>E56*F56</f>
        <v>0</v>
      </c>
      <c r="I56" s="17"/>
      <c r="J56" s="17" t="str">
        <f>H56+I56</f>
        <v>0</v>
      </c>
      <c r="K56" s="17">
        <v>0</v>
      </c>
      <c r="L56" s="17"/>
      <c r="M56" s="17">
        <v>0</v>
      </c>
      <c r="N56" s="17"/>
      <c r="O56" s="17" t="s">
        <v>135</v>
      </c>
      <c r="P56" s="32" t="s">
        <v>142</v>
      </c>
    </row>
    <row r="57" spans="1:16">
      <c r="A57" s="25" t="s">
        <v>143</v>
      </c>
      <c r="B57" s="13" t="s">
        <v>144</v>
      </c>
      <c r="C57" s="16"/>
      <c r="D57" s="16" t="s">
        <v>145</v>
      </c>
      <c r="E57" s="17">
        <v>1</v>
      </c>
      <c r="F57" s="17">
        <v>0</v>
      </c>
      <c r="G57" s="17"/>
      <c r="H57" s="17" t="str">
        <f>E57*F57</f>
        <v>0</v>
      </c>
      <c r="I57" s="17"/>
      <c r="J57" s="17" t="str">
        <f>H57+I57</f>
        <v>0</v>
      </c>
      <c r="K57" s="17">
        <v>0</v>
      </c>
      <c r="L57" s="17"/>
      <c r="M57" s="17">
        <v>0</v>
      </c>
      <c r="N57" s="17"/>
      <c r="O57" s="17" t="s">
        <v>142</v>
      </c>
      <c r="P57" s="32" t="s">
        <v>146</v>
      </c>
    </row>
    <row r="58" spans="1:16">
      <c r="A58" s="25"/>
      <c r="B58" s="18" t="s">
        <v>45</v>
      </c>
      <c r="C58" s="19" t="s">
        <v>147</v>
      </c>
      <c r="D58" s="19"/>
      <c r="E58" s="19"/>
      <c r="F58" s="19"/>
      <c r="G58" s="19"/>
      <c r="H58" s="20" t="str">
        <f>SUM(H52:H57)</f>
        <v>0</v>
      </c>
      <c r="I58" s="20" t="str">
        <f>SUM(I52:I57)</f>
        <v>0</v>
      </c>
      <c r="J58" s="20" t="str">
        <f>SUM(J52:J57)</f>
        <v>0</v>
      </c>
      <c r="K58" s="20" t="str">
        <f>SUM(K52:K57)</f>
        <v>0</v>
      </c>
      <c r="L58" s="20" t="str">
        <f>SUM(L52:L57)</f>
        <v>0</v>
      </c>
      <c r="M58" s="20"/>
      <c r="N58" s="20"/>
      <c r="O58" s="20"/>
      <c r="P58" s="33"/>
    </row>
    <row r="59" spans="1:16">
      <c r="A59" s="26"/>
      <c r="B59" s="18" t="s">
        <v>48</v>
      </c>
      <c r="C59" s="19"/>
      <c r="D59" s="19"/>
      <c r="E59" s="19"/>
      <c r="F59" s="19"/>
      <c r="G59" s="19"/>
      <c r="H59" s="19"/>
      <c r="I59" s="19"/>
      <c r="J59" s="20" t="str">
        <f>ROUND(J58*18/118,2)</f>
        <v>0</v>
      </c>
      <c r="K59" s="19"/>
      <c r="L59" s="19"/>
      <c r="M59" s="19"/>
      <c r="N59" s="19"/>
      <c r="O59" s="19"/>
      <c r="P59" s="34"/>
    </row>
    <row r="60" spans="1:16">
      <c r="A60" s="25"/>
      <c r="B60" s="14" t="s">
        <v>148</v>
      </c>
      <c r="C60"/>
      <c r="D60"/>
      <c r="E60"/>
      <c r="F60"/>
      <c r="G60"/>
      <c r="H60" s="15"/>
      <c r="I60" s="15"/>
      <c r="J60" s="15"/>
      <c r="K60" s="15"/>
      <c r="L60" s="15"/>
      <c r="M60" s="15"/>
      <c r="N60" s="15"/>
      <c r="O60" s="15"/>
      <c r="P60" s="31"/>
    </row>
    <row r="61" spans="1:16">
      <c r="A61" s="25" t="s">
        <v>149</v>
      </c>
      <c r="B61" s="13" t="s">
        <v>150</v>
      </c>
      <c r="C61" s="16"/>
      <c r="D61" s="16" t="s">
        <v>151</v>
      </c>
      <c r="E61" s="17">
        <v>1</v>
      </c>
      <c r="F61" s="17">
        <v>0</v>
      </c>
      <c r="G61" s="17"/>
      <c r="H61" s="17" t="str">
        <f>E61*F61</f>
        <v>0</v>
      </c>
      <c r="I61" s="17"/>
      <c r="J61" s="17" t="str">
        <f>H61+I61</f>
        <v>0</v>
      </c>
      <c r="K61" s="17">
        <v>0</v>
      </c>
      <c r="L61" s="17"/>
      <c r="M61" s="17">
        <v>0</v>
      </c>
      <c r="N61" s="17"/>
      <c r="O61" s="17" t="s">
        <v>84</v>
      </c>
      <c r="P61" s="32" t="s">
        <v>84</v>
      </c>
    </row>
    <row r="62" spans="1:16">
      <c r="A62" s="25" t="s">
        <v>152</v>
      </c>
      <c r="B62" s="13" t="s">
        <v>153</v>
      </c>
      <c r="C62" s="16"/>
      <c r="D62" s="16" t="s">
        <v>61</v>
      </c>
      <c r="E62" s="17">
        <v>1</v>
      </c>
      <c r="F62" s="17">
        <v>0</v>
      </c>
      <c r="G62" s="17"/>
      <c r="H62" s="17" t="str">
        <f>E62*F62</f>
        <v>0</v>
      </c>
      <c r="I62" s="17"/>
      <c r="J62" s="17" t="str">
        <f>H62+I62</f>
        <v>0</v>
      </c>
      <c r="K62" s="17">
        <v>0</v>
      </c>
      <c r="L62" s="17"/>
      <c r="M62" s="17">
        <v>0</v>
      </c>
      <c r="N62" s="17"/>
      <c r="O62" s="17" t="s">
        <v>84</v>
      </c>
      <c r="P62" s="32" t="s">
        <v>84</v>
      </c>
    </row>
    <row r="63" spans="1:16">
      <c r="A63" s="25" t="s">
        <v>154</v>
      </c>
      <c r="B63" s="13" t="s">
        <v>155</v>
      </c>
      <c r="C63" s="16"/>
      <c r="D63" s="16" t="s">
        <v>151</v>
      </c>
      <c r="E63" s="17">
        <v>1</v>
      </c>
      <c r="F63" s="17">
        <v>0</v>
      </c>
      <c r="G63" s="17"/>
      <c r="H63" s="17" t="str">
        <f>E63*F63</f>
        <v>0</v>
      </c>
      <c r="I63" s="17"/>
      <c r="J63" s="17" t="str">
        <f>H63+I63</f>
        <v>0</v>
      </c>
      <c r="K63" s="17">
        <v>0</v>
      </c>
      <c r="L63" s="17"/>
      <c r="M63" s="17">
        <v>0</v>
      </c>
      <c r="N63" s="17"/>
      <c r="O63" s="17" t="s">
        <v>84</v>
      </c>
      <c r="P63" s="32" t="s">
        <v>100</v>
      </c>
    </row>
    <row r="64" spans="1:16">
      <c r="A64" s="25"/>
      <c r="B64" s="21" t="s">
        <v>156</v>
      </c>
      <c r="C64" s="16"/>
      <c r="D64" s="16" t="s">
        <v>88</v>
      </c>
      <c r="E64" s="17">
        <v>1</v>
      </c>
      <c r="F64" s="17"/>
      <c r="G64" s="17"/>
      <c r="H64" s="17"/>
      <c r="I64" s="17" t="str">
        <f>E64*G64</f>
        <v>0</v>
      </c>
      <c r="J64" s="17" t="str">
        <f>H64+I64</f>
        <v>0</v>
      </c>
      <c r="K64" s="17"/>
      <c r="L64" s="17">
        <v>0</v>
      </c>
      <c r="M64" s="17"/>
      <c r="N64" s="17">
        <v>0</v>
      </c>
      <c r="O64" s="17"/>
      <c r="P64" s="32"/>
    </row>
    <row r="65" spans="1:16">
      <c r="A65" s="25"/>
      <c r="B65" s="21" t="s">
        <v>157</v>
      </c>
      <c r="C65" s="16"/>
      <c r="D65" s="16" t="s">
        <v>145</v>
      </c>
      <c r="E65" s="17">
        <v>1</v>
      </c>
      <c r="F65" s="17"/>
      <c r="G65" s="17"/>
      <c r="H65" s="17"/>
      <c r="I65" s="17" t="str">
        <f>E65*G65</f>
        <v>0</v>
      </c>
      <c r="J65" s="17" t="str">
        <f>H65+I65</f>
        <v>0</v>
      </c>
      <c r="K65" s="17"/>
      <c r="L65" s="17">
        <v>0</v>
      </c>
      <c r="M65" s="17"/>
      <c r="N65" s="17">
        <v>0</v>
      </c>
      <c r="O65" s="17"/>
      <c r="P65" s="32"/>
    </row>
    <row r="66" spans="1:16">
      <c r="A66" s="25"/>
      <c r="B66" s="21" t="s">
        <v>158</v>
      </c>
      <c r="C66" s="16"/>
      <c r="D66" s="16" t="s">
        <v>145</v>
      </c>
      <c r="E66" s="17">
        <v>1</v>
      </c>
      <c r="F66" s="17"/>
      <c r="G66" s="17"/>
      <c r="H66" s="17"/>
      <c r="I66" s="17" t="str">
        <f>E66*G66</f>
        <v>0</v>
      </c>
      <c r="J66" s="17" t="str">
        <f>H66+I66</f>
        <v>0</v>
      </c>
      <c r="K66" s="17"/>
      <c r="L66" s="17">
        <v>0</v>
      </c>
      <c r="M66" s="17"/>
      <c r="N66" s="17">
        <v>0</v>
      </c>
      <c r="O66" s="17"/>
      <c r="P66" s="32"/>
    </row>
    <row r="67" spans="1:16">
      <c r="A67" s="25"/>
      <c r="B67" s="21" t="s">
        <v>159</v>
      </c>
      <c r="C67" s="16"/>
      <c r="D67" s="16" t="s">
        <v>95</v>
      </c>
      <c r="E67" s="17">
        <v>1</v>
      </c>
      <c r="F67" s="17"/>
      <c r="G67" s="17"/>
      <c r="H67" s="17"/>
      <c r="I67" s="17" t="str">
        <f>E67*G67</f>
        <v>0</v>
      </c>
      <c r="J67" s="17" t="str">
        <f>H67+I67</f>
        <v>0</v>
      </c>
      <c r="K67" s="17"/>
      <c r="L67" s="17">
        <v>0</v>
      </c>
      <c r="M67" s="17"/>
      <c r="N67" s="17">
        <v>0</v>
      </c>
      <c r="O67" s="17"/>
      <c r="P67" s="32"/>
    </row>
    <row r="68" spans="1:16">
      <c r="A68" s="25"/>
      <c r="B68" s="21" t="s">
        <v>160</v>
      </c>
      <c r="C68" s="16"/>
      <c r="D68" s="16" t="s">
        <v>161</v>
      </c>
      <c r="E68" s="17">
        <v>1</v>
      </c>
      <c r="F68" s="17"/>
      <c r="G68" s="17"/>
      <c r="H68" s="17"/>
      <c r="I68" s="17" t="str">
        <f>E68*G68</f>
        <v>0</v>
      </c>
      <c r="J68" s="17" t="str">
        <f>H68+I68</f>
        <v>0</v>
      </c>
      <c r="K68" s="17"/>
      <c r="L68" s="17">
        <v>0</v>
      </c>
      <c r="M68" s="17"/>
      <c r="N68" s="17">
        <v>0</v>
      </c>
      <c r="O68" s="17"/>
      <c r="P68" s="32"/>
    </row>
    <row r="69" spans="1:16">
      <c r="A69" s="25"/>
      <c r="B69" s="21" t="s">
        <v>162</v>
      </c>
      <c r="C69" s="16"/>
      <c r="D69" s="16" t="s">
        <v>88</v>
      </c>
      <c r="E69" s="17">
        <v>1</v>
      </c>
      <c r="F69" s="17"/>
      <c r="G69" s="17"/>
      <c r="H69" s="17"/>
      <c r="I69" s="17" t="str">
        <f>E69*G69</f>
        <v>0</v>
      </c>
      <c r="J69" s="17" t="str">
        <f>H69+I69</f>
        <v>0</v>
      </c>
      <c r="K69" s="17"/>
      <c r="L69" s="17">
        <v>0</v>
      </c>
      <c r="M69" s="17"/>
      <c r="N69" s="17">
        <v>0</v>
      </c>
      <c r="O69" s="17"/>
      <c r="P69" s="32"/>
    </row>
    <row r="70" spans="1:16">
      <c r="A70" s="25"/>
      <c r="B70" s="21" t="s">
        <v>163</v>
      </c>
      <c r="C70" s="16"/>
      <c r="D70" s="16" t="s">
        <v>95</v>
      </c>
      <c r="E70" s="17">
        <v>1</v>
      </c>
      <c r="F70" s="17"/>
      <c r="G70" s="17"/>
      <c r="H70" s="17"/>
      <c r="I70" s="17" t="str">
        <f>E70*G70</f>
        <v>0</v>
      </c>
      <c r="J70" s="17" t="str">
        <f>H70+I70</f>
        <v>0</v>
      </c>
      <c r="K70" s="17"/>
      <c r="L70" s="17">
        <v>0</v>
      </c>
      <c r="M70" s="17"/>
      <c r="N70" s="17">
        <v>0</v>
      </c>
      <c r="O70" s="17"/>
      <c r="P70" s="32"/>
    </row>
    <row r="71" spans="1:16">
      <c r="A71" s="25"/>
      <c r="B71" s="21" t="s">
        <v>164</v>
      </c>
      <c r="C71" s="16"/>
      <c r="D71" s="16" t="s">
        <v>88</v>
      </c>
      <c r="E71" s="17">
        <v>1</v>
      </c>
      <c r="F71" s="17"/>
      <c r="G71" s="17">
        <v>0</v>
      </c>
      <c r="H71" s="17"/>
      <c r="I71" s="17" t="str">
        <f>E71*G71</f>
        <v>0</v>
      </c>
      <c r="J71" s="17" t="str">
        <f>H71+I71</f>
        <v>0</v>
      </c>
      <c r="K71" s="17"/>
      <c r="L71" s="17">
        <v>0</v>
      </c>
      <c r="M71" s="17"/>
      <c r="N71" s="17">
        <v>0</v>
      </c>
      <c r="O71" s="17"/>
      <c r="P71" s="32"/>
    </row>
    <row r="72" spans="1:16">
      <c r="A72" s="25"/>
      <c r="B72" s="21" t="s">
        <v>165</v>
      </c>
      <c r="C72" s="16"/>
      <c r="D72" s="16" t="s">
        <v>95</v>
      </c>
      <c r="E72" s="17">
        <v>1</v>
      </c>
      <c r="F72" s="17"/>
      <c r="G72" s="17"/>
      <c r="H72" s="17"/>
      <c r="I72" s="17" t="str">
        <f>E72*G72</f>
        <v>0</v>
      </c>
      <c r="J72" s="17" t="str">
        <f>H72+I72</f>
        <v>0</v>
      </c>
      <c r="K72" s="17"/>
      <c r="L72" s="17">
        <v>0</v>
      </c>
      <c r="M72" s="17"/>
      <c r="N72" s="17">
        <v>0</v>
      </c>
      <c r="O72" s="17"/>
      <c r="P72" s="32"/>
    </row>
    <row r="73" spans="1:16">
      <c r="A73" s="25"/>
      <c r="B73" s="18" t="s">
        <v>45</v>
      </c>
      <c r="C73" s="19" t="s">
        <v>166</v>
      </c>
      <c r="D73" s="19"/>
      <c r="E73" s="19"/>
      <c r="F73" s="19"/>
      <c r="G73" s="19"/>
      <c r="H73" s="20" t="str">
        <f>SUM(H61:H72)</f>
        <v>0</v>
      </c>
      <c r="I73" s="20" t="str">
        <f>SUM(I61:I72)</f>
        <v>0</v>
      </c>
      <c r="J73" s="20" t="str">
        <f>SUM(J61:J72)</f>
        <v>0</v>
      </c>
      <c r="K73" s="20" t="str">
        <f>SUM(K61:K72)</f>
        <v>0</v>
      </c>
      <c r="L73" s="20" t="str">
        <f>SUM(L61:L72)</f>
        <v>0</v>
      </c>
      <c r="M73" s="20"/>
      <c r="N73" s="20"/>
      <c r="O73" s="20"/>
      <c r="P73" s="33"/>
    </row>
    <row r="74" spans="1:16">
      <c r="A74" s="26"/>
      <c r="B74" s="18" t="s">
        <v>48</v>
      </c>
      <c r="C74" s="19"/>
      <c r="D74" s="19"/>
      <c r="E74" s="19"/>
      <c r="F74" s="19"/>
      <c r="G74" s="19"/>
      <c r="H74" s="19"/>
      <c r="I74" s="19"/>
      <c r="J74" s="20" t="str">
        <f>ROUND(J73*18/118,2)</f>
        <v>0</v>
      </c>
      <c r="K74" s="19"/>
      <c r="L74" s="19"/>
      <c r="M74" s="19"/>
      <c r="N74" s="19"/>
      <c r="O74" s="19"/>
      <c r="P74" s="34"/>
    </row>
    <row r="75" spans="1:16">
      <c r="A75" s="25"/>
      <c r="B75" s="22" t="s">
        <v>167</v>
      </c>
      <c r="C75" s="23"/>
      <c r="D75" s="23"/>
      <c r="E75" s="23"/>
      <c r="F75" s="23"/>
      <c r="G75" s="23"/>
      <c r="H75" s="24" t="str">
        <f>SUMIF($B$11:$B74,"ИТОГО по разделу:",H$11:H74)</f>
        <v>0</v>
      </c>
      <c r="I75" s="24" t="str">
        <f>SUMIF($B$11:$B74,"ИТОГО по разделу:",I$11:I74)</f>
        <v>0</v>
      </c>
      <c r="J75" s="24" t="str">
        <f>SUMIF($B$11:$B74,"ИТОГО по разделу:",J$11:J74)</f>
        <v>0</v>
      </c>
      <c r="K75" s="24" t="str">
        <f>SUMIF($B$11:$B74,"ИТОГО по разделу:",K$11:K74)</f>
        <v>0</v>
      </c>
      <c r="L75" s="24" t="str">
        <f>SUMIF($B$11:$B74,"ИТОГО по разделу:",L$11:L74)</f>
        <v>0</v>
      </c>
      <c r="M75" s="23"/>
      <c r="N75" s="23"/>
      <c r="O75" s="23"/>
      <c r="P75" s="35"/>
    </row>
    <row r="76" spans="1:16">
      <c r="A76" s="27"/>
      <c r="B76" s="28" t="s">
        <v>48</v>
      </c>
      <c r="C76" s="29"/>
      <c r="D76" s="29"/>
      <c r="E76" s="29"/>
      <c r="F76" s="29"/>
      <c r="G76" s="29"/>
      <c r="H76" s="29"/>
      <c r="I76" s="29"/>
      <c r="J76" s="30" t="str">
        <f>ROUND(J75*18/118,2)</f>
        <v>0</v>
      </c>
      <c r="K76" s="29"/>
      <c r="L76" s="29"/>
      <c r="M76" s="29"/>
      <c r="N76" s="29"/>
      <c r="O76" s="29"/>
      <c r="P76" s="3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0:N10"/>
  <mergeCells>
    <mergeCell ref="A9:A10"/>
    <mergeCell ref="B9:B10"/>
    <mergeCell ref="C9:C10"/>
    <mergeCell ref="D9:D10"/>
    <mergeCell ref="E9:E10"/>
    <mergeCell ref="F9:G9"/>
    <mergeCell ref="H9:I9"/>
    <mergeCell ref="J9:J10"/>
    <mergeCell ref="K9:L9"/>
    <mergeCell ref="M9:N9"/>
    <mergeCell ref="O9:P9"/>
    <mergeCell ref="B11:G11"/>
    <mergeCell ref="C13:G13"/>
    <mergeCell ref="C14:G14"/>
    <mergeCell ref="B15:G15"/>
    <mergeCell ref="C18:G18"/>
    <mergeCell ref="C19:G19"/>
    <mergeCell ref="B20:G20"/>
    <mergeCell ref="C26:G26"/>
    <mergeCell ref="C27:G27"/>
    <mergeCell ref="B28:G28"/>
    <mergeCell ref="C34:G34"/>
    <mergeCell ref="C35:G35"/>
    <mergeCell ref="B36:G36"/>
    <mergeCell ref="C40:G40"/>
    <mergeCell ref="C41:G41"/>
    <mergeCell ref="B42:G42"/>
    <mergeCell ref="C49:G49"/>
    <mergeCell ref="C50:G50"/>
    <mergeCell ref="B51:G51"/>
    <mergeCell ref="C58:G58"/>
    <mergeCell ref="C59:G59"/>
    <mergeCell ref="B60:G60"/>
    <mergeCell ref="C73:G73"/>
    <mergeCell ref="C74:G74"/>
    <mergeCell ref="C75:G75"/>
    <mergeCell ref="C76:G76"/>
    <mergeCell ref="A1:N1"/>
    <mergeCell ref="B2:B2"/>
    <mergeCell ref="C2:N2"/>
    <mergeCell ref="B3:B3"/>
    <mergeCell ref="C3:D3"/>
    <mergeCell ref="B4:B4"/>
    <mergeCell ref="C4:D4"/>
    <mergeCell ref="B5:B5"/>
    <mergeCell ref="C5:D5"/>
    <mergeCell ref="B6:B6"/>
    <mergeCell ref="C6:D6"/>
    <mergeCell ref="B7:B7"/>
    <mergeCell ref="C7:D7"/>
  </mergeCells>
  <printOptions gridLines="false" gridLinesSet="true"/>
  <pageMargins left="0.75" right="0.75" top="1" bottom="1" header="0.3" footer="0.3"/>
  <pageSetup paperSize="9" orientation="landscape" scale="100" fitToHeight="0" fitToWidth="1"/>
  <headerFooter differentOddEven="false" differentFirst="false" scaleWithDoc="true" alignWithMargins="true">
    <oddHeader>&amp;L&amp;BЗаявки и материальная ответственность</oddHeader>
    <oddFooter>&amp;L&amp;BEstimate&amp;RСтр. &amp;P :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AtSun</dc:creator>
  <cp:lastModifiedBy>InterStroi</cp:lastModifiedBy>
  <dcterms:created xsi:type="dcterms:W3CDTF">2017-09-30T15:59:19+03:00</dcterms:created>
  <dcterms:modified xsi:type="dcterms:W3CDTF">2017-09-30T15:59:19+03:00</dcterms:modified>
  <dc:title>Estimate</dc:title>
  <dc:description/>
  <dc:subject>Заявки и материальная ответственность</dc:subject>
  <cp:keywords>Себестоимость Atsun InterStroi</cp:keywords>
  <cp:category>Сметы</cp:category>
</cp:coreProperties>
</file>