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>
    <definedName name="AllSumma">'Estimate'!$J$16</definedName>
    <definedName name="NDS">'Estimate'!$J$17</definedName>
    <definedName name="_xlnm._FilterDatabase" localSheetId="0" hidden="1">'Estimate'!$A$10:$N$10</definedName>
    <definedName name="_xlnm.Print_Titles" localSheetId="0">'Estimate'!$8:$10</definedName>
    <definedName name="_xlnm.Print_Area" localSheetId="0">'Estimate'!$A$1:$P$17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H12" authorId="0">
      <text>
        <r>
          <t xml:space="preserve">1440000</t>
        </r>
      </text>
    </comment>
    <comment ref="J12" authorId="0">
      <text>
        <r>
          <t xml:space="preserve">1440000</t>
        </r>
      </text>
    </comment>
    <comment ref="I13" authorId="0">
      <text>
        <r>
          <t xml:space="preserve">400000</t>
        </r>
      </text>
    </comment>
    <comment ref="J13" authorId="0">
      <text>
        <r>
          <t xml:space="preserve">400000</t>
        </r>
      </text>
    </comment>
    <comment ref="H14" authorId="0">
      <text>
        <r>
          <t xml:space="preserve">1440000</t>
        </r>
      </text>
    </comment>
    <comment ref="I14" authorId="0">
      <text>
        <r>
          <t xml:space="preserve">400000</t>
        </r>
      </text>
    </comment>
    <comment ref="J14" authorId="0">
      <text>
        <r>
          <t xml:space="preserve">1840000</t>
        </r>
      </text>
    </comment>
    <comment ref="H16" authorId="0">
      <text>
        <r>
          <t xml:space="preserve">1440000</t>
        </r>
      </text>
    </comment>
    <comment ref="I16" authorId="0">
      <text>
        <r>
          <t xml:space="preserve">400000</t>
        </r>
      </text>
    </comment>
    <comment ref="J16" authorId="0">
      <text>
        <r>
          <t xml:space="preserve">1840000</t>
        </r>
      </text>
    </comment>
  </commentList>
</comments>
</file>

<file path=xl/sharedStrings.xml><?xml version="1.0" encoding="utf-8"?>
<sst xmlns="http://schemas.openxmlformats.org/spreadsheetml/2006/main" uniqueCount="49">
  <si>
    <t>СМЕТА</t>
  </si>
  <si>
    <t>Объект:</t>
  </si>
  <si>
    <t>Оффис 17</t>
  </si>
  <si>
    <t>Общая продаваемая площадь (м2):</t>
  </si>
  <si>
    <t>квартир:</t>
  </si>
  <si>
    <t>Сметная стоимость:</t>
  </si>
  <si>
    <t>В том числе НДС 18%:</t>
  </si>
  <si>
    <t>Стоимость 1 м2: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</si>
  <si>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</si>
  <si>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</si>
  <si>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</si>
  <si>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</si>
  <si>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</si>
  <si>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</si>
  <si>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</si>
  <si>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</si>
  <si>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</si>
  <si>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</si>
  <si>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</si>
  <si>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</si>
  <si>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</si>
  <si>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</si>
  <si>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</si>
  <si>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</si>
  <si>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№ п/п</t>
  </si>
  <si>
    <t>Наименование работ</t>
  </si>
  <si>
    <t>Исполнитель</t>
  </si>
  <si>
    <t>ед. изм.</t>
  </si>
  <si>
    <t>кол-во</t>
  </si>
  <si>
    <t>стоимость ед. (руб.)</t>
  </si>
  <si>
    <t>Итого (руб.)</t>
  </si>
  <si>
    <t>Всего (руб.)</t>
  </si>
  <si>
    <t>Выполнение (руб)</t>
  </si>
  <si>
    <t>Выполнение (кол-во)</t>
  </si>
  <si>
    <t>График выполнения</t>
  </si>
  <si>
    <t>работа</t>
  </si>
  <si>
    <t>материалы</t>
  </si>
  <si>
    <t>начало</t>
  </si>
  <si>
    <t>окончание</t>
  </si>
  <si>
    <t>Раздел 1. Фундамент</t>
  </si>
  <si>
    <t>1.1</t>
  </si>
  <si>
    <t>Заливка фундамента</t>
  </si>
  <si>
    <t>РИК</t>
  </si>
  <si>
    <t>м3</t>
  </si>
  <si>
    <t>Бетон</t>
  </si>
  <si>
    <t>ИТОГО по разделу:</t>
  </si>
  <si>
    <t>1. Фундамент</t>
  </si>
  <si>
    <t>в т.ч. НДС 18%</t>
  </si>
  <si>
    <t>ВСЕГО ПО СМЕТЕ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</si>
</sst>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vertAlign val="superscript"/>
      <sz val="12"/>
      <color rgb="FF000000"/>
      <name val="Arial"/>
    </font>
    <font>
      <b val="1"/>
      <i val="0"/>
      <strike val="0"/>
      <u val="none"/>
      <vertAlign val="superscript"/>
      <sz val="8"/>
      <color rgb="FF808080"/>
      <name val="Arial"/>
    </font>
    <font>
      <b val="0"/>
      <i val="0"/>
      <strike val="0"/>
      <u val="none"/>
      <vertAlign val="superscript"/>
      <sz val="12"/>
      <color rgb="FF000000"/>
      <name val="Arial"/>
    </font>
    <font>
      <b val="0"/>
      <i val="1"/>
      <strike val="0"/>
      <u val="none"/>
      <vertAlign val="superscript"/>
      <sz val="12"/>
      <color rgb="FF808080"/>
      <name val="Arial"/>
    </font>
    <font>
      <b val="1"/>
      <i val="0"/>
      <strike val="0"/>
      <u val="none"/>
      <vertAlign val="superscript"/>
      <sz val="14"/>
      <color rgb="FFFFFFFF"/>
      <name val="Arial"/>
    </font>
    <font>
      <b val="1"/>
      <i val="0"/>
      <strike val="0"/>
      <u val="none"/>
      <vertAlign val="superscript"/>
      <sz val="20"/>
      <color rgb="FF000000"/>
      <name val="Arial"/>
    </font>
    <font>
      <b val="0"/>
      <i val="1"/>
      <strike val="0"/>
      <u val="none"/>
      <vertAlign val="superscript"/>
      <sz val="16"/>
      <color rgb="FF000000"/>
      <name val="Arial"/>
    </font>
    <font>
      <b val="1"/>
      <i val="0"/>
      <strike val="0"/>
      <u val="none"/>
      <vertAlign val="superscript"/>
      <sz val="16"/>
      <color rgb="FF000000"/>
      <name val="Arial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ffff"/>
        </stop>
        <stop position="1">
          <color rgb="888888"/>
        </stop>
      </gradientFill>
    </fill>
    <fill>
      <patternFill patternType="solid">
        <fgColor rgb="FF888888"/>
        <bgColor rgb="FF000000"/>
      </patternFill>
    </fill>
    <fill>
      <gradientFill type="linear" degree="0">
        <stop position="0">
          <color rgb="FFffffff"/>
        </stop>
        <stop position="1">
          <color rgb="EEEEEE"/>
        </stop>
      </gradientFill>
    </fill>
    <fill>
      <patternFill patternType="solid">
        <fgColor rgb="FFEEEEEE"/>
        <bgColor rgb="FF000000"/>
      </patternFill>
    </fill>
    <fill>
      <gradientFill type="linear" degree="0">
        <stop position="0">
          <color rgb="FFFFFFFF"/>
        </stop>
        <stop position="1">
          <color rgb="FF0000"/>
        </stop>
      </gradientFill>
    </fill>
    <fill>
      <patternFill patternType="solid">
        <fgColor rgb="FFFF0000"/>
        <bgColor rgb="FF000000"/>
      </patternFill>
    </fill>
  </fills>
  <borders count="18">
    <border/>
    <border>
      <left style="thin">
        <color rgb="FF080808"/>
      </left>
      <right style="thin">
        <color rgb="FF080808"/>
      </right>
      <top style="thin">
        <color rgb="FF080808"/>
      </top>
    </border>
    <border>
      <left style="thin">
        <color rgb="FF080808"/>
      </left>
      <top style="thin">
        <color rgb="FF080808"/>
      </top>
      <bottom style="thin">
        <color rgb="FF080808"/>
      </bottom>
    </border>
    <border>
      <right style="thin">
        <color rgb="FF080808"/>
      </right>
      <top style="thin">
        <color rgb="FF080808"/>
      </top>
      <bottom style="thin">
        <color rgb="FF080808"/>
      </bottom>
    </border>
    <border>
      <left style="thick">
        <color rgb="FFbbbbbb"/>
      </left>
      <right style="thin">
        <color rgb="FF080808"/>
      </right>
      <top style="thick">
        <color rgb="FFbbbbbb"/>
      </top>
      <bottom style="thin">
        <color rgb="FF080808"/>
      </bottom>
    </border>
    <border>
      <left style="thick">
        <color rgb="FFbbbbbb"/>
      </left>
      <right style="thin">
        <color rgb="FF080808"/>
      </right>
      <top style="thin">
        <color rgb="FF080808"/>
      </top>
    </border>
    <border>
      <left style="thick">
        <color rgb="FFbbbbbb"/>
      </left>
      <right style="thin">
        <color rgb="FF080808"/>
      </right>
      <bottom style="thick">
        <color rgb="FFbbbbbb"/>
      </bottom>
    </border>
    <border>
      <left style="thin">
        <color rgb="FF080808"/>
      </left>
      <right style="thin">
        <color rgb="FF080808"/>
      </right>
      <top style="thick">
        <color rgb="FFbbbbbb"/>
      </top>
      <bottom style="thin">
        <color rgb="FF080808"/>
      </bottom>
    </border>
    <border>
      <left style="thin">
        <color rgb="FF080808"/>
      </left>
      <right style="thin">
        <color rgb="FF080808"/>
      </right>
      <bottom style="thick">
        <color rgb="FFbbbbbb"/>
      </bottom>
    </border>
    <border>
      <left style="thin">
        <color rgb="FF080808"/>
      </left>
      <right style="thin">
        <color rgb="FF080808"/>
      </right>
      <top style="thin">
        <color rgb="FF080808"/>
      </top>
      <bottom style="thick">
        <color rgb="FFbbbbbb"/>
      </bottom>
    </border>
    <border>
      <left style="thin">
        <color rgb="FF080808"/>
      </left>
      <right style="thick">
        <color rgb="FFbbbbbb"/>
      </right>
      <top style="thick">
        <color rgb="FFbbbbbb"/>
      </top>
      <bottom style="thin">
        <color rgb="FF080808"/>
      </bottom>
    </border>
    <border>
      <right style="thick">
        <color rgb="FFbbbbbb"/>
      </right>
      <top style="thin">
        <color rgb="FF080808"/>
      </top>
      <bottom style="thin">
        <color rgb="FF080808"/>
      </bottom>
    </border>
    <border>
      <left style="thin">
        <color rgb="FF080808"/>
      </left>
      <right style="thick">
        <color rgb="FFbbbbbb"/>
      </right>
      <top style="thin">
        <color rgb="FF080808"/>
      </top>
      <bottom style="thick">
        <color rgb="FFbbbbbb"/>
      </bottom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</border>
    <border>
      <left style="thick">
        <color rgb="FFbbbbbb"/>
      </left>
      <right style="thin">
        <color rgb="FF080808"/>
      </right>
      <top style="thin">
        <color rgb="FF080808"/>
      </top>
      <bottom style="thin">
        <color rgb="FF080808"/>
      </bottom>
    </border>
    <border>
      <left style="thick">
        <color rgb="FFbbbbbb"/>
      </left>
    </border>
    <border>
      <left style="thick">
        <color rgb="FFbbbbbb"/>
      </left>
      <bottom style="thick">
        <color rgb="FFbbbbbb"/>
      </bottom>
    </border>
    <border>
      <left style="thin">
        <color rgb="FF080808"/>
      </left>
      <right style="thick">
        <color rgb="FFbbbbbb"/>
      </right>
      <top style="thin">
        <color rgb="FF080808"/>
      </top>
      <bottom style="thin">
        <color rgb="FF080808"/>
      </bottom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2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49" fillId="0" borderId="13" applyFont="1" applyNumberFormat="1" applyFill="0" applyBorder="1" applyAlignment="1">
      <alignment horizontal="left" vertical="center" textRotation="0" wrapText="true" shrinkToFit="false"/>
    </xf>
    <xf xfId="0" fontId="1" numFmtId="0" fillId="2" borderId="13" applyFont="1" applyNumberFormat="0" applyFill="1" applyBorder="1" applyAlignment="1">
      <alignment horizontal="left" vertical="center" textRotation="0" wrapText="tru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true" shrinkToFit="false"/>
    </xf>
    <xf xfId="0" fontId="3" numFmtId="2" fillId="0" borderId="13" applyFont="1" applyNumberFormat="1" applyFill="0" applyBorder="1" applyAlignment="1">
      <alignment horizontal="right" vertical="bottom" textRotation="0" wrapText="false" shrinkToFit="false"/>
    </xf>
    <xf xfId="0" fontId="4" numFmtId="0" fillId="0" borderId="13" applyFont="1" applyNumberFormat="0" applyFill="0" applyBorder="1" applyAlignment="1">
      <alignment horizontal="right" vertical="bottom" textRotation="0" wrapText="false" shrinkToFit="false"/>
    </xf>
    <xf xfId="0" fontId="1" numFmtId="2" fillId="4" borderId="13" applyFont="1" applyNumberFormat="1" applyFill="1" applyBorder="1" applyAlignment="1">
      <alignment horizontal="right" vertical="bottom" textRotation="0" wrapText="false" shrinkToFit="false"/>
    </xf>
    <xf xfId="0" fontId="1" numFmtId="0" fillId="5" borderId="13" applyFont="1" applyNumberFormat="0" applyFill="1" applyBorder="1" applyAlignment="1">
      <alignment horizontal="left" vertical="center" textRotation="0" wrapText="true" shrinkToFit="false"/>
    </xf>
    <xf xfId="0" fontId="1" numFmtId="2" fillId="5" borderId="13" applyFont="1" applyNumberFormat="1" applyFill="1" applyBorder="1" applyAlignment="1">
      <alignment horizontal="right" vertical="bottom" textRotation="0" wrapText="false" shrinkToFit="false"/>
    </xf>
    <xf xfId="0" fontId="5" numFmtId="4" fillId="6" borderId="13" applyFont="1" applyNumberFormat="1" applyFill="1" applyBorder="1" applyAlignment="1">
      <alignment horizontal="right" vertical="center" textRotation="0" wrapText="false" shrinkToFit="false"/>
    </xf>
    <xf xfId="0" fontId="5" numFmtId="0" fillId="7" borderId="13" applyFont="1" applyNumberFormat="0" applyFill="1" applyBorder="1" applyAlignment="1">
      <alignment horizontal="center" vertical="center" textRotation="0" wrapText="true" shrinkToFit="false"/>
    </xf>
    <xf xfId="0" fontId="5" numFmtId="4" fillId="7" borderId="13" applyFont="1" applyNumberFormat="1" applyFill="1" applyBorder="1" applyAlignment="1">
      <alignment horizontal="right" vertical="center" textRotation="0" wrapText="false" shrinkToFit="false"/>
    </xf>
    <xf xfId="0" fontId="1" numFmtId="49" fillId="0" borderId="14" applyFont="1" applyNumberFormat="1" applyFill="0" applyBorder="1" applyAlignment="1">
      <alignment horizontal="left" vertical="center" textRotation="0" wrapText="tru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1" numFmtId="2" fillId="4" borderId="9" applyFont="1" applyNumberFormat="1" applyFill="1" applyBorder="1" applyAlignment="1">
      <alignment horizontal="right" vertical="bottom" textRotation="0" wrapText="false" shrinkToFit="false"/>
    </xf>
    <xf xfId="0" fontId="1" numFmtId="0" fillId="5" borderId="9" applyFont="1" applyNumberFormat="0" applyFill="1" applyBorder="1" applyAlignment="1">
      <alignment horizontal="left" vertical="center" textRotation="0" wrapText="true" shrinkToFit="false"/>
    </xf>
    <xf xfId="0" fontId="1" numFmtId="2" fillId="5" borderId="9" applyFont="1" applyNumberFormat="1" applyFill="1" applyBorder="1" applyAlignment="1">
      <alignment horizontal="right" vertical="bottom" textRotation="0" wrapText="false" shrinkToFit="false"/>
    </xf>
    <xf xfId="0" fontId="0" numFmtId="0" fillId="3" borderId="17" applyFont="0" applyNumberFormat="0" applyFill="1" applyBorder="1" applyAlignment="0">
      <alignment horizontal="general" vertical="bottom" textRotation="0" wrapText="false" shrinkToFit="false"/>
    </xf>
    <xf xfId="0" fontId="3" numFmtId="2" fillId="0" borderId="17" applyFont="1" applyNumberFormat="1" applyFill="0" applyBorder="1" applyAlignment="1">
      <alignment horizontal="right" vertical="bottom" textRotation="0" wrapText="false" shrinkToFit="false"/>
    </xf>
    <xf xfId="0" fontId="1" numFmtId="2" fillId="5" borderId="17" applyFont="1" applyNumberFormat="1" applyFill="1" applyBorder="1" applyAlignment="1">
      <alignment horizontal="right" vertical="bottom" textRotation="0" wrapText="false" shrinkToFit="false"/>
    </xf>
    <xf xfId="0" fontId="1" numFmtId="0" fillId="5" borderId="17" applyFont="1" applyNumberFormat="0" applyFill="1" applyBorder="1" applyAlignment="1">
      <alignment horizontal="left" vertical="center" textRotation="0" wrapText="true" shrinkToFit="false"/>
    </xf>
    <xf xfId="0" fontId="5" numFmtId="0" fillId="7" borderId="17" applyFont="1" applyNumberFormat="0" applyFill="1" applyBorder="1" applyAlignment="1">
      <alignment horizontal="center" vertical="center" textRotation="0" wrapText="true" shrinkToFit="false"/>
    </xf>
    <xf xfId="0" fontId="1" numFmtId="0" fillId="5" borderId="12" applyFont="1" applyNumberFormat="0" applyFill="1" applyBorder="1" applyAlignment="1">
      <alignment horizontal="left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right" vertical="center" textRotation="0" wrapText="fals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4" fillId="0" borderId="0" applyFont="1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P17"/>
  <sheetViews>
    <sheetView tabSelected="1" workbookViewId="0" showGridLines="true" showRowColHeaders="1">
      <pane xSplit="2" ySplit="10" topLeftCell="C11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5.284424" bestFit="true" customWidth="true" style="0"/>
    <col min="2" max="2" width="60" customWidth="true" style="0"/>
    <col min="3" max="3" width="5.284424" bestFit="true" customWidth="true" style="0"/>
    <col min="4" max="4" width="3.999023" bestFit="true" customWidth="true" style="0"/>
    <col min="5" max="5" width="9.42627" bestFit="true" customWidth="true" style="0"/>
    <col min="6" max="6" width="10.854492" bestFit="true" customWidth="true" style="0"/>
    <col min="7" max="7" width="13.568115" bestFit="true" customWidth="true" style="0"/>
    <col min="8" max="8" width="20.709229" bestFit="true" customWidth="true" style="0"/>
    <col min="9" max="9" width="17.567139" bestFit="true" customWidth="true" style="0"/>
    <col min="10" max="10" width="10.854492" bestFit="true" customWidth="true" style="0"/>
    <col min="11" max="11" width="9.42627" bestFit="true" customWidth="true" style="0"/>
    <col min="12" max="12" width="13.568115" bestFit="true" customWidth="true" style="0"/>
    <col min="13" max="13" width="9.42627" bestFit="true" customWidth="true" style="0"/>
    <col min="14" max="14" width="13.568115" bestFit="true" customWidth="true" style="0"/>
  </cols>
  <sheetData>
    <row r="1" spans="1:16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16">
      <c r="B2" s="38" t="s">
        <v>1</v>
      </c>
      <c r="C2" s="39" t="s">
        <v>2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6" hidden="true">
      <c r="B3" s="38" t="s">
        <v>3</v>
      </c>
      <c r="C3" s="40"/>
      <c r="D3" s="40"/>
    </row>
    <row r="4" spans="1:16" hidden="true">
      <c r="B4" s="38" t="s">
        <v>4</v>
      </c>
      <c r="C4" s="40"/>
      <c r="D4" s="40"/>
    </row>
    <row r="5" spans="1:16" hidden="true">
      <c r="B5" s="38" t="s">
        <v>5</v>
      </c>
      <c r="C5" s="40" t="str">
        <f>AllSumma</f>
        <v>0</v>
      </c>
      <c r="D5" s="40"/>
    </row>
    <row r="6" spans="1:16" hidden="true">
      <c r="B6" s="38" t="s">
        <v>6</v>
      </c>
      <c r="C6" s="40" t="str">
        <f>NDS</f>
        <v>0</v>
      </c>
      <c r="D6" s="40"/>
    </row>
    <row r="7" spans="1:16" hidden="true">
      <c r="B7" s="38" t="s">
        <v>7</v>
      </c>
      <c r="C7" s="40" t="str">
        <f>ROUND(AllSumma / C3,2)</f>
        <v>0</v>
      </c>
      <c r="D7" s="40"/>
    </row>
    <row r="8" spans="1:16">
      <c r="A8" s="4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7" t="s">
        <v>17</v>
      </c>
      <c r="K8" s="7" t="s">
        <v>18</v>
      </c>
      <c r="L8" s="7" t="s">
        <v>19</v>
      </c>
      <c r="M8" s="7" t="s">
        <v>20</v>
      </c>
      <c r="N8" s="7" t="s">
        <v>21</v>
      </c>
      <c r="O8" s="7" t="s">
        <v>22</v>
      </c>
      <c r="P8" s="10" t="s">
        <v>23</v>
      </c>
    </row>
    <row r="9" spans="1:16">
      <c r="A9" s="5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2" t="s">
        <v>29</v>
      </c>
      <c r="G9" s="3"/>
      <c r="H9" s="2" t="s">
        <v>30</v>
      </c>
      <c r="I9" s="3"/>
      <c r="J9" s="1" t="s">
        <v>31</v>
      </c>
      <c r="K9" s="2" t="s">
        <v>32</v>
      </c>
      <c r="L9" s="3"/>
      <c r="M9" s="2" t="s">
        <v>33</v>
      </c>
      <c r="N9" s="3"/>
      <c r="O9" s="2" t="s">
        <v>34</v>
      </c>
      <c r="P9" s="11"/>
    </row>
    <row r="10" spans="1:16">
      <c r="A10" s="6"/>
      <c r="B10" s="8"/>
      <c r="C10" s="8"/>
      <c r="D10" s="8"/>
      <c r="E10" s="8"/>
      <c r="F10" s="9" t="s">
        <v>35</v>
      </c>
      <c r="G10" s="9" t="s">
        <v>36</v>
      </c>
      <c r="H10" s="9" t="s">
        <v>35</v>
      </c>
      <c r="I10" s="9" t="s">
        <v>36</v>
      </c>
      <c r="J10" s="8"/>
      <c r="K10" s="9" t="s">
        <v>35</v>
      </c>
      <c r="L10" s="9" t="s">
        <v>36</v>
      </c>
      <c r="M10" s="9" t="s">
        <v>35</v>
      </c>
      <c r="N10" s="9" t="s">
        <v>36</v>
      </c>
      <c r="O10" s="9" t="s">
        <v>37</v>
      </c>
      <c r="P10" s="12" t="s">
        <v>38</v>
      </c>
    </row>
    <row r="11" spans="1:16">
      <c r="A11" s="25"/>
      <c r="B11" s="14" t="s">
        <v>39</v>
      </c>
      <c r="C11"/>
      <c r="D11"/>
      <c r="E11"/>
      <c r="F11"/>
      <c r="G11"/>
      <c r="H11" s="15"/>
      <c r="I11" s="15"/>
      <c r="J11" s="15"/>
      <c r="K11" s="15"/>
      <c r="L11" s="15"/>
      <c r="M11" s="15"/>
      <c r="N11" s="15"/>
      <c r="O11" s="15"/>
      <c r="P11" s="31"/>
    </row>
    <row r="12" spans="1:16">
      <c r="A12" s="25" t="s">
        <v>40</v>
      </c>
      <c r="B12" s="13" t="s">
        <v>41</v>
      </c>
      <c r="C12" s="16" t="s">
        <v>42</v>
      </c>
      <c r="D12" s="16" t="s">
        <v>43</v>
      </c>
      <c r="E12" s="17">
        <v>160</v>
      </c>
      <c r="F12" s="17">
        <v>9000</v>
      </c>
      <c r="G12" s="17"/>
      <c r="H12" s="17" t="str">
        <f>E12*F12</f>
        <v>0</v>
      </c>
      <c r="I12" s="17"/>
      <c r="J12" s="17" t="str">
        <f>H12+I12</f>
        <v>0</v>
      </c>
      <c r="K12" s="17">
        <v>0</v>
      </c>
      <c r="L12" s="17"/>
      <c r="M12" s="17">
        <v>0</v>
      </c>
      <c r="N12" s="17"/>
      <c r="O12" s="17"/>
      <c r="P12" s="32"/>
    </row>
    <row r="13" spans="1:16">
      <c r="A13" s="25"/>
      <c r="B13" s="18" t="s">
        <v>44</v>
      </c>
      <c r="C13" s="16" t="s">
        <v>42</v>
      </c>
      <c r="D13" s="16" t="s">
        <v>43</v>
      </c>
      <c r="E13" s="17">
        <v>80</v>
      </c>
      <c r="F13" s="17"/>
      <c r="G13" s="17">
        <v>5000</v>
      </c>
      <c r="H13" s="17"/>
      <c r="I13" s="17" t="str">
        <f>E13*G13</f>
        <v>0</v>
      </c>
      <c r="J13" s="17" t="str">
        <f>H13+I13</f>
        <v>0</v>
      </c>
      <c r="K13" s="17"/>
      <c r="L13" s="17">
        <v>0</v>
      </c>
      <c r="M13" s="17"/>
      <c r="N13" s="17">
        <v>0</v>
      </c>
      <c r="O13" s="17"/>
      <c r="P13" s="32"/>
    </row>
    <row r="14" spans="1:16">
      <c r="A14" s="25"/>
      <c r="B14" s="19" t="s">
        <v>45</v>
      </c>
      <c r="C14" s="20" t="s">
        <v>46</v>
      </c>
      <c r="D14" s="20"/>
      <c r="E14" s="20"/>
      <c r="F14" s="20"/>
      <c r="G14" s="20"/>
      <c r="H14" s="21" t="str">
        <f>SUM(H12:H13)</f>
        <v>0</v>
      </c>
      <c r="I14" s="21" t="str">
        <f>SUM(I12:I13)</f>
        <v>0</v>
      </c>
      <c r="J14" s="21" t="str">
        <f>SUM(J12:J13)</f>
        <v>0</v>
      </c>
      <c r="K14" s="21" t="str">
        <f>SUM(K12:K13)</f>
        <v>0</v>
      </c>
      <c r="L14" s="21" t="str">
        <f>SUM(L12:L13)</f>
        <v>0</v>
      </c>
      <c r="M14" s="21"/>
      <c r="N14" s="21"/>
      <c r="O14" s="21"/>
      <c r="P14" s="33"/>
    </row>
    <row r="15" spans="1:16">
      <c r="A15" s="26"/>
      <c r="B15" s="19" t="s">
        <v>47</v>
      </c>
      <c r="C15" s="20"/>
      <c r="D15" s="20"/>
      <c r="E15" s="20"/>
      <c r="F15" s="20"/>
      <c r="G15" s="20"/>
      <c r="H15" s="20"/>
      <c r="I15" s="20"/>
      <c r="J15" s="21" t="str">
        <f>ROUND(J14*18/118,2)</f>
        <v>0</v>
      </c>
      <c r="K15" s="20"/>
      <c r="L15" s="20"/>
      <c r="M15" s="20"/>
      <c r="N15" s="20"/>
      <c r="O15" s="20"/>
      <c r="P15" s="34"/>
    </row>
    <row r="16" spans="1:16">
      <c r="A16" s="25"/>
      <c r="B16" s="22" t="s">
        <v>48</v>
      </c>
      <c r="C16" s="23"/>
      <c r="D16" s="23"/>
      <c r="E16" s="23"/>
      <c r="F16" s="23"/>
      <c r="G16" s="23"/>
      <c r="H16" s="24" t="str">
        <f>SUMIF($B$11:$B15,"ИТОГО по разделу:",H$11:H15)</f>
        <v>0</v>
      </c>
      <c r="I16" s="24" t="str">
        <f>SUMIF($B$11:$B15,"ИТОГО по разделу:",I$11:I15)</f>
        <v>0</v>
      </c>
      <c r="J16" s="24" t="str">
        <f>SUMIF($B$11:$B15,"ИТОГО по разделу:",J$11:J15)</f>
        <v>0</v>
      </c>
      <c r="K16" s="24" t="str">
        <f>SUMIF($B$11:$B15,"ИТОГО по разделу:",K$11:K15)</f>
        <v>0</v>
      </c>
      <c r="L16" s="24" t="str">
        <f>SUMIF($B$11:$B15,"ИТОГО по разделу:",L$11:L15)</f>
        <v>0</v>
      </c>
      <c r="M16" s="23"/>
      <c r="N16" s="23"/>
      <c r="O16" s="23"/>
      <c r="P16" s="35"/>
    </row>
    <row r="17" spans="1:16">
      <c r="A17" s="27"/>
      <c r="B17" s="28" t="s">
        <v>47</v>
      </c>
      <c r="C17" s="29"/>
      <c r="D17" s="29"/>
      <c r="E17" s="29"/>
      <c r="F17" s="29"/>
      <c r="G17" s="29"/>
      <c r="H17" s="29"/>
      <c r="I17" s="29"/>
      <c r="J17" s="30" t="str">
        <f>ROUND(J16*18/118,2)</f>
        <v>0</v>
      </c>
      <c r="K17" s="29"/>
      <c r="L17" s="29"/>
      <c r="M17" s="29"/>
      <c r="N17" s="29"/>
      <c r="O17" s="29"/>
      <c r="P1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0:N10"/>
  <mergeCells>
    <mergeCell ref="A9:A10"/>
    <mergeCell ref="B9:B10"/>
    <mergeCell ref="C9:C10"/>
    <mergeCell ref="D9:D10"/>
    <mergeCell ref="E9:E10"/>
    <mergeCell ref="F9:G9"/>
    <mergeCell ref="H9:I9"/>
    <mergeCell ref="J9:J10"/>
    <mergeCell ref="K9:L9"/>
    <mergeCell ref="M9:N9"/>
    <mergeCell ref="O9:P9"/>
    <mergeCell ref="B11:G11"/>
    <mergeCell ref="C14:G14"/>
    <mergeCell ref="C15:G15"/>
    <mergeCell ref="C16:G16"/>
    <mergeCell ref="C17:G17"/>
    <mergeCell ref="A1:N1"/>
    <mergeCell ref="B2:B2"/>
    <mergeCell ref="C2:N2"/>
    <mergeCell ref="B3:B3"/>
    <mergeCell ref="C3:D3"/>
    <mergeCell ref="B4:B4"/>
    <mergeCell ref="C4:D4"/>
    <mergeCell ref="B5:B5"/>
    <mergeCell ref="C5:D5"/>
    <mergeCell ref="B6:B6"/>
    <mergeCell ref="C6:D6"/>
    <mergeCell ref="B7:B7"/>
    <mergeCell ref="C7:D7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>&amp;L&amp;BОффис 17</oddHeader>
    <oddFooter>&amp;L&amp;BEstimate&amp;RСтр. &amp;P : &amp;N</oddFooter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AtSun</dc:creator>
  <cp:lastModifiedBy>InterStroi</cp:lastModifiedBy>
  <dcterms:created xsi:type="dcterms:W3CDTF">2019-06-27T19:24:34+03:00</dcterms:created>
  <dcterms:modified xsi:type="dcterms:W3CDTF">2019-06-27T19:24:34+03:00</dcterms:modified>
  <dc:title>Estimate</dc:title>
  <dc:description/>
  <dc:subject>Оффис 17</dc:subject>
  <cp:keywords>Себестоимость Atsun InterStroi</cp:keywords>
  <cp:category>Сметы</cp:category>
</cp:coreProperties>
</file>