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i\Downloads\"/>
    </mc:Choice>
  </mc:AlternateContent>
  <bookViews>
    <workbookView xWindow="0" yWindow="0" windowWidth="23040" windowHeight="9192" tabRatio="911" firstSheet="14" activeTab="17"/>
  </bookViews>
  <sheets>
    <sheet name="Отчёт" sheetId="1" r:id="rId1"/>
    <sheet name="Черновые" sheetId="2" r:id="rId2"/>
    <sheet name="Чистовые" sheetId="38" r:id="rId3"/>
    <sheet name="Электрика" sheetId="39" r:id="rId4"/>
    <sheet name="Санузлы" sheetId="40" r:id="rId5"/>
    <sheet name="Окна и балконы" sheetId="43" r:id="rId6"/>
    <sheet name="Потолки" sheetId="54" r:id="rId7"/>
    <sheet name="Двери" sheetId="44" r:id="rId8"/>
    <sheet name="Зарплата" sheetId="29" r:id="rId9"/>
    <sheet name="Платежи" sheetId="37" r:id="rId10"/>
    <sheet name="Уборка" sheetId="55" r:id="rId11"/>
    <sheet name="Вывоз мусора" sheetId="56" r:id="rId12"/>
    <sheet name="Грузчики " sheetId="57" r:id="rId13"/>
    <sheet name="Транспорт" sheetId="58" r:id="rId14"/>
    <sheet name="Мебель" sheetId="59" r:id="rId15"/>
    <sheet name="Откаты за привлечение " sheetId="60" r:id="rId16"/>
    <sheet name="Аксессуары" sheetId="61" r:id="rId17"/>
    <sheet name="Другие покупки" sheetId="62" r:id="rId18"/>
    <sheet name="Доп Счет" sheetId="31" r:id="rId19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1" i="2" l="1"/>
  <c r="E72" i="2"/>
  <c r="E73" i="2"/>
  <c r="D4" i="59" l="1"/>
  <c r="D3" i="59"/>
  <c r="C22" i="37" l="1"/>
  <c r="F4" i="29" l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" i="29"/>
  <c r="G2" i="29" l="1"/>
  <c r="C11" i="1" s="1"/>
  <c r="G3" i="31"/>
  <c r="M2" i="38" l="1"/>
  <c r="M2" i="39"/>
  <c r="M2" i="40"/>
  <c r="M2" i="43"/>
  <c r="M2" i="54"/>
  <c r="M2" i="44"/>
  <c r="M2" i="59"/>
  <c r="M2" i="62"/>
  <c r="E3" i="31"/>
  <c r="G4" i="31"/>
  <c r="H4" i="31" s="1"/>
  <c r="E4" i="31"/>
  <c r="G5" i="31"/>
  <c r="E5" i="31"/>
  <c r="H5" i="31" s="1"/>
  <c r="G6" i="31"/>
  <c r="H6" i="31" s="1"/>
  <c r="E6" i="31"/>
  <c r="G7" i="31"/>
  <c r="E7" i="31"/>
  <c r="G8" i="31"/>
  <c r="E8" i="31"/>
  <c r="H8" i="31"/>
  <c r="G9" i="31"/>
  <c r="E9" i="31"/>
  <c r="H9" i="31" s="1"/>
  <c r="G10" i="31"/>
  <c r="E10" i="31"/>
  <c r="G11" i="31"/>
  <c r="H11" i="31" s="1"/>
  <c r="E11" i="31"/>
  <c r="G12" i="31"/>
  <c r="E12" i="31"/>
  <c r="H12" i="31"/>
  <c r="G13" i="31"/>
  <c r="E13" i="31"/>
  <c r="G14" i="31"/>
  <c r="E14" i="31"/>
  <c r="G15" i="31"/>
  <c r="E15" i="31"/>
  <c r="G16" i="31"/>
  <c r="E16" i="31"/>
  <c r="H16" i="31"/>
  <c r="G17" i="31"/>
  <c r="E17" i="31"/>
  <c r="H17" i="31" s="1"/>
  <c r="G18" i="31"/>
  <c r="H18" i="31" s="1"/>
  <c r="E18" i="31"/>
  <c r="G19" i="31"/>
  <c r="E19" i="31"/>
  <c r="G20" i="31"/>
  <c r="H20" i="31" s="1"/>
  <c r="E20" i="31"/>
  <c r="G21" i="31"/>
  <c r="E21" i="31"/>
  <c r="H21" i="31" s="1"/>
  <c r="G22" i="31"/>
  <c r="E22" i="31"/>
  <c r="G23" i="31"/>
  <c r="E23" i="31"/>
  <c r="G24" i="31"/>
  <c r="H24" i="31" s="1"/>
  <c r="E24" i="31"/>
  <c r="G25" i="31"/>
  <c r="E25" i="31"/>
  <c r="G26" i="31"/>
  <c r="E26" i="31"/>
  <c r="G27" i="31"/>
  <c r="E27" i="31"/>
  <c r="G28" i="31"/>
  <c r="E28" i="31"/>
  <c r="H28" i="31"/>
  <c r="G29" i="31"/>
  <c r="E29" i="31"/>
  <c r="H29" i="31" s="1"/>
  <c r="G30" i="31"/>
  <c r="E30" i="31"/>
  <c r="G31" i="31"/>
  <c r="H31" i="31" s="1"/>
  <c r="E31" i="31"/>
  <c r="G32" i="31"/>
  <c r="H32" i="31" s="1"/>
  <c r="E32" i="31"/>
  <c r="E14" i="62"/>
  <c r="E17" i="62"/>
  <c r="E18" i="62"/>
  <c r="E19" i="62"/>
  <c r="E20" i="62"/>
  <c r="E21" i="62"/>
  <c r="E22" i="62"/>
  <c r="E23" i="62"/>
  <c r="E24" i="62"/>
  <c r="E25" i="62"/>
  <c r="E26" i="62"/>
  <c r="E27" i="62"/>
  <c r="E28" i="62"/>
  <c r="E29" i="62"/>
  <c r="E30" i="62"/>
  <c r="E31" i="62"/>
  <c r="E32" i="62"/>
  <c r="E33" i="62"/>
  <c r="E34" i="62"/>
  <c r="E35" i="62"/>
  <c r="E36" i="62"/>
  <c r="E37" i="62"/>
  <c r="E38" i="62"/>
  <c r="E39" i="62"/>
  <c r="E40" i="62"/>
  <c r="E41" i="62"/>
  <c r="E42" i="62"/>
  <c r="E43" i="62"/>
  <c r="E44" i="62"/>
  <c r="E45" i="62"/>
  <c r="E46" i="62"/>
  <c r="E47" i="62"/>
  <c r="E48" i="62"/>
  <c r="E49" i="62"/>
  <c r="E50" i="62"/>
  <c r="E3" i="61"/>
  <c r="E4" i="61"/>
  <c r="E5" i="61"/>
  <c r="E6" i="61"/>
  <c r="E7" i="61"/>
  <c r="E8" i="61"/>
  <c r="E9" i="61"/>
  <c r="E10" i="61"/>
  <c r="E11" i="61"/>
  <c r="E12" i="61"/>
  <c r="E13" i="61"/>
  <c r="E14" i="61"/>
  <c r="E15" i="61"/>
  <c r="E16" i="61"/>
  <c r="E17" i="61"/>
  <c r="E18" i="61"/>
  <c r="E19" i="61"/>
  <c r="E20" i="61"/>
  <c r="E21" i="61"/>
  <c r="E22" i="61"/>
  <c r="E23" i="61"/>
  <c r="E24" i="61"/>
  <c r="E25" i="61"/>
  <c r="E26" i="61"/>
  <c r="E27" i="61"/>
  <c r="E28" i="61"/>
  <c r="E29" i="61"/>
  <c r="E30" i="61"/>
  <c r="E31" i="61"/>
  <c r="E32" i="61"/>
  <c r="E33" i="61"/>
  <c r="E34" i="61"/>
  <c r="E35" i="61"/>
  <c r="E36" i="61"/>
  <c r="E37" i="61"/>
  <c r="E38" i="61"/>
  <c r="E39" i="61"/>
  <c r="E40" i="61"/>
  <c r="E41" i="61"/>
  <c r="E42" i="61"/>
  <c r="E43" i="61"/>
  <c r="E44" i="61"/>
  <c r="E45" i="61"/>
  <c r="E46" i="61"/>
  <c r="E47" i="61"/>
  <c r="E48" i="61"/>
  <c r="E49" i="61"/>
  <c r="E50" i="61"/>
  <c r="E3" i="60"/>
  <c r="E4" i="60"/>
  <c r="E5" i="60"/>
  <c r="E6" i="60"/>
  <c r="E7" i="60"/>
  <c r="E8" i="60"/>
  <c r="E9" i="60"/>
  <c r="E10" i="60"/>
  <c r="E11" i="60"/>
  <c r="E12" i="60"/>
  <c r="E13" i="60"/>
  <c r="E14" i="60"/>
  <c r="E15" i="60"/>
  <c r="E16" i="60"/>
  <c r="E17" i="60"/>
  <c r="E18" i="60"/>
  <c r="E19" i="60"/>
  <c r="E20" i="60"/>
  <c r="E21" i="60"/>
  <c r="E22" i="60"/>
  <c r="E23" i="60"/>
  <c r="E24" i="60"/>
  <c r="E25" i="60"/>
  <c r="E26" i="60"/>
  <c r="E27" i="60"/>
  <c r="E28" i="60"/>
  <c r="E29" i="60"/>
  <c r="E30" i="60"/>
  <c r="E31" i="60"/>
  <c r="E32" i="60"/>
  <c r="E33" i="60"/>
  <c r="E34" i="60"/>
  <c r="E35" i="60"/>
  <c r="E36" i="60"/>
  <c r="E37" i="60"/>
  <c r="E38" i="60"/>
  <c r="E39" i="60"/>
  <c r="E40" i="60"/>
  <c r="E41" i="60"/>
  <c r="E42" i="60"/>
  <c r="E43" i="60"/>
  <c r="E44" i="60"/>
  <c r="E45" i="60"/>
  <c r="E46" i="60"/>
  <c r="E47" i="60"/>
  <c r="E48" i="60"/>
  <c r="E49" i="60"/>
  <c r="E50" i="60"/>
  <c r="E5" i="59"/>
  <c r="E6" i="59"/>
  <c r="E7" i="59"/>
  <c r="E8" i="59"/>
  <c r="E9" i="59"/>
  <c r="E10" i="59"/>
  <c r="E11" i="59"/>
  <c r="E12" i="59"/>
  <c r="E13" i="59"/>
  <c r="E14" i="59"/>
  <c r="E15" i="59"/>
  <c r="E16" i="59"/>
  <c r="E17" i="59"/>
  <c r="E18" i="59"/>
  <c r="E19" i="59"/>
  <c r="E20" i="59"/>
  <c r="E21" i="59"/>
  <c r="E22" i="59"/>
  <c r="E23" i="59"/>
  <c r="E24" i="59"/>
  <c r="E25" i="59"/>
  <c r="E26" i="59"/>
  <c r="E27" i="59"/>
  <c r="E28" i="59"/>
  <c r="E29" i="59"/>
  <c r="E30" i="59"/>
  <c r="E31" i="59"/>
  <c r="E32" i="59"/>
  <c r="E33" i="59"/>
  <c r="E34" i="59"/>
  <c r="E35" i="59"/>
  <c r="E36" i="59"/>
  <c r="E37" i="59"/>
  <c r="E38" i="59"/>
  <c r="E39" i="59"/>
  <c r="E40" i="59"/>
  <c r="E41" i="59"/>
  <c r="E42" i="59"/>
  <c r="E43" i="59"/>
  <c r="E44" i="59"/>
  <c r="E45" i="59"/>
  <c r="E46" i="59"/>
  <c r="E47" i="59"/>
  <c r="E48" i="59"/>
  <c r="E49" i="59"/>
  <c r="E50" i="59"/>
  <c r="E3" i="58"/>
  <c r="E4" i="58"/>
  <c r="E5" i="58"/>
  <c r="E6" i="58"/>
  <c r="E7" i="58"/>
  <c r="E8" i="58"/>
  <c r="E9" i="58"/>
  <c r="E10" i="58"/>
  <c r="E11" i="58"/>
  <c r="E12" i="58"/>
  <c r="E13" i="58"/>
  <c r="E14" i="58"/>
  <c r="E15" i="58"/>
  <c r="E16" i="58"/>
  <c r="E17" i="58"/>
  <c r="E18" i="58"/>
  <c r="E19" i="58"/>
  <c r="E20" i="58"/>
  <c r="E21" i="58"/>
  <c r="E22" i="58"/>
  <c r="E23" i="58"/>
  <c r="E24" i="58"/>
  <c r="E25" i="58"/>
  <c r="E26" i="58"/>
  <c r="E27" i="58"/>
  <c r="E28" i="58"/>
  <c r="E29" i="58"/>
  <c r="E30" i="58"/>
  <c r="E31" i="58"/>
  <c r="E32" i="58"/>
  <c r="E33" i="58"/>
  <c r="E34" i="58"/>
  <c r="E35" i="58"/>
  <c r="E36" i="58"/>
  <c r="E37" i="58"/>
  <c r="E38" i="58"/>
  <c r="E39" i="58"/>
  <c r="E40" i="58"/>
  <c r="E41" i="58"/>
  <c r="E42" i="58"/>
  <c r="E43" i="58"/>
  <c r="E44" i="58"/>
  <c r="E45" i="58"/>
  <c r="E46" i="58"/>
  <c r="E47" i="58"/>
  <c r="E48" i="58"/>
  <c r="E49" i="58"/>
  <c r="E50" i="58"/>
  <c r="E3" i="57"/>
  <c r="E4" i="57"/>
  <c r="E5" i="57"/>
  <c r="E6" i="57"/>
  <c r="E7" i="57"/>
  <c r="E8" i="57"/>
  <c r="E9" i="57"/>
  <c r="E10" i="57"/>
  <c r="E11" i="57"/>
  <c r="E12" i="57"/>
  <c r="E13" i="57"/>
  <c r="E14" i="57"/>
  <c r="E15" i="57"/>
  <c r="E16" i="57"/>
  <c r="E17" i="57"/>
  <c r="E18" i="57"/>
  <c r="E19" i="57"/>
  <c r="E20" i="57"/>
  <c r="E21" i="57"/>
  <c r="E22" i="57"/>
  <c r="E23" i="57"/>
  <c r="E24" i="57"/>
  <c r="E25" i="57"/>
  <c r="E26" i="57"/>
  <c r="E27" i="57"/>
  <c r="E28" i="57"/>
  <c r="E29" i="57"/>
  <c r="E30" i="57"/>
  <c r="E31" i="57"/>
  <c r="E32" i="57"/>
  <c r="E33" i="57"/>
  <c r="E34" i="57"/>
  <c r="E35" i="57"/>
  <c r="E36" i="57"/>
  <c r="E37" i="57"/>
  <c r="E38" i="57"/>
  <c r="E39" i="57"/>
  <c r="E40" i="57"/>
  <c r="E41" i="57"/>
  <c r="E42" i="57"/>
  <c r="E43" i="57"/>
  <c r="E44" i="57"/>
  <c r="E45" i="57"/>
  <c r="E46" i="57"/>
  <c r="E47" i="57"/>
  <c r="E48" i="57"/>
  <c r="E49" i="57"/>
  <c r="E50" i="57"/>
  <c r="E3" i="56"/>
  <c r="E4" i="56"/>
  <c r="E5" i="56"/>
  <c r="E6" i="56"/>
  <c r="E7" i="56"/>
  <c r="E8" i="56"/>
  <c r="E9" i="56"/>
  <c r="E10" i="56"/>
  <c r="E11" i="56"/>
  <c r="E12" i="56"/>
  <c r="E13" i="56"/>
  <c r="E14" i="56"/>
  <c r="E15" i="56"/>
  <c r="E16" i="56"/>
  <c r="E17" i="56"/>
  <c r="E18" i="56"/>
  <c r="E19" i="56"/>
  <c r="E20" i="56"/>
  <c r="E21" i="56"/>
  <c r="E22" i="56"/>
  <c r="E23" i="56"/>
  <c r="E24" i="56"/>
  <c r="E25" i="56"/>
  <c r="E26" i="56"/>
  <c r="E27" i="56"/>
  <c r="E28" i="56"/>
  <c r="E29" i="56"/>
  <c r="E30" i="56"/>
  <c r="E31" i="56"/>
  <c r="E32" i="56"/>
  <c r="E33" i="56"/>
  <c r="E34" i="56"/>
  <c r="E35" i="56"/>
  <c r="E36" i="56"/>
  <c r="E37" i="56"/>
  <c r="E38" i="56"/>
  <c r="E39" i="56"/>
  <c r="E40" i="56"/>
  <c r="E41" i="56"/>
  <c r="E42" i="56"/>
  <c r="E43" i="56"/>
  <c r="E44" i="56"/>
  <c r="E45" i="56"/>
  <c r="E46" i="56"/>
  <c r="E47" i="56"/>
  <c r="E48" i="56"/>
  <c r="E49" i="56"/>
  <c r="E50" i="56"/>
  <c r="E3" i="55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E41" i="55"/>
  <c r="E42" i="55"/>
  <c r="E43" i="55"/>
  <c r="E44" i="55"/>
  <c r="E45" i="55"/>
  <c r="E46" i="55"/>
  <c r="E47" i="55"/>
  <c r="E48" i="55"/>
  <c r="E49" i="55"/>
  <c r="E50" i="55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3" i="54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1" i="54"/>
  <c r="E42" i="54"/>
  <c r="E43" i="54"/>
  <c r="E44" i="54"/>
  <c r="E45" i="54"/>
  <c r="E46" i="54"/>
  <c r="E47" i="54"/>
  <c r="E48" i="54"/>
  <c r="E49" i="54"/>
  <c r="E50" i="54"/>
  <c r="E3" i="43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3" i="40"/>
  <c r="E4" i="40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3" i="39"/>
  <c r="E14" i="39"/>
  <c r="E15" i="39"/>
  <c r="E18" i="39"/>
  <c r="E19" i="39"/>
  <c r="E20" i="39"/>
  <c r="E21" i="39"/>
  <c r="E22" i="39"/>
  <c r="E23" i="39"/>
  <c r="E24" i="39"/>
  <c r="E25" i="39"/>
  <c r="E26" i="39"/>
  <c r="E27" i="39"/>
  <c r="E28" i="39"/>
  <c r="E29" i="39"/>
  <c r="E30" i="39"/>
  <c r="E31" i="39"/>
  <c r="E32" i="39"/>
  <c r="E33" i="39"/>
  <c r="E34" i="39"/>
  <c r="E35" i="39"/>
  <c r="E36" i="39"/>
  <c r="E37" i="39"/>
  <c r="E38" i="39"/>
  <c r="E39" i="39"/>
  <c r="E40" i="39"/>
  <c r="E41" i="39"/>
  <c r="E42" i="39"/>
  <c r="E43" i="39"/>
  <c r="E44" i="39"/>
  <c r="E45" i="39"/>
  <c r="E46" i="39"/>
  <c r="E47" i="39"/>
  <c r="E48" i="39"/>
  <c r="E49" i="39"/>
  <c r="E50" i="39"/>
  <c r="E51" i="39"/>
  <c r="E52" i="39"/>
  <c r="E53" i="39"/>
  <c r="E54" i="39"/>
  <c r="E55" i="39"/>
  <c r="E56" i="39"/>
  <c r="E57" i="39"/>
  <c r="E58" i="39"/>
  <c r="E59" i="39"/>
  <c r="E60" i="39"/>
  <c r="E61" i="39"/>
  <c r="E62" i="39"/>
  <c r="E63" i="39"/>
  <c r="E64" i="39"/>
  <c r="E65" i="39"/>
  <c r="E66" i="39"/>
  <c r="E67" i="39"/>
  <c r="E68" i="39"/>
  <c r="E69" i="39"/>
  <c r="E70" i="39"/>
  <c r="E71" i="39"/>
  <c r="E72" i="39"/>
  <c r="E73" i="39"/>
  <c r="E74" i="39"/>
  <c r="E75" i="39"/>
  <c r="E76" i="39"/>
  <c r="E77" i="39"/>
  <c r="E78" i="39"/>
  <c r="E79" i="39"/>
  <c r="E80" i="39"/>
  <c r="E81" i="39"/>
  <c r="E82" i="39"/>
  <c r="E83" i="39"/>
  <c r="E84" i="39"/>
  <c r="E85" i="39"/>
  <c r="E86" i="39"/>
  <c r="E87" i="39"/>
  <c r="E88" i="39"/>
  <c r="E89" i="39"/>
  <c r="E90" i="39"/>
  <c r="E91" i="39"/>
  <c r="E92" i="39"/>
  <c r="E93" i="39"/>
  <c r="E94" i="39"/>
  <c r="E95" i="39"/>
  <c r="E96" i="39"/>
  <c r="E97" i="39"/>
  <c r="E98" i="39"/>
  <c r="E99" i="39"/>
  <c r="E100" i="39"/>
  <c r="E101" i="39"/>
  <c r="E102" i="39"/>
  <c r="E103" i="39"/>
  <c r="E104" i="39"/>
  <c r="E105" i="39"/>
  <c r="E106" i="39"/>
  <c r="E107" i="39"/>
  <c r="E108" i="39"/>
  <c r="E109" i="39"/>
  <c r="E110" i="39"/>
  <c r="E111" i="39"/>
  <c r="E112" i="39"/>
  <c r="E113" i="39"/>
  <c r="E114" i="39"/>
  <c r="E115" i="39"/>
  <c r="E116" i="39"/>
  <c r="E117" i="39"/>
  <c r="E118" i="39"/>
  <c r="E119" i="39"/>
  <c r="E120" i="39"/>
  <c r="E121" i="39"/>
  <c r="E122" i="39"/>
  <c r="E123" i="39"/>
  <c r="E124" i="39"/>
  <c r="E125" i="39"/>
  <c r="E126" i="39"/>
  <c r="E127" i="39"/>
  <c r="E128" i="39"/>
  <c r="E129" i="39"/>
  <c r="E130" i="39"/>
  <c r="E131" i="39"/>
  <c r="E132" i="39"/>
  <c r="E133" i="39"/>
  <c r="E134" i="39"/>
  <c r="E135" i="39"/>
  <c r="E136" i="39"/>
  <c r="E137" i="39"/>
  <c r="E138" i="39"/>
  <c r="E139" i="39"/>
  <c r="E140" i="39"/>
  <c r="E141" i="39"/>
  <c r="E142" i="39"/>
  <c r="E143" i="39"/>
  <c r="E144" i="39"/>
  <c r="E145" i="39"/>
  <c r="E146" i="39"/>
  <c r="E147" i="39"/>
  <c r="E148" i="39"/>
  <c r="E149" i="39"/>
  <c r="E150" i="39"/>
  <c r="E20" i="38"/>
  <c r="E21" i="38"/>
  <c r="E22" i="38"/>
  <c r="E23" i="38"/>
  <c r="E24" i="38"/>
  <c r="E25" i="38"/>
  <c r="E26" i="38"/>
  <c r="E27" i="38"/>
  <c r="E28" i="38"/>
  <c r="E29" i="38"/>
  <c r="E30" i="38"/>
  <c r="E31" i="38"/>
  <c r="E32" i="38"/>
  <c r="E33" i="38"/>
  <c r="E34" i="38"/>
  <c r="E35" i="38"/>
  <c r="E36" i="38"/>
  <c r="E37" i="38"/>
  <c r="E38" i="38"/>
  <c r="E39" i="38"/>
  <c r="E40" i="38"/>
  <c r="E41" i="38"/>
  <c r="E42" i="38"/>
  <c r="E43" i="38"/>
  <c r="E44" i="38"/>
  <c r="E45" i="38"/>
  <c r="E46" i="38"/>
  <c r="E47" i="38"/>
  <c r="E48" i="38"/>
  <c r="E49" i="38"/>
  <c r="E50" i="38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B14" i="37"/>
  <c r="C14" i="37"/>
  <c r="B22" i="37"/>
  <c r="H13" i="31" l="1"/>
  <c r="H10" i="31"/>
  <c r="H30" i="31"/>
  <c r="H23" i="31"/>
  <c r="H27" i="31"/>
  <c r="H26" i="31"/>
  <c r="H19" i="31"/>
  <c r="H25" i="31"/>
  <c r="H22" i="31"/>
  <c r="H15" i="31"/>
  <c r="H14" i="31"/>
  <c r="H7" i="31"/>
  <c r="J2" i="54"/>
  <c r="C6" i="1" s="1"/>
  <c r="O2" i="44"/>
  <c r="J2" i="44"/>
  <c r="C7" i="1" s="1"/>
  <c r="O2" i="59"/>
  <c r="J2" i="43"/>
  <c r="C5" i="1" s="1"/>
  <c r="O2" i="54"/>
  <c r="E14" i="37"/>
  <c r="C16" i="1"/>
  <c r="C15" i="1"/>
  <c r="G2" i="61"/>
  <c r="C25" i="1" s="1"/>
  <c r="G2" i="58"/>
  <c r="C22" i="1" s="1"/>
  <c r="G2" i="57"/>
  <c r="C21" i="1" s="1"/>
  <c r="G2" i="56"/>
  <c r="C20" i="1" s="1"/>
  <c r="G2" i="55"/>
  <c r="C19" i="1" s="1"/>
  <c r="H3" i="31"/>
  <c r="H2" i="2"/>
  <c r="C2" i="1" s="1"/>
  <c r="G2" i="60"/>
  <c r="C24" i="1" s="1"/>
  <c r="O2" i="43"/>
  <c r="J2" i="59"/>
  <c r="C23" i="1" s="1"/>
  <c r="J2" i="62"/>
  <c r="C26" i="1" s="1"/>
  <c r="O2" i="38"/>
  <c r="O2" i="62"/>
  <c r="O2" i="40"/>
  <c r="O2" i="39"/>
  <c r="J2" i="39"/>
  <c r="C4" i="1" s="1"/>
  <c r="J2" i="38"/>
  <c r="C3" i="1" s="1"/>
  <c r="J2" i="40"/>
  <c r="C9" i="1"/>
  <c r="L2" i="31" l="1"/>
  <c r="C27" i="1" s="1"/>
  <c r="C17" i="1"/>
  <c r="C12" i="1"/>
  <c r="C10" i="1"/>
  <c r="C13" i="1" l="1"/>
</calcChain>
</file>

<file path=xl/sharedStrings.xml><?xml version="1.0" encoding="utf-8"?>
<sst xmlns="http://schemas.openxmlformats.org/spreadsheetml/2006/main" count="472" uniqueCount="312">
  <si>
    <t>Сумма</t>
  </si>
  <si>
    <t>Дополнительная информация</t>
  </si>
  <si>
    <t>Черновые материалы</t>
  </si>
  <si>
    <t>Чистовые материалы</t>
  </si>
  <si>
    <t>Потолки</t>
  </si>
  <si>
    <t>Другие покупки</t>
  </si>
  <si>
    <t>Перерасход</t>
  </si>
  <si>
    <t>Основные расходы</t>
  </si>
  <si>
    <t>Отчёт</t>
  </si>
  <si>
    <t>Работы</t>
  </si>
  <si>
    <t>Наименование</t>
  </si>
  <si>
    <t>Разница между запланированной и фактической стоимостью покупок</t>
  </si>
  <si>
    <t>Баланс</t>
  </si>
  <si>
    <t>Остаток средств заказчика на счету управляющего</t>
  </si>
  <si>
    <t>Двери</t>
  </si>
  <si>
    <t>Количество</t>
  </si>
  <si>
    <t>Цена</t>
  </si>
  <si>
    <t>Стоимость</t>
  </si>
  <si>
    <t>Дата</t>
  </si>
  <si>
    <t>Доставка</t>
  </si>
  <si>
    <t>Итог листа</t>
  </si>
  <si>
    <t>Электрика</t>
  </si>
  <si>
    <t>Мебель</t>
  </si>
  <si>
    <t>Запланированная цена</t>
  </si>
  <si>
    <t>Запланированная стоимость</t>
  </si>
  <si>
    <t>Фактическая цена</t>
  </si>
  <si>
    <t>Фактическая стоимость</t>
  </si>
  <si>
    <t>График платежей</t>
  </si>
  <si>
    <t>Второстепенные расходы</t>
  </si>
  <si>
    <t>Затраты, которые при недостатке средств можно отложить</t>
  </si>
  <si>
    <t>Санузлы</t>
  </si>
  <si>
    <t>Электрощиток</t>
  </si>
  <si>
    <t>Корпус для ТВ-краба</t>
  </si>
  <si>
    <t>Вводной кабель</t>
  </si>
  <si>
    <t>Кабель 3*1.5 (свет)</t>
  </si>
  <si>
    <t>Кабель 3*2,5 (розетки)</t>
  </si>
  <si>
    <t>Кабель 3*4 (духовка)</t>
  </si>
  <si>
    <t>Кабель 3*6 (варочная и водонагреватель)</t>
  </si>
  <si>
    <t>ТВ-кабель</t>
  </si>
  <si>
    <t>Гофра</t>
  </si>
  <si>
    <t>Подрозетник</t>
  </si>
  <si>
    <t>Распаечные коробки</t>
  </si>
  <si>
    <t>Клеммники (Ваго) 2</t>
  </si>
  <si>
    <t>Клеммники (Ваго) 4</t>
  </si>
  <si>
    <t>Клеммники (Ваго) 6</t>
  </si>
  <si>
    <t>Силовая розетка</t>
  </si>
  <si>
    <t>Временные розетки</t>
  </si>
  <si>
    <t>Временные выключатели</t>
  </si>
  <si>
    <t>Временные патроны</t>
  </si>
  <si>
    <t>Временные лампы</t>
  </si>
  <si>
    <t>Бирки маркировочные</t>
  </si>
  <si>
    <t>Фломастеры</t>
  </si>
  <si>
    <t>Алебастр 5 кг</t>
  </si>
  <si>
    <t>Ротбанд 5 кг</t>
  </si>
  <si>
    <t>Пажденоидная емкость</t>
  </si>
  <si>
    <t>Подрозетник ГСК</t>
  </si>
  <si>
    <t>Короба</t>
  </si>
  <si>
    <t>Дюбель-гвозди</t>
  </si>
  <si>
    <t>Изолента</t>
  </si>
  <si>
    <t>Дюбеля 6</t>
  </si>
  <si>
    <t>Саморезы</t>
  </si>
  <si>
    <t>Перфолента</t>
  </si>
  <si>
    <t>Саморезики для розеток</t>
  </si>
  <si>
    <t>Дюбель-хомут</t>
  </si>
  <si>
    <t>Термолента</t>
  </si>
  <si>
    <t>Наконечники под обжим</t>
  </si>
  <si>
    <t>Штрапсики (Хилти)</t>
  </si>
  <si>
    <t>Скобы (Хилти)</t>
  </si>
  <si>
    <t>Гвозди 18 + газ</t>
  </si>
  <si>
    <t>Гвозди 20 + газ</t>
  </si>
  <si>
    <t>Гвозди 27 + газ</t>
  </si>
  <si>
    <t>Лента текстильная</t>
  </si>
  <si>
    <t>Биты для шуруповёрта</t>
  </si>
  <si>
    <t>Круги алмазные</t>
  </si>
  <si>
    <t>Коронки</t>
  </si>
  <si>
    <t>Скарпель</t>
  </si>
  <si>
    <t>Буры</t>
  </si>
  <si>
    <t>Мешки для мусора</t>
  </si>
  <si>
    <t>Скотч малярный</t>
  </si>
  <si>
    <t>Скотч прозрачный</t>
  </si>
  <si>
    <t>Клеёнка</t>
  </si>
  <si>
    <t>Перчатки</t>
  </si>
  <si>
    <t>Муфта соединительная</t>
  </si>
  <si>
    <t>Витая пара</t>
  </si>
  <si>
    <t>Чистовая электрика</t>
  </si>
  <si>
    <t>Брус 10*10</t>
  </si>
  <si>
    <t>Брус 50*70</t>
  </si>
  <si>
    <t>Пропитка</t>
  </si>
  <si>
    <t>Крепёж</t>
  </si>
  <si>
    <t>Пена</t>
  </si>
  <si>
    <t>Состав для наружных швов</t>
  </si>
  <si>
    <t>Нащельники</t>
  </si>
  <si>
    <t>Нащельники самоклеящиеся</t>
  </si>
  <si>
    <t>Подоконники</t>
  </si>
  <si>
    <t>Заглушки и стык</t>
  </si>
  <si>
    <t>Панели, крепёж, направляющие и т.д</t>
  </si>
  <si>
    <t>Брус</t>
  </si>
  <si>
    <t>ДСП</t>
  </si>
  <si>
    <t>Рейка</t>
  </si>
  <si>
    <t>Анкеры</t>
  </si>
  <si>
    <t>Шпендики</t>
  </si>
  <si>
    <t>Дюбеля</t>
  </si>
  <si>
    <t>Скобы</t>
  </si>
  <si>
    <t>Провод мед. вязальный</t>
  </si>
  <si>
    <t>Вата</t>
  </si>
  <si>
    <t>Изолон 8-10</t>
  </si>
  <si>
    <t>Изолон 12</t>
  </si>
  <si>
    <t>Ф. пенофол</t>
  </si>
  <si>
    <t>панели</t>
  </si>
  <si>
    <t>откосы</t>
  </si>
  <si>
    <t>J-пр</t>
  </si>
  <si>
    <t>С-пр</t>
  </si>
  <si>
    <t>E-пр</t>
  </si>
  <si>
    <t>П-пр</t>
  </si>
  <si>
    <t>Подоконник</t>
  </si>
  <si>
    <t>Заглушки п.</t>
  </si>
  <si>
    <t>Столешница</t>
  </si>
  <si>
    <t>Силикон</t>
  </si>
  <si>
    <t>Акрил</t>
  </si>
  <si>
    <t>Эл. кабель</t>
  </si>
  <si>
    <t>Сушка</t>
  </si>
  <si>
    <t>Вент. Решетки</t>
  </si>
  <si>
    <t>Линолеум</t>
  </si>
  <si>
    <t>Плинтус</t>
  </si>
  <si>
    <t>Фурнитура пл.</t>
  </si>
  <si>
    <t>Накладка</t>
  </si>
  <si>
    <t>клеенка</t>
  </si>
  <si>
    <t>мешки</t>
  </si>
  <si>
    <t>Сайдинг</t>
  </si>
  <si>
    <t>Угол нар</t>
  </si>
  <si>
    <t>Старт</t>
  </si>
  <si>
    <t>Уголок декор.</t>
  </si>
  <si>
    <t>Биты</t>
  </si>
  <si>
    <t>Сверла</t>
  </si>
  <si>
    <t>Пилки</t>
  </si>
  <si>
    <t>Круги болг.</t>
  </si>
  <si>
    <t>В отчёт</t>
  </si>
  <si>
    <t>Платежи и поступления средств</t>
  </si>
  <si>
    <t>Итог:</t>
  </si>
  <si>
    <t>Перечень работ, оплачиваемых отдельно</t>
  </si>
  <si>
    <t>Платежи</t>
  </si>
  <si>
    <t>Подробная информация и график платежей находится на листе «Платежи»</t>
  </si>
  <si>
    <t>Материалы:</t>
  </si>
  <si>
    <t>Логистика:</t>
  </si>
  <si>
    <t>Общая стоимость работ</t>
  </si>
  <si>
    <t>Осталось оплатить за работы</t>
  </si>
  <si>
    <t>Сплит системы</t>
  </si>
  <si>
    <t xml:space="preserve">Материалы косающиеся электрики, провода,розетки,выключатели, люстры,светильники </t>
  </si>
  <si>
    <t xml:space="preserve">Сводная таблица расходов на входные и межкомнатные двери, а также на обрамление проёмов а зарплата за установку дверей </t>
  </si>
  <si>
    <t xml:space="preserve">Расходы на потолки, включая подготовку и монтаж вспомогательных элементов включая авансы и зарплату субподрядной организации </t>
  </si>
  <si>
    <t xml:space="preserve">Расходы на покупку сплит системы,закладку трассы,оплату за монтаж и установку включая авансы и зарплату субподрядной организации </t>
  </si>
  <si>
    <t xml:space="preserve">Общая сумма денег которую внес клиент в кассу </t>
  </si>
  <si>
    <t xml:space="preserve">Всего оплачено </t>
  </si>
  <si>
    <t xml:space="preserve">Оплачено согласно графику </t>
  </si>
  <si>
    <t xml:space="preserve">Расходы связанные с закумкой материалов </t>
  </si>
  <si>
    <t>Ф.И.О сотрудника</t>
  </si>
  <si>
    <t>Уборщица</t>
  </si>
  <si>
    <t>Зарплата уборщицы</t>
  </si>
  <si>
    <t xml:space="preserve">Вывоз мусора </t>
  </si>
  <si>
    <t xml:space="preserve">Наименование </t>
  </si>
  <si>
    <t xml:space="preserve">Привлечение на вывоз мусора </t>
  </si>
  <si>
    <t xml:space="preserve">Грузчики </t>
  </si>
  <si>
    <t xml:space="preserve">Транспортные расходы </t>
  </si>
  <si>
    <t>Доставка и оплата прорабу бензина</t>
  </si>
  <si>
    <t xml:space="preserve">Откаты за привлечение </t>
  </si>
  <si>
    <t>Выплаты бонусов за привлечение клиента</t>
  </si>
  <si>
    <t xml:space="preserve">Оплата грузчиков подсобников </t>
  </si>
  <si>
    <t>Видео монтаж</t>
  </si>
  <si>
    <t xml:space="preserve">Оплата за монтаж и сьемку видео </t>
  </si>
  <si>
    <t xml:space="preserve">Различные расходы, покупка инструментов мастерам и все что не вошло в другие пункты </t>
  </si>
  <si>
    <t>Оплачено по договору</t>
  </si>
  <si>
    <t xml:space="preserve">Оплата по графику согласно договору </t>
  </si>
  <si>
    <t>Общая стоимость договора</t>
  </si>
  <si>
    <t xml:space="preserve">Плитка Обои Ламинат </t>
  </si>
  <si>
    <t>Доп счет</t>
  </si>
  <si>
    <t>Все материалы которые в ремонте не видны</t>
  </si>
  <si>
    <t xml:space="preserve">Расходы на зарплату штатных мастеров </t>
  </si>
  <si>
    <t>Кол-во</t>
  </si>
  <si>
    <t xml:space="preserve">Зарплата Мастера </t>
  </si>
  <si>
    <t>Пакет</t>
  </si>
  <si>
    <t>Площадь кв</t>
  </si>
  <si>
    <t>График платяжей</t>
  </si>
  <si>
    <t>Дата платежа</t>
  </si>
  <si>
    <t>Вся мебель</t>
  </si>
  <si>
    <t>ФИО получателя</t>
  </si>
  <si>
    <t>Ко-во</t>
  </si>
  <si>
    <t>ФИО</t>
  </si>
  <si>
    <t>Разница</t>
  </si>
  <si>
    <t>Стандарт с материалами</t>
  </si>
  <si>
    <t>Поступление наличных</t>
  </si>
  <si>
    <t>Логинов И.А.</t>
  </si>
  <si>
    <t>запуск</t>
  </si>
  <si>
    <t>Дернов Р.С.</t>
  </si>
  <si>
    <t>зарплата</t>
  </si>
  <si>
    <t>Труба PP-R D20 х 2,0 м, стекловолокно, белая</t>
  </si>
  <si>
    <t>Полотенцесушитель водяной М 500х600 32мм, нерж.сталь Арго</t>
  </si>
  <si>
    <t>Тумба с раковиной 80см, Балтика, Flumen</t>
  </si>
  <si>
    <t>Зеркальный шкафчик со светильником 80 см, Балтика, Flumen</t>
  </si>
  <si>
    <t>Клей для блока К-8 GRANIT (25кг)</t>
  </si>
  <si>
    <t>Ровнитель д/пола Т-80 (10-80мм) GRANIT (25кг)</t>
  </si>
  <si>
    <t>Сетка шлифовальная 115х280 мм К60 (5 шт)</t>
  </si>
  <si>
    <t>Сетка шлифовальная 115х280 мм К150 ( 5шт)</t>
  </si>
  <si>
    <t>Саморез п/шайбой со св. 4,2х13мм 200шт FIXBERG</t>
  </si>
  <si>
    <t>Канал прямоугольный 110х55 мм х 1,5 м 511ВП1,5 ERA</t>
  </si>
  <si>
    <t>Вентилятор D100 OPTIMA</t>
  </si>
  <si>
    <t>Лампа накал. 95Вт Е27/А Orbis</t>
  </si>
  <si>
    <t>Кабель FTP кат.5е 4х2х0,52 CCA</t>
  </si>
  <si>
    <t>Кабель твердый плоский негорючий ВВГп-нг 3х1,5 ГОСТ 20м.</t>
  </si>
  <si>
    <t>Кабель твердый плоский негорючий ВВГп-нг 3х2,5 ГОСТ 20м.</t>
  </si>
  <si>
    <t>Изолента 19мм/20м зеленая Сэйфлайн</t>
  </si>
  <si>
    <t>Коробка монтажная откр. установки 85х85х40 IP44 ИЭК</t>
  </si>
  <si>
    <t>Дюбель-хомут для плоского кабеля 5-8мм нейлон черный (100шт) TDM</t>
  </si>
  <si>
    <t>Коробка установочная для сплошных стен 68(65)X45 Schneider</t>
  </si>
  <si>
    <t>Патрон Е27 на подвесе</t>
  </si>
  <si>
    <t>Заглушка 1/2" вн латунь никель СТМ</t>
  </si>
  <si>
    <t>Муфта PP-R D20, белая</t>
  </si>
  <si>
    <t>Муфта PP-R D20x1/2'РВ, белая</t>
  </si>
  <si>
    <t>Муфта PP-R D20x1/2'РН, белая</t>
  </si>
  <si>
    <t>Тройник PP-R D20, белый</t>
  </si>
  <si>
    <t>Колено 45 PP-R D20, Белое</t>
  </si>
  <si>
    <t>Колено 90 PP-R D20, Белое</t>
  </si>
  <si>
    <t>Заглушка PP-R 1/2 РН пласт.</t>
  </si>
  <si>
    <t>Планка монтажная PP-R D20x1/2' РВ, белая</t>
  </si>
  <si>
    <t>Крепление для ППР труб 20 (10 шт.), МП</t>
  </si>
  <si>
    <t>Обвод PP-R с муфтами d20</t>
  </si>
  <si>
    <t>Сантехнить д/герметизации резьбовых соединений, 20м</t>
  </si>
  <si>
    <t>Сифон д/мойки 1 1/2"*40, с гофротрубой 40х40/50, Анипласт</t>
  </si>
  <si>
    <t>Сифон для ванны 1 1/2"х40 плоский, с переливом, с гофротрубой 40х50</t>
  </si>
  <si>
    <t>Труба канализационная 50 х 500 х 1,8мм РТП</t>
  </si>
  <si>
    <t>Колено канализационное d50мм угол 45° РТП</t>
  </si>
  <si>
    <t>Колено канализационное d50мм угол 90° РТП</t>
  </si>
  <si>
    <t>Тройник канализационный d50/50мм угол 90° РТП</t>
  </si>
  <si>
    <t>Лезвие д/ножа 18мм 10шт, Color Expert</t>
  </si>
  <si>
    <t>Декоплинтус NMC А2 50*50 2м</t>
  </si>
  <si>
    <t>К-кт инсталляции с подвесным унитазом, с сиденьем, с кнопкой,Dama Senso, Roca</t>
  </si>
  <si>
    <t>Шина потолочная 2-рядная 300см КСМ</t>
  </si>
  <si>
    <t>Бленда д/шины белая</t>
  </si>
  <si>
    <t>Мешок д/строительного мусора</t>
  </si>
  <si>
    <t>Веник Сорго</t>
  </si>
  <si>
    <t>Плитка напольная Обра венге 19х57 (1,52/14)</t>
  </si>
  <si>
    <t>Плитка напольная Обра грис 19х57 (1,52/14)</t>
  </si>
  <si>
    <t>Герметик силиконовый санитарный белый GROVER S100 300 мл</t>
  </si>
  <si>
    <t>Набор валик 18см полиакрил 18мм с ручкой и ванночкой 24,5х31см KORVUS</t>
  </si>
  <si>
    <t>Монтажный клей для декора белый GROVER GA90 300 мл</t>
  </si>
  <si>
    <t>Кисть плоская 50мм,толщина 6мм,смешанная щетина,пластмас. ручка, Color Expert</t>
  </si>
  <si>
    <t>Лента малярная эконом 48х40м</t>
  </si>
  <si>
    <t>Краска моющаяся латексная Marshall Export-7 база BW 2,5л</t>
  </si>
  <si>
    <t>Клей для плитки CM 9 Ceresit (25кг)</t>
  </si>
  <si>
    <t>Клинья для плитки К5 6х28х5 (100 шт)</t>
  </si>
  <si>
    <t>Крестики д.плитки 2мм упак. 100 шт</t>
  </si>
  <si>
    <t>Крестики д.плитки 1,5мм упак. 100 шт</t>
  </si>
  <si>
    <t>Дюбель-гвоздь D6х40мм фланец 500шт</t>
  </si>
  <si>
    <t>Саморез д/г/пл.по мет.3,5х25мм 250шт</t>
  </si>
  <si>
    <t>Бур по бетону SDS-plus 6,0х110</t>
  </si>
  <si>
    <t>Ведро строительное 12л</t>
  </si>
  <si>
    <t>Ведро строительное 20л</t>
  </si>
  <si>
    <t>Держатель 110х55 мм 511ДКП ERA</t>
  </si>
  <si>
    <t>Колено 110х55/100 мм ERA 511СК10КП</t>
  </si>
  <si>
    <t>Колено горизонтальное 90, 110х55 мм 511КГП ERA</t>
  </si>
  <si>
    <t>Профиль маячковый 6мм 3м</t>
  </si>
  <si>
    <t>Уголок ПВХ 3000мм</t>
  </si>
  <si>
    <t>Подвес прямой 120мм KNAUF</t>
  </si>
  <si>
    <t>Профиль ПП 56х27 3000х0,55мм</t>
  </si>
  <si>
    <t>Профиль ПН 27х23 3000ммх0,55мм</t>
  </si>
  <si>
    <t>Грунт д/внутр. работ глубокого проникновения Волма Интерьер 10л</t>
  </si>
  <si>
    <t>Шпаклевка гипсовая HP-Finish KNAUF (25кг)</t>
  </si>
  <si>
    <t>Штукатурка гипсовая HP-Старт KNAUF (25кг)</t>
  </si>
  <si>
    <t>Арматура 8мм длина 2,93-3м.</t>
  </si>
  <si>
    <t>Блок газобетонный 75х250х625мм ГлавСтройБлок</t>
  </si>
  <si>
    <t>Гипсокартон влагостойкий 1200х2500 12.5мм KNAUF</t>
  </si>
  <si>
    <t>Грузчики на мастера</t>
  </si>
  <si>
    <t>Унитаз б/у</t>
  </si>
  <si>
    <t>ДП Мюнхен (03) 2000*700 дуб темный 3D</t>
  </si>
  <si>
    <t>ДП Мюнхен (03) 2000*800 дуб темный 3D</t>
  </si>
  <si>
    <t>Коробка квадратная МДФ с уплотнителем(26*70) дуб темный 3D</t>
  </si>
  <si>
    <t>Наличник прямой (75*08) дуб темный 3D</t>
  </si>
  <si>
    <t>Доборная планка 100х8х2070 дуб темный 3D</t>
  </si>
  <si>
    <t>Доборная планка 200х8х2070 дуб темный 3D</t>
  </si>
  <si>
    <t>Труба PP-R D25 х 2,0 м, стекловолокно, белая</t>
  </si>
  <si>
    <t>Соединение прямое 1"х3/4" РВ-РН для полотенцесушителя, хром САНТИМ</t>
  </si>
  <si>
    <t>Ванна акриловая 160х70,Acryelia, 1Марка</t>
  </si>
  <si>
    <t>Ножки для ванны Acryelia</t>
  </si>
  <si>
    <t>Чашечка декоративная высокая 3/4' хром</t>
  </si>
  <si>
    <t>Смеситель для умывальника 1-захватный низкий Palermo, Esko</t>
  </si>
  <si>
    <t>Смеситель для ванны 1-захватный Palermo, Esko</t>
  </si>
  <si>
    <t>Защелка мебельная магнитная большая с ответной планкой кор</t>
  </si>
  <si>
    <t>Угол PP-R D25х1/2' НР</t>
  </si>
  <si>
    <t>Муфта PP-R D25х3/4' РВ, белая</t>
  </si>
  <si>
    <t>Колено 90 PP-R D25, Белое</t>
  </si>
  <si>
    <t>Труба канализационная 50 х 1000 х 1,8мм РТП</t>
  </si>
  <si>
    <t>Плинтус настенный дюрополимерный 130А гладкий 15х8 мм ударопрочный</t>
  </si>
  <si>
    <t>Крестики д.плитки 2,5мм упак. 100 шт</t>
  </si>
  <si>
    <t>Саморез д/г/пл. по мет. со св. 3,5х25мм 200шт</t>
  </si>
  <si>
    <t>Саморез д/г/пл. по мет. со св. 3,5х35мм 150шт</t>
  </si>
  <si>
    <t>Шпаклевка гипсовая Сатенгипс KNAUF (25кг)</t>
  </si>
  <si>
    <t>Шпаклевка гипсовая Ротбанд-Финиш KNAUF (25кг)</t>
  </si>
  <si>
    <t>Зима С.Н.</t>
  </si>
  <si>
    <t>аванс</t>
  </si>
  <si>
    <t>Разветвитель на 2ТВ с F-разъемами, с пропуском питания</t>
  </si>
  <si>
    <t>F-разъем 6,8мм для кбеля RG6 TDM</t>
  </si>
  <si>
    <t>Кабель ТВ RG6U Netko 20м</t>
  </si>
  <si>
    <t>Доставка МТР</t>
  </si>
  <si>
    <t>Подводка гибкая д/воды L-60 1/2, РВ-РВ СТМ</t>
  </si>
  <si>
    <t>Люк "Ревизор" Т-34 20х30 под плитку</t>
  </si>
  <si>
    <t>Муфта РР-R D25х3/4 РВ, белая</t>
  </si>
  <si>
    <t>Угол PP-R D25х3/4' НР</t>
  </si>
  <si>
    <t>Колено 90 PP-R D25 белое</t>
  </si>
  <si>
    <t>Пакет-майка Бауцентр Юг 43х64</t>
  </si>
  <si>
    <t>Пена монтажная профессиональная всесезонная Magnet 65л 860мл</t>
  </si>
  <si>
    <t>Лампа накал 75Вт Е27/А мат OSRAM</t>
  </si>
  <si>
    <t>Выключатель автоматический 1п 25А С ИЭК</t>
  </si>
  <si>
    <t>Пакет-майка Бауцентр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</si>
</sst>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-* #,##0.00\ &quot;руб.&quot;_-;\-* #,##0.00\ &quot;руб.&quot;_-;_-* &quot;-&quot;??\ &quot;руб.&quot;_-;_-@_-"/>
    <numFmt numFmtId="165" formatCode="dd/mm/yy;@"/>
    <numFmt numFmtId="166" formatCode="#,##0\ &quot;руб.&quot;"/>
    <numFmt numFmtId="167" formatCode="#,##0\ _р_у_б_."/>
    <numFmt numFmtId="168" formatCode="[$-419]dd\ mmm\ yy;@"/>
    <numFmt numFmtId="169" formatCode="#,##0.00_ ;[Red]\-#,##0.00\ "/>
  </numFmts>
  <fonts count="32" x14ac:knownFonts="1"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u/>
      <sz val="10"/>
      <color theme="10"/>
      <name val="Calibri"/>
      <family val="2"/>
      <charset val="204"/>
      <scheme val="minor"/>
    </font>
    <font>
      <u/>
      <sz val="10"/>
      <color theme="1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u/>
      <sz val="14"/>
      <color theme="10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u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0" tint="-0.34998626667073579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72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103">
    <xf numFmtId="0" fontId="0" fillId="0" borderId="0" xfId="0"/>
    <xf numFmtId="0" fontId="12" fillId="0" borderId="0" xfId="0" applyFont="1" applyAlignment="1" applyProtection="1">
      <alignment vertical="center"/>
      <protection locked="0"/>
    </xf>
    <xf numFmtId="165" fontId="13" fillId="0" borderId="0" xfId="0" applyNumberFormat="1" applyFont="1" applyAlignment="1" applyProtection="1">
      <alignment horizontal="center" vertical="center"/>
    </xf>
    <xf numFmtId="0" fontId="13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/>
    </xf>
    <xf numFmtId="166" fontId="13" fillId="0" borderId="0" xfId="0" applyNumberFormat="1" applyFont="1" applyAlignment="1" applyProtection="1">
      <alignment horizontal="center" vertical="center"/>
    </xf>
    <xf numFmtId="165" fontId="13" fillId="0" borderId="0" xfId="0" applyNumberFormat="1" applyFont="1" applyAlignment="1" applyProtection="1">
      <alignment horizontal="center" vertical="center" wrapText="1"/>
    </xf>
    <xf numFmtId="165" fontId="12" fillId="0" borderId="0" xfId="0" applyNumberFormat="1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6" fontId="12" fillId="0" borderId="0" xfId="0" applyNumberFormat="1" applyFont="1" applyAlignment="1" applyProtection="1">
      <alignment vertical="center"/>
      <protection locked="0"/>
    </xf>
    <xf numFmtId="166" fontId="12" fillId="0" borderId="0" xfId="0" applyNumberFormat="1" applyFont="1" applyAlignment="1" applyProtection="1">
      <alignment vertical="center"/>
    </xf>
    <xf numFmtId="166" fontId="12" fillId="0" borderId="0" xfId="0" applyNumberFormat="1" applyFont="1" applyAlignment="1" applyProtection="1">
      <alignment horizontal="right" vertical="center"/>
      <protection locked="0"/>
    </xf>
    <xf numFmtId="0" fontId="10" fillId="0" borderId="0" xfId="0" applyFont="1" applyAlignment="1" applyProtection="1">
      <alignment vertical="center" wrapText="1"/>
      <protection locked="0"/>
    </xf>
    <xf numFmtId="0" fontId="13" fillId="0" borderId="0" xfId="0" applyFont="1" applyAlignment="1" applyProtection="1">
      <alignment vertical="center"/>
    </xf>
    <xf numFmtId="0" fontId="12" fillId="0" borderId="0" xfId="0" applyFont="1" applyAlignment="1" applyProtection="1">
      <alignment vertical="center"/>
    </xf>
    <xf numFmtId="0" fontId="12" fillId="0" borderId="0" xfId="0" applyFont="1" applyAlignment="1" applyProtection="1">
      <alignment horizontal="right" vertical="center"/>
      <protection locked="0"/>
    </xf>
    <xf numFmtId="165" fontId="16" fillId="0" borderId="0" xfId="0" applyNumberFormat="1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 wrapText="1"/>
      <protection locked="0"/>
    </xf>
    <xf numFmtId="165" fontId="11" fillId="0" borderId="0" xfId="0" applyNumberFormat="1" applyFont="1" applyAlignment="1" applyProtection="1">
      <alignment horizontal="center" vertical="center"/>
    </xf>
    <xf numFmtId="0" fontId="12" fillId="0" borderId="0" xfId="0" applyFont="1" applyAlignment="1" applyProtection="1">
      <alignment vertical="center" wrapText="1"/>
    </xf>
    <xf numFmtId="166" fontId="9" fillId="0" borderId="0" xfId="0" applyNumberFormat="1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166" fontId="13" fillId="0" borderId="0" xfId="0" applyNumberFormat="1" applyFont="1" applyAlignment="1" applyProtection="1">
      <alignment horizontal="center" vertical="center" wrapText="1"/>
    </xf>
    <xf numFmtId="0" fontId="9" fillId="0" borderId="0" xfId="0" applyFont="1" applyAlignment="1" applyProtection="1">
      <alignment vertical="center"/>
    </xf>
    <xf numFmtId="167" fontId="22" fillId="0" borderId="0" xfId="0" applyNumberFormat="1" applyFont="1" applyAlignment="1" applyProtection="1">
      <alignment horizontal="center" vertical="center" wrapText="1"/>
    </xf>
    <xf numFmtId="167" fontId="24" fillId="0" borderId="0" xfId="0" applyNumberFormat="1" applyFont="1" applyAlignment="1" applyProtection="1">
      <alignment vertical="center" wrapText="1"/>
      <protection locked="0"/>
    </xf>
    <xf numFmtId="0" fontId="16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/>
    </xf>
    <xf numFmtId="0" fontId="21" fillId="0" borderId="0" xfId="0" applyFont="1" applyAlignment="1" applyProtection="1">
      <alignment vertical="center"/>
    </xf>
    <xf numFmtId="0" fontId="25" fillId="0" borderId="0" xfId="0" applyFont="1" applyAlignment="1" applyProtection="1">
      <alignment vertical="center"/>
    </xf>
    <xf numFmtId="167" fontId="27" fillId="0" borderId="0" xfId="0" applyNumberFormat="1" applyFont="1" applyAlignment="1" applyProtection="1">
      <alignment horizontal="center" vertical="center" wrapText="1"/>
    </xf>
    <xf numFmtId="164" fontId="21" fillId="0" borderId="0" xfId="38" applyFont="1" applyAlignment="1" applyProtection="1">
      <alignment horizontal="center" vertical="center" wrapText="1"/>
    </xf>
    <xf numFmtId="167" fontId="21" fillId="0" borderId="0" xfId="0" applyNumberFormat="1" applyFont="1" applyAlignment="1" applyProtection="1">
      <alignment horizontal="center" vertical="center" wrapText="1"/>
    </xf>
    <xf numFmtId="167" fontId="24" fillId="0" borderId="0" xfId="0" applyNumberFormat="1" applyFont="1" applyAlignment="1" applyProtection="1">
      <alignment vertical="center" wrapText="1"/>
    </xf>
    <xf numFmtId="0" fontId="23" fillId="0" borderId="0" xfId="0" applyFont="1" applyAlignment="1" applyProtection="1">
      <alignment horizontal="center" vertical="center" textRotation="90"/>
    </xf>
    <xf numFmtId="0" fontId="17" fillId="0" borderId="0" xfId="0" applyFont="1" applyAlignment="1" applyProtection="1">
      <alignment horizontal="center" vertical="center"/>
    </xf>
    <xf numFmtId="0" fontId="18" fillId="0" borderId="0" xfId="35" applyFont="1" applyAlignment="1" applyProtection="1">
      <alignment vertical="center"/>
    </xf>
    <xf numFmtId="0" fontId="20" fillId="0" borderId="0" xfId="0" applyFont="1" applyAlignment="1" applyProtection="1">
      <alignment horizontal="center" vertical="center" textRotation="90"/>
    </xf>
    <xf numFmtId="0" fontId="10" fillId="0" borderId="0" xfId="0" applyFont="1" applyAlignment="1" applyProtection="1">
      <alignment vertical="center"/>
    </xf>
    <xf numFmtId="0" fontId="24" fillId="0" borderId="0" xfId="0" applyFont="1" applyAlignment="1" applyProtection="1">
      <alignment vertical="center" wrapText="1"/>
    </xf>
    <xf numFmtId="166" fontId="24" fillId="0" borderId="0" xfId="0" applyNumberFormat="1" applyFont="1" applyAlignment="1" applyProtection="1">
      <alignment vertical="center"/>
    </xf>
    <xf numFmtId="0" fontId="24" fillId="0" borderId="0" xfId="0" applyFont="1" applyAlignment="1" applyProtection="1">
      <alignment horizontal="right" vertical="center"/>
    </xf>
    <xf numFmtId="168" fontId="24" fillId="0" borderId="0" xfId="0" applyNumberFormat="1" applyFont="1" applyAlignment="1" applyProtection="1">
      <alignment vertical="center" wrapText="1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 textRotation="90"/>
    </xf>
    <xf numFmtId="167" fontId="22" fillId="0" borderId="0" xfId="0" applyNumberFormat="1" applyFont="1" applyAlignment="1" applyProtection="1">
      <alignment horizontal="center" vertical="center" wrapText="1"/>
    </xf>
    <xf numFmtId="0" fontId="7" fillId="0" borderId="0" xfId="0" applyFont="1" applyAlignment="1" applyProtection="1">
      <alignment vertical="center" wrapText="1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166" fontId="6" fillId="0" borderId="0" xfId="0" applyNumberFormat="1" applyFont="1" applyAlignment="1" applyProtection="1">
      <alignment vertical="center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165" fontId="14" fillId="0" borderId="0" xfId="35" applyNumberFormat="1" applyAlignment="1" applyProtection="1">
      <alignment horizontal="center" vertical="center"/>
    </xf>
    <xf numFmtId="165" fontId="14" fillId="0" borderId="0" xfId="35" applyNumberFormat="1" applyAlignment="1">
      <alignment horizontal="center" vertical="center"/>
    </xf>
    <xf numFmtId="0" fontId="7" fillId="2" borderId="0" xfId="0" applyFont="1" applyFill="1" applyAlignment="1" applyProtection="1">
      <alignment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166" fontId="2" fillId="0" borderId="0" xfId="0" applyNumberFormat="1" applyFont="1" applyAlignment="1" applyProtection="1">
      <alignment horizontal="right" vertical="center"/>
      <protection locked="0"/>
    </xf>
    <xf numFmtId="0" fontId="1" fillId="0" borderId="0" xfId="0" applyFont="1" applyAlignment="1" applyProtection="1">
      <alignment vertical="center"/>
    </xf>
    <xf numFmtId="0" fontId="14" fillId="0" borderId="0" xfId="35" applyAlignment="1" applyProtection="1">
      <alignment vertical="center"/>
    </xf>
    <xf numFmtId="0" fontId="30" fillId="0" borderId="0" xfId="35" applyFont="1" applyAlignment="1" applyProtection="1">
      <alignment vertical="center"/>
    </xf>
    <xf numFmtId="0" fontId="16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168" fontId="24" fillId="0" borderId="0" xfId="0" applyNumberFormat="1" applyFont="1" applyAlignment="1" applyProtection="1">
      <alignment horizontal="center" vertical="center" wrapText="1"/>
    </xf>
    <xf numFmtId="165" fontId="1" fillId="0" borderId="0" xfId="0" applyNumberFormat="1" applyFont="1" applyAlignment="1" applyProtection="1">
      <alignment vertical="center"/>
      <protection locked="0"/>
    </xf>
    <xf numFmtId="0" fontId="1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2" borderId="0" xfId="0" applyFont="1" applyFill="1" applyAlignment="1" applyProtection="1">
      <alignment vertical="center" wrapText="1"/>
      <protection locked="0"/>
    </xf>
    <xf numFmtId="167" fontId="22" fillId="0" borderId="0" xfId="0" applyNumberFormat="1" applyFont="1" applyAlignment="1" applyProtection="1">
      <alignment horizontal="center" vertical="center" wrapText="1"/>
    </xf>
    <xf numFmtId="167" fontId="31" fillId="0" borderId="0" xfId="0" applyNumberFormat="1" applyFont="1" applyAlignment="1" applyProtection="1">
      <alignment horizontal="center" vertical="center" wrapText="1"/>
    </xf>
    <xf numFmtId="0" fontId="31" fillId="0" borderId="0" xfId="0" applyFont="1" applyAlignment="1" applyProtection="1">
      <alignment vertical="center"/>
    </xf>
    <xf numFmtId="164" fontId="13" fillId="0" borderId="0" xfId="0" applyNumberFormat="1" applyFont="1" applyAlignment="1" applyProtection="1">
      <alignment vertical="center"/>
    </xf>
    <xf numFmtId="164" fontId="19" fillId="0" borderId="0" xfId="0" applyNumberFormat="1" applyFont="1" applyAlignment="1" applyProtection="1">
      <alignment vertical="center"/>
    </xf>
    <xf numFmtId="40" fontId="24" fillId="0" borderId="0" xfId="0" applyNumberFormat="1" applyFont="1" applyAlignment="1" applyProtection="1">
      <alignment vertical="center"/>
    </xf>
    <xf numFmtId="40" fontId="13" fillId="0" borderId="0" xfId="0" applyNumberFormat="1" applyFont="1" applyAlignment="1" applyProtection="1">
      <alignment horizontal="center" vertical="center"/>
    </xf>
    <xf numFmtId="40" fontId="12" fillId="0" borderId="0" xfId="0" applyNumberFormat="1" applyFont="1" applyAlignment="1" applyProtection="1">
      <alignment vertical="center"/>
      <protection locked="0"/>
    </xf>
    <xf numFmtId="40" fontId="12" fillId="0" borderId="0" xfId="0" applyNumberFormat="1" applyFont="1" applyAlignment="1" applyProtection="1">
      <alignment vertical="center"/>
    </xf>
    <xf numFmtId="40" fontId="6" fillId="0" borderId="0" xfId="0" applyNumberFormat="1" applyFont="1" applyAlignment="1" applyProtection="1">
      <alignment vertical="center"/>
      <protection locked="0"/>
    </xf>
    <xf numFmtId="40" fontId="9" fillId="0" borderId="0" xfId="0" applyNumberFormat="1" applyFont="1" applyAlignment="1" applyProtection="1">
      <alignment vertical="center"/>
      <protection locked="0"/>
    </xf>
    <xf numFmtId="40" fontId="24" fillId="0" borderId="0" xfId="0" applyNumberFormat="1" applyFont="1" applyAlignment="1" applyProtection="1">
      <alignment vertical="center" wrapText="1"/>
    </xf>
    <xf numFmtId="40" fontId="22" fillId="0" borderId="0" xfId="0" applyNumberFormat="1" applyFont="1" applyAlignment="1" applyProtection="1">
      <alignment horizontal="center" vertical="center" wrapText="1"/>
    </xf>
    <xf numFmtId="40" fontId="24" fillId="0" borderId="0" xfId="0" applyNumberFormat="1" applyFont="1" applyAlignment="1" applyProtection="1">
      <alignment horizontal="center" vertical="center" wrapText="1"/>
    </xf>
    <xf numFmtId="40" fontId="24" fillId="0" borderId="0" xfId="0" applyNumberFormat="1" applyFont="1" applyAlignment="1" applyProtection="1">
      <alignment horizontal="right" vertical="center" wrapText="1"/>
    </xf>
    <xf numFmtId="40" fontId="26" fillId="0" borderId="0" xfId="0" applyNumberFormat="1" applyFont="1" applyAlignment="1" applyProtection="1">
      <alignment horizontal="center" vertical="center" wrapText="1"/>
    </xf>
    <xf numFmtId="40" fontId="27" fillId="0" borderId="0" xfId="0" applyNumberFormat="1" applyFont="1" applyAlignment="1" applyProtection="1">
      <alignment horizontal="right" vertical="center" wrapText="1"/>
    </xf>
    <xf numFmtId="40" fontId="31" fillId="0" borderId="0" xfId="0" applyNumberFormat="1" applyFont="1" applyAlignment="1" applyProtection="1">
      <alignment horizontal="center" vertical="center" wrapText="1"/>
    </xf>
    <xf numFmtId="40" fontId="29" fillId="0" borderId="0" xfId="0" applyNumberFormat="1" applyFont="1" applyAlignment="1" applyProtection="1">
      <alignment horizontal="right" vertical="center" wrapText="1"/>
    </xf>
    <xf numFmtId="40" fontId="24" fillId="0" borderId="0" xfId="0" applyNumberFormat="1" applyFont="1" applyAlignment="1" applyProtection="1">
      <alignment vertical="center" wrapText="1"/>
      <protection locked="0"/>
    </xf>
    <xf numFmtId="40" fontId="21" fillId="0" borderId="0" xfId="0" applyNumberFormat="1" applyFont="1" applyAlignment="1" applyProtection="1">
      <alignment horizontal="center" vertical="center" wrapText="1"/>
    </xf>
    <xf numFmtId="40" fontId="24" fillId="0" borderId="0" xfId="0" applyNumberFormat="1" applyFont="1" applyAlignment="1" applyProtection="1">
      <alignment horizontal="right" vertical="center"/>
    </xf>
    <xf numFmtId="40" fontId="13" fillId="0" borderId="0" xfId="0" applyNumberFormat="1" applyFont="1" applyAlignment="1" applyProtection="1">
      <alignment horizontal="center" vertical="center" wrapText="1"/>
    </xf>
    <xf numFmtId="2" fontId="29" fillId="0" borderId="0" xfId="0" applyNumberFormat="1" applyFont="1" applyAlignment="1" applyProtection="1">
      <alignment vertical="center" wrapText="1"/>
    </xf>
    <xf numFmtId="2" fontId="24" fillId="0" borderId="0" xfId="0" applyNumberFormat="1" applyFont="1" applyAlignment="1" applyProtection="1">
      <alignment vertical="center" wrapText="1"/>
      <protection locked="0"/>
    </xf>
    <xf numFmtId="169" fontId="21" fillId="0" borderId="0" xfId="0" applyNumberFormat="1" applyFont="1" applyAlignment="1" applyProtection="1">
      <alignment vertical="center"/>
    </xf>
    <xf numFmtId="14" fontId="21" fillId="0" borderId="0" xfId="0" applyNumberFormat="1" applyFont="1" applyAlignment="1" applyProtection="1">
      <alignment vertical="center"/>
      <protection locked="0"/>
    </xf>
    <xf numFmtId="14" fontId="2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vertical="center" wrapText="1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 textRotation="90"/>
    </xf>
    <xf numFmtId="167" fontId="21" fillId="0" borderId="0" xfId="0" applyNumberFormat="1" applyFont="1" applyAlignment="1" applyProtection="1">
      <alignment horizontal="center" vertical="center" wrapText="1"/>
    </xf>
    <xf numFmtId="167" fontId="21" fillId="0" borderId="0" xfId="0" applyNumberFormat="1" applyFont="1" applyAlignment="1" applyProtection="1">
      <alignment horizontal="center" vertical="center"/>
    </xf>
  </cellXfs>
  <cellStyles count="72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/>
    <cellStyle name="Денежный 2" xfId="38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7" builtinId="9" hidden="1"/>
    <cellStyle name="Открывавшаяся гиперссылка" xfId="39" builtinId="9" hidden="1"/>
    <cellStyle name="Открывавшаяся гиперссылка" xfId="40" builtinId="9" hidden="1"/>
    <cellStyle name="Открывавшаяся гиперссылка" xfId="41" builtinId="9" hidden="1"/>
    <cellStyle name="Открывавшаяся гиперссылка" xfId="42" builtinId="9" hidden="1"/>
    <cellStyle name="Открывавшаяся гиперссылка" xfId="43" builtinId="9" hidden="1"/>
    <cellStyle name="Открывавшаяся гиперссылка" xfId="44" builtinId="9" hidden="1"/>
    <cellStyle name="Открывавшаяся гиперссылка" xfId="45" builtinId="9" hidden="1"/>
    <cellStyle name="Открывавшаяся гиперссылка" xfId="46" builtinId="9" hidden="1"/>
    <cellStyle name="Открывавшаяся гиперссылка" xfId="47" builtinId="9" hidden="1"/>
    <cellStyle name="Открывавшаяся гиперссылка" xfId="48" builtinId="9" hidden="1"/>
    <cellStyle name="Открывавшаяся гиперссылка" xfId="49" builtinId="9" hidden="1"/>
    <cellStyle name="Открывавшаяся гиперссылка" xfId="50" builtinId="9" hidden="1"/>
    <cellStyle name="Открывавшаяся гиперссылка" xfId="51" builtinId="9" hidden="1"/>
    <cellStyle name="Открывавшаяся гиперссылка" xfId="52" builtinId="9" hidden="1"/>
    <cellStyle name="Открывавшаяся гиперссылка" xfId="53" builtinId="9" hidden="1"/>
    <cellStyle name="Открывавшаяся гиперссылка" xfId="54" builtinId="9" hidden="1"/>
    <cellStyle name="Открывавшаяся гиперссылка" xfId="55" builtinId="9" hidden="1"/>
    <cellStyle name="Открывавшаяся гиперссылка" xfId="56" builtinId="9" hidden="1"/>
    <cellStyle name="Открывавшаяся гиперссылка" xfId="57" builtinId="9" hidden="1"/>
    <cellStyle name="Открывавшаяся гиперссылка" xfId="58" builtinId="9" hidden="1"/>
    <cellStyle name="Открывавшаяся гиперссылка" xfId="59" builtinId="9" hidden="1"/>
    <cellStyle name="Открывавшаяся гиперссылка" xfId="60" builtinId="9" hidden="1"/>
    <cellStyle name="Открывавшаяся гиперссылка" xfId="61" builtinId="9" hidden="1"/>
    <cellStyle name="Открывавшаяся гиперссылка" xfId="62" builtinId="9" hidden="1"/>
    <cellStyle name="Открывавшаяся гиперссылка" xfId="63" builtinId="9" hidden="1"/>
    <cellStyle name="Открывавшаяся гиперссылка" xfId="64" builtinId="9" hidden="1"/>
    <cellStyle name="Открывавшаяся гиперссылка" xfId="65" builtinId="9" hidden="1"/>
    <cellStyle name="Открывавшаяся гиперссылка" xfId="66" builtinId="9" hidden="1"/>
    <cellStyle name="Открывавшаяся гиперссылка" xfId="67" builtinId="9" hidden="1"/>
    <cellStyle name="Открывавшаяся гиперссылка" xfId="68" builtinId="9" hidden="1"/>
    <cellStyle name="Открывавшаяся гиперссылка" xfId="69" builtinId="9" hidden="1"/>
    <cellStyle name="Открывавшаяся гиперссылка" xfId="70" builtinId="9" hidden="1"/>
    <cellStyle name="Открывавшаяся гиперссылка" xfId="71" builtinId="9" hidden="1"/>
  </cellStyles>
  <dxfs count="123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theme="6" tint="-0.499984740745262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autoPageBreaks="0"/>
  </sheetPr>
  <dimension ref="A1:G27"/>
  <sheetViews>
    <sheetView topLeftCell="A4" zoomScale="80" zoomScaleNormal="80" workbookViewId="0">
      <selection activeCell="B26" sqref="B26"/>
    </sheetView>
  </sheetViews>
  <sheetFormatPr defaultColWidth="10.88671875" defaultRowHeight="21" customHeight="1" x14ac:dyDescent="0.3"/>
  <cols>
    <col min="1" max="1" width="4.109375" style="37" customWidth="1"/>
    <col min="2" max="2" width="36" style="13" customWidth="1"/>
    <col min="3" max="3" width="23.6640625" style="14" customWidth="1"/>
    <col min="4" max="4" width="105.6640625" style="14" bestFit="1" customWidth="1"/>
    <col min="5" max="5" width="10.88671875" style="14"/>
    <col min="6" max="6" width="30.6640625" style="14" customWidth="1"/>
    <col min="7" max="16384" width="10.88671875" style="14"/>
  </cols>
  <sheetData>
    <row r="1" spans="1:7" s="35" customFormat="1" ht="57" customHeight="1" x14ac:dyDescent="0.3">
      <c r="A1" s="34"/>
      <c r="B1" s="35" t="s">
        <v>10</v>
      </c>
      <c r="C1" s="35" t="s">
        <v>0</v>
      </c>
      <c r="D1" s="35" t="s">
        <v>1</v>
      </c>
    </row>
    <row r="2" spans="1:7" ht="21" customHeight="1" x14ac:dyDescent="0.3">
      <c r="A2" s="100" t="s">
        <v>7</v>
      </c>
      <c r="B2" s="36" t="s">
        <v>2</v>
      </c>
      <c r="C2" s="72">
        <f>Черновые!H2</f>
        <v>35054.820000000007</v>
      </c>
      <c r="D2" s="59" t="s">
        <v>175</v>
      </c>
    </row>
    <row r="3" spans="1:7" ht="21" customHeight="1" x14ac:dyDescent="0.3">
      <c r="A3" s="100"/>
      <c r="B3" s="36" t="s">
        <v>3</v>
      </c>
      <c r="C3" s="72">
        <f>Чистовые!J2</f>
        <v>77344.860000000015</v>
      </c>
      <c r="D3" s="59" t="s">
        <v>173</v>
      </c>
    </row>
    <row r="4" spans="1:7" ht="21" customHeight="1" x14ac:dyDescent="0.3">
      <c r="A4" s="100"/>
      <c r="B4" s="36" t="s">
        <v>21</v>
      </c>
      <c r="C4" s="72">
        <f>Электрика!J2</f>
        <v>3795.22</v>
      </c>
      <c r="D4" s="59" t="s">
        <v>147</v>
      </c>
    </row>
    <row r="5" spans="1:7" ht="21" customHeight="1" x14ac:dyDescent="0.3">
      <c r="A5" s="100"/>
      <c r="B5" s="36" t="s">
        <v>146</v>
      </c>
      <c r="C5" s="72">
        <f>'Окна и балконы'!J2</f>
        <v>0</v>
      </c>
      <c r="D5" s="59" t="s">
        <v>150</v>
      </c>
    </row>
    <row r="6" spans="1:7" ht="21" customHeight="1" x14ac:dyDescent="0.3">
      <c r="A6" s="100"/>
      <c r="B6" s="36" t="s">
        <v>4</v>
      </c>
      <c r="C6" s="72">
        <f>Потолки!J2</f>
        <v>0</v>
      </c>
      <c r="D6" s="59" t="s">
        <v>149</v>
      </c>
    </row>
    <row r="7" spans="1:7" ht="21" customHeight="1" x14ac:dyDescent="0.3">
      <c r="A7" s="100"/>
      <c r="B7" s="36" t="s">
        <v>14</v>
      </c>
      <c r="C7" s="72">
        <f>Двери!J2</f>
        <v>14055</v>
      </c>
      <c r="D7" s="59" t="s">
        <v>148</v>
      </c>
    </row>
    <row r="8" spans="1:7" ht="21" customHeight="1" x14ac:dyDescent="0.3">
      <c r="C8" s="72"/>
      <c r="D8" s="23"/>
    </row>
    <row r="9" spans="1:7" ht="21" customHeight="1" x14ac:dyDescent="0.3">
      <c r="A9" s="100" t="s">
        <v>8</v>
      </c>
      <c r="B9" s="36" t="s">
        <v>140</v>
      </c>
      <c r="C9" s="73">
        <f>Платежи!B14</f>
        <v>124000</v>
      </c>
      <c r="D9" s="59" t="s">
        <v>151</v>
      </c>
    </row>
    <row r="10" spans="1:7" ht="21" customHeight="1" x14ac:dyDescent="0.3">
      <c r="A10" s="100"/>
      <c r="B10" s="36" t="s">
        <v>7</v>
      </c>
      <c r="C10" s="73">
        <f>SUM(C2:C7)</f>
        <v>130249.90000000002</v>
      </c>
      <c r="D10" s="59" t="s">
        <v>154</v>
      </c>
    </row>
    <row r="11" spans="1:7" ht="21" customHeight="1" x14ac:dyDescent="0.3">
      <c r="A11" s="100"/>
      <c r="B11" s="36" t="s">
        <v>178</v>
      </c>
      <c r="C11" s="73">
        <f>Зарплата!G2</f>
        <v>38400</v>
      </c>
      <c r="D11" s="59" t="s">
        <v>176</v>
      </c>
    </row>
    <row r="12" spans="1:7" ht="21" customHeight="1" x14ac:dyDescent="0.3">
      <c r="A12" s="100"/>
      <c r="B12" s="36" t="s">
        <v>28</v>
      </c>
      <c r="C12" s="73">
        <f>SUM(C19:C26)</f>
        <v>15084.1</v>
      </c>
      <c r="D12" s="23" t="s">
        <v>29</v>
      </c>
    </row>
    <row r="13" spans="1:7" ht="21" customHeight="1" x14ac:dyDescent="0.3">
      <c r="A13" s="100"/>
      <c r="B13" s="36" t="s">
        <v>12</v>
      </c>
      <c r="C13" s="73">
        <f>C9-C10-C11-C12</f>
        <v>-59734.000000000022</v>
      </c>
      <c r="D13" s="23" t="s">
        <v>13</v>
      </c>
    </row>
    <row r="14" spans="1:7" ht="21" customHeight="1" x14ac:dyDescent="0.3">
      <c r="C14" s="72"/>
      <c r="D14" s="23"/>
      <c r="G14" s="38"/>
    </row>
    <row r="15" spans="1:7" ht="21" customHeight="1" x14ac:dyDescent="0.3">
      <c r="A15" s="100" t="s">
        <v>9</v>
      </c>
      <c r="B15" s="36" t="s">
        <v>144</v>
      </c>
      <c r="C15" s="72">
        <f>Платежи!C22</f>
        <v>310000</v>
      </c>
      <c r="D15" s="59" t="s">
        <v>172</v>
      </c>
    </row>
    <row r="16" spans="1:7" ht="21" customHeight="1" x14ac:dyDescent="0.3">
      <c r="A16" s="100"/>
      <c r="B16" s="36" t="s">
        <v>170</v>
      </c>
      <c r="C16" s="72">
        <f>Платежи!C14</f>
        <v>124000</v>
      </c>
      <c r="D16" s="26" t="s">
        <v>171</v>
      </c>
      <c r="F16" s="38"/>
    </row>
    <row r="17" spans="1:4" ht="21" customHeight="1" x14ac:dyDescent="0.3">
      <c r="A17" s="100"/>
      <c r="B17" s="36" t="s">
        <v>145</v>
      </c>
      <c r="C17" s="72">
        <f>C15-C16</f>
        <v>186000</v>
      </c>
      <c r="D17" s="26" t="s">
        <v>141</v>
      </c>
    </row>
    <row r="18" spans="1:4" ht="21" customHeight="1" x14ac:dyDescent="0.3">
      <c r="A18" s="44"/>
      <c r="B18" s="36"/>
      <c r="C18" s="72"/>
      <c r="D18" s="26"/>
    </row>
    <row r="19" spans="1:4" ht="21" customHeight="1" x14ac:dyDescent="0.3">
      <c r="A19" s="100" t="s">
        <v>28</v>
      </c>
      <c r="B19" s="61" t="s">
        <v>156</v>
      </c>
      <c r="C19" s="72">
        <f>Уборка!G2</f>
        <v>0</v>
      </c>
      <c r="D19" s="59" t="s">
        <v>157</v>
      </c>
    </row>
    <row r="20" spans="1:4" ht="21" customHeight="1" x14ac:dyDescent="0.3">
      <c r="A20" s="100"/>
      <c r="B20" s="61" t="s">
        <v>158</v>
      </c>
      <c r="C20" s="72">
        <f>'Вывоз мусора'!G2</f>
        <v>0</v>
      </c>
      <c r="D20" s="59" t="s">
        <v>160</v>
      </c>
    </row>
    <row r="21" spans="1:4" ht="21" customHeight="1" x14ac:dyDescent="0.3">
      <c r="A21" s="100"/>
      <c r="B21" s="36" t="s">
        <v>161</v>
      </c>
      <c r="C21" s="72">
        <f>'Грузчики '!G2</f>
        <v>0</v>
      </c>
      <c r="D21" s="59" t="s">
        <v>166</v>
      </c>
    </row>
    <row r="22" spans="1:4" ht="21" customHeight="1" x14ac:dyDescent="0.3">
      <c r="A22" s="100"/>
      <c r="B22" s="60" t="s">
        <v>162</v>
      </c>
      <c r="C22" s="72">
        <f>Транспорт!G2</f>
        <v>600</v>
      </c>
      <c r="D22" s="59" t="s">
        <v>163</v>
      </c>
    </row>
    <row r="23" spans="1:4" ht="21" customHeight="1" x14ac:dyDescent="0.3">
      <c r="A23" s="100"/>
      <c r="B23" s="36" t="s">
        <v>22</v>
      </c>
      <c r="C23" s="72">
        <f>Мебель!J2</f>
        <v>12602.16</v>
      </c>
      <c r="D23" s="59" t="s">
        <v>183</v>
      </c>
    </row>
    <row r="24" spans="1:4" ht="21" customHeight="1" x14ac:dyDescent="0.3">
      <c r="A24" s="100"/>
      <c r="B24" s="61" t="s">
        <v>164</v>
      </c>
      <c r="C24" s="72">
        <f>'Откаты за привлечение '!G2</f>
        <v>0</v>
      </c>
      <c r="D24" s="59" t="s">
        <v>165</v>
      </c>
    </row>
    <row r="25" spans="1:4" ht="21" customHeight="1" x14ac:dyDescent="0.3">
      <c r="A25" s="100"/>
      <c r="B25" s="36" t="s">
        <v>167</v>
      </c>
      <c r="C25" s="72">
        <f>Аксессуары!G2</f>
        <v>0</v>
      </c>
      <c r="D25" s="59" t="s">
        <v>168</v>
      </c>
    </row>
    <row r="26" spans="1:4" ht="21" customHeight="1" x14ac:dyDescent="0.3">
      <c r="A26" s="100"/>
      <c r="B26" s="36" t="s">
        <v>5</v>
      </c>
      <c r="C26" s="72">
        <f>'Другие покупки'!J2</f>
        <v>1881.94</v>
      </c>
      <c r="D26" s="59" t="s">
        <v>169</v>
      </c>
    </row>
    <row r="27" spans="1:4" ht="21" customHeight="1" x14ac:dyDescent="0.3">
      <c r="A27" s="100"/>
      <c r="B27" s="36" t="s">
        <v>174</v>
      </c>
      <c r="C27" s="72">
        <f>'Доп Счет'!L2</f>
        <v>0</v>
      </c>
      <c r="D27" s="23" t="s">
        <v>11</v>
      </c>
    </row>
  </sheetData>
  <mergeCells count="4">
    <mergeCell ref="A2:A7"/>
    <mergeCell ref="A9:A13"/>
    <mergeCell ref="A19:A27"/>
    <mergeCell ref="A15:A17"/>
  </mergeCells>
  <phoneticPr fontId="28" type="noConversion"/>
  <conditionalFormatting sqref="C13">
    <cfRule type="cellIs" dxfId="122" priority="2" operator="greaterThan">
      <formula>0</formula>
    </cfRule>
    <cfRule type="cellIs" dxfId="121" priority="3" operator="lessThan">
      <formula>0</formula>
    </cfRule>
  </conditionalFormatting>
  <conditionalFormatting sqref="C27">
    <cfRule type="cellIs" dxfId="120" priority="1" operator="notEqual">
      <formula>0</formula>
    </cfRule>
  </conditionalFormatting>
  <hyperlinks>
    <hyperlink ref="B2" location="Черновые!E2" display="Черновые материалы"/>
    <hyperlink ref="B3" location="Чистовые!E2" display="Чистовые материалы"/>
    <hyperlink ref="B4" location="Электрика!E2" display="Электроснабжение"/>
    <hyperlink ref="B5" location="'Окна и балконы'!E2" display="Окна и балконы"/>
    <hyperlink ref="B6" location="Потолки!E2" display="Потолки"/>
    <hyperlink ref="B7" location="Двери!E2" display="Двери"/>
    <hyperlink ref="B9" location="Платежи!B14" display="Платежи"/>
    <hyperlink ref="B11" location="Зарплата!A1" display="Зарплата Мастера и Прорабы "/>
    <hyperlink ref="B15" location="Платежи!C3" display="Работы"/>
    <hyperlink ref="B19" location="Уборка!A1" display="Уборщица"/>
    <hyperlink ref="B21" location="'Грузчики '!A1" display="Грузчики "/>
    <hyperlink ref="B22" location="Транспорт!A1" display="Транспортные расходы "/>
    <hyperlink ref="B23" location="Мебель!E2" display="Мебель"/>
    <hyperlink ref="B24" location="'Откаты за привлечение '!A1" display="Откаты за привлечение "/>
    <hyperlink ref="B25" location="Аксессуары!E2" display="Аксессуары"/>
    <hyperlink ref="B26" location="'Другие покупки'!E2" display="Другие покупки"/>
    <hyperlink ref="B27" location="'Доп Счет'!A1" display="Доп счет"/>
    <hyperlink ref="B20" location="'Вывоз мусора'!A1" display="Вывоз мусора "/>
    <hyperlink ref="B16" location="Платежи!C14" display="Оплачено"/>
    <hyperlink ref="B17" location="Платежи!C17" display="Осталось оплатить"/>
    <hyperlink ref="B10" location="Отчёт!C2:C9" display="Основные расходы"/>
    <hyperlink ref="B12" location="Отчёт!C25:C31" display="Второстепенные расходы"/>
    <hyperlink ref="B13" location="Отчёт!C10:C14" display="Баланс"/>
  </hyperlinks>
  <pageMargins left="0.75" right="0.75" top="1" bottom="1" header="0.5" footer="0.5"/>
  <pageSetup paperSize="0" orientation="portrait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H24"/>
  <sheetViews>
    <sheetView topLeftCell="A7" zoomScale="80" zoomScaleNormal="80" workbookViewId="0">
      <selection activeCell="C22" sqref="C22"/>
    </sheetView>
  </sheetViews>
  <sheetFormatPr defaultColWidth="10.88671875" defaultRowHeight="15" customHeight="1" x14ac:dyDescent="0.3"/>
  <cols>
    <col min="1" max="1" width="23.44140625" style="33" customWidth="1"/>
    <col min="2" max="3" width="23.44140625" style="80" customWidth="1"/>
    <col min="4" max="4" width="117" style="33" customWidth="1"/>
    <col min="5" max="5" width="24" style="27" customWidth="1"/>
    <col min="6" max="7" width="10.88671875" style="27"/>
    <col min="8" max="8" width="17.88671875" style="27" bestFit="1" customWidth="1"/>
    <col min="9" max="16384" width="10.88671875" style="27"/>
  </cols>
  <sheetData>
    <row r="1" spans="1:7" ht="15.6" x14ac:dyDescent="0.3">
      <c r="A1" s="55" t="s">
        <v>136</v>
      </c>
      <c r="C1" s="74"/>
      <c r="D1" s="40"/>
      <c r="F1" s="41"/>
      <c r="G1" s="39"/>
    </row>
    <row r="2" spans="1:7" s="28" customFormat="1" ht="57" customHeight="1" x14ac:dyDescent="0.3">
      <c r="A2" s="101" t="s">
        <v>137</v>
      </c>
      <c r="B2" s="101"/>
      <c r="C2" s="101"/>
      <c r="D2" s="101"/>
    </row>
    <row r="3" spans="1:7" s="29" customFormat="1" ht="42.9" customHeight="1" x14ac:dyDescent="0.3">
      <c r="A3" s="45" t="s">
        <v>18</v>
      </c>
      <c r="B3" s="81" t="s">
        <v>152</v>
      </c>
      <c r="C3" s="81" t="s">
        <v>153</v>
      </c>
      <c r="D3" s="45" t="s">
        <v>1</v>
      </c>
      <c r="E3" s="29" t="s">
        <v>187</v>
      </c>
    </row>
    <row r="4" spans="1:7" s="28" customFormat="1" ht="41.4" customHeight="1" x14ac:dyDescent="0.3">
      <c r="A4" s="64">
        <v>43551</v>
      </c>
      <c r="B4" s="82">
        <v>124000</v>
      </c>
      <c r="C4" s="82">
        <v>124000</v>
      </c>
      <c r="D4" s="33" t="s">
        <v>189</v>
      </c>
    </row>
    <row r="5" spans="1:7" s="28" customFormat="1" ht="27" customHeight="1" x14ac:dyDescent="0.3">
      <c r="A5" s="42"/>
      <c r="B5" s="83"/>
      <c r="C5" s="83"/>
      <c r="D5" s="33"/>
    </row>
    <row r="6" spans="1:7" s="28" customFormat="1" ht="27" customHeight="1" x14ac:dyDescent="0.3">
      <c r="A6" s="42"/>
      <c r="B6" s="83"/>
      <c r="C6" s="83"/>
      <c r="D6" s="33"/>
    </row>
    <row r="7" spans="1:7" s="28" customFormat="1" ht="27" customHeight="1" x14ac:dyDescent="0.3">
      <c r="A7" s="42"/>
      <c r="B7" s="83"/>
      <c r="C7" s="83"/>
      <c r="D7" s="33"/>
    </row>
    <row r="8" spans="1:7" s="28" customFormat="1" ht="27" customHeight="1" x14ac:dyDescent="0.3">
      <c r="A8" s="42"/>
      <c r="B8" s="83"/>
      <c r="C8" s="83"/>
      <c r="D8" s="33"/>
    </row>
    <row r="9" spans="1:7" s="28" customFormat="1" ht="27" customHeight="1" x14ac:dyDescent="0.3">
      <c r="A9" s="42"/>
      <c r="B9" s="82"/>
      <c r="C9" s="82"/>
      <c r="D9" s="33"/>
    </row>
    <row r="10" spans="1:7" s="28" customFormat="1" ht="27" customHeight="1" x14ac:dyDescent="0.3">
      <c r="A10" s="42"/>
      <c r="B10" s="82"/>
      <c r="C10" s="82"/>
      <c r="D10" s="33"/>
    </row>
    <row r="11" spans="1:7" s="28" customFormat="1" ht="27" customHeight="1" x14ac:dyDescent="0.3">
      <c r="A11" s="42"/>
      <c r="B11" s="84"/>
      <c r="C11" s="82"/>
      <c r="D11" s="33"/>
    </row>
    <row r="12" spans="1:7" s="28" customFormat="1" ht="27" customHeight="1" x14ac:dyDescent="0.3">
      <c r="A12" s="42"/>
      <c r="B12" s="82"/>
      <c r="C12" s="82"/>
      <c r="D12" s="33"/>
    </row>
    <row r="13" spans="1:7" s="28" customFormat="1" ht="27" customHeight="1" x14ac:dyDescent="0.3">
      <c r="A13" s="42"/>
      <c r="B13" s="82"/>
      <c r="C13" s="82"/>
      <c r="D13" s="33"/>
    </row>
    <row r="14" spans="1:7" s="28" customFormat="1" ht="30" customHeight="1" x14ac:dyDescent="0.3">
      <c r="A14" s="69" t="s">
        <v>138</v>
      </c>
      <c r="B14" s="85">
        <f>SUM(B4:B13)</f>
        <v>124000</v>
      </c>
      <c r="C14" s="85">
        <f>SUM(C4:C13)</f>
        <v>124000</v>
      </c>
      <c r="D14" s="30"/>
      <c r="E14" s="94">
        <f>B14-C14</f>
        <v>0</v>
      </c>
    </row>
    <row r="15" spans="1:7" s="28" customFormat="1" ht="57" customHeight="1" x14ac:dyDescent="0.3">
      <c r="A15" s="101" t="s">
        <v>27</v>
      </c>
      <c r="B15" s="101"/>
      <c r="C15" s="101"/>
      <c r="D15" s="101"/>
    </row>
    <row r="16" spans="1:7" s="29" customFormat="1" ht="42.9" customHeight="1" x14ac:dyDescent="0.3">
      <c r="A16" s="70" t="s">
        <v>180</v>
      </c>
      <c r="B16" s="86" t="s">
        <v>179</v>
      </c>
      <c r="C16" s="86" t="s">
        <v>181</v>
      </c>
      <c r="D16" s="70" t="s">
        <v>1</v>
      </c>
      <c r="E16" s="71" t="s">
        <v>182</v>
      </c>
    </row>
    <row r="17" spans="1:8" s="43" customFormat="1" ht="27" customHeight="1" x14ac:dyDescent="0.3">
      <c r="A17" s="92">
        <v>40</v>
      </c>
      <c r="B17" s="87" t="s">
        <v>188</v>
      </c>
      <c r="C17" s="87">
        <v>124000</v>
      </c>
      <c r="D17" s="25"/>
      <c r="E17" s="95">
        <v>43551</v>
      </c>
    </row>
    <row r="18" spans="1:8" s="43" customFormat="1" ht="27" customHeight="1" x14ac:dyDescent="0.3">
      <c r="A18" s="93"/>
      <c r="B18" s="88"/>
      <c r="C18" s="88">
        <v>124000</v>
      </c>
      <c r="D18" s="25"/>
      <c r="E18" s="95">
        <v>43578</v>
      </c>
      <c r="H18" s="95"/>
    </row>
    <row r="19" spans="1:8" s="43" customFormat="1" ht="27" customHeight="1" x14ac:dyDescent="0.3">
      <c r="A19" s="93"/>
      <c r="B19" s="88"/>
      <c r="C19" s="88">
        <v>62000</v>
      </c>
      <c r="D19" s="25"/>
      <c r="E19" s="95">
        <v>43606</v>
      </c>
    </row>
    <row r="20" spans="1:8" s="43" customFormat="1" ht="27" customHeight="1" x14ac:dyDescent="0.3">
      <c r="A20" s="93"/>
      <c r="B20" s="88"/>
      <c r="C20" s="88"/>
      <c r="D20" s="25"/>
      <c r="H20" s="95"/>
    </row>
    <row r="21" spans="1:8" s="43" customFormat="1" ht="27" customHeight="1" x14ac:dyDescent="0.3">
      <c r="A21" s="93"/>
      <c r="B21" s="88"/>
      <c r="C21" s="88"/>
      <c r="D21" s="25"/>
    </row>
    <row r="22" spans="1:8" s="28" customFormat="1" ht="30" customHeight="1" x14ac:dyDescent="0.3">
      <c r="A22" s="24" t="s">
        <v>138</v>
      </c>
      <c r="B22" s="85">
        <f>C22/A17</f>
        <v>7750</v>
      </c>
      <c r="C22" s="85">
        <f>SUM(C17:C21)</f>
        <v>310000</v>
      </c>
      <c r="D22" s="30"/>
      <c r="H22" s="96"/>
    </row>
    <row r="23" spans="1:8" s="28" customFormat="1" ht="30" customHeight="1" x14ac:dyDescent="0.3">
      <c r="A23" s="32"/>
      <c r="B23" s="89"/>
      <c r="C23" s="89"/>
      <c r="D23" s="31"/>
    </row>
    <row r="24" spans="1:8" ht="57" customHeight="1" x14ac:dyDescent="0.3">
      <c r="A24" s="102" t="s">
        <v>139</v>
      </c>
      <c r="B24" s="102"/>
      <c r="C24" s="102"/>
      <c r="D24" s="102"/>
    </row>
  </sheetData>
  <sheetProtection formatCells="0" formatColumns="0" formatRows="0" insertRows="0"/>
  <mergeCells count="3">
    <mergeCell ref="A2:D2"/>
    <mergeCell ref="A15:D15"/>
    <mergeCell ref="A24:D24"/>
  </mergeCells>
  <conditionalFormatting sqref="B1">
    <cfRule type="containsText" dxfId="57" priority="1" operator="containsText" text="Погрузка">
      <formula>NOT(ISERROR(SEARCH("Погрузка",B1)))</formula>
    </cfRule>
    <cfRule type="containsText" dxfId="56" priority="2" operator="containsText" text="Доставка">
      <formula>NOT(ISERROR(SEARCH("Доставка",B1)))</formula>
    </cfRule>
  </conditionalFormatting>
  <hyperlinks>
    <hyperlink ref="A1" location="Отчёт!C9" display="В отчёт"/>
  </hyperlinks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3.6640625" style="1" customWidth="1"/>
    <col min="8" max="9" width="2.44140625" style="1" customWidth="1"/>
    <col min="10" max="16384" width="10.88671875" style="1"/>
  </cols>
  <sheetData>
    <row r="1" spans="1:7" s="27" customFormat="1" x14ac:dyDescent="0.3">
      <c r="A1" s="54" t="s">
        <v>136</v>
      </c>
      <c r="D1" s="74"/>
      <c r="E1" s="74"/>
      <c r="F1" s="39"/>
    </row>
    <row r="2" spans="1:7" s="4" customFormat="1" ht="32.1" customHeight="1" x14ac:dyDescent="0.3">
      <c r="A2" s="3" t="s">
        <v>18</v>
      </c>
      <c r="B2" s="3" t="s">
        <v>159</v>
      </c>
      <c r="C2" s="4" t="s">
        <v>15</v>
      </c>
      <c r="D2" s="75" t="s">
        <v>16</v>
      </c>
      <c r="E2" s="75" t="s">
        <v>17</v>
      </c>
      <c r="F2" s="3" t="s">
        <v>1</v>
      </c>
      <c r="G2" s="5">
        <f>SUM(E3:E999)</f>
        <v>0</v>
      </c>
    </row>
    <row r="3" spans="1:7" x14ac:dyDescent="0.3">
      <c r="B3" s="46"/>
      <c r="E3" s="77">
        <f t="shared" ref="E3:E50" si="0">C3*D3</f>
        <v>0</v>
      </c>
      <c r="F3" s="56"/>
    </row>
    <row r="4" spans="1:7" x14ac:dyDescent="0.3">
      <c r="B4" s="57"/>
      <c r="E4" s="77">
        <f t="shared" si="0"/>
        <v>0</v>
      </c>
    </row>
    <row r="5" spans="1:7" x14ac:dyDescent="0.3">
      <c r="B5" s="57"/>
      <c r="E5" s="77">
        <f t="shared" si="0"/>
        <v>0</v>
      </c>
    </row>
    <row r="6" spans="1:7" x14ac:dyDescent="0.3">
      <c r="B6" s="46"/>
      <c r="E6" s="77">
        <f t="shared" si="0"/>
        <v>0</v>
      </c>
    </row>
    <row r="7" spans="1:7" x14ac:dyDescent="0.3">
      <c r="B7" s="46"/>
      <c r="E7" s="77">
        <f t="shared" si="0"/>
        <v>0</v>
      </c>
      <c r="F7" s="48"/>
    </row>
    <row r="8" spans="1:7" x14ac:dyDescent="0.3">
      <c r="B8" s="46"/>
      <c r="E8" s="77">
        <f t="shared" si="0"/>
        <v>0</v>
      </c>
    </row>
    <row r="9" spans="1:7" x14ac:dyDescent="0.3">
      <c r="B9" s="46"/>
      <c r="E9" s="77">
        <f t="shared" si="0"/>
        <v>0</v>
      </c>
    </row>
    <row r="10" spans="1:7" x14ac:dyDescent="0.3">
      <c r="B10" s="48"/>
      <c r="E10" s="77">
        <f t="shared" si="0"/>
        <v>0</v>
      </c>
    </row>
    <row r="11" spans="1:7" x14ac:dyDescent="0.3">
      <c r="B11" s="46"/>
      <c r="E11" s="77">
        <f t="shared" si="0"/>
        <v>0</v>
      </c>
    </row>
    <row r="12" spans="1:7" x14ac:dyDescent="0.3">
      <c r="B12" s="46"/>
      <c r="E12" s="77">
        <f t="shared" si="0"/>
        <v>0</v>
      </c>
    </row>
    <row r="13" spans="1:7" x14ac:dyDescent="0.3">
      <c r="B13" s="46"/>
      <c r="E13" s="77">
        <f t="shared" si="0"/>
        <v>0</v>
      </c>
      <c r="F13" s="48"/>
    </row>
    <row r="14" spans="1:7" x14ac:dyDescent="0.3">
      <c r="B14" s="46"/>
      <c r="E14" s="77">
        <f t="shared" si="0"/>
        <v>0</v>
      </c>
    </row>
    <row r="15" spans="1:7" x14ac:dyDescent="0.3">
      <c r="B15" s="46"/>
      <c r="E15" s="77">
        <f t="shared" si="0"/>
        <v>0</v>
      </c>
    </row>
    <row r="16" spans="1:7" x14ac:dyDescent="0.3">
      <c r="B16" s="48"/>
      <c r="E16" s="77">
        <f t="shared" si="0"/>
        <v>0</v>
      </c>
    </row>
    <row r="17" spans="2:6" x14ac:dyDescent="0.3">
      <c r="B17" s="47"/>
      <c r="D17" s="78"/>
      <c r="E17" s="77">
        <f t="shared" si="0"/>
        <v>0</v>
      </c>
      <c r="F17" s="1"/>
    </row>
    <row r="18" spans="2:6" x14ac:dyDescent="0.3">
      <c r="B18" s="47"/>
      <c r="E18" s="77">
        <f t="shared" si="0"/>
        <v>0</v>
      </c>
      <c r="F18" s="1"/>
    </row>
    <row r="19" spans="2:6" x14ac:dyDescent="0.3">
      <c r="B19" s="47"/>
      <c r="E19" s="77">
        <f t="shared" si="0"/>
        <v>0</v>
      </c>
      <c r="F19" s="1"/>
    </row>
    <row r="20" spans="2:6" x14ac:dyDescent="0.3">
      <c r="B20" s="47"/>
      <c r="E20" s="77">
        <f t="shared" si="0"/>
        <v>0</v>
      </c>
      <c r="F20" s="1"/>
    </row>
    <row r="21" spans="2:6" x14ac:dyDescent="0.3">
      <c r="B21" s="47"/>
      <c r="E21" s="77">
        <f t="shared" si="0"/>
        <v>0</v>
      </c>
      <c r="F21" s="47"/>
    </row>
    <row r="22" spans="2:6" x14ac:dyDescent="0.3">
      <c r="B22" s="47"/>
      <c r="E22" s="77">
        <f t="shared" si="0"/>
        <v>0</v>
      </c>
      <c r="F22" s="1"/>
    </row>
    <row r="23" spans="2:6" x14ac:dyDescent="0.3">
      <c r="B23" s="47"/>
      <c r="E23" s="77">
        <f t="shared" si="0"/>
        <v>0</v>
      </c>
      <c r="F23" s="1"/>
    </row>
    <row r="24" spans="2:6" x14ac:dyDescent="0.3">
      <c r="B24" s="47"/>
      <c r="D24" s="79"/>
      <c r="E24" s="77">
        <f t="shared" si="0"/>
        <v>0</v>
      </c>
      <c r="F24" s="1"/>
    </row>
    <row r="25" spans="2:6" x14ac:dyDescent="0.3">
      <c r="B25" s="47"/>
      <c r="C25" s="21"/>
      <c r="E25" s="77">
        <f t="shared" si="0"/>
        <v>0</v>
      </c>
      <c r="F25" s="1"/>
    </row>
    <row r="26" spans="2:6" x14ac:dyDescent="0.3">
      <c r="B26" s="47"/>
      <c r="E26" s="77">
        <f t="shared" si="0"/>
        <v>0</v>
      </c>
      <c r="F26" s="1"/>
    </row>
    <row r="27" spans="2:6" x14ac:dyDescent="0.3">
      <c r="B27" s="47"/>
      <c r="E27" s="77">
        <f t="shared" si="0"/>
        <v>0</v>
      </c>
      <c r="F27" s="1"/>
    </row>
    <row r="28" spans="2:6" x14ac:dyDescent="0.3">
      <c r="B28" s="47"/>
      <c r="E28" s="77">
        <f t="shared" si="0"/>
        <v>0</v>
      </c>
      <c r="F28" s="1"/>
    </row>
    <row r="29" spans="2:6" x14ac:dyDescent="0.3">
      <c r="B29" s="47"/>
      <c r="E29" s="77">
        <f t="shared" si="0"/>
        <v>0</v>
      </c>
      <c r="F29" s="1"/>
    </row>
    <row r="30" spans="2:6" x14ac:dyDescent="0.3">
      <c r="B30" s="47"/>
      <c r="E30" s="77">
        <f t="shared" si="0"/>
        <v>0</v>
      </c>
      <c r="F30" s="1"/>
    </row>
    <row r="31" spans="2:6" x14ac:dyDescent="0.3">
      <c r="B31" s="47"/>
      <c r="E31" s="77">
        <f t="shared" si="0"/>
        <v>0</v>
      </c>
      <c r="F31" s="1"/>
    </row>
    <row r="32" spans="2:6" x14ac:dyDescent="0.3">
      <c r="B32" s="47"/>
      <c r="E32" s="77">
        <f t="shared" si="0"/>
        <v>0</v>
      </c>
      <c r="F32" s="1"/>
    </row>
    <row r="33" spans="2:6" x14ac:dyDescent="0.3">
      <c r="B33" s="47"/>
      <c r="E33" s="77">
        <f t="shared" si="0"/>
        <v>0</v>
      </c>
      <c r="F33" s="1"/>
    </row>
    <row r="34" spans="2:6" x14ac:dyDescent="0.3">
      <c r="B34" s="47"/>
      <c r="E34" s="77">
        <f t="shared" si="0"/>
        <v>0</v>
      </c>
      <c r="F34" s="1"/>
    </row>
    <row r="35" spans="2:6" x14ac:dyDescent="0.3">
      <c r="B35" s="47"/>
      <c r="E35" s="77">
        <f t="shared" si="0"/>
        <v>0</v>
      </c>
      <c r="F35" s="1"/>
    </row>
    <row r="36" spans="2:6" x14ac:dyDescent="0.3">
      <c r="B36" s="47"/>
      <c r="E36" s="77">
        <f t="shared" si="0"/>
        <v>0</v>
      </c>
      <c r="F36" s="1"/>
    </row>
    <row r="37" spans="2:6" x14ac:dyDescent="0.3">
      <c r="B37" s="47"/>
      <c r="E37" s="77">
        <f t="shared" si="0"/>
        <v>0</v>
      </c>
      <c r="F37" s="1"/>
    </row>
    <row r="38" spans="2:6" x14ac:dyDescent="0.3">
      <c r="B38" s="47"/>
      <c r="E38" s="77">
        <f t="shared" si="0"/>
        <v>0</v>
      </c>
      <c r="F38" s="1"/>
    </row>
    <row r="39" spans="2:6" x14ac:dyDescent="0.3">
      <c r="B39" s="47"/>
      <c r="E39" s="77">
        <f t="shared" si="0"/>
        <v>0</v>
      </c>
      <c r="F39" s="1"/>
    </row>
    <row r="40" spans="2:6" x14ac:dyDescent="0.3">
      <c r="B40" s="47"/>
      <c r="E40" s="77">
        <f t="shared" si="0"/>
        <v>0</v>
      </c>
      <c r="F40" s="1"/>
    </row>
    <row r="41" spans="2:6" x14ac:dyDescent="0.3">
      <c r="B41" s="47"/>
      <c r="E41" s="77">
        <f t="shared" si="0"/>
        <v>0</v>
      </c>
      <c r="F41" s="1"/>
    </row>
    <row r="42" spans="2:6" x14ac:dyDescent="0.3">
      <c r="B42" s="47"/>
      <c r="E42" s="77">
        <f t="shared" si="0"/>
        <v>0</v>
      </c>
      <c r="F42" s="1"/>
    </row>
    <row r="43" spans="2:6" x14ac:dyDescent="0.3">
      <c r="B43" s="47"/>
      <c r="E43" s="77">
        <f t="shared" si="0"/>
        <v>0</v>
      </c>
      <c r="F43" s="47"/>
    </row>
    <row r="44" spans="2:6" x14ac:dyDescent="0.3">
      <c r="B44" s="47"/>
      <c r="E44" s="77">
        <f t="shared" si="0"/>
        <v>0</v>
      </c>
      <c r="F44" s="1"/>
    </row>
    <row r="45" spans="2:6" x14ac:dyDescent="0.3">
      <c r="B45" s="47"/>
      <c r="E45" s="77">
        <f t="shared" si="0"/>
        <v>0</v>
      </c>
      <c r="F45" s="1"/>
    </row>
    <row r="46" spans="2:6" x14ac:dyDescent="0.3">
      <c r="B46" s="51"/>
      <c r="E46" s="77">
        <f t="shared" si="0"/>
        <v>0</v>
      </c>
      <c r="F46" s="1"/>
    </row>
    <row r="47" spans="2:6" x14ac:dyDescent="0.3">
      <c r="B47" s="51"/>
      <c r="E47" s="77">
        <f t="shared" si="0"/>
        <v>0</v>
      </c>
      <c r="F47" s="1"/>
    </row>
    <row r="48" spans="2:6" x14ac:dyDescent="0.3">
      <c r="B48" s="51"/>
      <c r="E48" s="77">
        <f t="shared" si="0"/>
        <v>0</v>
      </c>
      <c r="F48" s="1"/>
    </row>
    <row r="49" spans="2:6" x14ac:dyDescent="0.3">
      <c r="B49" s="51"/>
      <c r="E49" s="77">
        <f t="shared" si="0"/>
        <v>0</v>
      </c>
      <c r="F49" s="1"/>
    </row>
    <row r="50" spans="2:6" x14ac:dyDescent="0.3">
      <c r="B50" s="51"/>
      <c r="E50" s="77">
        <f t="shared" si="0"/>
        <v>0</v>
      </c>
      <c r="F50" s="1"/>
    </row>
  </sheetData>
  <conditionalFormatting sqref="B2:B1048576">
    <cfRule type="containsText" dxfId="55" priority="4" operator="containsText" text="Погрузка">
      <formula>NOT(ISERROR(SEARCH("Погрузка",B2)))</formula>
    </cfRule>
    <cfRule type="containsText" dxfId="54" priority="5" operator="containsText" text="Доставка">
      <formula>NOT(ISERROR(SEARCH("Доставка",B2)))</formula>
    </cfRule>
  </conditionalFormatting>
  <conditionalFormatting sqref="A2">
    <cfRule type="containsText" dxfId="53" priority="1" operator="containsText" text="Погрузка">
      <formula>NOT(ISERROR(SEARCH("Погрузка",A2)))</formula>
    </cfRule>
    <cfRule type="containsText" dxfId="52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3.6640625" style="1" customWidth="1"/>
    <col min="8" max="8" width="2.44140625" style="1" customWidth="1"/>
    <col min="9" max="16384" width="10.88671875" style="1"/>
  </cols>
  <sheetData>
    <row r="1" spans="1:7" s="27" customFormat="1" x14ac:dyDescent="0.3">
      <c r="A1" s="54" t="s">
        <v>136</v>
      </c>
      <c r="D1" s="74"/>
      <c r="E1" s="74"/>
      <c r="F1" s="39"/>
    </row>
    <row r="2" spans="1:7" s="4" customFormat="1" ht="32.1" customHeight="1" x14ac:dyDescent="0.3">
      <c r="A2" s="3" t="s">
        <v>18</v>
      </c>
      <c r="B2" s="3" t="s">
        <v>159</v>
      </c>
      <c r="C2" s="4" t="s">
        <v>15</v>
      </c>
      <c r="D2" s="75" t="s">
        <v>16</v>
      </c>
      <c r="E2" s="75" t="s">
        <v>17</v>
      </c>
      <c r="F2" s="3" t="s">
        <v>1</v>
      </c>
      <c r="G2" s="5">
        <f>SUM(E3:E999)</f>
        <v>0</v>
      </c>
    </row>
    <row r="3" spans="1:7" x14ac:dyDescent="0.3">
      <c r="B3" s="46"/>
      <c r="E3" s="77">
        <f t="shared" ref="E3:E50" si="0">C3*D3</f>
        <v>0</v>
      </c>
      <c r="F3" s="56"/>
    </row>
    <row r="4" spans="1:7" x14ac:dyDescent="0.3">
      <c r="B4" s="57"/>
      <c r="E4" s="77">
        <f t="shared" si="0"/>
        <v>0</v>
      </c>
    </row>
    <row r="5" spans="1:7" x14ac:dyDescent="0.3">
      <c r="B5" s="57"/>
      <c r="E5" s="77">
        <f t="shared" si="0"/>
        <v>0</v>
      </c>
    </row>
    <row r="6" spans="1:7" x14ac:dyDescent="0.3">
      <c r="B6" s="46"/>
      <c r="E6" s="77">
        <f t="shared" si="0"/>
        <v>0</v>
      </c>
    </row>
    <row r="7" spans="1:7" x14ac:dyDescent="0.3">
      <c r="B7" s="46"/>
      <c r="E7" s="77">
        <f t="shared" si="0"/>
        <v>0</v>
      </c>
      <c r="F7" s="48"/>
    </row>
    <row r="8" spans="1:7" x14ac:dyDescent="0.3">
      <c r="B8" s="46"/>
      <c r="E8" s="77">
        <f t="shared" si="0"/>
        <v>0</v>
      </c>
    </row>
    <row r="9" spans="1:7" x14ac:dyDescent="0.3">
      <c r="B9" s="46"/>
      <c r="E9" s="77">
        <f t="shared" si="0"/>
        <v>0</v>
      </c>
    </row>
    <row r="10" spans="1:7" x14ac:dyDescent="0.3">
      <c r="B10" s="48"/>
      <c r="E10" s="77">
        <f t="shared" si="0"/>
        <v>0</v>
      </c>
    </row>
    <row r="11" spans="1:7" x14ac:dyDescent="0.3">
      <c r="B11" s="46"/>
      <c r="E11" s="77">
        <f t="shared" si="0"/>
        <v>0</v>
      </c>
    </row>
    <row r="12" spans="1:7" x14ac:dyDescent="0.3">
      <c r="B12" s="46"/>
      <c r="E12" s="77">
        <f t="shared" si="0"/>
        <v>0</v>
      </c>
    </row>
    <row r="13" spans="1:7" x14ac:dyDescent="0.3">
      <c r="B13" s="46"/>
      <c r="E13" s="77">
        <f t="shared" si="0"/>
        <v>0</v>
      </c>
      <c r="F13" s="48"/>
    </row>
    <row r="14" spans="1:7" x14ac:dyDescent="0.3">
      <c r="B14" s="46"/>
      <c r="E14" s="77">
        <f t="shared" si="0"/>
        <v>0</v>
      </c>
    </row>
    <row r="15" spans="1:7" x14ac:dyDescent="0.3">
      <c r="B15" s="46"/>
      <c r="E15" s="77">
        <f t="shared" si="0"/>
        <v>0</v>
      </c>
    </row>
    <row r="16" spans="1:7" x14ac:dyDescent="0.3">
      <c r="B16" s="48"/>
      <c r="E16" s="77">
        <f t="shared" si="0"/>
        <v>0</v>
      </c>
    </row>
    <row r="17" spans="2:6" x14ac:dyDescent="0.3">
      <c r="B17" s="47"/>
      <c r="D17" s="78"/>
      <c r="E17" s="77">
        <f t="shared" si="0"/>
        <v>0</v>
      </c>
      <c r="F17" s="1"/>
    </row>
    <row r="18" spans="2:6" x14ac:dyDescent="0.3">
      <c r="B18" s="47"/>
      <c r="E18" s="77">
        <f t="shared" si="0"/>
        <v>0</v>
      </c>
      <c r="F18" s="1"/>
    </row>
    <row r="19" spans="2:6" x14ac:dyDescent="0.3">
      <c r="B19" s="47"/>
      <c r="E19" s="77">
        <f t="shared" si="0"/>
        <v>0</v>
      </c>
      <c r="F19" s="1"/>
    </row>
    <row r="20" spans="2:6" x14ac:dyDescent="0.3">
      <c r="B20" s="47"/>
      <c r="E20" s="77">
        <f t="shared" si="0"/>
        <v>0</v>
      </c>
      <c r="F20" s="1"/>
    </row>
    <row r="21" spans="2:6" x14ac:dyDescent="0.3">
      <c r="B21" s="47"/>
      <c r="E21" s="77">
        <f t="shared" si="0"/>
        <v>0</v>
      </c>
      <c r="F21" s="47"/>
    </row>
    <row r="22" spans="2:6" x14ac:dyDescent="0.3">
      <c r="B22" s="47"/>
      <c r="E22" s="77">
        <f t="shared" si="0"/>
        <v>0</v>
      </c>
      <c r="F22" s="1"/>
    </row>
    <row r="23" spans="2:6" x14ac:dyDescent="0.3">
      <c r="B23" s="47"/>
      <c r="E23" s="77">
        <f t="shared" si="0"/>
        <v>0</v>
      </c>
      <c r="F23" s="1"/>
    </row>
    <row r="24" spans="2:6" x14ac:dyDescent="0.3">
      <c r="B24" s="47"/>
      <c r="D24" s="79"/>
      <c r="E24" s="77">
        <f t="shared" si="0"/>
        <v>0</v>
      </c>
      <c r="F24" s="1"/>
    </row>
    <row r="25" spans="2:6" x14ac:dyDescent="0.3">
      <c r="B25" s="47"/>
      <c r="C25" s="21"/>
      <c r="E25" s="77">
        <f t="shared" si="0"/>
        <v>0</v>
      </c>
      <c r="F25" s="1"/>
    </row>
    <row r="26" spans="2:6" x14ac:dyDescent="0.3">
      <c r="B26" s="47"/>
      <c r="E26" s="77">
        <f t="shared" si="0"/>
        <v>0</v>
      </c>
      <c r="F26" s="1"/>
    </row>
    <row r="27" spans="2:6" x14ac:dyDescent="0.3">
      <c r="B27" s="47"/>
      <c r="E27" s="77">
        <f t="shared" si="0"/>
        <v>0</v>
      </c>
      <c r="F27" s="1"/>
    </row>
    <row r="28" spans="2:6" x14ac:dyDescent="0.3">
      <c r="B28" s="47"/>
      <c r="E28" s="77">
        <f t="shared" si="0"/>
        <v>0</v>
      </c>
      <c r="F28" s="1"/>
    </row>
    <row r="29" spans="2:6" x14ac:dyDescent="0.3">
      <c r="B29" s="47"/>
      <c r="E29" s="77">
        <f t="shared" si="0"/>
        <v>0</v>
      </c>
      <c r="F29" s="1"/>
    </row>
    <row r="30" spans="2:6" x14ac:dyDescent="0.3">
      <c r="B30" s="47"/>
      <c r="E30" s="77">
        <f t="shared" si="0"/>
        <v>0</v>
      </c>
      <c r="F30" s="1"/>
    </row>
    <row r="31" spans="2:6" x14ac:dyDescent="0.3">
      <c r="B31" s="47"/>
      <c r="E31" s="77">
        <f t="shared" si="0"/>
        <v>0</v>
      </c>
      <c r="F31" s="1"/>
    </row>
    <row r="32" spans="2:6" x14ac:dyDescent="0.3">
      <c r="B32" s="47"/>
      <c r="E32" s="77">
        <f t="shared" si="0"/>
        <v>0</v>
      </c>
      <c r="F32" s="1"/>
    </row>
    <row r="33" spans="2:6" x14ac:dyDescent="0.3">
      <c r="B33" s="47"/>
      <c r="E33" s="77">
        <f t="shared" si="0"/>
        <v>0</v>
      </c>
      <c r="F33" s="1"/>
    </row>
    <row r="34" spans="2:6" x14ac:dyDescent="0.3">
      <c r="B34" s="47"/>
      <c r="E34" s="77">
        <f t="shared" si="0"/>
        <v>0</v>
      </c>
      <c r="F34" s="1"/>
    </row>
    <row r="35" spans="2:6" x14ac:dyDescent="0.3">
      <c r="B35" s="47"/>
      <c r="E35" s="77">
        <f t="shared" si="0"/>
        <v>0</v>
      </c>
      <c r="F35" s="1"/>
    </row>
    <row r="36" spans="2:6" x14ac:dyDescent="0.3">
      <c r="B36" s="47"/>
      <c r="E36" s="77">
        <f t="shared" si="0"/>
        <v>0</v>
      </c>
      <c r="F36" s="1"/>
    </row>
    <row r="37" spans="2:6" x14ac:dyDescent="0.3">
      <c r="B37" s="47"/>
      <c r="E37" s="77">
        <f t="shared" si="0"/>
        <v>0</v>
      </c>
      <c r="F37" s="1"/>
    </row>
    <row r="38" spans="2:6" x14ac:dyDescent="0.3">
      <c r="B38" s="47"/>
      <c r="E38" s="77">
        <f t="shared" si="0"/>
        <v>0</v>
      </c>
      <c r="F38" s="1"/>
    </row>
    <row r="39" spans="2:6" x14ac:dyDescent="0.3">
      <c r="B39" s="47"/>
      <c r="E39" s="77">
        <f t="shared" si="0"/>
        <v>0</v>
      </c>
      <c r="F39" s="1"/>
    </row>
    <row r="40" spans="2:6" x14ac:dyDescent="0.3">
      <c r="B40" s="47"/>
      <c r="E40" s="77">
        <f t="shared" si="0"/>
        <v>0</v>
      </c>
      <c r="F40" s="1"/>
    </row>
    <row r="41" spans="2:6" x14ac:dyDescent="0.3">
      <c r="B41" s="47"/>
      <c r="E41" s="77">
        <f t="shared" si="0"/>
        <v>0</v>
      </c>
      <c r="F41" s="1"/>
    </row>
    <row r="42" spans="2:6" x14ac:dyDescent="0.3">
      <c r="B42" s="47"/>
      <c r="E42" s="77">
        <f t="shared" si="0"/>
        <v>0</v>
      </c>
      <c r="F42" s="1"/>
    </row>
    <row r="43" spans="2:6" x14ac:dyDescent="0.3">
      <c r="B43" s="47"/>
      <c r="E43" s="77">
        <f t="shared" si="0"/>
        <v>0</v>
      </c>
      <c r="F43" s="47"/>
    </row>
    <row r="44" spans="2:6" x14ac:dyDescent="0.3">
      <c r="B44" s="47"/>
      <c r="E44" s="77">
        <f t="shared" si="0"/>
        <v>0</v>
      </c>
      <c r="F44" s="1"/>
    </row>
    <row r="45" spans="2:6" x14ac:dyDescent="0.3">
      <c r="B45" s="47"/>
      <c r="E45" s="77">
        <f t="shared" si="0"/>
        <v>0</v>
      </c>
      <c r="F45" s="1"/>
    </row>
    <row r="46" spans="2:6" x14ac:dyDescent="0.3">
      <c r="B46" s="51"/>
      <c r="E46" s="77">
        <f t="shared" si="0"/>
        <v>0</v>
      </c>
      <c r="F46" s="1"/>
    </row>
    <row r="47" spans="2:6" x14ac:dyDescent="0.3">
      <c r="B47" s="51"/>
      <c r="E47" s="77">
        <f t="shared" si="0"/>
        <v>0</v>
      </c>
      <c r="F47" s="1"/>
    </row>
    <row r="48" spans="2:6" x14ac:dyDescent="0.3">
      <c r="B48" s="51"/>
      <c r="E48" s="77">
        <f t="shared" si="0"/>
        <v>0</v>
      </c>
      <c r="F48" s="1"/>
    </row>
    <row r="49" spans="2:6" x14ac:dyDescent="0.3">
      <c r="B49" s="51"/>
      <c r="E49" s="77">
        <f t="shared" si="0"/>
        <v>0</v>
      </c>
      <c r="F49" s="1"/>
    </row>
    <row r="50" spans="2:6" x14ac:dyDescent="0.3">
      <c r="B50" s="51"/>
      <c r="E50" s="77">
        <f t="shared" si="0"/>
        <v>0</v>
      </c>
      <c r="F50" s="1"/>
    </row>
  </sheetData>
  <conditionalFormatting sqref="B2:B1048576">
    <cfRule type="containsText" dxfId="51" priority="4" operator="containsText" text="Погрузка">
      <formula>NOT(ISERROR(SEARCH("Погрузка",B2)))</formula>
    </cfRule>
    <cfRule type="containsText" dxfId="50" priority="5" operator="containsText" text="Доставка">
      <formula>NOT(ISERROR(SEARCH("Доставка",B2)))</formula>
    </cfRule>
  </conditionalFormatting>
  <conditionalFormatting sqref="A2">
    <cfRule type="containsText" dxfId="49" priority="1" operator="containsText" text="Погрузка">
      <formula>NOT(ISERROR(SEARCH("Погрузка",A2)))</formula>
    </cfRule>
    <cfRule type="containsText" dxfId="48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3.6640625" style="1" customWidth="1"/>
    <col min="8" max="16384" width="10.88671875" style="1"/>
  </cols>
  <sheetData>
    <row r="1" spans="1:7" s="27" customFormat="1" x14ac:dyDescent="0.3">
      <c r="A1" s="54" t="s">
        <v>136</v>
      </c>
      <c r="D1" s="74"/>
      <c r="E1" s="74"/>
      <c r="F1" s="39"/>
    </row>
    <row r="2" spans="1:7" s="4" customFormat="1" ht="32.1" customHeight="1" x14ac:dyDescent="0.3">
      <c r="A2" s="3" t="s">
        <v>18</v>
      </c>
      <c r="B2" s="3" t="s">
        <v>159</v>
      </c>
      <c r="C2" s="4" t="s">
        <v>15</v>
      </c>
      <c r="D2" s="75" t="s">
        <v>16</v>
      </c>
      <c r="E2" s="75" t="s">
        <v>17</v>
      </c>
      <c r="F2" s="3" t="s">
        <v>1</v>
      </c>
      <c r="G2" s="5">
        <f>SUM(E3:E999)</f>
        <v>0</v>
      </c>
    </row>
    <row r="3" spans="1:7" x14ac:dyDescent="0.3">
      <c r="A3" s="65"/>
      <c r="B3" s="66"/>
      <c r="E3" s="77">
        <f t="shared" ref="E3:E50" si="0">C3*D3</f>
        <v>0</v>
      </c>
      <c r="F3" s="68"/>
    </row>
    <row r="4" spans="1:7" x14ac:dyDescent="0.3">
      <c r="B4" s="57"/>
      <c r="E4" s="77">
        <f t="shared" si="0"/>
        <v>0</v>
      </c>
    </row>
    <row r="5" spans="1:7" x14ac:dyDescent="0.3">
      <c r="B5" s="57"/>
      <c r="E5" s="77">
        <f t="shared" si="0"/>
        <v>0</v>
      </c>
    </row>
    <row r="6" spans="1:7" x14ac:dyDescent="0.3">
      <c r="B6" s="46"/>
      <c r="E6" s="77">
        <f t="shared" si="0"/>
        <v>0</v>
      </c>
    </row>
    <row r="7" spans="1:7" x14ac:dyDescent="0.3">
      <c r="B7" s="46"/>
      <c r="E7" s="77">
        <f t="shared" si="0"/>
        <v>0</v>
      </c>
      <c r="F7" s="48"/>
    </row>
    <row r="8" spans="1:7" x14ac:dyDescent="0.3">
      <c r="B8" s="46"/>
      <c r="E8" s="77">
        <f t="shared" si="0"/>
        <v>0</v>
      </c>
    </row>
    <row r="9" spans="1:7" x14ac:dyDescent="0.3">
      <c r="B9" s="46"/>
      <c r="E9" s="77">
        <f t="shared" si="0"/>
        <v>0</v>
      </c>
    </row>
    <row r="10" spans="1:7" x14ac:dyDescent="0.3">
      <c r="B10" s="48"/>
      <c r="E10" s="77">
        <f t="shared" si="0"/>
        <v>0</v>
      </c>
    </row>
    <row r="11" spans="1:7" x14ac:dyDescent="0.3">
      <c r="B11" s="46"/>
      <c r="E11" s="77">
        <f t="shared" si="0"/>
        <v>0</v>
      </c>
    </row>
    <row r="12" spans="1:7" x14ac:dyDescent="0.3">
      <c r="B12" s="46"/>
      <c r="E12" s="77">
        <f t="shared" si="0"/>
        <v>0</v>
      </c>
    </row>
    <row r="13" spans="1:7" x14ac:dyDescent="0.3">
      <c r="B13" s="46"/>
      <c r="E13" s="77">
        <f t="shared" si="0"/>
        <v>0</v>
      </c>
      <c r="F13" s="48"/>
    </row>
    <row r="14" spans="1:7" x14ac:dyDescent="0.3">
      <c r="B14" s="46"/>
      <c r="E14" s="77">
        <f t="shared" si="0"/>
        <v>0</v>
      </c>
    </row>
    <row r="15" spans="1:7" x14ac:dyDescent="0.3">
      <c r="B15" s="46"/>
      <c r="E15" s="77">
        <f t="shared" si="0"/>
        <v>0</v>
      </c>
    </row>
    <row r="16" spans="1:7" x14ac:dyDescent="0.3">
      <c r="B16" s="48"/>
      <c r="E16" s="77">
        <f t="shared" si="0"/>
        <v>0</v>
      </c>
    </row>
    <row r="17" spans="2:6" x14ac:dyDescent="0.3">
      <c r="B17" s="47"/>
      <c r="D17" s="78"/>
      <c r="E17" s="77">
        <f t="shared" si="0"/>
        <v>0</v>
      </c>
      <c r="F17" s="1"/>
    </row>
    <row r="18" spans="2:6" x14ac:dyDescent="0.3">
      <c r="B18" s="47"/>
      <c r="E18" s="77">
        <f t="shared" si="0"/>
        <v>0</v>
      </c>
      <c r="F18" s="1"/>
    </row>
    <row r="19" spans="2:6" x14ac:dyDescent="0.3">
      <c r="B19" s="47"/>
      <c r="E19" s="77">
        <f t="shared" si="0"/>
        <v>0</v>
      </c>
      <c r="F19" s="1"/>
    </row>
    <row r="20" spans="2:6" x14ac:dyDescent="0.3">
      <c r="B20" s="47"/>
      <c r="E20" s="77">
        <f t="shared" si="0"/>
        <v>0</v>
      </c>
      <c r="F20" s="1"/>
    </row>
    <row r="21" spans="2:6" x14ac:dyDescent="0.3">
      <c r="B21" s="47"/>
      <c r="E21" s="77">
        <f t="shared" si="0"/>
        <v>0</v>
      </c>
      <c r="F21" s="47"/>
    </row>
    <row r="22" spans="2:6" x14ac:dyDescent="0.3">
      <c r="B22" s="47"/>
      <c r="E22" s="77">
        <f t="shared" si="0"/>
        <v>0</v>
      </c>
      <c r="F22" s="1"/>
    </row>
    <row r="23" spans="2:6" x14ac:dyDescent="0.3">
      <c r="B23" s="47"/>
      <c r="E23" s="77">
        <f t="shared" si="0"/>
        <v>0</v>
      </c>
      <c r="F23" s="1"/>
    </row>
    <row r="24" spans="2:6" x14ac:dyDescent="0.3">
      <c r="B24" s="47"/>
      <c r="D24" s="79"/>
      <c r="E24" s="77">
        <f t="shared" si="0"/>
        <v>0</v>
      </c>
      <c r="F24" s="1"/>
    </row>
    <row r="25" spans="2:6" x14ac:dyDescent="0.3">
      <c r="B25" s="47"/>
      <c r="C25" s="21"/>
      <c r="E25" s="77">
        <f t="shared" si="0"/>
        <v>0</v>
      </c>
      <c r="F25" s="1"/>
    </row>
    <row r="26" spans="2:6" x14ac:dyDescent="0.3">
      <c r="B26" s="47"/>
      <c r="E26" s="77">
        <f t="shared" si="0"/>
        <v>0</v>
      </c>
      <c r="F26" s="1"/>
    </row>
    <row r="27" spans="2:6" x14ac:dyDescent="0.3">
      <c r="B27" s="47"/>
      <c r="E27" s="77">
        <f t="shared" si="0"/>
        <v>0</v>
      </c>
      <c r="F27" s="1"/>
    </row>
    <row r="28" spans="2:6" x14ac:dyDescent="0.3">
      <c r="B28" s="47"/>
      <c r="E28" s="77">
        <f t="shared" si="0"/>
        <v>0</v>
      </c>
      <c r="F28" s="1"/>
    </row>
    <row r="29" spans="2:6" x14ac:dyDescent="0.3">
      <c r="B29" s="47"/>
      <c r="E29" s="77">
        <f t="shared" si="0"/>
        <v>0</v>
      </c>
      <c r="F29" s="1"/>
    </row>
    <row r="30" spans="2:6" x14ac:dyDescent="0.3">
      <c r="B30" s="47"/>
      <c r="E30" s="77">
        <f t="shared" si="0"/>
        <v>0</v>
      </c>
      <c r="F30" s="1"/>
    </row>
    <row r="31" spans="2:6" x14ac:dyDescent="0.3">
      <c r="B31" s="47"/>
      <c r="E31" s="77">
        <f t="shared" si="0"/>
        <v>0</v>
      </c>
      <c r="F31" s="1"/>
    </row>
    <row r="32" spans="2:6" x14ac:dyDescent="0.3">
      <c r="B32" s="47"/>
      <c r="E32" s="77">
        <f t="shared" si="0"/>
        <v>0</v>
      </c>
      <c r="F32" s="1"/>
    </row>
    <row r="33" spans="2:6" x14ac:dyDescent="0.3">
      <c r="B33" s="47"/>
      <c r="E33" s="77">
        <f t="shared" si="0"/>
        <v>0</v>
      </c>
      <c r="F33" s="1"/>
    </row>
    <row r="34" spans="2:6" x14ac:dyDescent="0.3">
      <c r="B34" s="47"/>
      <c r="E34" s="77">
        <f t="shared" si="0"/>
        <v>0</v>
      </c>
      <c r="F34" s="1"/>
    </row>
    <row r="35" spans="2:6" x14ac:dyDescent="0.3">
      <c r="B35" s="47"/>
      <c r="E35" s="77">
        <f t="shared" si="0"/>
        <v>0</v>
      </c>
      <c r="F35" s="1"/>
    </row>
    <row r="36" spans="2:6" x14ac:dyDescent="0.3">
      <c r="B36" s="47"/>
      <c r="E36" s="77">
        <f t="shared" si="0"/>
        <v>0</v>
      </c>
      <c r="F36" s="1"/>
    </row>
    <row r="37" spans="2:6" x14ac:dyDescent="0.3">
      <c r="B37" s="47"/>
      <c r="E37" s="77">
        <f t="shared" si="0"/>
        <v>0</v>
      </c>
      <c r="F37" s="1"/>
    </row>
    <row r="38" spans="2:6" x14ac:dyDescent="0.3">
      <c r="B38" s="47"/>
      <c r="E38" s="77">
        <f t="shared" si="0"/>
        <v>0</v>
      </c>
      <c r="F38" s="1"/>
    </row>
    <row r="39" spans="2:6" x14ac:dyDescent="0.3">
      <c r="B39" s="47"/>
      <c r="E39" s="77">
        <f t="shared" si="0"/>
        <v>0</v>
      </c>
      <c r="F39" s="1"/>
    </row>
    <row r="40" spans="2:6" x14ac:dyDescent="0.3">
      <c r="B40" s="47"/>
      <c r="E40" s="77">
        <f t="shared" si="0"/>
        <v>0</v>
      </c>
      <c r="F40" s="1"/>
    </row>
    <row r="41" spans="2:6" x14ac:dyDescent="0.3">
      <c r="B41" s="47"/>
      <c r="E41" s="77">
        <f t="shared" si="0"/>
        <v>0</v>
      </c>
      <c r="F41" s="1"/>
    </row>
    <row r="42" spans="2:6" x14ac:dyDescent="0.3">
      <c r="B42" s="47"/>
      <c r="E42" s="77">
        <f t="shared" si="0"/>
        <v>0</v>
      </c>
      <c r="F42" s="1"/>
    </row>
    <row r="43" spans="2:6" x14ac:dyDescent="0.3">
      <c r="B43" s="47"/>
      <c r="E43" s="77">
        <f t="shared" si="0"/>
        <v>0</v>
      </c>
      <c r="F43" s="47"/>
    </row>
    <row r="44" spans="2:6" x14ac:dyDescent="0.3">
      <c r="B44" s="47"/>
      <c r="E44" s="77">
        <f t="shared" si="0"/>
        <v>0</v>
      </c>
      <c r="F44" s="1"/>
    </row>
    <row r="45" spans="2:6" x14ac:dyDescent="0.3">
      <c r="B45" s="47"/>
      <c r="E45" s="77">
        <f t="shared" si="0"/>
        <v>0</v>
      </c>
      <c r="F45" s="1"/>
    </row>
    <row r="46" spans="2:6" x14ac:dyDescent="0.3">
      <c r="B46" s="51"/>
      <c r="E46" s="77">
        <f t="shared" si="0"/>
        <v>0</v>
      </c>
      <c r="F46" s="1"/>
    </row>
    <row r="47" spans="2:6" x14ac:dyDescent="0.3">
      <c r="B47" s="51"/>
      <c r="E47" s="77">
        <f t="shared" si="0"/>
        <v>0</v>
      </c>
      <c r="F47" s="1"/>
    </row>
    <row r="48" spans="2:6" x14ac:dyDescent="0.3">
      <c r="B48" s="51"/>
      <c r="E48" s="77">
        <f t="shared" si="0"/>
        <v>0</v>
      </c>
      <c r="F48" s="1"/>
    </row>
    <row r="49" spans="2:6" x14ac:dyDescent="0.3">
      <c r="B49" s="51"/>
      <c r="E49" s="77">
        <f t="shared" si="0"/>
        <v>0</v>
      </c>
      <c r="F49" s="1"/>
    </row>
    <row r="50" spans="2:6" x14ac:dyDescent="0.3">
      <c r="B50" s="51"/>
      <c r="E50" s="77">
        <f t="shared" si="0"/>
        <v>0</v>
      </c>
      <c r="F50" s="1"/>
    </row>
  </sheetData>
  <conditionalFormatting sqref="B2:B1048576">
    <cfRule type="containsText" dxfId="47" priority="4" operator="containsText" text="Погрузка">
      <formula>NOT(ISERROR(SEARCH("Погрузка",B2)))</formula>
    </cfRule>
    <cfRule type="containsText" dxfId="46" priority="5" operator="containsText" text="Доставка">
      <formula>NOT(ISERROR(SEARCH("Доставка",B2)))</formula>
    </cfRule>
  </conditionalFormatting>
  <conditionalFormatting sqref="A2">
    <cfRule type="containsText" dxfId="45" priority="1" operator="containsText" text="Погрузка">
      <formula>NOT(ISERROR(SEARCH("Погрузка",A2)))</formula>
    </cfRule>
    <cfRule type="containsText" dxfId="44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50"/>
  <sheetViews>
    <sheetView workbookViewId="0">
      <pane ySplit="2" topLeftCell="A3" activePane="bottomLeft" state="frozen"/>
      <selection activeCell="B3" sqref="B3"/>
      <selection pane="bottomLeft" activeCell="A3" sqref="A3:A4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3.6640625" style="1" customWidth="1"/>
    <col min="8" max="8" width="2.44140625" style="1" customWidth="1"/>
    <col min="9" max="16384" width="10.88671875" style="1"/>
  </cols>
  <sheetData>
    <row r="1" spans="1:7" s="27" customFormat="1" x14ac:dyDescent="0.3">
      <c r="A1" s="54" t="s">
        <v>136</v>
      </c>
      <c r="D1" s="74"/>
      <c r="E1" s="74"/>
      <c r="F1" s="39"/>
    </row>
    <row r="2" spans="1:7" s="4" customFormat="1" ht="32.1" customHeight="1" x14ac:dyDescent="0.3">
      <c r="A2" s="3" t="s">
        <v>18</v>
      </c>
      <c r="B2" s="3" t="s">
        <v>10</v>
      </c>
      <c r="C2" s="4" t="s">
        <v>15</v>
      </c>
      <c r="D2" s="75" t="s">
        <v>16</v>
      </c>
      <c r="E2" s="75" t="s">
        <v>17</v>
      </c>
      <c r="F2" s="3" t="s">
        <v>1</v>
      </c>
      <c r="G2" s="5">
        <f>SUM(E3:E999)</f>
        <v>600</v>
      </c>
    </row>
    <row r="3" spans="1:7" x14ac:dyDescent="0.3">
      <c r="A3" s="7">
        <v>43573</v>
      </c>
      <c r="B3" s="66" t="s">
        <v>19</v>
      </c>
      <c r="C3" s="1">
        <v>1</v>
      </c>
      <c r="D3" s="76">
        <v>300</v>
      </c>
      <c r="E3" s="77">
        <f t="shared" ref="E3:E50" si="0">C3*D3</f>
        <v>300</v>
      </c>
      <c r="F3" s="56"/>
    </row>
    <row r="4" spans="1:7" x14ac:dyDescent="0.3">
      <c r="A4" s="7">
        <v>43580</v>
      </c>
      <c r="B4" s="66" t="s">
        <v>301</v>
      </c>
      <c r="C4" s="1">
        <v>1</v>
      </c>
      <c r="D4" s="76">
        <v>300</v>
      </c>
      <c r="E4" s="77">
        <f t="shared" si="0"/>
        <v>300</v>
      </c>
    </row>
    <row r="5" spans="1:7" x14ac:dyDescent="0.3">
      <c r="B5" s="57"/>
      <c r="E5" s="77">
        <f t="shared" si="0"/>
        <v>0</v>
      </c>
    </row>
    <row r="6" spans="1:7" x14ac:dyDescent="0.3">
      <c r="B6" s="46"/>
      <c r="E6" s="77">
        <f t="shared" si="0"/>
        <v>0</v>
      </c>
    </row>
    <row r="7" spans="1:7" x14ac:dyDescent="0.3">
      <c r="B7" s="46"/>
      <c r="E7" s="77">
        <f t="shared" si="0"/>
        <v>0</v>
      </c>
      <c r="F7" s="48"/>
    </row>
    <row r="8" spans="1:7" x14ac:dyDescent="0.3">
      <c r="B8" s="46"/>
      <c r="E8" s="77">
        <f t="shared" si="0"/>
        <v>0</v>
      </c>
    </row>
    <row r="9" spans="1:7" x14ac:dyDescent="0.3">
      <c r="B9" s="46"/>
      <c r="E9" s="77">
        <f t="shared" si="0"/>
        <v>0</v>
      </c>
    </row>
    <row r="10" spans="1:7" x14ac:dyDescent="0.3">
      <c r="B10" s="48"/>
      <c r="E10" s="77">
        <f t="shared" si="0"/>
        <v>0</v>
      </c>
    </row>
    <row r="11" spans="1:7" x14ac:dyDescent="0.3">
      <c r="B11" s="46"/>
      <c r="E11" s="77">
        <f t="shared" si="0"/>
        <v>0</v>
      </c>
    </row>
    <row r="12" spans="1:7" x14ac:dyDescent="0.3">
      <c r="B12" s="46"/>
      <c r="E12" s="77">
        <f t="shared" si="0"/>
        <v>0</v>
      </c>
    </row>
    <row r="13" spans="1:7" x14ac:dyDescent="0.3">
      <c r="B13" s="46"/>
      <c r="E13" s="77">
        <f t="shared" si="0"/>
        <v>0</v>
      </c>
      <c r="F13" s="48"/>
    </row>
    <row r="14" spans="1:7" x14ac:dyDescent="0.3">
      <c r="B14" s="46"/>
      <c r="E14" s="77">
        <f t="shared" si="0"/>
        <v>0</v>
      </c>
    </row>
    <row r="15" spans="1:7" x14ac:dyDescent="0.3">
      <c r="B15" s="46"/>
      <c r="E15" s="77">
        <f t="shared" si="0"/>
        <v>0</v>
      </c>
    </row>
    <row r="16" spans="1:7" x14ac:dyDescent="0.3">
      <c r="B16" s="48"/>
      <c r="E16" s="77">
        <f t="shared" si="0"/>
        <v>0</v>
      </c>
    </row>
    <row r="17" spans="2:6" x14ac:dyDescent="0.3">
      <c r="B17" s="47"/>
      <c r="D17" s="78"/>
      <c r="E17" s="77">
        <f t="shared" si="0"/>
        <v>0</v>
      </c>
      <c r="F17" s="1"/>
    </row>
    <row r="18" spans="2:6" x14ac:dyDescent="0.3">
      <c r="B18" s="47"/>
      <c r="E18" s="77">
        <f t="shared" si="0"/>
        <v>0</v>
      </c>
      <c r="F18" s="1"/>
    </row>
    <row r="19" spans="2:6" x14ac:dyDescent="0.3">
      <c r="B19" s="47"/>
      <c r="E19" s="77">
        <f t="shared" si="0"/>
        <v>0</v>
      </c>
      <c r="F19" s="1"/>
    </row>
    <row r="20" spans="2:6" x14ac:dyDescent="0.3">
      <c r="B20" s="47"/>
      <c r="E20" s="77">
        <f t="shared" si="0"/>
        <v>0</v>
      </c>
      <c r="F20" s="1"/>
    </row>
    <row r="21" spans="2:6" x14ac:dyDescent="0.3">
      <c r="B21" s="47"/>
      <c r="E21" s="77">
        <f t="shared" si="0"/>
        <v>0</v>
      </c>
      <c r="F21" s="47"/>
    </row>
    <row r="22" spans="2:6" x14ac:dyDescent="0.3">
      <c r="B22" s="47"/>
      <c r="E22" s="77">
        <f t="shared" si="0"/>
        <v>0</v>
      </c>
      <c r="F22" s="1"/>
    </row>
    <row r="23" spans="2:6" x14ac:dyDescent="0.3">
      <c r="B23" s="47"/>
      <c r="E23" s="77">
        <f t="shared" si="0"/>
        <v>0</v>
      </c>
      <c r="F23" s="1"/>
    </row>
    <row r="24" spans="2:6" x14ac:dyDescent="0.3">
      <c r="B24" s="47"/>
      <c r="D24" s="79"/>
      <c r="E24" s="77">
        <f t="shared" si="0"/>
        <v>0</v>
      </c>
      <c r="F24" s="1"/>
    </row>
    <row r="25" spans="2:6" x14ac:dyDescent="0.3">
      <c r="B25" s="47"/>
      <c r="C25" s="21"/>
      <c r="E25" s="77">
        <f t="shared" si="0"/>
        <v>0</v>
      </c>
      <c r="F25" s="1"/>
    </row>
    <row r="26" spans="2:6" x14ac:dyDescent="0.3">
      <c r="B26" s="47"/>
      <c r="E26" s="77">
        <f t="shared" si="0"/>
        <v>0</v>
      </c>
      <c r="F26" s="1"/>
    </row>
    <row r="27" spans="2:6" x14ac:dyDescent="0.3">
      <c r="B27" s="47"/>
      <c r="E27" s="77">
        <f t="shared" si="0"/>
        <v>0</v>
      </c>
      <c r="F27" s="1"/>
    </row>
    <row r="28" spans="2:6" x14ac:dyDescent="0.3">
      <c r="B28" s="47"/>
      <c r="E28" s="77">
        <f t="shared" si="0"/>
        <v>0</v>
      </c>
      <c r="F28" s="1"/>
    </row>
    <row r="29" spans="2:6" x14ac:dyDescent="0.3">
      <c r="B29" s="47"/>
      <c r="E29" s="77">
        <f t="shared" si="0"/>
        <v>0</v>
      </c>
      <c r="F29" s="1"/>
    </row>
    <row r="30" spans="2:6" x14ac:dyDescent="0.3">
      <c r="B30" s="47"/>
      <c r="E30" s="77">
        <f t="shared" si="0"/>
        <v>0</v>
      </c>
      <c r="F30" s="1"/>
    </row>
    <row r="31" spans="2:6" x14ac:dyDescent="0.3">
      <c r="B31" s="47"/>
      <c r="E31" s="77">
        <f t="shared" si="0"/>
        <v>0</v>
      </c>
      <c r="F31" s="1"/>
    </row>
    <row r="32" spans="2:6" x14ac:dyDescent="0.3">
      <c r="B32" s="47"/>
      <c r="E32" s="77">
        <f t="shared" si="0"/>
        <v>0</v>
      </c>
      <c r="F32" s="1"/>
    </row>
    <row r="33" spans="2:6" x14ac:dyDescent="0.3">
      <c r="B33" s="47"/>
      <c r="E33" s="77">
        <f t="shared" si="0"/>
        <v>0</v>
      </c>
      <c r="F33" s="1"/>
    </row>
    <row r="34" spans="2:6" x14ac:dyDescent="0.3">
      <c r="B34" s="47"/>
      <c r="E34" s="77">
        <f t="shared" si="0"/>
        <v>0</v>
      </c>
      <c r="F34" s="1"/>
    </row>
    <row r="35" spans="2:6" x14ac:dyDescent="0.3">
      <c r="B35" s="47"/>
      <c r="E35" s="77">
        <f t="shared" si="0"/>
        <v>0</v>
      </c>
      <c r="F35" s="1"/>
    </row>
    <row r="36" spans="2:6" x14ac:dyDescent="0.3">
      <c r="B36" s="47"/>
      <c r="E36" s="77">
        <f t="shared" si="0"/>
        <v>0</v>
      </c>
      <c r="F36" s="1"/>
    </row>
    <row r="37" spans="2:6" x14ac:dyDescent="0.3">
      <c r="B37" s="47"/>
      <c r="E37" s="77">
        <f t="shared" si="0"/>
        <v>0</v>
      </c>
      <c r="F37" s="1"/>
    </row>
    <row r="38" spans="2:6" x14ac:dyDescent="0.3">
      <c r="B38" s="47"/>
      <c r="E38" s="77">
        <f t="shared" si="0"/>
        <v>0</v>
      </c>
      <c r="F38" s="1"/>
    </row>
    <row r="39" spans="2:6" x14ac:dyDescent="0.3">
      <c r="B39" s="47"/>
      <c r="E39" s="77">
        <f t="shared" si="0"/>
        <v>0</v>
      </c>
      <c r="F39" s="1"/>
    </row>
    <row r="40" spans="2:6" x14ac:dyDescent="0.3">
      <c r="B40" s="47"/>
      <c r="E40" s="77">
        <f t="shared" si="0"/>
        <v>0</v>
      </c>
      <c r="F40" s="1"/>
    </row>
    <row r="41" spans="2:6" x14ac:dyDescent="0.3">
      <c r="B41" s="47"/>
      <c r="E41" s="77">
        <f t="shared" si="0"/>
        <v>0</v>
      </c>
      <c r="F41" s="1"/>
    </row>
    <row r="42" spans="2:6" x14ac:dyDescent="0.3">
      <c r="B42" s="47"/>
      <c r="E42" s="77">
        <f t="shared" si="0"/>
        <v>0</v>
      </c>
      <c r="F42" s="1"/>
    </row>
    <row r="43" spans="2:6" x14ac:dyDescent="0.3">
      <c r="B43" s="47"/>
      <c r="E43" s="77">
        <f t="shared" si="0"/>
        <v>0</v>
      </c>
      <c r="F43" s="47"/>
    </row>
    <row r="44" spans="2:6" x14ac:dyDescent="0.3">
      <c r="B44" s="47"/>
      <c r="E44" s="77">
        <f t="shared" si="0"/>
        <v>0</v>
      </c>
      <c r="F44" s="1"/>
    </row>
    <row r="45" spans="2:6" x14ac:dyDescent="0.3">
      <c r="B45" s="47"/>
      <c r="E45" s="77">
        <f t="shared" si="0"/>
        <v>0</v>
      </c>
      <c r="F45" s="1"/>
    </row>
    <row r="46" spans="2:6" x14ac:dyDescent="0.3">
      <c r="B46" s="51"/>
      <c r="E46" s="77">
        <f t="shared" si="0"/>
        <v>0</v>
      </c>
      <c r="F46" s="1"/>
    </row>
    <row r="47" spans="2:6" x14ac:dyDescent="0.3">
      <c r="B47" s="51"/>
      <c r="E47" s="77">
        <f t="shared" si="0"/>
        <v>0</v>
      </c>
      <c r="F47" s="1"/>
    </row>
    <row r="48" spans="2:6" x14ac:dyDescent="0.3">
      <c r="B48" s="51"/>
      <c r="E48" s="77">
        <f t="shared" si="0"/>
        <v>0</v>
      </c>
      <c r="F48" s="1"/>
    </row>
    <row r="49" spans="2:6" x14ac:dyDescent="0.3">
      <c r="B49" s="51"/>
      <c r="E49" s="77">
        <f t="shared" si="0"/>
        <v>0</v>
      </c>
      <c r="F49" s="1"/>
    </row>
    <row r="50" spans="2:6" x14ac:dyDescent="0.3">
      <c r="B50" s="51"/>
      <c r="E50" s="77">
        <f t="shared" si="0"/>
        <v>0</v>
      </c>
      <c r="F50" s="1"/>
    </row>
  </sheetData>
  <conditionalFormatting sqref="B2:B1048576">
    <cfRule type="containsText" dxfId="43" priority="4" operator="containsText" text="Погрузка">
      <formula>NOT(ISERROR(SEARCH("Погрузка",B2)))</formula>
    </cfRule>
    <cfRule type="containsText" dxfId="42" priority="5" operator="containsText" text="Доставка">
      <formula>NOT(ISERROR(SEARCH("Доставка",B2)))</formula>
    </cfRule>
  </conditionalFormatting>
  <conditionalFormatting sqref="A2">
    <cfRule type="containsText" dxfId="41" priority="1" operator="containsText" text="Погрузка">
      <formula>NOT(ISERROR(SEARCH("Погрузка",A2)))</formula>
    </cfRule>
    <cfRule type="containsText" dxfId="40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10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12602.16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12602.16</v>
      </c>
    </row>
    <row r="3" spans="1:15" ht="31.2" x14ac:dyDescent="0.3">
      <c r="A3" s="65">
        <v>43560</v>
      </c>
      <c r="B3" s="66" t="s">
        <v>196</v>
      </c>
      <c r="C3" s="1">
        <v>1</v>
      </c>
      <c r="D3" s="76">
        <f>E3/C3</f>
        <v>8003.08</v>
      </c>
      <c r="E3" s="77">
        <v>8003.08</v>
      </c>
      <c r="F3" s="11"/>
      <c r="G3" s="56"/>
    </row>
    <row r="4" spans="1:15" ht="31.2" x14ac:dyDescent="0.3">
      <c r="A4" s="7">
        <v>43560</v>
      </c>
      <c r="B4" s="66" t="s">
        <v>197</v>
      </c>
      <c r="C4" s="1">
        <v>1</v>
      </c>
      <c r="D4" s="76">
        <f>E4/C4</f>
        <v>4599.08</v>
      </c>
      <c r="E4" s="77">
        <v>4599.08</v>
      </c>
      <c r="F4" s="11"/>
    </row>
    <row r="5" spans="1:15" x14ac:dyDescent="0.3">
      <c r="B5" s="57"/>
      <c r="E5" s="77">
        <f t="shared" ref="E5:E50" si="0">C5*D5</f>
        <v>0</v>
      </c>
      <c r="F5" s="58"/>
    </row>
    <row r="6" spans="1:15" x14ac:dyDescent="0.3">
      <c r="B6" s="46"/>
      <c r="E6" s="77">
        <f t="shared" si="0"/>
        <v>0</v>
      </c>
      <c r="F6" s="11"/>
    </row>
    <row r="7" spans="1:15" x14ac:dyDescent="0.3">
      <c r="B7" s="46"/>
      <c r="E7" s="77">
        <f t="shared" si="0"/>
        <v>0</v>
      </c>
      <c r="F7" s="58"/>
      <c r="G7" s="48"/>
    </row>
    <row r="8" spans="1:15" x14ac:dyDescent="0.3">
      <c r="B8" s="46"/>
      <c r="E8" s="77">
        <f t="shared" si="0"/>
        <v>0</v>
      </c>
      <c r="F8" s="11"/>
    </row>
    <row r="9" spans="1:15" x14ac:dyDescent="0.3">
      <c r="B9" s="46"/>
      <c r="E9" s="77">
        <f t="shared" si="0"/>
        <v>0</v>
      </c>
      <c r="F9" s="11"/>
    </row>
    <row r="10" spans="1:15" x14ac:dyDescent="0.3">
      <c r="B10" s="48"/>
      <c r="E10" s="77">
        <f t="shared" si="0"/>
        <v>0</v>
      </c>
      <c r="F10" s="11"/>
    </row>
    <row r="11" spans="1:15" x14ac:dyDescent="0.3">
      <c r="B11" s="46"/>
      <c r="E11" s="77">
        <f t="shared" si="0"/>
        <v>0</v>
      </c>
      <c r="F11" s="11"/>
    </row>
    <row r="12" spans="1:15" x14ac:dyDescent="0.3">
      <c r="B12" s="46"/>
      <c r="E12" s="77">
        <f t="shared" si="0"/>
        <v>0</v>
      </c>
      <c r="F12" s="11"/>
    </row>
    <row r="13" spans="1:15" x14ac:dyDescent="0.3">
      <c r="B13" s="46"/>
      <c r="E13" s="77">
        <f t="shared" si="0"/>
        <v>0</v>
      </c>
      <c r="F13" s="11"/>
      <c r="G13" s="48"/>
    </row>
    <row r="14" spans="1:15" x14ac:dyDescent="0.3">
      <c r="B14" s="46"/>
      <c r="E14" s="77">
        <f t="shared" si="0"/>
        <v>0</v>
      </c>
      <c r="F14" s="11"/>
    </row>
    <row r="15" spans="1:15" x14ac:dyDescent="0.3">
      <c r="B15" s="46"/>
      <c r="E15" s="77">
        <f t="shared" si="0"/>
        <v>0</v>
      </c>
      <c r="F15" s="11"/>
    </row>
    <row r="16" spans="1:15" x14ac:dyDescent="0.3">
      <c r="B16" s="48"/>
      <c r="E16" s="77">
        <f t="shared" si="0"/>
        <v>0</v>
      </c>
      <c r="F16" s="11"/>
    </row>
    <row r="17" spans="2:7" x14ac:dyDescent="0.3">
      <c r="B17" s="47"/>
      <c r="D17" s="78"/>
      <c r="E17" s="77">
        <f t="shared" si="0"/>
        <v>0</v>
      </c>
      <c r="F17" s="11"/>
      <c r="G17" s="1"/>
    </row>
    <row r="18" spans="2:7" x14ac:dyDescent="0.3">
      <c r="B18" s="47"/>
      <c r="E18" s="77">
        <f t="shared" si="0"/>
        <v>0</v>
      </c>
      <c r="F18" s="11"/>
      <c r="G18" s="1"/>
    </row>
    <row r="19" spans="2:7" x14ac:dyDescent="0.3">
      <c r="B19" s="47"/>
      <c r="E19" s="77">
        <f t="shared" si="0"/>
        <v>0</v>
      </c>
      <c r="F19" s="11"/>
      <c r="G19" s="1"/>
    </row>
    <row r="20" spans="2:7" x14ac:dyDescent="0.3">
      <c r="B20" s="47"/>
      <c r="E20" s="77">
        <f t="shared" si="0"/>
        <v>0</v>
      </c>
      <c r="F20" s="11"/>
      <c r="G20" s="1"/>
    </row>
    <row r="21" spans="2:7" x14ac:dyDescent="0.3">
      <c r="B21" s="47"/>
      <c r="E21" s="77">
        <f t="shared" si="0"/>
        <v>0</v>
      </c>
      <c r="F21" s="11"/>
      <c r="G21" s="47"/>
    </row>
    <row r="22" spans="2:7" x14ac:dyDescent="0.3">
      <c r="B22" s="47"/>
      <c r="E22" s="77">
        <f t="shared" si="0"/>
        <v>0</v>
      </c>
      <c r="F22" s="11"/>
      <c r="G22" s="1"/>
    </row>
    <row r="23" spans="2:7" x14ac:dyDescent="0.3">
      <c r="B23" s="47"/>
      <c r="E23" s="77">
        <f t="shared" si="0"/>
        <v>0</v>
      </c>
      <c r="F23" s="11"/>
      <c r="G23" s="1"/>
    </row>
    <row r="24" spans="2:7" x14ac:dyDescent="0.3">
      <c r="B24" s="47"/>
      <c r="D24" s="79"/>
      <c r="E24" s="77">
        <f t="shared" si="0"/>
        <v>0</v>
      </c>
      <c r="F24" s="11"/>
      <c r="G24" s="1"/>
    </row>
    <row r="25" spans="2:7" x14ac:dyDescent="0.3">
      <c r="B25" s="47"/>
      <c r="C25" s="21"/>
      <c r="E25" s="77">
        <f t="shared" si="0"/>
        <v>0</v>
      </c>
      <c r="F25" s="11"/>
      <c r="G25" s="1"/>
    </row>
    <row r="26" spans="2:7" x14ac:dyDescent="0.3">
      <c r="B26" s="47"/>
      <c r="E26" s="77">
        <f t="shared" si="0"/>
        <v>0</v>
      </c>
      <c r="F26" s="11"/>
      <c r="G26" s="1"/>
    </row>
    <row r="27" spans="2:7" x14ac:dyDescent="0.3">
      <c r="B27" s="47"/>
      <c r="E27" s="77">
        <f t="shared" si="0"/>
        <v>0</v>
      </c>
      <c r="F27" s="11"/>
      <c r="G27" s="1"/>
    </row>
    <row r="28" spans="2:7" x14ac:dyDescent="0.3">
      <c r="B28" s="47"/>
      <c r="E28" s="77">
        <f t="shared" si="0"/>
        <v>0</v>
      </c>
      <c r="F28" s="11"/>
      <c r="G28" s="1"/>
    </row>
    <row r="29" spans="2:7" x14ac:dyDescent="0.3">
      <c r="B29" s="47"/>
      <c r="E29" s="77">
        <f t="shared" si="0"/>
        <v>0</v>
      </c>
      <c r="F29" s="11"/>
      <c r="G29" s="1"/>
    </row>
    <row r="30" spans="2:7" x14ac:dyDescent="0.3">
      <c r="B30" s="47"/>
      <c r="E30" s="77">
        <f t="shared" si="0"/>
        <v>0</v>
      </c>
      <c r="F30" s="11"/>
      <c r="G30" s="1"/>
    </row>
    <row r="31" spans="2:7" x14ac:dyDescent="0.3">
      <c r="B31" s="47"/>
      <c r="E31" s="77">
        <f t="shared" si="0"/>
        <v>0</v>
      </c>
      <c r="F31" s="11"/>
      <c r="G31" s="1"/>
    </row>
    <row r="32" spans="2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B35" s="47"/>
      <c r="E35" s="77">
        <f t="shared" si="0"/>
        <v>0</v>
      </c>
      <c r="F35" s="11"/>
      <c r="G35" s="1"/>
    </row>
    <row r="36" spans="2:7" x14ac:dyDescent="0.3">
      <c r="B36" s="47"/>
      <c r="E36" s="77">
        <f t="shared" si="0"/>
        <v>0</v>
      </c>
      <c r="F36" s="11"/>
      <c r="G36" s="1"/>
    </row>
    <row r="37" spans="2:7" x14ac:dyDescent="0.3">
      <c r="B37" s="47"/>
      <c r="E37" s="77">
        <f t="shared" si="0"/>
        <v>0</v>
      </c>
      <c r="F37" s="11"/>
      <c r="G37" s="1"/>
    </row>
    <row r="38" spans="2:7" x14ac:dyDescent="0.3">
      <c r="B38" s="47"/>
      <c r="E38" s="77">
        <f t="shared" si="0"/>
        <v>0</v>
      </c>
      <c r="F38" s="11"/>
      <c r="G38" s="1"/>
    </row>
    <row r="39" spans="2:7" x14ac:dyDescent="0.3">
      <c r="B39" s="47"/>
      <c r="E39" s="77">
        <f t="shared" si="0"/>
        <v>0</v>
      </c>
      <c r="F39" s="11"/>
      <c r="G39" s="1"/>
    </row>
    <row r="40" spans="2:7" x14ac:dyDescent="0.3">
      <c r="B40" s="47"/>
      <c r="E40" s="77">
        <f t="shared" si="0"/>
        <v>0</v>
      </c>
      <c r="F40" s="11"/>
      <c r="G40" s="1"/>
    </row>
    <row r="41" spans="2:7" x14ac:dyDescent="0.3">
      <c r="B41" s="47"/>
      <c r="E41" s="77">
        <f t="shared" si="0"/>
        <v>0</v>
      </c>
      <c r="F41" s="11"/>
      <c r="G41" s="1"/>
    </row>
    <row r="42" spans="2:7" x14ac:dyDescent="0.3">
      <c r="B42" s="47"/>
      <c r="E42" s="77">
        <f t="shared" si="0"/>
        <v>0</v>
      </c>
      <c r="F42" s="11"/>
      <c r="G42" s="1"/>
    </row>
    <row r="43" spans="2:7" x14ac:dyDescent="0.3">
      <c r="B43" s="47"/>
      <c r="E43" s="77">
        <f t="shared" si="0"/>
        <v>0</v>
      </c>
      <c r="F43" s="11"/>
      <c r="G43" s="47"/>
    </row>
    <row r="44" spans="2:7" x14ac:dyDescent="0.3">
      <c r="B44" s="47"/>
      <c r="E44" s="77">
        <f t="shared" si="0"/>
        <v>0</v>
      </c>
      <c r="F44" s="11"/>
      <c r="G44" s="1"/>
    </row>
    <row r="45" spans="2:7" x14ac:dyDescent="0.3">
      <c r="B45" s="47"/>
      <c r="E45" s="77">
        <f t="shared" si="0"/>
        <v>0</v>
      </c>
      <c r="F45" s="11"/>
      <c r="G45" s="1"/>
    </row>
    <row r="46" spans="2:7" x14ac:dyDescent="0.3">
      <c r="B46" s="51"/>
      <c r="E46" s="77">
        <f t="shared" si="0"/>
        <v>0</v>
      </c>
      <c r="F46" s="11"/>
      <c r="G46" s="1"/>
    </row>
    <row r="47" spans="2:7" x14ac:dyDescent="0.3">
      <c r="B47" s="51"/>
      <c r="E47" s="77">
        <f t="shared" si="0"/>
        <v>0</v>
      </c>
      <c r="F47" s="11"/>
      <c r="G47" s="1"/>
    </row>
    <row r="48" spans="2:7" x14ac:dyDescent="0.3">
      <c r="B48" s="51"/>
      <c r="E48" s="77">
        <f t="shared" si="0"/>
        <v>0</v>
      </c>
      <c r="F48" s="11"/>
      <c r="G48" s="1"/>
    </row>
    <row r="49" spans="2:7" x14ac:dyDescent="0.3">
      <c r="B49" s="51"/>
      <c r="E49" s="77">
        <f t="shared" si="0"/>
        <v>0</v>
      </c>
      <c r="F49" s="11"/>
      <c r="G49" s="1"/>
    </row>
    <row r="50" spans="2:7" x14ac:dyDescent="0.3">
      <c r="B50" s="51"/>
      <c r="E50" s="77">
        <f t="shared" si="0"/>
        <v>0</v>
      </c>
      <c r="F50" s="11"/>
      <c r="G50" s="1"/>
    </row>
  </sheetData>
  <conditionalFormatting sqref="B2 B5:B1048576">
    <cfRule type="containsText" dxfId="39" priority="6" operator="containsText" text="Погрузка">
      <formula>NOT(ISERROR(SEARCH("Погрузка",B2)))</formula>
    </cfRule>
    <cfRule type="containsText" dxfId="38" priority="7" operator="containsText" text="Доставка">
      <formula>NOT(ISERROR(SEARCH("Доставка",B2)))</formula>
    </cfRule>
  </conditionalFormatting>
  <conditionalFormatting sqref="F3:F1048576">
    <cfRule type="notContainsBlanks" dxfId="37" priority="5">
      <formula>LEN(TRIM(F3))&gt;0</formula>
    </cfRule>
  </conditionalFormatting>
  <conditionalFormatting sqref="A2">
    <cfRule type="containsText" dxfId="36" priority="3" operator="containsText" text="Погрузка">
      <formula>NOT(ISERROR(SEARCH("Погрузка",A2)))</formula>
    </cfRule>
    <cfRule type="containsText" dxfId="35" priority="4" operator="containsText" text="Доставка">
      <formula>NOT(ISERROR(SEARCH("Доставка",A2)))</formula>
    </cfRule>
  </conditionalFormatting>
  <conditionalFormatting sqref="B3:B4">
    <cfRule type="containsText" dxfId="34" priority="1" operator="containsText" text="Погрузка">
      <formula>NOT(ISERROR(SEARCH("Погрузка",B3)))</formula>
    </cfRule>
    <cfRule type="containsText" dxfId="33" priority="2" operator="containsText" text="Доставка">
      <formula>NOT(ISERROR(SEARCH("Доставка",B3)))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3.6640625" style="1" customWidth="1"/>
    <col min="8" max="16384" width="10.88671875" style="1"/>
  </cols>
  <sheetData>
    <row r="1" spans="1:7" s="27" customFormat="1" x14ac:dyDescent="0.3">
      <c r="A1" s="54" t="s">
        <v>136</v>
      </c>
      <c r="D1" s="74"/>
      <c r="E1" s="74"/>
      <c r="F1" s="39"/>
    </row>
    <row r="2" spans="1:7" s="4" customFormat="1" ht="32.1" customHeight="1" x14ac:dyDescent="0.3">
      <c r="A2" s="3" t="s">
        <v>18</v>
      </c>
      <c r="B2" s="3" t="s">
        <v>184</v>
      </c>
      <c r="C2" s="4" t="s">
        <v>185</v>
      </c>
      <c r="D2" s="75" t="s">
        <v>16</v>
      </c>
      <c r="E2" s="75" t="s">
        <v>17</v>
      </c>
      <c r="F2" s="3" t="s">
        <v>1</v>
      </c>
      <c r="G2" s="5">
        <f>SUM(E3:E999)</f>
        <v>0</v>
      </c>
    </row>
    <row r="3" spans="1:7" x14ac:dyDescent="0.3">
      <c r="B3" s="46"/>
      <c r="E3" s="77">
        <f t="shared" ref="E3:E50" si="0">C3*D3</f>
        <v>0</v>
      </c>
      <c r="F3" s="56"/>
    </row>
    <row r="4" spans="1:7" x14ac:dyDescent="0.3">
      <c r="B4" s="57"/>
      <c r="E4" s="77">
        <f t="shared" si="0"/>
        <v>0</v>
      </c>
    </row>
    <row r="5" spans="1:7" x14ac:dyDescent="0.3">
      <c r="B5" s="57"/>
      <c r="E5" s="77">
        <f t="shared" si="0"/>
        <v>0</v>
      </c>
    </row>
    <row r="6" spans="1:7" x14ac:dyDescent="0.3">
      <c r="B6" s="46"/>
      <c r="E6" s="77">
        <f t="shared" si="0"/>
        <v>0</v>
      </c>
    </row>
    <row r="7" spans="1:7" x14ac:dyDescent="0.3">
      <c r="B7" s="46"/>
      <c r="E7" s="77">
        <f t="shared" si="0"/>
        <v>0</v>
      </c>
      <c r="F7" s="48"/>
    </row>
    <row r="8" spans="1:7" x14ac:dyDescent="0.3">
      <c r="B8" s="46"/>
      <c r="E8" s="77">
        <f t="shared" si="0"/>
        <v>0</v>
      </c>
    </row>
    <row r="9" spans="1:7" x14ac:dyDescent="0.3">
      <c r="B9" s="46"/>
      <c r="E9" s="77">
        <f t="shared" si="0"/>
        <v>0</v>
      </c>
    </row>
    <row r="10" spans="1:7" x14ac:dyDescent="0.3">
      <c r="B10" s="48"/>
      <c r="E10" s="77">
        <f t="shared" si="0"/>
        <v>0</v>
      </c>
    </row>
    <row r="11" spans="1:7" x14ac:dyDescent="0.3">
      <c r="B11" s="46"/>
      <c r="E11" s="77">
        <f t="shared" si="0"/>
        <v>0</v>
      </c>
    </row>
    <row r="12" spans="1:7" x14ac:dyDescent="0.3">
      <c r="B12" s="46"/>
      <c r="E12" s="77">
        <f t="shared" si="0"/>
        <v>0</v>
      </c>
    </row>
    <row r="13" spans="1:7" x14ac:dyDescent="0.3">
      <c r="B13" s="46"/>
      <c r="E13" s="77">
        <f t="shared" si="0"/>
        <v>0</v>
      </c>
      <c r="F13" s="48"/>
    </row>
    <row r="14" spans="1:7" x14ac:dyDescent="0.3">
      <c r="B14" s="46"/>
      <c r="E14" s="77">
        <f t="shared" si="0"/>
        <v>0</v>
      </c>
    </row>
    <row r="15" spans="1:7" x14ac:dyDescent="0.3">
      <c r="B15" s="46"/>
      <c r="E15" s="77">
        <f t="shared" si="0"/>
        <v>0</v>
      </c>
    </row>
    <row r="16" spans="1:7" x14ac:dyDescent="0.3">
      <c r="B16" s="48"/>
      <c r="E16" s="77">
        <f t="shared" si="0"/>
        <v>0</v>
      </c>
    </row>
    <row r="17" spans="2:6" x14ac:dyDescent="0.3">
      <c r="B17" s="47"/>
      <c r="D17" s="78"/>
      <c r="E17" s="77">
        <f t="shared" si="0"/>
        <v>0</v>
      </c>
      <c r="F17" s="1"/>
    </row>
    <row r="18" spans="2:6" x14ac:dyDescent="0.3">
      <c r="B18" s="47"/>
      <c r="E18" s="77">
        <f t="shared" si="0"/>
        <v>0</v>
      </c>
      <c r="F18" s="1"/>
    </row>
    <row r="19" spans="2:6" x14ac:dyDescent="0.3">
      <c r="B19" s="47"/>
      <c r="E19" s="77">
        <f t="shared" si="0"/>
        <v>0</v>
      </c>
      <c r="F19" s="1"/>
    </row>
    <row r="20" spans="2:6" x14ac:dyDescent="0.3">
      <c r="B20" s="47"/>
      <c r="E20" s="77">
        <f t="shared" si="0"/>
        <v>0</v>
      </c>
      <c r="F20" s="1"/>
    </row>
    <row r="21" spans="2:6" x14ac:dyDescent="0.3">
      <c r="B21" s="47"/>
      <c r="E21" s="77">
        <f t="shared" si="0"/>
        <v>0</v>
      </c>
      <c r="F21" s="47"/>
    </row>
    <row r="22" spans="2:6" x14ac:dyDescent="0.3">
      <c r="B22" s="47"/>
      <c r="E22" s="77">
        <f t="shared" si="0"/>
        <v>0</v>
      </c>
      <c r="F22" s="1"/>
    </row>
    <row r="23" spans="2:6" x14ac:dyDescent="0.3">
      <c r="B23" s="47"/>
      <c r="E23" s="77">
        <f t="shared" si="0"/>
        <v>0</v>
      </c>
      <c r="F23" s="1"/>
    </row>
    <row r="24" spans="2:6" x14ac:dyDescent="0.3">
      <c r="B24" s="47"/>
      <c r="D24" s="79"/>
      <c r="E24" s="77">
        <f t="shared" si="0"/>
        <v>0</v>
      </c>
      <c r="F24" s="1"/>
    </row>
    <row r="25" spans="2:6" x14ac:dyDescent="0.3">
      <c r="B25" s="47"/>
      <c r="C25" s="21"/>
      <c r="E25" s="77">
        <f t="shared" si="0"/>
        <v>0</v>
      </c>
      <c r="F25" s="1"/>
    </row>
    <row r="26" spans="2:6" x14ac:dyDescent="0.3">
      <c r="B26" s="47"/>
      <c r="E26" s="77">
        <f t="shared" si="0"/>
        <v>0</v>
      </c>
      <c r="F26" s="1"/>
    </row>
    <row r="27" spans="2:6" x14ac:dyDescent="0.3">
      <c r="B27" s="47"/>
      <c r="E27" s="77">
        <f t="shared" si="0"/>
        <v>0</v>
      </c>
      <c r="F27" s="1"/>
    </row>
    <row r="28" spans="2:6" x14ac:dyDescent="0.3">
      <c r="B28" s="47"/>
      <c r="E28" s="77">
        <f t="shared" si="0"/>
        <v>0</v>
      </c>
      <c r="F28" s="1"/>
    </row>
    <row r="29" spans="2:6" x14ac:dyDescent="0.3">
      <c r="B29" s="47"/>
      <c r="E29" s="77">
        <f t="shared" si="0"/>
        <v>0</v>
      </c>
      <c r="F29" s="1"/>
    </row>
    <row r="30" spans="2:6" x14ac:dyDescent="0.3">
      <c r="B30" s="47"/>
      <c r="E30" s="77">
        <f t="shared" si="0"/>
        <v>0</v>
      </c>
      <c r="F30" s="1"/>
    </row>
    <row r="31" spans="2:6" x14ac:dyDescent="0.3">
      <c r="B31" s="47"/>
      <c r="E31" s="77">
        <f t="shared" si="0"/>
        <v>0</v>
      </c>
      <c r="F31" s="1"/>
    </row>
    <row r="32" spans="2:6" x14ac:dyDescent="0.3">
      <c r="B32" s="47"/>
      <c r="E32" s="77">
        <f t="shared" si="0"/>
        <v>0</v>
      </c>
      <c r="F32" s="1"/>
    </row>
    <row r="33" spans="2:6" x14ac:dyDescent="0.3">
      <c r="B33" s="47"/>
      <c r="E33" s="77">
        <f t="shared" si="0"/>
        <v>0</v>
      </c>
      <c r="F33" s="1"/>
    </row>
    <row r="34" spans="2:6" x14ac:dyDescent="0.3">
      <c r="B34" s="47"/>
      <c r="E34" s="77">
        <f t="shared" si="0"/>
        <v>0</v>
      </c>
      <c r="F34" s="1"/>
    </row>
    <row r="35" spans="2:6" x14ac:dyDescent="0.3">
      <c r="B35" s="47"/>
      <c r="E35" s="77">
        <f t="shared" si="0"/>
        <v>0</v>
      </c>
      <c r="F35" s="1"/>
    </row>
    <row r="36" spans="2:6" x14ac:dyDescent="0.3">
      <c r="B36" s="47"/>
      <c r="E36" s="77">
        <f t="shared" si="0"/>
        <v>0</v>
      </c>
      <c r="F36" s="1"/>
    </row>
    <row r="37" spans="2:6" x14ac:dyDescent="0.3">
      <c r="B37" s="47"/>
      <c r="E37" s="77">
        <f t="shared" si="0"/>
        <v>0</v>
      </c>
      <c r="F37" s="1"/>
    </row>
    <row r="38" spans="2:6" x14ac:dyDescent="0.3">
      <c r="B38" s="47"/>
      <c r="E38" s="77">
        <f t="shared" si="0"/>
        <v>0</v>
      </c>
      <c r="F38" s="1"/>
    </row>
    <row r="39" spans="2:6" x14ac:dyDescent="0.3">
      <c r="B39" s="47"/>
      <c r="E39" s="77">
        <f t="shared" si="0"/>
        <v>0</v>
      </c>
      <c r="F39" s="1"/>
    </row>
    <row r="40" spans="2:6" x14ac:dyDescent="0.3">
      <c r="B40" s="47"/>
      <c r="E40" s="77">
        <f t="shared" si="0"/>
        <v>0</v>
      </c>
      <c r="F40" s="1"/>
    </row>
    <row r="41" spans="2:6" x14ac:dyDescent="0.3">
      <c r="B41" s="47"/>
      <c r="E41" s="77">
        <f t="shared" si="0"/>
        <v>0</v>
      </c>
      <c r="F41" s="1"/>
    </row>
    <row r="42" spans="2:6" x14ac:dyDescent="0.3">
      <c r="B42" s="47"/>
      <c r="E42" s="77">
        <f t="shared" si="0"/>
        <v>0</v>
      </c>
      <c r="F42" s="1"/>
    </row>
    <row r="43" spans="2:6" x14ac:dyDescent="0.3">
      <c r="B43" s="47"/>
      <c r="E43" s="77">
        <f t="shared" si="0"/>
        <v>0</v>
      </c>
      <c r="F43" s="47"/>
    </row>
    <row r="44" spans="2:6" x14ac:dyDescent="0.3">
      <c r="B44" s="47"/>
      <c r="E44" s="77">
        <f t="shared" si="0"/>
        <v>0</v>
      </c>
      <c r="F44" s="1"/>
    </row>
    <row r="45" spans="2:6" x14ac:dyDescent="0.3">
      <c r="B45" s="47"/>
      <c r="E45" s="77">
        <f t="shared" si="0"/>
        <v>0</v>
      </c>
      <c r="F45" s="1"/>
    </row>
    <row r="46" spans="2:6" x14ac:dyDescent="0.3">
      <c r="B46" s="51"/>
      <c r="E46" s="77">
        <f t="shared" si="0"/>
        <v>0</v>
      </c>
      <c r="F46" s="1"/>
    </row>
    <row r="47" spans="2:6" x14ac:dyDescent="0.3">
      <c r="B47" s="51"/>
      <c r="E47" s="77">
        <f t="shared" si="0"/>
        <v>0</v>
      </c>
      <c r="F47" s="1"/>
    </row>
    <row r="48" spans="2:6" x14ac:dyDescent="0.3">
      <c r="B48" s="51"/>
      <c r="E48" s="77">
        <f t="shared" si="0"/>
        <v>0</v>
      </c>
      <c r="F48" s="1"/>
    </row>
    <row r="49" spans="2:6" x14ac:dyDescent="0.3">
      <c r="B49" s="51"/>
      <c r="E49" s="77">
        <f t="shared" si="0"/>
        <v>0</v>
      </c>
      <c r="F49" s="1"/>
    </row>
    <row r="50" spans="2:6" x14ac:dyDescent="0.3">
      <c r="B50" s="51"/>
      <c r="E50" s="77">
        <f t="shared" si="0"/>
        <v>0</v>
      </c>
      <c r="F50" s="1"/>
    </row>
  </sheetData>
  <conditionalFormatting sqref="B2:B1048576">
    <cfRule type="containsText" dxfId="32" priority="4" operator="containsText" text="Погрузка">
      <formula>NOT(ISERROR(SEARCH("Погрузка",B2)))</formula>
    </cfRule>
    <cfRule type="containsText" dxfId="31" priority="5" operator="containsText" text="Доставка">
      <formula>NOT(ISERROR(SEARCH("Доставка",B2)))</formula>
    </cfRule>
  </conditionalFormatting>
  <conditionalFormatting sqref="A2">
    <cfRule type="containsText" dxfId="30" priority="1" operator="containsText" text="Погрузка">
      <formula>NOT(ISERROR(SEARCH("Погрузка",A2)))</formula>
    </cfRule>
    <cfRule type="containsText" dxfId="29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3.6640625" style="1" customWidth="1"/>
    <col min="8" max="8" width="2.44140625" style="1" customWidth="1"/>
    <col min="9" max="16384" width="10.88671875" style="1"/>
  </cols>
  <sheetData>
    <row r="1" spans="1:7" s="27" customFormat="1" x14ac:dyDescent="0.3">
      <c r="A1" s="54" t="s">
        <v>136</v>
      </c>
      <c r="D1" s="74"/>
      <c r="E1" s="74"/>
      <c r="F1" s="39"/>
    </row>
    <row r="2" spans="1:7" s="4" customFormat="1" ht="32.1" customHeight="1" x14ac:dyDescent="0.3">
      <c r="A2" s="3" t="s">
        <v>18</v>
      </c>
      <c r="B2" s="3" t="s">
        <v>186</v>
      </c>
      <c r="C2" s="4" t="s">
        <v>185</v>
      </c>
      <c r="D2" s="75" t="s">
        <v>16</v>
      </c>
      <c r="E2" s="75" t="s">
        <v>17</v>
      </c>
      <c r="F2" s="3" t="s">
        <v>1</v>
      </c>
      <c r="G2" s="5">
        <f>SUM(E3:E999)</f>
        <v>0</v>
      </c>
    </row>
    <row r="3" spans="1:7" x14ac:dyDescent="0.3">
      <c r="B3" s="46"/>
      <c r="E3" s="77">
        <f t="shared" ref="E3:E50" si="0">C3*D3</f>
        <v>0</v>
      </c>
      <c r="F3" s="56"/>
    </row>
    <row r="4" spans="1:7" x14ac:dyDescent="0.3">
      <c r="B4" s="57"/>
      <c r="E4" s="77">
        <f t="shared" si="0"/>
        <v>0</v>
      </c>
    </row>
    <row r="5" spans="1:7" x14ac:dyDescent="0.3">
      <c r="B5" s="57"/>
      <c r="E5" s="77">
        <f t="shared" si="0"/>
        <v>0</v>
      </c>
    </row>
    <row r="6" spans="1:7" x14ac:dyDescent="0.3">
      <c r="B6" s="46"/>
      <c r="E6" s="77">
        <f t="shared" si="0"/>
        <v>0</v>
      </c>
    </row>
    <row r="7" spans="1:7" x14ac:dyDescent="0.3">
      <c r="B7" s="46"/>
      <c r="E7" s="77">
        <f t="shared" si="0"/>
        <v>0</v>
      </c>
      <c r="F7" s="48"/>
    </row>
    <row r="8" spans="1:7" x14ac:dyDescent="0.3">
      <c r="B8" s="46"/>
      <c r="E8" s="77">
        <f t="shared" si="0"/>
        <v>0</v>
      </c>
    </row>
    <row r="9" spans="1:7" x14ac:dyDescent="0.3">
      <c r="B9" s="46"/>
      <c r="E9" s="77">
        <f t="shared" si="0"/>
        <v>0</v>
      </c>
    </row>
    <row r="10" spans="1:7" x14ac:dyDescent="0.3">
      <c r="B10" s="48"/>
      <c r="E10" s="77">
        <f t="shared" si="0"/>
        <v>0</v>
      </c>
    </row>
    <row r="11" spans="1:7" x14ac:dyDescent="0.3">
      <c r="B11" s="46"/>
      <c r="E11" s="77">
        <f t="shared" si="0"/>
        <v>0</v>
      </c>
    </row>
    <row r="12" spans="1:7" x14ac:dyDescent="0.3">
      <c r="B12" s="46"/>
      <c r="E12" s="77">
        <f t="shared" si="0"/>
        <v>0</v>
      </c>
    </row>
    <row r="13" spans="1:7" x14ac:dyDescent="0.3">
      <c r="B13" s="46"/>
      <c r="E13" s="77">
        <f t="shared" si="0"/>
        <v>0</v>
      </c>
      <c r="F13" s="48"/>
    </row>
    <row r="14" spans="1:7" x14ac:dyDescent="0.3">
      <c r="B14" s="46"/>
      <c r="E14" s="77">
        <f t="shared" si="0"/>
        <v>0</v>
      </c>
    </row>
    <row r="15" spans="1:7" x14ac:dyDescent="0.3">
      <c r="B15" s="46"/>
      <c r="E15" s="77">
        <f t="shared" si="0"/>
        <v>0</v>
      </c>
    </row>
    <row r="16" spans="1:7" x14ac:dyDescent="0.3">
      <c r="B16" s="48"/>
      <c r="E16" s="77">
        <f t="shared" si="0"/>
        <v>0</v>
      </c>
    </row>
    <row r="17" spans="2:6" x14ac:dyDescent="0.3">
      <c r="B17" s="47"/>
      <c r="D17" s="78"/>
      <c r="E17" s="77">
        <f t="shared" si="0"/>
        <v>0</v>
      </c>
      <c r="F17" s="1"/>
    </row>
    <row r="18" spans="2:6" x14ac:dyDescent="0.3">
      <c r="B18" s="47"/>
      <c r="E18" s="77">
        <f t="shared" si="0"/>
        <v>0</v>
      </c>
      <c r="F18" s="1"/>
    </row>
    <row r="19" spans="2:6" x14ac:dyDescent="0.3">
      <c r="B19" s="47"/>
      <c r="E19" s="77">
        <f t="shared" si="0"/>
        <v>0</v>
      </c>
      <c r="F19" s="1"/>
    </row>
    <row r="20" spans="2:6" x14ac:dyDescent="0.3">
      <c r="B20" s="47"/>
      <c r="E20" s="77">
        <f t="shared" si="0"/>
        <v>0</v>
      </c>
      <c r="F20" s="1"/>
    </row>
    <row r="21" spans="2:6" x14ac:dyDescent="0.3">
      <c r="B21" s="47"/>
      <c r="E21" s="77">
        <f t="shared" si="0"/>
        <v>0</v>
      </c>
      <c r="F21" s="47"/>
    </row>
    <row r="22" spans="2:6" x14ac:dyDescent="0.3">
      <c r="B22" s="47"/>
      <c r="E22" s="77">
        <f t="shared" si="0"/>
        <v>0</v>
      </c>
      <c r="F22" s="1"/>
    </row>
    <row r="23" spans="2:6" x14ac:dyDescent="0.3">
      <c r="B23" s="47"/>
      <c r="E23" s="77">
        <f t="shared" si="0"/>
        <v>0</v>
      </c>
      <c r="F23" s="1"/>
    </row>
    <row r="24" spans="2:6" x14ac:dyDescent="0.3">
      <c r="B24" s="47"/>
      <c r="D24" s="79"/>
      <c r="E24" s="77">
        <f t="shared" si="0"/>
        <v>0</v>
      </c>
      <c r="F24" s="1"/>
    </row>
    <row r="25" spans="2:6" x14ac:dyDescent="0.3">
      <c r="B25" s="47"/>
      <c r="C25" s="21"/>
      <c r="E25" s="77">
        <f t="shared" si="0"/>
        <v>0</v>
      </c>
      <c r="F25" s="1"/>
    </row>
    <row r="26" spans="2:6" x14ac:dyDescent="0.3">
      <c r="B26" s="47"/>
      <c r="E26" s="77">
        <f t="shared" si="0"/>
        <v>0</v>
      </c>
      <c r="F26" s="1"/>
    </row>
    <row r="27" spans="2:6" x14ac:dyDescent="0.3">
      <c r="B27" s="47"/>
      <c r="E27" s="77">
        <f t="shared" si="0"/>
        <v>0</v>
      </c>
      <c r="F27" s="1"/>
    </row>
    <row r="28" spans="2:6" x14ac:dyDescent="0.3">
      <c r="B28" s="47"/>
      <c r="E28" s="77">
        <f t="shared" si="0"/>
        <v>0</v>
      </c>
      <c r="F28" s="1"/>
    </row>
    <row r="29" spans="2:6" x14ac:dyDescent="0.3">
      <c r="B29" s="47"/>
      <c r="E29" s="77">
        <f t="shared" si="0"/>
        <v>0</v>
      </c>
      <c r="F29" s="1"/>
    </row>
    <row r="30" spans="2:6" x14ac:dyDescent="0.3">
      <c r="B30" s="47"/>
      <c r="E30" s="77">
        <f t="shared" si="0"/>
        <v>0</v>
      </c>
      <c r="F30" s="1"/>
    </row>
    <row r="31" spans="2:6" x14ac:dyDescent="0.3">
      <c r="B31" s="47"/>
      <c r="E31" s="77">
        <f t="shared" si="0"/>
        <v>0</v>
      </c>
      <c r="F31" s="1"/>
    </row>
    <row r="32" spans="2:6" x14ac:dyDescent="0.3">
      <c r="B32" s="47"/>
      <c r="E32" s="77">
        <f t="shared" si="0"/>
        <v>0</v>
      </c>
      <c r="F32" s="1"/>
    </row>
    <row r="33" spans="2:6" x14ac:dyDescent="0.3">
      <c r="B33" s="47"/>
      <c r="E33" s="77">
        <f t="shared" si="0"/>
        <v>0</v>
      </c>
      <c r="F33" s="1"/>
    </row>
    <row r="34" spans="2:6" x14ac:dyDescent="0.3">
      <c r="B34" s="47"/>
      <c r="E34" s="77">
        <f t="shared" si="0"/>
        <v>0</v>
      </c>
      <c r="F34" s="1"/>
    </row>
    <row r="35" spans="2:6" x14ac:dyDescent="0.3">
      <c r="B35" s="47"/>
      <c r="E35" s="77">
        <f t="shared" si="0"/>
        <v>0</v>
      </c>
      <c r="F35" s="1"/>
    </row>
    <row r="36" spans="2:6" x14ac:dyDescent="0.3">
      <c r="B36" s="47"/>
      <c r="E36" s="77">
        <f t="shared" si="0"/>
        <v>0</v>
      </c>
      <c r="F36" s="1"/>
    </row>
    <row r="37" spans="2:6" x14ac:dyDescent="0.3">
      <c r="B37" s="47"/>
      <c r="E37" s="77">
        <f t="shared" si="0"/>
        <v>0</v>
      </c>
      <c r="F37" s="1"/>
    </row>
    <row r="38" spans="2:6" x14ac:dyDescent="0.3">
      <c r="B38" s="47"/>
      <c r="E38" s="77">
        <f t="shared" si="0"/>
        <v>0</v>
      </c>
      <c r="F38" s="1"/>
    </row>
    <row r="39" spans="2:6" x14ac:dyDescent="0.3">
      <c r="B39" s="47"/>
      <c r="E39" s="77">
        <f t="shared" si="0"/>
        <v>0</v>
      </c>
      <c r="F39" s="1"/>
    </row>
    <row r="40" spans="2:6" x14ac:dyDescent="0.3">
      <c r="B40" s="47"/>
      <c r="E40" s="77">
        <f t="shared" si="0"/>
        <v>0</v>
      </c>
      <c r="F40" s="1"/>
    </row>
    <row r="41" spans="2:6" x14ac:dyDescent="0.3">
      <c r="B41" s="47"/>
      <c r="E41" s="77">
        <f t="shared" si="0"/>
        <v>0</v>
      </c>
      <c r="F41" s="1"/>
    </row>
    <row r="42" spans="2:6" x14ac:dyDescent="0.3">
      <c r="B42" s="47"/>
      <c r="E42" s="77">
        <f t="shared" si="0"/>
        <v>0</v>
      </c>
      <c r="F42" s="1"/>
    </row>
    <row r="43" spans="2:6" x14ac:dyDescent="0.3">
      <c r="B43" s="47"/>
      <c r="E43" s="77">
        <f t="shared" si="0"/>
        <v>0</v>
      </c>
      <c r="F43" s="47"/>
    </row>
    <row r="44" spans="2:6" x14ac:dyDescent="0.3">
      <c r="B44" s="47"/>
      <c r="E44" s="77">
        <f t="shared" si="0"/>
        <v>0</v>
      </c>
      <c r="F44" s="1"/>
    </row>
    <row r="45" spans="2:6" x14ac:dyDescent="0.3">
      <c r="B45" s="47"/>
      <c r="E45" s="77">
        <f t="shared" si="0"/>
        <v>0</v>
      </c>
      <c r="F45" s="1"/>
    </row>
    <row r="46" spans="2:6" x14ac:dyDescent="0.3">
      <c r="B46" s="51"/>
      <c r="E46" s="77">
        <f t="shared" si="0"/>
        <v>0</v>
      </c>
      <c r="F46" s="1"/>
    </row>
    <row r="47" spans="2:6" x14ac:dyDescent="0.3">
      <c r="B47" s="51"/>
      <c r="E47" s="77">
        <f t="shared" si="0"/>
        <v>0</v>
      </c>
      <c r="F47" s="1"/>
    </row>
    <row r="48" spans="2:6" x14ac:dyDescent="0.3">
      <c r="B48" s="51"/>
      <c r="E48" s="77">
        <f t="shared" si="0"/>
        <v>0</v>
      </c>
      <c r="F48" s="1"/>
    </row>
    <row r="49" spans="2:6" x14ac:dyDescent="0.3">
      <c r="B49" s="51"/>
      <c r="E49" s="77">
        <f t="shared" si="0"/>
        <v>0</v>
      </c>
      <c r="F49" s="1"/>
    </row>
    <row r="50" spans="2:6" x14ac:dyDescent="0.3">
      <c r="B50" s="51"/>
      <c r="E50" s="77">
        <f t="shared" si="0"/>
        <v>0</v>
      </c>
      <c r="F50" s="1"/>
    </row>
  </sheetData>
  <conditionalFormatting sqref="B2:B1048576">
    <cfRule type="containsText" dxfId="28" priority="4" operator="containsText" text="Погрузка">
      <formula>NOT(ISERROR(SEARCH("Погрузка",B2)))</formula>
    </cfRule>
    <cfRule type="containsText" dxfId="27" priority="5" operator="containsText" text="Доставка">
      <formula>NOT(ISERROR(SEARCH("Доставка",B2)))</formula>
    </cfRule>
  </conditionalFormatting>
  <conditionalFormatting sqref="A2">
    <cfRule type="containsText" dxfId="26" priority="1" operator="containsText" text="Погрузка">
      <formula>NOT(ISERROR(SEARCH("Погрузка",A2)))</formula>
    </cfRule>
    <cfRule type="containsText" dxfId="25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0"/>
  <sheetViews>
    <sheetView tabSelected="1" workbookViewId="0">
      <pane ySplit="2" topLeftCell="A3" activePane="bottomLeft" state="frozen"/>
      <selection activeCell="B3" sqref="B3"/>
      <selection pane="bottomLeft" activeCell="A3" sqref="A3:A16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5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1881.94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1881.94</v>
      </c>
    </row>
    <row r="3" spans="1:15" ht="31.2" x14ac:dyDescent="0.3">
      <c r="A3" s="65">
        <v>43560</v>
      </c>
      <c r="B3" s="66" t="s">
        <v>200</v>
      </c>
      <c r="C3" s="1">
        <v>1</v>
      </c>
      <c r="D3" s="76">
        <v>63.48</v>
      </c>
      <c r="E3" s="77">
        <v>63.48</v>
      </c>
      <c r="F3" s="11"/>
      <c r="G3" s="56"/>
    </row>
    <row r="4" spans="1:15" ht="31.2" x14ac:dyDescent="0.3">
      <c r="A4" s="7">
        <v>43560</v>
      </c>
      <c r="B4" s="66" t="s">
        <v>201</v>
      </c>
      <c r="C4" s="1">
        <v>1</v>
      </c>
      <c r="D4" s="76">
        <v>63.48</v>
      </c>
      <c r="E4" s="77">
        <v>63.48</v>
      </c>
      <c r="F4" s="11"/>
    </row>
    <row r="5" spans="1:15" ht="31.2" x14ac:dyDescent="0.3">
      <c r="A5" s="65">
        <v>43560</v>
      </c>
      <c r="B5" s="66" t="s">
        <v>232</v>
      </c>
      <c r="C5" s="1">
        <v>3</v>
      </c>
      <c r="D5" s="76">
        <v>28.2</v>
      </c>
      <c r="E5" s="77">
        <v>84.6</v>
      </c>
      <c r="F5" s="58"/>
    </row>
    <row r="6" spans="1:15" x14ac:dyDescent="0.3">
      <c r="A6" s="7">
        <v>43560</v>
      </c>
      <c r="B6" s="98" t="s">
        <v>237</v>
      </c>
      <c r="C6" s="1">
        <v>20</v>
      </c>
      <c r="D6" s="76">
        <v>10.120000000000001</v>
      </c>
      <c r="E6" s="77">
        <v>202.4</v>
      </c>
      <c r="F6" s="11"/>
    </row>
    <row r="7" spans="1:15" x14ac:dyDescent="0.3">
      <c r="A7" s="65">
        <v>43560</v>
      </c>
      <c r="B7" s="98" t="s">
        <v>238</v>
      </c>
      <c r="C7" s="1">
        <v>1</v>
      </c>
      <c r="D7" s="76">
        <v>97.52</v>
      </c>
      <c r="E7" s="77">
        <v>97.52</v>
      </c>
      <c r="F7" s="58"/>
      <c r="G7" s="48"/>
    </row>
    <row r="8" spans="1:15" ht="31.2" x14ac:dyDescent="0.3">
      <c r="A8" s="65">
        <v>43560</v>
      </c>
      <c r="B8" s="98" t="s">
        <v>242</v>
      </c>
      <c r="C8" s="1">
        <v>1</v>
      </c>
      <c r="D8" s="76">
        <v>137.08000000000001</v>
      </c>
      <c r="E8" s="77">
        <v>137.08000000000001</v>
      </c>
      <c r="F8" s="11"/>
    </row>
    <row r="9" spans="1:15" ht="46.8" x14ac:dyDescent="0.3">
      <c r="A9" s="65">
        <v>43560</v>
      </c>
      <c r="B9" s="98" t="s">
        <v>244</v>
      </c>
      <c r="C9" s="1">
        <v>1</v>
      </c>
      <c r="D9" s="76">
        <v>72.680000000000007</v>
      </c>
      <c r="E9" s="77">
        <v>72.680000000000007</v>
      </c>
      <c r="F9" s="11"/>
    </row>
    <row r="10" spans="1:15" x14ac:dyDescent="0.3">
      <c r="A10" s="7">
        <v>43560</v>
      </c>
      <c r="B10" s="53" t="s">
        <v>245</v>
      </c>
      <c r="C10" s="1">
        <v>4</v>
      </c>
      <c r="D10" s="76">
        <v>81.78</v>
      </c>
      <c r="E10" s="77">
        <v>327.12</v>
      </c>
      <c r="F10" s="11"/>
    </row>
    <row r="11" spans="1:15" x14ac:dyDescent="0.3">
      <c r="A11" s="7">
        <v>43560</v>
      </c>
      <c r="B11" s="8" t="s">
        <v>253</v>
      </c>
      <c r="C11" s="1">
        <v>4</v>
      </c>
      <c r="D11" s="76">
        <v>46.06</v>
      </c>
      <c r="E11" s="77">
        <v>184.24</v>
      </c>
      <c r="F11" s="11"/>
    </row>
    <row r="12" spans="1:15" x14ac:dyDescent="0.3">
      <c r="A12" s="65">
        <v>43560</v>
      </c>
      <c r="B12" s="8" t="s">
        <v>254</v>
      </c>
      <c r="C12" s="1">
        <v>1</v>
      </c>
      <c r="D12" s="76">
        <v>57.34</v>
      </c>
      <c r="E12" s="77">
        <v>57.34</v>
      </c>
      <c r="F12" s="11"/>
    </row>
    <row r="13" spans="1:15" x14ac:dyDescent="0.3">
      <c r="A13" s="7">
        <v>43560</v>
      </c>
      <c r="B13" s="8" t="s">
        <v>255</v>
      </c>
      <c r="C13" s="1">
        <v>1</v>
      </c>
      <c r="D13" s="76">
        <v>86.48</v>
      </c>
      <c r="E13" s="77">
        <v>86.48</v>
      </c>
      <c r="F13" s="11"/>
      <c r="G13" s="48"/>
    </row>
    <row r="14" spans="1:15" x14ac:dyDescent="0.3">
      <c r="A14" s="7">
        <v>43571</v>
      </c>
      <c r="B14" s="66" t="s">
        <v>271</v>
      </c>
      <c r="C14" s="1">
        <v>1</v>
      </c>
      <c r="D14" s="76">
        <v>500</v>
      </c>
      <c r="E14" s="77">
        <f t="shared" ref="E14:E50" si="0">C14*D14</f>
        <v>500</v>
      </c>
      <c r="F14" s="11"/>
    </row>
    <row r="15" spans="1:15" x14ac:dyDescent="0.3">
      <c r="A15" s="7">
        <v>43584</v>
      </c>
      <c r="B15" s="8" t="s">
        <v>307</v>
      </c>
      <c r="C15" s="1">
        <v>1</v>
      </c>
      <c r="D15" s="76">
        <v>3.68</v>
      </c>
      <c r="E15" s="77">
        <v>3.68</v>
      </c>
      <c r="F15" s="11"/>
    </row>
    <row r="16" spans="1:15" x14ac:dyDescent="0.3">
      <c r="A16" s="7">
        <v>43600</v>
      </c>
      <c r="B16" s="8" t="s">
        <v>311</v>
      </c>
      <c r="C16" s="1">
        <v>1</v>
      </c>
      <c r="D16" s="76">
        <v>1.84</v>
      </c>
      <c r="E16" s="77">
        <v>1.84</v>
      </c>
      <c r="F16" s="11"/>
    </row>
    <row r="17" spans="1:7" x14ac:dyDescent="0.3">
      <c r="B17" s="67"/>
      <c r="D17" s="78"/>
      <c r="E17" s="77">
        <f t="shared" si="0"/>
        <v>0</v>
      </c>
      <c r="F17" s="11"/>
      <c r="G17" s="1"/>
    </row>
    <row r="18" spans="1:7" x14ac:dyDescent="0.3">
      <c r="B18" s="67"/>
      <c r="E18" s="77">
        <f t="shared" si="0"/>
        <v>0</v>
      </c>
      <c r="F18" s="11"/>
      <c r="G18" s="1"/>
    </row>
    <row r="19" spans="1:7" x14ac:dyDescent="0.3">
      <c r="A19" s="65"/>
      <c r="B19" s="67"/>
      <c r="E19" s="77">
        <f t="shared" si="0"/>
        <v>0</v>
      </c>
      <c r="F19" s="11"/>
      <c r="G19" s="1"/>
    </row>
    <row r="20" spans="1:7" x14ac:dyDescent="0.3">
      <c r="B20" s="67"/>
      <c r="E20" s="77">
        <f t="shared" si="0"/>
        <v>0</v>
      </c>
      <c r="F20" s="11"/>
      <c r="G20" s="1"/>
    </row>
    <row r="21" spans="1:7" x14ac:dyDescent="0.3">
      <c r="B21" s="47"/>
      <c r="E21" s="77">
        <f t="shared" si="0"/>
        <v>0</v>
      </c>
      <c r="F21" s="11"/>
      <c r="G21" s="47"/>
    </row>
    <row r="22" spans="1:7" x14ac:dyDescent="0.3">
      <c r="B22" s="47"/>
      <c r="E22" s="77">
        <f t="shared" si="0"/>
        <v>0</v>
      </c>
      <c r="F22" s="11"/>
      <c r="G22" s="1"/>
    </row>
    <row r="23" spans="1:7" x14ac:dyDescent="0.3">
      <c r="B23" s="47"/>
      <c r="E23" s="77">
        <f t="shared" si="0"/>
        <v>0</v>
      </c>
      <c r="F23" s="11"/>
      <c r="G23" s="1"/>
    </row>
    <row r="24" spans="1:7" x14ac:dyDescent="0.3">
      <c r="B24" s="47"/>
      <c r="D24" s="79"/>
      <c r="E24" s="77">
        <f t="shared" si="0"/>
        <v>0</v>
      </c>
      <c r="F24" s="11"/>
      <c r="G24" s="1"/>
    </row>
    <row r="25" spans="1:7" x14ac:dyDescent="0.3">
      <c r="B25" s="47"/>
      <c r="C25" s="21"/>
      <c r="E25" s="77">
        <f t="shared" si="0"/>
        <v>0</v>
      </c>
      <c r="F25" s="11"/>
      <c r="G25" s="1"/>
    </row>
    <row r="26" spans="1:7" x14ac:dyDescent="0.3">
      <c r="B26" s="47"/>
      <c r="E26" s="77">
        <f t="shared" si="0"/>
        <v>0</v>
      </c>
      <c r="F26" s="11"/>
      <c r="G26" s="1"/>
    </row>
    <row r="27" spans="1:7" x14ac:dyDescent="0.3">
      <c r="B27" s="47"/>
      <c r="E27" s="77">
        <f t="shared" si="0"/>
        <v>0</v>
      </c>
      <c r="F27" s="11"/>
      <c r="G27" s="1"/>
    </row>
    <row r="28" spans="1:7" x14ac:dyDescent="0.3">
      <c r="B28" s="47"/>
      <c r="E28" s="77">
        <f t="shared" si="0"/>
        <v>0</v>
      </c>
      <c r="F28" s="11"/>
      <c r="G28" s="1"/>
    </row>
    <row r="29" spans="1:7" x14ac:dyDescent="0.3">
      <c r="B29" s="47"/>
      <c r="E29" s="77">
        <f t="shared" si="0"/>
        <v>0</v>
      </c>
      <c r="F29" s="11"/>
      <c r="G29" s="1"/>
    </row>
    <row r="30" spans="1:7" x14ac:dyDescent="0.3">
      <c r="B30" s="47"/>
      <c r="E30" s="77">
        <f t="shared" si="0"/>
        <v>0</v>
      </c>
      <c r="F30" s="11"/>
      <c r="G30" s="1"/>
    </row>
    <row r="31" spans="1:7" x14ac:dyDescent="0.3">
      <c r="B31" s="47"/>
      <c r="E31" s="77">
        <f t="shared" si="0"/>
        <v>0</v>
      </c>
      <c r="F31" s="11"/>
      <c r="G31" s="1"/>
    </row>
    <row r="32" spans="1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B35" s="47"/>
      <c r="E35" s="77">
        <f t="shared" si="0"/>
        <v>0</v>
      </c>
      <c r="F35" s="11"/>
      <c r="G35" s="1"/>
    </row>
    <row r="36" spans="2:7" x14ac:dyDescent="0.3">
      <c r="B36" s="47"/>
      <c r="E36" s="77">
        <f t="shared" si="0"/>
        <v>0</v>
      </c>
      <c r="F36" s="11"/>
      <c r="G36" s="1"/>
    </row>
    <row r="37" spans="2:7" x14ac:dyDescent="0.3">
      <c r="B37" s="47"/>
      <c r="E37" s="77">
        <f t="shared" si="0"/>
        <v>0</v>
      </c>
      <c r="F37" s="11"/>
      <c r="G37" s="1"/>
    </row>
    <row r="38" spans="2:7" x14ac:dyDescent="0.3">
      <c r="B38" s="47"/>
      <c r="E38" s="77">
        <f t="shared" si="0"/>
        <v>0</v>
      </c>
      <c r="F38" s="11"/>
      <c r="G38" s="1"/>
    </row>
    <row r="39" spans="2:7" x14ac:dyDescent="0.3">
      <c r="B39" s="47"/>
      <c r="E39" s="77">
        <f t="shared" si="0"/>
        <v>0</v>
      </c>
      <c r="F39" s="11"/>
      <c r="G39" s="1"/>
    </row>
    <row r="40" spans="2:7" x14ac:dyDescent="0.3">
      <c r="B40" s="47"/>
      <c r="E40" s="77">
        <f t="shared" si="0"/>
        <v>0</v>
      </c>
      <c r="F40" s="11"/>
      <c r="G40" s="1"/>
    </row>
    <row r="41" spans="2:7" x14ac:dyDescent="0.3">
      <c r="B41" s="47"/>
      <c r="E41" s="77">
        <f t="shared" si="0"/>
        <v>0</v>
      </c>
      <c r="F41" s="11"/>
      <c r="G41" s="1"/>
    </row>
    <row r="42" spans="2:7" x14ac:dyDescent="0.3">
      <c r="B42" s="47"/>
      <c r="E42" s="77">
        <f t="shared" si="0"/>
        <v>0</v>
      </c>
      <c r="F42" s="11"/>
      <c r="G42" s="1"/>
    </row>
    <row r="43" spans="2:7" x14ac:dyDescent="0.3">
      <c r="B43" s="47"/>
      <c r="E43" s="77">
        <f t="shared" si="0"/>
        <v>0</v>
      </c>
      <c r="F43" s="11"/>
      <c r="G43" s="47"/>
    </row>
    <row r="44" spans="2:7" x14ac:dyDescent="0.3">
      <c r="B44" s="47"/>
      <c r="E44" s="77">
        <f t="shared" si="0"/>
        <v>0</v>
      </c>
      <c r="F44" s="11"/>
      <c r="G44" s="1"/>
    </row>
    <row r="45" spans="2:7" x14ac:dyDescent="0.3">
      <c r="B45" s="47"/>
      <c r="E45" s="77">
        <f t="shared" si="0"/>
        <v>0</v>
      </c>
      <c r="F45" s="11"/>
      <c r="G45" s="1"/>
    </row>
    <row r="46" spans="2:7" x14ac:dyDescent="0.3">
      <c r="B46" s="51"/>
      <c r="E46" s="77">
        <f t="shared" si="0"/>
        <v>0</v>
      </c>
      <c r="F46" s="11"/>
      <c r="G46" s="1"/>
    </row>
    <row r="47" spans="2:7" x14ac:dyDescent="0.3">
      <c r="B47" s="51"/>
      <c r="E47" s="77">
        <f t="shared" si="0"/>
        <v>0</v>
      </c>
      <c r="F47" s="11"/>
      <c r="G47" s="1"/>
    </row>
    <row r="48" spans="2:7" x14ac:dyDescent="0.3">
      <c r="B48" s="51"/>
      <c r="E48" s="77">
        <f t="shared" si="0"/>
        <v>0</v>
      </c>
      <c r="F48" s="11"/>
      <c r="G48" s="1"/>
    </row>
    <row r="49" spans="2:7" x14ac:dyDescent="0.3">
      <c r="B49" s="51"/>
      <c r="E49" s="77">
        <f t="shared" si="0"/>
        <v>0</v>
      </c>
      <c r="F49" s="11"/>
      <c r="G49" s="1"/>
    </row>
    <row r="50" spans="2:7" x14ac:dyDescent="0.3">
      <c r="B50" s="51"/>
      <c r="E50" s="77">
        <f t="shared" si="0"/>
        <v>0</v>
      </c>
      <c r="F50" s="11"/>
      <c r="G50" s="1"/>
    </row>
  </sheetData>
  <conditionalFormatting sqref="B2 B14 B17:B1048576">
    <cfRule type="containsText" dxfId="24" priority="20" operator="containsText" text="Погрузка">
      <formula>NOT(ISERROR(SEARCH("Погрузка",B2)))</formula>
    </cfRule>
    <cfRule type="containsText" dxfId="23" priority="21" operator="containsText" text="Доставка">
      <formula>NOT(ISERROR(SEARCH("Доставка",B2)))</formula>
    </cfRule>
  </conditionalFormatting>
  <conditionalFormatting sqref="F3:F1048576">
    <cfRule type="notContainsBlanks" dxfId="22" priority="19">
      <formula>LEN(TRIM(F3))&gt;0</formula>
    </cfRule>
  </conditionalFormatting>
  <conditionalFormatting sqref="A2">
    <cfRule type="containsText" dxfId="21" priority="17" operator="containsText" text="Погрузка">
      <formula>NOT(ISERROR(SEARCH("Погрузка",A2)))</formula>
    </cfRule>
    <cfRule type="containsText" dxfId="20" priority="18" operator="containsText" text="Доставка">
      <formula>NOT(ISERROR(SEARCH("Доставка",A2)))</formula>
    </cfRule>
  </conditionalFormatting>
  <conditionalFormatting sqref="B3:B4">
    <cfRule type="containsText" dxfId="19" priority="15" operator="containsText" text="Погрузка">
      <formula>NOT(ISERROR(SEARCH("Погрузка",B3)))</formula>
    </cfRule>
    <cfRule type="containsText" dxfId="18" priority="16" operator="containsText" text="Доставка">
      <formula>NOT(ISERROR(SEARCH("Доставка",B3)))</formula>
    </cfRule>
  </conditionalFormatting>
  <conditionalFormatting sqref="B5">
    <cfRule type="containsText" dxfId="17" priority="13" operator="containsText" text="Погрузка">
      <formula>NOT(ISERROR(SEARCH("Погрузка",B5)))</formula>
    </cfRule>
    <cfRule type="containsText" dxfId="16" priority="14" operator="containsText" text="Доставка">
      <formula>NOT(ISERROR(SEARCH("Доставка",B5)))</formula>
    </cfRule>
  </conditionalFormatting>
  <conditionalFormatting sqref="B6:B7">
    <cfRule type="containsText" dxfId="15" priority="11" operator="containsText" text="Погрузка">
      <formula>NOT(ISERROR(SEARCH("Погрузка",B6)))</formula>
    </cfRule>
    <cfRule type="containsText" dxfId="14" priority="12" operator="containsText" text="Доставка">
      <formula>NOT(ISERROR(SEARCH("Доставка",B6)))</formula>
    </cfRule>
  </conditionalFormatting>
  <conditionalFormatting sqref="B8">
    <cfRule type="containsText" dxfId="13" priority="9" operator="containsText" text="Погрузка">
      <formula>NOT(ISERROR(SEARCH("Погрузка",B8)))</formula>
    </cfRule>
    <cfRule type="containsText" dxfId="12" priority="10" operator="containsText" text="Доставка">
      <formula>NOT(ISERROR(SEARCH("Доставка",B8)))</formula>
    </cfRule>
  </conditionalFormatting>
  <conditionalFormatting sqref="B9:B10">
    <cfRule type="containsText" dxfId="11" priority="7" operator="containsText" text="Погрузка">
      <formula>NOT(ISERROR(SEARCH("Погрузка",B9)))</formula>
    </cfRule>
    <cfRule type="containsText" dxfId="10" priority="8" operator="containsText" text="Доставка">
      <formula>NOT(ISERROR(SEARCH("Доставка",B9)))</formula>
    </cfRule>
  </conditionalFormatting>
  <conditionalFormatting sqref="B11:B13">
    <cfRule type="containsText" dxfId="9" priority="5" operator="containsText" text="Погрузка">
      <formula>NOT(ISERROR(SEARCH("Погрузка",B11)))</formula>
    </cfRule>
    <cfRule type="containsText" dxfId="8" priority="6" operator="containsText" text="Доставка">
      <formula>NOT(ISERROR(SEARCH("Доставка",B11)))</formula>
    </cfRule>
  </conditionalFormatting>
  <conditionalFormatting sqref="B15">
    <cfRule type="containsText" dxfId="7" priority="3" operator="containsText" text="Погрузка">
      <formula>NOT(ISERROR(SEARCH("Погрузка",B15)))</formula>
    </cfRule>
    <cfRule type="containsText" dxfId="6" priority="4" operator="containsText" text="Доставка">
      <formula>NOT(ISERROR(SEARCH("Доставка",B15)))</formula>
    </cfRule>
  </conditionalFormatting>
  <conditionalFormatting sqref="B16">
    <cfRule type="containsText" dxfId="5" priority="1" operator="containsText" text="Погрузка">
      <formula>NOT(ISERROR(SEARCH("Погрузка",B16)))</formula>
    </cfRule>
    <cfRule type="containsText" dxfId="4" priority="2" operator="containsText" text="Доставка">
      <formula>NOT(ISERROR(SEARCH("Доставка",B16)))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2"/>
  <sheetViews>
    <sheetView workbookViewId="0"/>
  </sheetViews>
  <sheetFormatPr defaultColWidth="10.88671875" defaultRowHeight="15.6" x14ac:dyDescent="0.3"/>
  <cols>
    <col min="1" max="1" width="9.109375" style="7" customWidth="1"/>
    <col min="2" max="2" width="45.44140625" style="8" customWidth="1"/>
    <col min="3" max="3" width="20" style="1" customWidth="1"/>
    <col min="4" max="4" width="20" style="76" customWidth="1"/>
    <col min="5" max="5" width="23.6640625" style="77" customWidth="1"/>
    <col min="6" max="6" width="20" style="76" customWidth="1"/>
    <col min="7" max="8" width="23.6640625" style="77" customWidth="1"/>
    <col min="9" max="9" width="56.6640625" style="8" customWidth="1"/>
    <col min="10" max="10" width="3.88671875" style="1" customWidth="1"/>
    <col min="11" max="11" width="17" style="1" customWidth="1"/>
    <col min="12" max="12" width="23.88671875" style="1" customWidth="1"/>
    <col min="13" max="16384" width="10.88671875" style="1"/>
  </cols>
  <sheetData>
    <row r="1" spans="1:12" s="27" customFormat="1" x14ac:dyDescent="0.3">
      <c r="A1" s="55" t="s">
        <v>136</v>
      </c>
      <c r="B1" s="39"/>
      <c r="D1" s="74"/>
      <c r="E1" s="74"/>
      <c r="F1" s="90"/>
      <c r="G1" s="80"/>
      <c r="H1" s="74"/>
    </row>
    <row r="2" spans="1:12" s="3" customFormat="1" ht="32.1" customHeight="1" x14ac:dyDescent="0.3">
      <c r="A2" s="6" t="s">
        <v>18</v>
      </c>
      <c r="B2" s="3" t="s">
        <v>10</v>
      </c>
      <c r="C2" s="3" t="s">
        <v>15</v>
      </c>
      <c r="D2" s="91" t="s">
        <v>23</v>
      </c>
      <c r="E2" s="91" t="s">
        <v>24</v>
      </c>
      <c r="F2" s="91" t="s">
        <v>25</v>
      </c>
      <c r="G2" s="91" t="s">
        <v>26</v>
      </c>
      <c r="H2" s="91" t="s">
        <v>6</v>
      </c>
      <c r="I2" s="3" t="s">
        <v>1</v>
      </c>
      <c r="K2" s="3" t="s">
        <v>20</v>
      </c>
      <c r="L2" s="22">
        <f>SUM(H3:H999)</f>
        <v>0</v>
      </c>
    </row>
    <row r="3" spans="1:12" x14ac:dyDescent="0.3">
      <c r="B3" s="66"/>
      <c r="E3" s="77">
        <f t="shared" ref="E3:E32" si="0">C3*D3</f>
        <v>0</v>
      </c>
      <c r="G3" s="77">
        <f>C3*F3</f>
        <v>0</v>
      </c>
      <c r="H3" s="77">
        <f>G3-E3</f>
        <v>0</v>
      </c>
    </row>
    <row r="4" spans="1:12" x14ac:dyDescent="0.3">
      <c r="B4" s="12"/>
      <c r="E4" s="77">
        <f t="shared" si="0"/>
        <v>0</v>
      </c>
      <c r="G4" s="77">
        <f t="shared" ref="G4:G32" si="1">C4*F4</f>
        <v>0</v>
      </c>
      <c r="H4" s="77">
        <f t="shared" ref="H4:H32" si="2">G4-E4</f>
        <v>0</v>
      </c>
    </row>
    <row r="5" spans="1:12" x14ac:dyDescent="0.3">
      <c r="B5" s="12"/>
      <c r="E5" s="77">
        <f t="shared" si="0"/>
        <v>0</v>
      </c>
      <c r="G5" s="77">
        <f t="shared" si="1"/>
        <v>0</v>
      </c>
      <c r="H5" s="77">
        <f t="shared" si="2"/>
        <v>0</v>
      </c>
    </row>
    <row r="6" spans="1:12" x14ac:dyDescent="0.3">
      <c r="E6" s="77">
        <f t="shared" si="0"/>
        <v>0</v>
      </c>
      <c r="G6" s="77">
        <f t="shared" si="1"/>
        <v>0</v>
      </c>
      <c r="H6" s="77">
        <f t="shared" si="2"/>
        <v>0</v>
      </c>
    </row>
    <row r="7" spans="1:12" x14ac:dyDescent="0.3">
      <c r="E7" s="77">
        <f t="shared" si="0"/>
        <v>0</v>
      </c>
      <c r="G7" s="77">
        <f t="shared" si="1"/>
        <v>0</v>
      </c>
      <c r="H7" s="77">
        <f t="shared" si="2"/>
        <v>0</v>
      </c>
    </row>
    <row r="8" spans="1:12" x14ac:dyDescent="0.3">
      <c r="E8" s="77">
        <f t="shared" si="0"/>
        <v>0</v>
      </c>
      <c r="G8" s="77">
        <f t="shared" si="1"/>
        <v>0</v>
      </c>
      <c r="H8" s="77">
        <f t="shared" si="2"/>
        <v>0</v>
      </c>
    </row>
    <row r="9" spans="1:12" x14ac:dyDescent="0.3">
      <c r="E9" s="77">
        <f t="shared" si="0"/>
        <v>0</v>
      </c>
      <c r="G9" s="77">
        <f t="shared" si="1"/>
        <v>0</v>
      </c>
      <c r="H9" s="77">
        <f t="shared" si="2"/>
        <v>0</v>
      </c>
    </row>
    <row r="10" spans="1:12" x14ac:dyDescent="0.3">
      <c r="E10" s="77">
        <f t="shared" si="0"/>
        <v>0</v>
      </c>
      <c r="G10" s="77">
        <f t="shared" si="1"/>
        <v>0</v>
      </c>
      <c r="H10" s="77">
        <f t="shared" si="2"/>
        <v>0</v>
      </c>
    </row>
    <row r="11" spans="1:12" x14ac:dyDescent="0.3">
      <c r="E11" s="77">
        <f t="shared" si="0"/>
        <v>0</v>
      </c>
      <c r="G11" s="77">
        <f t="shared" si="1"/>
        <v>0</v>
      </c>
      <c r="H11" s="77">
        <f t="shared" si="2"/>
        <v>0</v>
      </c>
    </row>
    <row r="12" spans="1:12" x14ac:dyDescent="0.3">
      <c r="E12" s="77">
        <f t="shared" si="0"/>
        <v>0</v>
      </c>
      <c r="G12" s="77">
        <f t="shared" si="1"/>
        <v>0</v>
      </c>
      <c r="H12" s="77">
        <f t="shared" si="2"/>
        <v>0</v>
      </c>
    </row>
    <row r="13" spans="1:12" x14ac:dyDescent="0.3">
      <c r="E13" s="77">
        <f t="shared" si="0"/>
        <v>0</v>
      </c>
      <c r="G13" s="77">
        <f t="shared" si="1"/>
        <v>0</v>
      </c>
      <c r="H13" s="77">
        <f t="shared" si="2"/>
        <v>0</v>
      </c>
    </row>
    <row r="14" spans="1:12" x14ac:dyDescent="0.3">
      <c r="E14" s="77">
        <f t="shared" si="0"/>
        <v>0</v>
      </c>
      <c r="G14" s="77">
        <f t="shared" si="1"/>
        <v>0</v>
      </c>
      <c r="H14" s="77">
        <f t="shared" si="2"/>
        <v>0</v>
      </c>
    </row>
    <row r="15" spans="1:12" x14ac:dyDescent="0.3">
      <c r="E15" s="77">
        <f t="shared" si="0"/>
        <v>0</v>
      </c>
      <c r="G15" s="77">
        <f t="shared" si="1"/>
        <v>0</v>
      </c>
      <c r="H15" s="77">
        <f t="shared" si="2"/>
        <v>0</v>
      </c>
    </row>
    <row r="16" spans="1:12" x14ac:dyDescent="0.3">
      <c r="E16" s="77">
        <f t="shared" si="0"/>
        <v>0</v>
      </c>
      <c r="G16" s="77">
        <f t="shared" si="1"/>
        <v>0</v>
      </c>
      <c r="H16" s="77">
        <f t="shared" si="2"/>
        <v>0</v>
      </c>
    </row>
    <row r="17" spans="5:8" x14ac:dyDescent="0.3">
      <c r="E17" s="77">
        <f t="shared" si="0"/>
        <v>0</v>
      </c>
      <c r="G17" s="77">
        <f t="shared" si="1"/>
        <v>0</v>
      </c>
      <c r="H17" s="77">
        <f t="shared" si="2"/>
        <v>0</v>
      </c>
    </row>
    <row r="18" spans="5:8" x14ac:dyDescent="0.3">
      <c r="E18" s="77">
        <f t="shared" si="0"/>
        <v>0</v>
      </c>
      <c r="G18" s="77">
        <f t="shared" si="1"/>
        <v>0</v>
      </c>
      <c r="H18" s="77">
        <f t="shared" si="2"/>
        <v>0</v>
      </c>
    </row>
    <row r="19" spans="5:8" x14ac:dyDescent="0.3">
      <c r="E19" s="77">
        <f t="shared" si="0"/>
        <v>0</v>
      </c>
      <c r="G19" s="77">
        <f t="shared" si="1"/>
        <v>0</v>
      </c>
      <c r="H19" s="77">
        <f t="shared" si="2"/>
        <v>0</v>
      </c>
    </row>
    <row r="20" spans="5:8" x14ac:dyDescent="0.3">
      <c r="E20" s="77">
        <f t="shared" si="0"/>
        <v>0</v>
      </c>
      <c r="G20" s="77">
        <f t="shared" si="1"/>
        <v>0</v>
      </c>
      <c r="H20" s="77">
        <f t="shared" si="2"/>
        <v>0</v>
      </c>
    </row>
    <row r="21" spans="5:8" x14ac:dyDescent="0.3">
      <c r="E21" s="77">
        <f t="shared" si="0"/>
        <v>0</v>
      </c>
      <c r="G21" s="77">
        <f t="shared" si="1"/>
        <v>0</v>
      </c>
      <c r="H21" s="77">
        <f t="shared" si="2"/>
        <v>0</v>
      </c>
    </row>
    <row r="22" spans="5:8" x14ac:dyDescent="0.3">
      <c r="E22" s="77">
        <f t="shared" si="0"/>
        <v>0</v>
      </c>
      <c r="G22" s="77">
        <f t="shared" si="1"/>
        <v>0</v>
      </c>
      <c r="H22" s="77">
        <f t="shared" si="2"/>
        <v>0</v>
      </c>
    </row>
    <row r="23" spans="5:8" x14ac:dyDescent="0.3">
      <c r="E23" s="77">
        <f>C23*D23</f>
        <v>0</v>
      </c>
      <c r="G23" s="77">
        <f t="shared" si="1"/>
        <v>0</v>
      </c>
      <c r="H23" s="77">
        <f t="shared" si="2"/>
        <v>0</v>
      </c>
    </row>
    <row r="24" spans="5:8" x14ac:dyDescent="0.3">
      <c r="E24" s="77">
        <f t="shared" si="0"/>
        <v>0</v>
      </c>
      <c r="G24" s="77">
        <f t="shared" si="1"/>
        <v>0</v>
      </c>
      <c r="H24" s="77">
        <f t="shared" si="2"/>
        <v>0</v>
      </c>
    </row>
    <row r="25" spans="5:8" x14ac:dyDescent="0.3">
      <c r="E25" s="77">
        <f t="shared" si="0"/>
        <v>0</v>
      </c>
      <c r="G25" s="77">
        <f t="shared" si="1"/>
        <v>0</v>
      </c>
      <c r="H25" s="77">
        <f t="shared" si="2"/>
        <v>0</v>
      </c>
    </row>
    <row r="26" spans="5:8" x14ac:dyDescent="0.3">
      <c r="E26" s="77">
        <f t="shared" si="0"/>
        <v>0</v>
      </c>
      <c r="G26" s="77">
        <f t="shared" si="1"/>
        <v>0</v>
      </c>
      <c r="H26" s="77">
        <f t="shared" si="2"/>
        <v>0</v>
      </c>
    </row>
    <row r="27" spans="5:8" x14ac:dyDescent="0.3">
      <c r="E27" s="77">
        <f t="shared" si="0"/>
        <v>0</v>
      </c>
      <c r="G27" s="77">
        <f t="shared" si="1"/>
        <v>0</v>
      </c>
      <c r="H27" s="77">
        <f t="shared" si="2"/>
        <v>0</v>
      </c>
    </row>
    <row r="28" spans="5:8" x14ac:dyDescent="0.3">
      <c r="E28" s="77">
        <f t="shared" si="0"/>
        <v>0</v>
      </c>
      <c r="G28" s="77">
        <f t="shared" si="1"/>
        <v>0</v>
      </c>
      <c r="H28" s="77">
        <f t="shared" si="2"/>
        <v>0</v>
      </c>
    </row>
    <row r="29" spans="5:8" x14ac:dyDescent="0.3">
      <c r="E29" s="77">
        <f t="shared" si="0"/>
        <v>0</v>
      </c>
      <c r="G29" s="77">
        <f t="shared" si="1"/>
        <v>0</v>
      </c>
      <c r="H29" s="77">
        <f t="shared" si="2"/>
        <v>0</v>
      </c>
    </row>
    <row r="30" spans="5:8" x14ac:dyDescent="0.3">
      <c r="E30" s="77">
        <f t="shared" si="0"/>
        <v>0</v>
      </c>
      <c r="G30" s="77">
        <f t="shared" si="1"/>
        <v>0</v>
      </c>
      <c r="H30" s="77">
        <f t="shared" si="2"/>
        <v>0</v>
      </c>
    </row>
    <row r="31" spans="5:8" x14ac:dyDescent="0.3">
      <c r="E31" s="77">
        <f t="shared" si="0"/>
        <v>0</v>
      </c>
      <c r="G31" s="77">
        <f t="shared" si="1"/>
        <v>0</v>
      </c>
      <c r="H31" s="77">
        <f t="shared" si="2"/>
        <v>0</v>
      </c>
    </row>
    <row r="32" spans="5:8" x14ac:dyDescent="0.3">
      <c r="E32" s="77">
        <f t="shared" si="0"/>
        <v>0</v>
      </c>
      <c r="G32" s="77">
        <f t="shared" si="1"/>
        <v>0</v>
      </c>
      <c r="H32" s="77">
        <f t="shared" si="2"/>
        <v>0</v>
      </c>
    </row>
  </sheetData>
  <conditionalFormatting sqref="B2:B1048576">
    <cfRule type="containsText" dxfId="3" priority="6" operator="containsText" text="Погрузка">
      <formula>NOT(ISERROR(SEARCH("Погрузка",B2)))</formula>
    </cfRule>
    <cfRule type="containsText" dxfId="2" priority="7" operator="containsText" text="Доставка">
      <formula>NOT(ISERROR(SEARCH("Доставка",B2)))</formula>
    </cfRule>
  </conditionalFormatting>
  <conditionalFormatting sqref="B1">
    <cfRule type="containsText" dxfId="1" priority="1" operator="containsText" text="Погрузка">
      <formula>NOT(ISERROR(SEARCH("Погрузка",B1)))</formula>
    </cfRule>
    <cfRule type="containsText" dxfId="0" priority="2" operator="containsText" text="Доставка">
      <formula>NOT(ISERROR(SEARCH("Доставка",B1)))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H160"/>
  <sheetViews>
    <sheetView zoomScale="60" zoomScaleNormal="60" workbookViewId="0">
      <pane ySplit="2" topLeftCell="A3" activePane="bottomLeft" state="frozen"/>
      <selection activeCell="F4" sqref="F4:F9"/>
      <selection pane="bottomLeft" activeCell="A3" sqref="A3:A70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48.109375" style="8" customWidth="1"/>
    <col min="7" max="7" width="2.44140625" style="1" customWidth="1"/>
    <col min="8" max="8" width="23.6640625" style="1" customWidth="1"/>
    <col min="9" max="10" width="2.44140625" style="1" customWidth="1"/>
    <col min="11" max="16384" width="10.88671875" style="1"/>
  </cols>
  <sheetData>
    <row r="1" spans="1:8" s="27" customFormat="1" x14ac:dyDescent="0.3">
      <c r="A1" s="54" t="s">
        <v>136</v>
      </c>
      <c r="D1" s="74"/>
      <c r="E1" s="74"/>
      <c r="F1" s="39"/>
    </row>
    <row r="2" spans="1:8" s="4" customFormat="1" ht="32.1" customHeight="1" x14ac:dyDescent="0.3">
      <c r="A2" s="3" t="s">
        <v>18</v>
      </c>
      <c r="B2" s="3" t="s">
        <v>159</v>
      </c>
      <c r="C2" s="4" t="s">
        <v>177</v>
      </c>
      <c r="D2" s="75" t="s">
        <v>16</v>
      </c>
      <c r="E2" s="75" t="s">
        <v>17</v>
      </c>
      <c r="F2" s="3" t="s">
        <v>1</v>
      </c>
      <c r="H2" s="5">
        <f>SUM(E3:E959)</f>
        <v>35054.820000000007</v>
      </c>
    </row>
    <row r="3" spans="1:8" ht="31.2" x14ac:dyDescent="0.3">
      <c r="A3" s="65">
        <v>43560</v>
      </c>
      <c r="B3" s="66" t="s">
        <v>194</v>
      </c>
      <c r="C3" s="1">
        <v>6</v>
      </c>
      <c r="D3" s="76">
        <v>36.660000000000004</v>
      </c>
      <c r="E3" s="77">
        <v>219.96</v>
      </c>
      <c r="F3" s="56"/>
    </row>
    <row r="4" spans="1:8" x14ac:dyDescent="0.3">
      <c r="A4" s="65">
        <v>43560</v>
      </c>
      <c r="B4" s="66" t="s">
        <v>198</v>
      </c>
      <c r="C4" s="1">
        <v>4</v>
      </c>
      <c r="D4" s="76">
        <v>155.47999999999999</v>
      </c>
      <c r="E4" s="77">
        <v>621.91999999999996</v>
      </c>
      <c r="F4" s="48"/>
    </row>
    <row r="5" spans="1:8" ht="31.2" x14ac:dyDescent="0.3">
      <c r="A5" s="7">
        <v>43560</v>
      </c>
      <c r="B5" s="66" t="s">
        <v>199</v>
      </c>
      <c r="C5" s="1">
        <v>4</v>
      </c>
      <c r="D5" s="76">
        <v>122.2</v>
      </c>
      <c r="E5" s="77">
        <v>488.8</v>
      </c>
    </row>
    <row r="6" spans="1:8" ht="31.2" x14ac:dyDescent="0.3">
      <c r="A6" s="65">
        <v>43560</v>
      </c>
      <c r="B6" s="66" t="s">
        <v>202</v>
      </c>
      <c r="C6" s="1">
        <v>1</v>
      </c>
      <c r="D6" s="76">
        <v>95.68</v>
      </c>
      <c r="E6" s="77">
        <v>95.68</v>
      </c>
    </row>
    <row r="7" spans="1:8" ht="31.2" x14ac:dyDescent="0.3">
      <c r="A7" s="7">
        <v>43560</v>
      </c>
      <c r="B7" s="66" t="s">
        <v>203</v>
      </c>
      <c r="C7" s="1">
        <v>1</v>
      </c>
      <c r="D7" s="76">
        <v>172.04</v>
      </c>
      <c r="E7" s="77">
        <v>172.04</v>
      </c>
    </row>
    <row r="8" spans="1:8" x14ac:dyDescent="0.3">
      <c r="A8" s="65">
        <v>43560</v>
      </c>
      <c r="B8" s="66" t="s">
        <v>214</v>
      </c>
      <c r="C8" s="1">
        <v>4</v>
      </c>
      <c r="D8" s="76">
        <v>34.04</v>
      </c>
      <c r="E8" s="77">
        <v>136.16</v>
      </c>
      <c r="F8" s="1"/>
    </row>
    <row r="9" spans="1:8" x14ac:dyDescent="0.3">
      <c r="A9" s="7">
        <v>43560</v>
      </c>
      <c r="B9" s="66" t="s">
        <v>215</v>
      </c>
      <c r="C9" s="1">
        <v>10</v>
      </c>
      <c r="D9" s="76">
        <v>2.7600000000000002</v>
      </c>
      <c r="E9" s="77">
        <v>27.6</v>
      </c>
      <c r="F9" s="1"/>
    </row>
    <row r="10" spans="1:8" x14ac:dyDescent="0.3">
      <c r="A10" s="65">
        <v>43560</v>
      </c>
      <c r="B10" s="66" t="s">
        <v>216</v>
      </c>
      <c r="C10" s="21">
        <v>4</v>
      </c>
      <c r="D10" s="76">
        <v>35.880000000000003</v>
      </c>
      <c r="E10" s="77">
        <v>143.52000000000001</v>
      </c>
      <c r="F10" s="1"/>
    </row>
    <row r="11" spans="1:8" x14ac:dyDescent="0.3">
      <c r="A11" s="7">
        <v>43560</v>
      </c>
      <c r="B11" s="66" t="s">
        <v>217</v>
      </c>
      <c r="C11" s="1">
        <v>6</v>
      </c>
      <c r="D11" s="76">
        <v>37.6</v>
      </c>
      <c r="E11" s="77">
        <v>225.6</v>
      </c>
      <c r="F11" s="1"/>
    </row>
    <row r="12" spans="1:8" x14ac:dyDescent="0.3">
      <c r="A12" s="65">
        <v>43560</v>
      </c>
      <c r="B12" s="66" t="s">
        <v>218</v>
      </c>
      <c r="C12" s="1">
        <v>6</v>
      </c>
      <c r="D12" s="76">
        <v>7.3599999999999994</v>
      </c>
      <c r="E12" s="77">
        <v>44.16</v>
      </c>
      <c r="F12" s="1"/>
    </row>
    <row r="13" spans="1:8" x14ac:dyDescent="0.3">
      <c r="A13" s="7">
        <v>43560</v>
      </c>
      <c r="B13" s="66" t="s">
        <v>219</v>
      </c>
      <c r="C13" s="1">
        <v>10</v>
      </c>
      <c r="D13" s="76">
        <v>5.5200000000000005</v>
      </c>
      <c r="E13" s="77">
        <v>55.2</v>
      </c>
      <c r="F13" s="1"/>
    </row>
    <row r="14" spans="1:8" x14ac:dyDescent="0.3">
      <c r="A14" s="65">
        <v>43560</v>
      </c>
      <c r="B14" s="66" t="s">
        <v>220</v>
      </c>
      <c r="C14" s="1">
        <v>20</v>
      </c>
      <c r="D14" s="76">
        <v>4.7</v>
      </c>
      <c r="E14" s="77">
        <v>94</v>
      </c>
      <c r="F14" s="1"/>
    </row>
    <row r="15" spans="1:8" x14ac:dyDescent="0.3">
      <c r="A15" s="7">
        <v>43560</v>
      </c>
      <c r="B15" s="66" t="s">
        <v>221</v>
      </c>
      <c r="C15" s="1">
        <v>4</v>
      </c>
      <c r="D15" s="76">
        <v>8.2799999999999994</v>
      </c>
      <c r="E15" s="77">
        <v>33.119999999999997</v>
      </c>
      <c r="F15" s="1"/>
    </row>
    <row r="16" spans="1:8" ht="31.2" x14ac:dyDescent="0.3">
      <c r="A16" s="65">
        <v>43560</v>
      </c>
      <c r="B16" s="66" t="s">
        <v>222</v>
      </c>
      <c r="C16" s="1">
        <v>1</v>
      </c>
      <c r="D16" s="76">
        <v>196.46</v>
      </c>
      <c r="E16" s="77">
        <v>196.46</v>
      </c>
      <c r="F16" s="1"/>
    </row>
    <row r="17" spans="1:6" ht="31.2" x14ac:dyDescent="0.3">
      <c r="A17" s="7">
        <v>43560</v>
      </c>
      <c r="B17" s="66" t="s">
        <v>223</v>
      </c>
      <c r="C17" s="1">
        <v>1</v>
      </c>
      <c r="D17" s="76">
        <v>29.44</v>
      </c>
      <c r="E17" s="77">
        <v>29.44</v>
      </c>
      <c r="F17" s="1"/>
    </row>
    <row r="18" spans="1:6" x14ac:dyDescent="0.3">
      <c r="A18" s="65">
        <v>43560</v>
      </c>
      <c r="B18" s="66" t="s">
        <v>224</v>
      </c>
      <c r="C18" s="1">
        <v>4</v>
      </c>
      <c r="D18" s="76">
        <v>27.6</v>
      </c>
      <c r="E18" s="77">
        <v>110.4</v>
      </c>
      <c r="F18" s="1"/>
    </row>
    <row r="19" spans="1:6" ht="31.2" x14ac:dyDescent="0.3">
      <c r="A19" s="7">
        <v>43560</v>
      </c>
      <c r="B19" s="66" t="s">
        <v>225</v>
      </c>
      <c r="C19" s="1">
        <v>1</v>
      </c>
      <c r="D19" s="76">
        <v>124.2</v>
      </c>
      <c r="E19" s="77">
        <v>124.2</v>
      </c>
      <c r="F19" s="1"/>
    </row>
    <row r="20" spans="1:6" ht="31.2" x14ac:dyDescent="0.3">
      <c r="A20" s="65">
        <v>43560</v>
      </c>
      <c r="B20" s="66" t="s">
        <v>226</v>
      </c>
      <c r="C20" s="1">
        <v>1</v>
      </c>
      <c r="D20" s="76">
        <v>192.28</v>
      </c>
      <c r="E20" s="77">
        <v>192.28</v>
      </c>
      <c r="F20" s="1"/>
    </row>
    <row r="21" spans="1:6" ht="31.2" x14ac:dyDescent="0.3">
      <c r="A21" s="7">
        <v>43560</v>
      </c>
      <c r="B21" s="66" t="s">
        <v>227</v>
      </c>
      <c r="C21" s="1">
        <v>1</v>
      </c>
      <c r="D21" s="76">
        <v>348.68</v>
      </c>
      <c r="E21" s="77">
        <v>348.68</v>
      </c>
      <c r="F21" s="1"/>
    </row>
    <row r="22" spans="1:6" ht="31.2" x14ac:dyDescent="0.3">
      <c r="A22" s="65">
        <v>43560</v>
      </c>
      <c r="B22" s="66" t="s">
        <v>228</v>
      </c>
      <c r="C22" s="1">
        <v>3</v>
      </c>
      <c r="D22" s="76">
        <v>45.080000000000005</v>
      </c>
      <c r="E22" s="77">
        <v>135.24</v>
      </c>
      <c r="F22" s="1"/>
    </row>
    <row r="23" spans="1:6" ht="31.2" x14ac:dyDescent="0.3">
      <c r="A23" s="7">
        <v>43560</v>
      </c>
      <c r="B23" s="66" t="s">
        <v>229</v>
      </c>
      <c r="C23" s="1">
        <v>2</v>
      </c>
      <c r="D23" s="76">
        <v>23</v>
      </c>
      <c r="E23" s="77">
        <v>46</v>
      </c>
      <c r="F23" s="1"/>
    </row>
    <row r="24" spans="1:6" ht="31.2" x14ac:dyDescent="0.3">
      <c r="A24" s="65">
        <v>43560</v>
      </c>
      <c r="B24" s="66" t="s">
        <v>230</v>
      </c>
      <c r="C24" s="1">
        <v>2</v>
      </c>
      <c r="D24" s="76">
        <v>17.86</v>
      </c>
      <c r="E24" s="77">
        <v>35.72</v>
      </c>
      <c r="F24" s="1"/>
    </row>
    <row r="25" spans="1:6" ht="31.2" x14ac:dyDescent="0.3">
      <c r="A25" s="7">
        <v>43560</v>
      </c>
      <c r="B25" s="66" t="s">
        <v>231</v>
      </c>
      <c r="C25" s="1">
        <v>3</v>
      </c>
      <c r="D25" s="76">
        <v>41.4</v>
      </c>
      <c r="E25" s="77">
        <v>124.2</v>
      </c>
      <c r="F25" s="1"/>
    </row>
    <row r="26" spans="1:6" ht="31.2" x14ac:dyDescent="0.3">
      <c r="A26" s="7">
        <v>43560</v>
      </c>
      <c r="B26" s="98" t="s">
        <v>241</v>
      </c>
      <c r="C26" s="1">
        <v>1</v>
      </c>
      <c r="D26" s="76">
        <v>192.28</v>
      </c>
      <c r="E26" s="77">
        <v>192.28</v>
      </c>
      <c r="F26" s="1"/>
    </row>
    <row r="27" spans="1:6" ht="31.2" x14ac:dyDescent="0.3">
      <c r="A27" s="7">
        <v>43560</v>
      </c>
      <c r="B27" s="98" t="s">
        <v>243</v>
      </c>
      <c r="C27" s="1">
        <v>6</v>
      </c>
      <c r="D27" s="76">
        <v>173.88</v>
      </c>
      <c r="E27" s="77">
        <v>1043.28</v>
      </c>
      <c r="F27" s="1"/>
    </row>
    <row r="28" spans="1:6" x14ac:dyDescent="0.3">
      <c r="A28" s="7">
        <v>43560</v>
      </c>
      <c r="B28" s="53" t="s">
        <v>247</v>
      </c>
      <c r="C28" s="1">
        <v>20</v>
      </c>
      <c r="D28" s="76">
        <v>236.88000000000002</v>
      </c>
      <c r="E28" s="77">
        <v>4737.6000000000004</v>
      </c>
      <c r="F28" s="1"/>
    </row>
    <row r="29" spans="1:6" x14ac:dyDescent="0.3">
      <c r="A29" s="65">
        <v>43560</v>
      </c>
      <c r="B29" s="53" t="s">
        <v>248</v>
      </c>
      <c r="C29" s="1">
        <v>1</v>
      </c>
      <c r="D29" s="76">
        <v>35.880000000000003</v>
      </c>
      <c r="E29" s="77">
        <v>35.880000000000003</v>
      </c>
      <c r="F29" s="52"/>
    </row>
    <row r="30" spans="1:6" x14ac:dyDescent="0.3">
      <c r="A30" s="7">
        <v>43560</v>
      </c>
      <c r="B30" s="53" t="s">
        <v>249</v>
      </c>
      <c r="C30" s="1">
        <v>2</v>
      </c>
      <c r="D30" s="76">
        <v>14.72</v>
      </c>
      <c r="E30" s="77">
        <v>29.44</v>
      </c>
      <c r="F30" s="1"/>
    </row>
    <row r="31" spans="1:6" x14ac:dyDescent="0.3">
      <c r="A31" s="65">
        <v>43560</v>
      </c>
      <c r="B31" s="53" t="s">
        <v>250</v>
      </c>
      <c r="C31" s="1">
        <v>2</v>
      </c>
      <c r="D31" s="76">
        <v>17.48</v>
      </c>
      <c r="E31" s="77">
        <v>34.96</v>
      </c>
      <c r="F31" s="52"/>
    </row>
    <row r="32" spans="1:6" ht="31.2" x14ac:dyDescent="0.3">
      <c r="A32" s="7">
        <v>43560</v>
      </c>
      <c r="B32" s="53" t="s">
        <v>251</v>
      </c>
      <c r="C32" s="1">
        <v>1</v>
      </c>
      <c r="D32" s="76">
        <v>299.86</v>
      </c>
      <c r="E32" s="77">
        <v>299.86</v>
      </c>
      <c r="F32" s="1"/>
    </row>
    <row r="33" spans="1:6" ht="31.2" x14ac:dyDescent="0.3">
      <c r="A33" s="65">
        <v>43560</v>
      </c>
      <c r="B33" s="53" t="s">
        <v>252</v>
      </c>
      <c r="C33" s="1">
        <v>1</v>
      </c>
      <c r="D33" s="76">
        <v>109.48</v>
      </c>
      <c r="E33" s="77">
        <v>109.48</v>
      </c>
      <c r="F33" s="1"/>
    </row>
    <row r="34" spans="1:6" x14ac:dyDescent="0.3">
      <c r="A34" s="65">
        <v>43560</v>
      </c>
      <c r="B34" s="8" t="s">
        <v>256</v>
      </c>
      <c r="C34" s="1">
        <v>3</v>
      </c>
      <c r="D34" s="76">
        <v>36.800000000000004</v>
      </c>
      <c r="E34" s="77">
        <v>110.4</v>
      </c>
      <c r="F34" s="1"/>
    </row>
    <row r="35" spans="1:6" x14ac:dyDescent="0.3">
      <c r="A35" s="7">
        <v>43560</v>
      </c>
      <c r="B35" s="8" t="s">
        <v>257</v>
      </c>
      <c r="C35" s="1">
        <v>1</v>
      </c>
      <c r="D35" s="76">
        <v>72.680000000000007</v>
      </c>
      <c r="E35" s="77">
        <v>72.680000000000007</v>
      </c>
      <c r="F35" s="1"/>
    </row>
    <row r="36" spans="1:6" ht="31.2" x14ac:dyDescent="0.3">
      <c r="A36" s="65">
        <v>43560</v>
      </c>
      <c r="B36" s="8" t="s">
        <v>258</v>
      </c>
      <c r="C36" s="1">
        <v>2</v>
      </c>
      <c r="D36" s="76">
        <v>85.56</v>
      </c>
      <c r="E36" s="77">
        <v>171.12</v>
      </c>
      <c r="F36" s="1"/>
    </row>
    <row r="37" spans="1:6" x14ac:dyDescent="0.3">
      <c r="A37" s="7">
        <v>43560</v>
      </c>
      <c r="B37" s="8" t="s">
        <v>259</v>
      </c>
      <c r="C37" s="1">
        <v>22</v>
      </c>
      <c r="D37" s="76">
        <v>17.86</v>
      </c>
      <c r="E37" s="77">
        <v>392.92</v>
      </c>
      <c r="F37" s="1"/>
    </row>
    <row r="38" spans="1:6" x14ac:dyDescent="0.3">
      <c r="A38" s="65">
        <v>43560</v>
      </c>
      <c r="B38" s="8" t="s">
        <v>260</v>
      </c>
      <c r="C38" s="1">
        <v>15</v>
      </c>
      <c r="D38" s="76">
        <v>23.92</v>
      </c>
      <c r="E38" s="77">
        <v>358.8</v>
      </c>
      <c r="F38" s="1"/>
    </row>
    <row r="39" spans="1:6" x14ac:dyDescent="0.3">
      <c r="A39" s="7">
        <v>43560</v>
      </c>
      <c r="B39" s="8" t="s">
        <v>261</v>
      </c>
      <c r="C39" s="1">
        <v>40</v>
      </c>
      <c r="D39" s="76">
        <v>10.120000000000001</v>
      </c>
      <c r="E39" s="77">
        <v>404.8</v>
      </c>
      <c r="F39" s="1"/>
    </row>
    <row r="40" spans="1:6" x14ac:dyDescent="0.3">
      <c r="A40" s="65">
        <v>43560</v>
      </c>
      <c r="B40" s="8" t="s">
        <v>262</v>
      </c>
      <c r="C40" s="1">
        <v>2</v>
      </c>
      <c r="D40" s="76">
        <v>132.54</v>
      </c>
      <c r="E40" s="77">
        <v>265.08</v>
      </c>
      <c r="F40" s="1"/>
    </row>
    <row r="41" spans="1:6" x14ac:dyDescent="0.3">
      <c r="A41" s="7">
        <v>43560</v>
      </c>
      <c r="B41" s="8" t="s">
        <v>263</v>
      </c>
      <c r="C41" s="1">
        <v>8</v>
      </c>
      <c r="D41" s="76">
        <v>118.44</v>
      </c>
      <c r="E41" s="77">
        <v>947.52</v>
      </c>
      <c r="F41" s="1"/>
    </row>
    <row r="42" spans="1:6" ht="31.2" x14ac:dyDescent="0.3">
      <c r="A42" s="65">
        <v>43560</v>
      </c>
      <c r="B42" s="8" t="s">
        <v>264</v>
      </c>
      <c r="C42" s="1">
        <v>4</v>
      </c>
      <c r="D42" s="76">
        <v>357.88</v>
      </c>
      <c r="E42" s="77">
        <v>1431.52</v>
      </c>
      <c r="F42" s="1"/>
    </row>
    <row r="43" spans="1:6" ht="31.2" x14ac:dyDescent="0.3">
      <c r="A43" s="7">
        <v>43560</v>
      </c>
      <c r="B43" s="8" t="s">
        <v>265</v>
      </c>
      <c r="C43" s="1">
        <v>4</v>
      </c>
      <c r="D43" s="76">
        <v>289.52</v>
      </c>
      <c r="E43" s="77">
        <v>1158.08</v>
      </c>
      <c r="F43" s="1"/>
    </row>
    <row r="44" spans="1:6" ht="31.2" x14ac:dyDescent="0.3">
      <c r="A44" s="65">
        <v>43560</v>
      </c>
      <c r="B44" s="8" t="s">
        <v>266</v>
      </c>
      <c r="C44" s="1">
        <v>30</v>
      </c>
      <c r="D44" s="76">
        <v>205.86</v>
      </c>
      <c r="E44" s="77">
        <v>6175.8</v>
      </c>
      <c r="F44" s="1"/>
    </row>
    <row r="45" spans="1:6" x14ac:dyDescent="0.3">
      <c r="A45" s="7">
        <v>43560</v>
      </c>
      <c r="B45" s="8" t="s">
        <v>267</v>
      </c>
      <c r="C45" s="1">
        <v>2</v>
      </c>
      <c r="D45" s="76">
        <v>70.84</v>
      </c>
      <c r="E45" s="77">
        <v>141.68</v>
      </c>
      <c r="F45" s="1"/>
    </row>
    <row r="46" spans="1:6" ht="31.2" x14ac:dyDescent="0.3">
      <c r="A46" s="65">
        <v>43560</v>
      </c>
      <c r="B46" s="8" t="s">
        <v>268</v>
      </c>
      <c r="C46" s="1">
        <v>140</v>
      </c>
      <c r="D46" s="76">
        <v>53.58</v>
      </c>
      <c r="E46" s="77">
        <v>7501.2</v>
      </c>
      <c r="F46" s="1"/>
    </row>
    <row r="47" spans="1:6" ht="31.2" x14ac:dyDescent="0.3">
      <c r="A47" s="7">
        <v>43560</v>
      </c>
      <c r="B47" s="8" t="s">
        <v>269</v>
      </c>
      <c r="C47" s="1">
        <v>3</v>
      </c>
      <c r="D47" s="76">
        <v>370.35999999999996</v>
      </c>
      <c r="E47" s="77">
        <v>1111.08</v>
      </c>
      <c r="F47" s="1"/>
    </row>
    <row r="48" spans="1:6" ht="31.2" x14ac:dyDescent="0.3">
      <c r="A48" s="7">
        <v>43573</v>
      </c>
      <c r="B48" s="8" t="s">
        <v>278</v>
      </c>
      <c r="C48" s="1">
        <v>1</v>
      </c>
      <c r="D48" s="76">
        <v>50.6</v>
      </c>
      <c r="E48" s="77">
        <v>50.6</v>
      </c>
      <c r="F48" s="1"/>
    </row>
    <row r="49" spans="1:6" ht="31.2" x14ac:dyDescent="0.3">
      <c r="A49" s="7">
        <v>43573</v>
      </c>
      <c r="B49" s="8" t="s">
        <v>199</v>
      </c>
      <c r="C49" s="1">
        <v>2</v>
      </c>
      <c r="D49" s="76">
        <v>122.2</v>
      </c>
      <c r="E49" s="77">
        <v>244.4</v>
      </c>
      <c r="F49" s="1"/>
    </row>
    <row r="50" spans="1:6" x14ac:dyDescent="0.3">
      <c r="A50" s="7">
        <v>43573</v>
      </c>
      <c r="B50" s="8" t="s">
        <v>286</v>
      </c>
      <c r="C50" s="1">
        <v>2</v>
      </c>
      <c r="D50" s="76">
        <v>78.2</v>
      </c>
      <c r="E50" s="77">
        <v>156.4</v>
      </c>
      <c r="F50" s="1"/>
    </row>
    <row r="51" spans="1:6" x14ac:dyDescent="0.3">
      <c r="A51" s="7">
        <v>43573</v>
      </c>
      <c r="B51" s="8" t="s">
        <v>287</v>
      </c>
      <c r="C51" s="1">
        <v>2</v>
      </c>
      <c r="D51" s="76">
        <v>87.4</v>
      </c>
      <c r="E51" s="77">
        <v>174.8</v>
      </c>
      <c r="F51" s="1"/>
    </row>
    <row r="52" spans="1:6" x14ac:dyDescent="0.3">
      <c r="A52" s="7">
        <v>43573</v>
      </c>
      <c r="B52" s="8" t="s">
        <v>288</v>
      </c>
      <c r="C52" s="1">
        <v>2</v>
      </c>
      <c r="D52" s="76">
        <v>5.52</v>
      </c>
      <c r="E52" s="77">
        <v>11.04</v>
      </c>
      <c r="F52" s="1"/>
    </row>
    <row r="53" spans="1:6" ht="31.2" x14ac:dyDescent="0.3">
      <c r="A53" s="7">
        <v>43573</v>
      </c>
      <c r="B53" s="8" t="s">
        <v>289</v>
      </c>
      <c r="C53" s="1">
        <v>1</v>
      </c>
      <c r="D53" s="76">
        <v>74.260000000000005</v>
      </c>
      <c r="E53" s="77">
        <v>74.260000000000005</v>
      </c>
      <c r="F53" s="1"/>
    </row>
    <row r="54" spans="1:6" ht="31.2" x14ac:dyDescent="0.3">
      <c r="A54" s="7">
        <v>43573</v>
      </c>
      <c r="B54" s="8" t="s">
        <v>229</v>
      </c>
      <c r="C54" s="1">
        <v>1</v>
      </c>
      <c r="D54" s="76">
        <v>23</v>
      </c>
      <c r="E54" s="77">
        <v>23</v>
      </c>
      <c r="F54" s="1"/>
    </row>
    <row r="55" spans="1:6" x14ac:dyDescent="0.3">
      <c r="A55" s="7">
        <v>43573</v>
      </c>
      <c r="B55" s="8" t="s">
        <v>250</v>
      </c>
      <c r="C55" s="1">
        <v>2</v>
      </c>
      <c r="D55" s="76">
        <v>17.48</v>
      </c>
      <c r="E55" s="77">
        <v>34.96</v>
      </c>
      <c r="F55" s="1"/>
    </row>
    <row r="56" spans="1:6" x14ac:dyDescent="0.3">
      <c r="A56" s="7">
        <v>43573</v>
      </c>
      <c r="B56" s="8" t="s">
        <v>291</v>
      </c>
      <c r="C56" s="1">
        <v>3</v>
      </c>
      <c r="D56" s="76">
        <v>15.64</v>
      </c>
      <c r="E56" s="77">
        <v>46.92</v>
      </c>
      <c r="F56" s="1"/>
    </row>
    <row r="57" spans="1:6" ht="31.2" x14ac:dyDescent="0.3">
      <c r="A57" s="7">
        <v>43573</v>
      </c>
      <c r="B57" s="8" t="s">
        <v>252</v>
      </c>
      <c r="C57" s="1">
        <v>1</v>
      </c>
      <c r="D57" s="76">
        <v>109.48</v>
      </c>
      <c r="E57" s="77">
        <v>109.48</v>
      </c>
      <c r="F57" s="1"/>
    </row>
    <row r="58" spans="1:6" ht="31.2" x14ac:dyDescent="0.3">
      <c r="A58" s="7">
        <v>43573</v>
      </c>
      <c r="B58" s="8" t="s">
        <v>292</v>
      </c>
      <c r="C58" s="1">
        <v>1</v>
      </c>
      <c r="D58" s="76">
        <v>109.48</v>
      </c>
      <c r="E58" s="77">
        <v>109.48</v>
      </c>
      <c r="F58" s="1"/>
    </row>
    <row r="59" spans="1:6" ht="31.2" x14ac:dyDescent="0.3">
      <c r="A59" s="7">
        <v>43573</v>
      </c>
      <c r="B59" s="8" t="s">
        <v>293</v>
      </c>
      <c r="C59" s="1">
        <v>1</v>
      </c>
      <c r="D59" s="76">
        <v>115</v>
      </c>
      <c r="E59" s="77">
        <v>115</v>
      </c>
      <c r="F59" s="1"/>
    </row>
    <row r="60" spans="1:6" x14ac:dyDescent="0.3">
      <c r="A60" s="7">
        <v>43573</v>
      </c>
      <c r="B60" s="8" t="s">
        <v>262</v>
      </c>
      <c r="C60" s="1">
        <v>1</v>
      </c>
      <c r="D60" s="76">
        <v>132.54</v>
      </c>
      <c r="E60" s="77">
        <v>132.54</v>
      </c>
      <c r="F60" s="1"/>
    </row>
    <row r="61" spans="1:6" x14ac:dyDescent="0.3">
      <c r="A61" s="7">
        <v>43573</v>
      </c>
      <c r="B61" s="8" t="s">
        <v>263</v>
      </c>
      <c r="C61" s="1">
        <v>4</v>
      </c>
      <c r="D61" s="76">
        <v>118.44</v>
      </c>
      <c r="E61" s="77">
        <v>473.76</v>
      </c>
      <c r="F61" s="1"/>
    </row>
    <row r="62" spans="1:6" ht="31.2" x14ac:dyDescent="0.3">
      <c r="A62" s="7">
        <v>43573</v>
      </c>
      <c r="B62" s="8" t="s">
        <v>294</v>
      </c>
      <c r="C62" s="1">
        <v>1</v>
      </c>
      <c r="D62" s="76">
        <v>337.46</v>
      </c>
      <c r="E62" s="77">
        <v>337.46</v>
      </c>
      <c r="F62" s="1"/>
    </row>
    <row r="63" spans="1:6" ht="31.2" x14ac:dyDescent="0.3">
      <c r="A63" s="7">
        <v>43573</v>
      </c>
      <c r="B63" s="8" t="s">
        <v>295</v>
      </c>
      <c r="C63" s="1">
        <v>1</v>
      </c>
      <c r="D63" s="76">
        <v>422.06</v>
      </c>
      <c r="E63" s="77">
        <v>422.06</v>
      </c>
      <c r="F63" s="1"/>
    </row>
    <row r="64" spans="1:6" ht="31.2" x14ac:dyDescent="0.3">
      <c r="A64" s="7">
        <v>43573</v>
      </c>
      <c r="B64" s="8" t="s">
        <v>266</v>
      </c>
      <c r="C64" s="1">
        <v>1</v>
      </c>
      <c r="D64" s="76">
        <v>234.06</v>
      </c>
      <c r="E64" s="77">
        <v>234.06</v>
      </c>
      <c r="F64" s="1"/>
    </row>
    <row r="65" spans="1:6" ht="31.2" x14ac:dyDescent="0.3">
      <c r="A65" s="7">
        <v>43573</v>
      </c>
      <c r="B65" s="8" t="s">
        <v>269</v>
      </c>
      <c r="C65" s="1">
        <v>2</v>
      </c>
      <c r="D65" s="76">
        <v>370.36</v>
      </c>
      <c r="E65" s="77">
        <v>740.72</v>
      </c>
      <c r="F65" s="1"/>
    </row>
    <row r="66" spans="1:6" ht="31.2" x14ac:dyDescent="0.3">
      <c r="A66" s="7">
        <v>43584</v>
      </c>
      <c r="B66" s="8" t="s">
        <v>302</v>
      </c>
      <c r="C66" s="1">
        <v>1</v>
      </c>
      <c r="D66" s="76">
        <v>109.48</v>
      </c>
      <c r="E66" s="77">
        <v>109.48</v>
      </c>
      <c r="F66" s="1"/>
    </row>
    <row r="67" spans="1:6" x14ac:dyDescent="0.3">
      <c r="A67" s="7">
        <v>43584</v>
      </c>
      <c r="B67" s="8" t="s">
        <v>304</v>
      </c>
      <c r="C67" s="1">
        <v>2</v>
      </c>
      <c r="D67" s="76">
        <v>87.4</v>
      </c>
      <c r="E67" s="77">
        <v>174.8</v>
      </c>
      <c r="F67" s="1"/>
    </row>
    <row r="68" spans="1:6" x14ac:dyDescent="0.3">
      <c r="A68" s="7">
        <v>43584</v>
      </c>
      <c r="B68" s="8" t="s">
        <v>305</v>
      </c>
      <c r="C68" s="1">
        <v>2</v>
      </c>
      <c r="D68" s="76">
        <v>91.08</v>
      </c>
      <c r="E68" s="77">
        <v>182.16</v>
      </c>
      <c r="F68" s="1"/>
    </row>
    <row r="69" spans="1:6" x14ac:dyDescent="0.3">
      <c r="A69" s="7">
        <v>43584</v>
      </c>
      <c r="B69" s="8" t="s">
        <v>306</v>
      </c>
      <c r="C69" s="1">
        <v>2</v>
      </c>
      <c r="D69" s="76">
        <v>5.52</v>
      </c>
      <c r="E69" s="77">
        <v>11.04</v>
      </c>
      <c r="F69" s="1"/>
    </row>
    <row r="70" spans="1:6" ht="31.2" x14ac:dyDescent="0.3">
      <c r="A70" s="7">
        <v>43600</v>
      </c>
      <c r="B70" s="8" t="s">
        <v>308</v>
      </c>
      <c r="C70" s="1">
        <v>2</v>
      </c>
      <c r="D70" s="76">
        <v>330.28</v>
      </c>
      <c r="E70" s="77">
        <v>660.56</v>
      </c>
      <c r="F70" s="1"/>
    </row>
    <row r="71" spans="1:6" x14ac:dyDescent="0.3">
      <c r="E71" s="77">
        <f t="shared" ref="E71:E73" si="0">C71*D71</f>
        <v>0</v>
      </c>
      <c r="F71" s="1"/>
    </row>
    <row r="72" spans="1:6" x14ac:dyDescent="0.3">
      <c r="E72" s="77">
        <f t="shared" si="0"/>
        <v>0</v>
      </c>
      <c r="F72" s="1"/>
    </row>
    <row r="73" spans="1:6" x14ac:dyDescent="0.3">
      <c r="E73" s="77">
        <f t="shared" si="0"/>
        <v>0</v>
      </c>
      <c r="F73" s="1"/>
    </row>
    <row r="74" spans="1:6" x14ac:dyDescent="0.3">
      <c r="B74" s="1"/>
      <c r="E74" s="77">
        <f t="shared" ref="E74:E102" si="1">C74*D74</f>
        <v>0</v>
      </c>
      <c r="F74" s="1"/>
    </row>
    <row r="75" spans="1:6" x14ac:dyDescent="0.3">
      <c r="B75" s="1"/>
      <c r="E75" s="77">
        <f t="shared" si="1"/>
        <v>0</v>
      </c>
      <c r="F75" s="1"/>
    </row>
    <row r="76" spans="1:6" x14ac:dyDescent="0.3">
      <c r="B76" s="1"/>
      <c r="E76" s="77">
        <f t="shared" si="1"/>
        <v>0</v>
      </c>
      <c r="F76" s="1"/>
    </row>
    <row r="77" spans="1:6" x14ac:dyDescent="0.3">
      <c r="B77" s="1"/>
      <c r="E77" s="77">
        <f t="shared" si="1"/>
        <v>0</v>
      </c>
      <c r="F77" s="1"/>
    </row>
    <row r="78" spans="1:6" x14ac:dyDescent="0.3">
      <c r="B78" s="1"/>
      <c r="E78" s="77">
        <f t="shared" si="1"/>
        <v>0</v>
      </c>
      <c r="F78" s="1"/>
    </row>
    <row r="79" spans="1:6" x14ac:dyDescent="0.3">
      <c r="B79" s="1"/>
      <c r="E79" s="77">
        <f t="shared" si="1"/>
        <v>0</v>
      </c>
      <c r="F79" s="1"/>
    </row>
    <row r="80" spans="1:6" x14ac:dyDescent="0.3">
      <c r="B80" s="1"/>
      <c r="E80" s="77">
        <f t="shared" si="1"/>
        <v>0</v>
      </c>
      <c r="F80" s="1"/>
    </row>
    <row r="81" spans="2:6" x14ac:dyDescent="0.3">
      <c r="B81" s="1"/>
      <c r="E81" s="77">
        <f t="shared" si="1"/>
        <v>0</v>
      </c>
      <c r="F81" s="1"/>
    </row>
    <row r="82" spans="2:6" x14ac:dyDescent="0.3">
      <c r="B82" s="1"/>
      <c r="E82" s="77">
        <f t="shared" si="1"/>
        <v>0</v>
      </c>
      <c r="F82" s="1"/>
    </row>
    <row r="83" spans="2:6" x14ac:dyDescent="0.3">
      <c r="B83" s="1"/>
      <c r="E83" s="77">
        <f t="shared" si="1"/>
        <v>0</v>
      </c>
      <c r="F83" s="1"/>
    </row>
    <row r="84" spans="2:6" x14ac:dyDescent="0.3">
      <c r="B84" s="1"/>
      <c r="E84" s="77">
        <f t="shared" si="1"/>
        <v>0</v>
      </c>
      <c r="F84" s="1"/>
    </row>
    <row r="85" spans="2:6" x14ac:dyDescent="0.3">
      <c r="B85" s="1"/>
      <c r="E85" s="77">
        <f t="shared" si="1"/>
        <v>0</v>
      </c>
      <c r="F85" s="1"/>
    </row>
    <row r="86" spans="2:6" x14ac:dyDescent="0.3">
      <c r="B86" s="1"/>
      <c r="E86" s="77">
        <f t="shared" si="1"/>
        <v>0</v>
      </c>
      <c r="F86" s="1"/>
    </row>
    <row r="87" spans="2:6" x14ac:dyDescent="0.3">
      <c r="B87" s="1"/>
      <c r="E87" s="77">
        <f t="shared" si="1"/>
        <v>0</v>
      </c>
      <c r="F87" s="1"/>
    </row>
    <row r="88" spans="2:6" x14ac:dyDescent="0.3">
      <c r="B88" s="1"/>
      <c r="E88" s="77">
        <f t="shared" si="1"/>
        <v>0</v>
      </c>
      <c r="F88" s="1"/>
    </row>
    <row r="89" spans="2:6" x14ac:dyDescent="0.3">
      <c r="B89" s="1"/>
      <c r="E89" s="77">
        <f t="shared" si="1"/>
        <v>0</v>
      </c>
      <c r="F89" s="1"/>
    </row>
    <row r="90" spans="2:6" x14ac:dyDescent="0.3">
      <c r="B90" s="1"/>
      <c r="E90" s="77">
        <f t="shared" si="1"/>
        <v>0</v>
      </c>
      <c r="F90" s="1"/>
    </row>
    <row r="91" spans="2:6" x14ac:dyDescent="0.3">
      <c r="B91" s="1"/>
      <c r="E91" s="77">
        <f t="shared" si="1"/>
        <v>0</v>
      </c>
      <c r="F91" s="1"/>
    </row>
    <row r="92" spans="2:6" x14ac:dyDescent="0.3">
      <c r="B92" s="1"/>
      <c r="E92" s="77">
        <f t="shared" si="1"/>
        <v>0</v>
      </c>
      <c r="F92" s="1"/>
    </row>
    <row r="93" spans="2:6" x14ac:dyDescent="0.3">
      <c r="B93" s="1"/>
      <c r="E93" s="77">
        <f t="shared" si="1"/>
        <v>0</v>
      </c>
      <c r="F93" s="1"/>
    </row>
    <row r="94" spans="2:6" x14ac:dyDescent="0.3">
      <c r="B94" s="1"/>
      <c r="E94" s="77">
        <f t="shared" si="1"/>
        <v>0</v>
      </c>
      <c r="F94" s="1"/>
    </row>
    <row r="95" spans="2:6" x14ac:dyDescent="0.3">
      <c r="B95" s="1"/>
      <c r="E95" s="77">
        <f t="shared" si="1"/>
        <v>0</v>
      </c>
      <c r="F95" s="1"/>
    </row>
    <row r="96" spans="2:6" x14ac:dyDescent="0.3">
      <c r="B96" s="1"/>
      <c r="E96" s="77">
        <f t="shared" si="1"/>
        <v>0</v>
      </c>
      <c r="F96" s="1"/>
    </row>
    <row r="97" spans="2:6" x14ac:dyDescent="0.3">
      <c r="B97" s="1"/>
      <c r="E97" s="77">
        <f t="shared" si="1"/>
        <v>0</v>
      </c>
      <c r="F97" s="1"/>
    </row>
    <row r="98" spans="2:6" x14ac:dyDescent="0.3">
      <c r="B98" s="1"/>
      <c r="E98" s="77">
        <f t="shared" si="1"/>
        <v>0</v>
      </c>
      <c r="F98" s="1"/>
    </row>
    <row r="99" spans="2:6" x14ac:dyDescent="0.3">
      <c r="B99" s="1"/>
      <c r="E99" s="77">
        <f t="shared" si="1"/>
        <v>0</v>
      </c>
      <c r="F99" s="1"/>
    </row>
    <row r="100" spans="2:6" x14ac:dyDescent="0.3">
      <c r="B100" s="1"/>
      <c r="E100" s="77">
        <f t="shared" si="1"/>
        <v>0</v>
      </c>
      <c r="F100" s="1"/>
    </row>
    <row r="101" spans="2:6" x14ac:dyDescent="0.3">
      <c r="B101" s="1"/>
      <c r="E101" s="77">
        <f t="shared" si="1"/>
        <v>0</v>
      </c>
      <c r="F101" s="1"/>
    </row>
    <row r="102" spans="2:6" x14ac:dyDescent="0.3">
      <c r="B102" s="1"/>
      <c r="E102" s="77">
        <f t="shared" si="1"/>
        <v>0</v>
      </c>
      <c r="F102" s="1"/>
    </row>
    <row r="103" spans="2:6" x14ac:dyDescent="0.3">
      <c r="B103" s="1"/>
      <c r="E103" s="77">
        <f t="shared" ref="E103:E112" si="2">C103*D103</f>
        <v>0</v>
      </c>
      <c r="F103" s="1"/>
    </row>
    <row r="104" spans="2:6" x14ac:dyDescent="0.3">
      <c r="B104" s="1"/>
      <c r="E104" s="77">
        <f t="shared" si="2"/>
        <v>0</v>
      </c>
      <c r="F104" s="1"/>
    </row>
    <row r="105" spans="2:6" x14ac:dyDescent="0.3">
      <c r="E105" s="77">
        <f t="shared" si="2"/>
        <v>0</v>
      </c>
    </row>
    <row r="106" spans="2:6" x14ac:dyDescent="0.3">
      <c r="E106" s="77">
        <f t="shared" si="2"/>
        <v>0</v>
      </c>
    </row>
    <row r="107" spans="2:6" x14ac:dyDescent="0.3">
      <c r="E107" s="77">
        <f t="shared" si="2"/>
        <v>0</v>
      </c>
    </row>
    <row r="108" spans="2:6" x14ac:dyDescent="0.3">
      <c r="E108" s="77">
        <f t="shared" si="2"/>
        <v>0</v>
      </c>
    </row>
    <row r="109" spans="2:6" x14ac:dyDescent="0.3">
      <c r="E109" s="77">
        <f t="shared" si="2"/>
        <v>0</v>
      </c>
    </row>
    <row r="110" spans="2:6" x14ac:dyDescent="0.3">
      <c r="E110" s="77">
        <f t="shared" si="2"/>
        <v>0</v>
      </c>
    </row>
    <row r="111" spans="2:6" x14ac:dyDescent="0.3">
      <c r="E111" s="77">
        <f t="shared" si="2"/>
        <v>0</v>
      </c>
    </row>
    <row r="112" spans="2:6" x14ac:dyDescent="0.3">
      <c r="E112" s="77">
        <f t="shared" si="2"/>
        <v>0</v>
      </c>
    </row>
    <row r="113" spans="5:5" x14ac:dyDescent="0.3">
      <c r="E113" s="77">
        <f t="shared" ref="E113:E160" si="3">C113*D113</f>
        <v>0</v>
      </c>
    </row>
    <row r="114" spans="5:5" x14ac:dyDescent="0.3">
      <c r="E114" s="77">
        <f t="shared" si="3"/>
        <v>0</v>
      </c>
    </row>
    <row r="115" spans="5:5" x14ac:dyDescent="0.3">
      <c r="E115" s="77">
        <f t="shared" si="3"/>
        <v>0</v>
      </c>
    </row>
    <row r="116" spans="5:5" x14ac:dyDescent="0.3">
      <c r="E116" s="77">
        <f t="shared" si="3"/>
        <v>0</v>
      </c>
    </row>
    <row r="117" spans="5:5" x14ac:dyDescent="0.3">
      <c r="E117" s="77">
        <f t="shared" si="3"/>
        <v>0</v>
      </c>
    </row>
    <row r="118" spans="5:5" x14ac:dyDescent="0.3">
      <c r="E118" s="77">
        <f t="shared" si="3"/>
        <v>0</v>
      </c>
    </row>
    <row r="119" spans="5:5" x14ac:dyDescent="0.3">
      <c r="E119" s="77">
        <f t="shared" si="3"/>
        <v>0</v>
      </c>
    </row>
    <row r="120" spans="5:5" x14ac:dyDescent="0.3">
      <c r="E120" s="77">
        <f t="shared" si="3"/>
        <v>0</v>
      </c>
    </row>
    <row r="121" spans="5:5" x14ac:dyDescent="0.3">
      <c r="E121" s="77">
        <f t="shared" si="3"/>
        <v>0</v>
      </c>
    </row>
    <row r="122" spans="5:5" x14ac:dyDescent="0.3">
      <c r="E122" s="77">
        <f t="shared" si="3"/>
        <v>0</v>
      </c>
    </row>
    <row r="123" spans="5:5" x14ac:dyDescent="0.3">
      <c r="E123" s="77">
        <f t="shared" si="3"/>
        <v>0</v>
      </c>
    </row>
    <row r="124" spans="5:5" x14ac:dyDescent="0.3">
      <c r="E124" s="77">
        <f t="shared" si="3"/>
        <v>0</v>
      </c>
    </row>
    <row r="125" spans="5:5" x14ac:dyDescent="0.3">
      <c r="E125" s="77">
        <f t="shared" si="3"/>
        <v>0</v>
      </c>
    </row>
    <row r="126" spans="5:5" x14ac:dyDescent="0.3">
      <c r="E126" s="77">
        <f t="shared" si="3"/>
        <v>0</v>
      </c>
    </row>
    <row r="127" spans="5:5" x14ac:dyDescent="0.3">
      <c r="E127" s="77">
        <f t="shared" si="3"/>
        <v>0</v>
      </c>
    </row>
    <row r="128" spans="5:5" x14ac:dyDescent="0.3">
      <c r="E128" s="77">
        <f t="shared" si="3"/>
        <v>0</v>
      </c>
    </row>
    <row r="129" spans="5:5" x14ac:dyDescent="0.3">
      <c r="E129" s="77">
        <f t="shared" si="3"/>
        <v>0</v>
      </c>
    </row>
    <row r="130" spans="5:5" x14ac:dyDescent="0.3">
      <c r="E130" s="77">
        <f t="shared" si="3"/>
        <v>0</v>
      </c>
    </row>
    <row r="131" spans="5:5" x14ac:dyDescent="0.3">
      <c r="E131" s="77">
        <f t="shared" si="3"/>
        <v>0</v>
      </c>
    </row>
    <row r="132" spans="5:5" x14ac:dyDescent="0.3">
      <c r="E132" s="77">
        <f t="shared" si="3"/>
        <v>0</v>
      </c>
    </row>
    <row r="133" spans="5:5" x14ac:dyDescent="0.3">
      <c r="E133" s="77">
        <f t="shared" si="3"/>
        <v>0</v>
      </c>
    </row>
    <row r="134" spans="5:5" x14ac:dyDescent="0.3">
      <c r="E134" s="77">
        <f t="shared" si="3"/>
        <v>0</v>
      </c>
    </row>
    <row r="135" spans="5:5" x14ac:dyDescent="0.3">
      <c r="E135" s="77">
        <f t="shared" si="3"/>
        <v>0</v>
      </c>
    </row>
    <row r="136" spans="5:5" x14ac:dyDescent="0.3">
      <c r="E136" s="77">
        <f t="shared" si="3"/>
        <v>0</v>
      </c>
    </row>
    <row r="137" spans="5:5" x14ac:dyDescent="0.3">
      <c r="E137" s="77">
        <f t="shared" si="3"/>
        <v>0</v>
      </c>
    </row>
    <row r="138" spans="5:5" x14ac:dyDescent="0.3">
      <c r="E138" s="77">
        <f t="shared" si="3"/>
        <v>0</v>
      </c>
    </row>
    <row r="139" spans="5:5" x14ac:dyDescent="0.3">
      <c r="E139" s="77">
        <f t="shared" si="3"/>
        <v>0</v>
      </c>
    </row>
    <row r="140" spans="5:5" x14ac:dyDescent="0.3">
      <c r="E140" s="77">
        <f t="shared" si="3"/>
        <v>0</v>
      </c>
    </row>
    <row r="141" spans="5:5" x14ac:dyDescent="0.3">
      <c r="E141" s="77">
        <f t="shared" si="3"/>
        <v>0</v>
      </c>
    </row>
    <row r="142" spans="5:5" x14ac:dyDescent="0.3">
      <c r="E142" s="77">
        <f t="shared" si="3"/>
        <v>0</v>
      </c>
    </row>
    <row r="143" spans="5:5" x14ac:dyDescent="0.3">
      <c r="E143" s="77">
        <f t="shared" si="3"/>
        <v>0</v>
      </c>
    </row>
    <row r="144" spans="5:5" x14ac:dyDescent="0.3">
      <c r="E144" s="77">
        <f t="shared" si="3"/>
        <v>0</v>
      </c>
    </row>
    <row r="145" spans="5:5" x14ac:dyDescent="0.3">
      <c r="E145" s="77">
        <f t="shared" si="3"/>
        <v>0</v>
      </c>
    </row>
    <row r="146" spans="5:5" x14ac:dyDescent="0.3">
      <c r="E146" s="77">
        <f t="shared" si="3"/>
        <v>0</v>
      </c>
    </row>
    <row r="147" spans="5:5" x14ac:dyDescent="0.3">
      <c r="E147" s="77">
        <f t="shared" si="3"/>
        <v>0</v>
      </c>
    </row>
    <row r="148" spans="5:5" x14ac:dyDescent="0.3">
      <c r="E148" s="77">
        <f t="shared" si="3"/>
        <v>0</v>
      </c>
    </row>
    <row r="149" spans="5:5" x14ac:dyDescent="0.3">
      <c r="E149" s="77">
        <f t="shared" si="3"/>
        <v>0</v>
      </c>
    </row>
    <row r="150" spans="5:5" x14ac:dyDescent="0.3">
      <c r="E150" s="77">
        <f t="shared" si="3"/>
        <v>0</v>
      </c>
    </row>
    <row r="151" spans="5:5" x14ac:dyDescent="0.3">
      <c r="E151" s="77">
        <f t="shared" si="3"/>
        <v>0</v>
      </c>
    </row>
    <row r="152" spans="5:5" x14ac:dyDescent="0.3">
      <c r="E152" s="77">
        <f t="shared" si="3"/>
        <v>0</v>
      </c>
    </row>
    <row r="153" spans="5:5" x14ac:dyDescent="0.3">
      <c r="E153" s="77">
        <f t="shared" si="3"/>
        <v>0</v>
      </c>
    </row>
    <row r="154" spans="5:5" x14ac:dyDescent="0.3">
      <c r="E154" s="77">
        <f t="shared" si="3"/>
        <v>0</v>
      </c>
    </row>
    <row r="155" spans="5:5" x14ac:dyDescent="0.3">
      <c r="E155" s="77">
        <f t="shared" si="3"/>
        <v>0</v>
      </c>
    </row>
    <row r="156" spans="5:5" x14ac:dyDescent="0.3">
      <c r="E156" s="77">
        <f t="shared" si="3"/>
        <v>0</v>
      </c>
    </row>
    <row r="157" spans="5:5" x14ac:dyDescent="0.3">
      <c r="E157" s="77">
        <f t="shared" si="3"/>
        <v>0</v>
      </c>
    </row>
    <row r="158" spans="5:5" x14ac:dyDescent="0.3">
      <c r="E158" s="77">
        <f t="shared" si="3"/>
        <v>0</v>
      </c>
    </row>
    <row r="159" spans="5:5" x14ac:dyDescent="0.3">
      <c r="E159" s="77">
        <f t="shared" si="3"/>
        <v>0</v>
      </c>
    </row>
    <row r="160" spans="5:5" x14ac:dyDescent="0.3">
      <c r="E160" s="77">
        <f t="shared" si="3"/>
        <v>0</v>
      </c>
    </row>
  </sheetData>
  <conditionalFormatting sqref="B2:B69 B74:B1048576">
    <cfRule type="containsText" dxfId="119" priority="6" operator="containsText" text="Погрузка">
      <formula>NOT(ISERROR(SEARCH("Погрузка",B2)))</formula>
    </cfRule>
    <cfRule type="containsText" dxfId="118" priority="8" operator="containsText" text="Доставка">
      <formula>NOT(ISERROR(SEARCH("Доставка",B2)))</formula>
    </cfRule>
  </conditionalFormatting>
  <conditionalFormatting sqref="A2">
    <cfRule type="containsText" dxfId="117" priority="1" operator="containsText" text="Погрузка">
      <formula>NOT(ISERROR(SEARCH("Погрузка",A2)))</formula>
    </cfRule>
    <cfRule type="containsText" dxfId="116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0"/>
  <sheetViews>
    <sheetView workbookViewId="0">
      <pane ySplit="2" topLeftCell="A10" activePane="bottomLeft" state="frozen"/>
      <selection activeCell="F4" sqref="F4:F9"/>
      <selection pane="bottomLeft" activeCell="A3" sqref="A3:A19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159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77344.860000000015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77344.860000000015</v>
      </c>
    </row>
    <row r="3" spans="1:15" ht="31.2" x14ac:dyDescent="0.3">
      <c r="A3" s="7">
        <v>43560</v>
      </c>
      <c r="B3" s="66" t="s">
        <v>195</v>
      </c>
      <c r="C3" s="1">
        <v>1</v>
      </c>
      <c r="D3" s="76">
        <v>1471.08</v>
      </c>
      <c r="E3" s="77">
        <v>1471.08</v>
      </c>
      <c r="F3" s="11"/>
      <c r="G3" s="56"/>
    </row>
    <row r="4" spans="1:15" x14ac:dyDescent="0.3">
      <c r="A4" s="7">
        <v>43560</v>
      </c>
      <c r="B4" s="66" t="s">
        <v>233</v>
      </c>
      <c r="C4" s="1">
        <v>26</v>
      </c>
      <c r="D4" s="76">
        <v>32.200000000000003</v>
      </c>
      <c r="E4" s="77">
        <v>837.2</v>
      </c>
      <c r="F4" s="11"/>
    </row>
    <row r="5" spans="1:15" ht="46.8" x14ac:dyDescent="0.3">
      <c r="A5" s="65">
        <v>43560</v>
      </c>
      <c r="B5" s="66" t="s">
        <v>234</v>
      </c>
      <c r="C5" s="1">
        <v>1</v>
      </c>
      <c r="D5" s="76">
        <v>16550.73</v>
      </c>
      <c r="E5" s="77">
        <v>16550.73</v>
      </c>
      <c r="F5" s="58"/>
    </row>
    <row r="6" spans="1:15" x14ac:dyDescent="0.3">
      <c r="A6" s="7">
        <v>43560</v>
      </c>
      <c r="B6" s="66" t="s">
        <v>235</v>
      </c>
      <c r="C6" s="1">
        <v>2</v>
      </c>
      <c r="D6" s="76">
        <v>201.48</v>
      </c>
      <c r="E6" s="77">
        <v>402.96</v>
      </c>
      <c r="F6" s="11"/>
    </row>
    <row r="7" spans="1:15" x14ac:dyDescent="0.3">
      <c r="A7" s="65">
        <v>43560</v>
      </c>
      <c r="B7" s="48" t="s">
        <v>236</v>
      </c>
      <c r="C7" s="1">
        <v>6</v>
      </c>
      <c r="D7" s="76">
        <v>55.108333333333327</v>
      </c>
      <c r="E7" s="77">
        <v>330.65</v>
      </c>
      <c r="F7" s="58"/>
      <c r="G7" s="48"/>
    </row>
    <row r="8" spans="1:15" ht="31.2" x14ac:dyDescent="0.3">
      <c r="A8" s="7">
        <v>43560</v>
      </c>
      <c r="B8" s="98" t="s">
        <v>239</v>
      </c>
      <c r="C8" s="1">
        <v>45.6</v>
      </c>
      <c r="D8" s="76">
        <v>689.08004385964909</v>
      </c>
      <c r="E8" s="77">
        <v>31422.05</v>
      </c>
      <c r="F8" s="11"/>
    </row>
    <row r="9" spans="1:15" ht="31.2" x14ac:dyDescent="0.3">
      <c r="A9" s="65">
        <v>43560</v>
      </c>
      <c r="B9" s="98" t="s">
        <v>240</v>
      </c>
      <c r="C9" s="1">
        <v>13.68</v>
      </c>
      <c r="D9" s="76">
        <v>689.07967836257319</v>
      </c>
      <c r="E9" s="77">
        <v>9426.61</v>
      </c>
      <c r="F9" s="11"/>
    </row>
    <row r="10" spans="1:15" ht="31.2" x14ac:dyDescent="0.3">
      <c r="A10" s="65">
        <v>43560</v>
      </c>
      <c r="B10" s="53" t="s">
        <v>246</v>
      </c>
      <c r="C10" s="1">
        <v>1</v>
      </c>
      <c r="D10" s="76">
        <v>762.68</v>
      </c>
      <c r="E10" s="77">
        <v>762.68</v>
      </c>
      <c r="F10" s="11"/>
    </row>
    <row r="11" spans="1:15" ht="31.2" x14ac:dyDescent="0.3">
      <c r="A11" s="7">
        <v>43573</v>
      </c>
      <c r="B11" s="8" t="s">
        <v>279</v>
      </c>
      <c r="C11" s="1">
        <v>2</v>
      </c>
      <c r="D11" s="76">
        <v>311.88</v>
      </c>
      <c r="E11" s="77">
        <v>623.76</v>
      </c>
      <c r="F11" s="11"/>
    </row>
    <row r="12" spans="1:15" ht="31.2" x14ac:dyDescent="0.3">
      <c r="A12" s="7">
        <v>43573</v>
      </c>
      <c r="B12" s="8" t="s">
        <v>280</v>
      </c>
      <c r="C12" s="1">
        <v>1</v>
      </c>
      <c r="D12" s="76">
        <v>4690.46</v>
      </c>
      <c r="E12" s="77">
        <v>4690.46</v>
      </c>
      <c r="F12" s="11"/>
    </row>
    <row r="13" spans="1:15" x14ac:dyDescent="0.3">
      <c r="A13" s="7">
        <v>43573</v>
      </c>
      <c r="B13" s="8" t="s">
        <v>281</v>
      </c>
      <c r="C13" s="1">
        <v>1</v>
      </c>
      <c r="D13" s="76">
        <v>698.28</v>
      </c>
      <c r="E13" s="77">
        <v>698.28</v>
      </c>
      <c r="F13" s="11"/>
      <c r="G13" s="48"/>
    </row>
    <row r="14" spans="1:15" ht="31.2" x14ac:dyDescent="0.3">
      <c r="A14" s="7">
        <v>43573</v>
      </c>
      <c r="B14" s="8" t="s">
        <v>282</v>
      </c>
      <c r="C14" s="1">
        <v>2</v>
      </c>
      <c r="D14" s="76">
        <v>118.68</v>
      </c>
      <c r="E14" s="77">
        <v>237.36</v>
      </c>
      <c r="F14" s="11"/>
    </row>
    <row r="15" spans="1:15" ht="31.2" x14ac:dyDescent="0.3">
      <c r="A15" s="7">
        <v>43573</v>
      </c>
      <c r="B15" s="8" t="s">
        <v>283</v>
      </c>
      <c r="C15" s="1">
        <v>1</v>
      </c>
      <c r="D15" s="76">
        <v>3035.08</v>
      </c>
      <c r="E15" s="77">
        <v>3035.08</v>
      </c>
      <c r="F15" s="11"/>
    </row>
    <row r="16" spans="1:15" ht="31.2" x14ac:dyDescent="0.3">
      <c r="A16" s="7">
        <v>43573</v>
      </c>
      <c r="B16" s="8" t="s">
        <v>284</v>
      </c>
      <c r="C16" s="1">
        <v>1</v>
      </c>
      <c r="D16" s="76">
        <v>4599.08</v>
      </c>
      <c r="E16" s="77">
        <v>4599.08</v>
      </c>
      <c r="F16" s="11"/>
    </row>
    <row r="17" spans="1:7" ht="31.2" x14ac:dyDescent="0.3">
      <c r="A17" s="7">
        <v>43573</v>
      </c>
      <c r="B17" s="8" t="s">
        <v>285</v>
      </c>
      <c r="C17" s="1">
        <v>4</v>
      </c>
      <c r="D17" s="76">
        <v>35.880000000000003</v>
      </c>
      <c r="E17" s="77">
        <v>143.52000000000001</v>
      </c>
      <c r="F17" s="11"/>
      <c r="G17" s="1"/>
    </row>
    <row r="18" spans="1:7" ht="31.2" x14ac:dyDescent="0.3">
      <c r="A18" s="7">
        <v>43573</v>
      </c>
      <c r="B18" s="8" t="s">
        <v>290</v>
      </c>
      <c r="C18" s="1">
        <v>4</v>
      </c>
      <c r="D18" s="76">
        <v>81.88</v>
      </c>
      <c r="E18" s="77">
        <v>327.52</v>
      </c>
      <c r="F18" s="11"/>
      <c r="G18" s="1"/>
    </row>
    <row r="19" spans="1:7" x14ac:dyDescent="0.3">
      <c r="A19" s="7">
        <v>43584</v>
      </c>
      <c r="B19" s="8" t="s">
        <v>303</v>
      </c>
      <c r="C19" s="1">
        <v>1</v>
      </c>
      <c r="D19" s="76">
        <v>1785.84</v>
      </c>
      <c r="E19" s="77">
        <v>1785.84</v>
      </c>
      <c r="F19" s="11"/>
      <c r="G19" s="1"/>
    </row>
    <row r="20" spans="1:7" x14ac:dyDescent="0.3">
      <c r="B20" s="47"/>
      <c r="E20" s="77">
        <f t="shared" ref="E20:E50" si="0">C20*D20</f>
        <v>0</v>
      </c>
      <c r="F20" s="11"/>
      <c r="G20" s="1"/>
    </row>
    <row r="21" spans="1:7" x14ac:dyDescent="0.3">
      <c r="B21" s="47"/>
      <c r="E21" s="77">
        <f t="shared" si="0"/>
        <v>0</v>
      </c>
      <c r="F21" s="11"/>
      <c r="G21" s="47"/>
    </row>
    <row r="22" spans="1:7" x14ac:dyDescent="0.3">
      <c r="B22" s="47"/>
      <c r="E22" s="77">
        <f t="shared" si="0"/>
        <v>0</v>
      </c>
      <c r="F22" s="11"/>
      <c r="G22" s="1"/>
    </row>
    <row r="23" spans="1:7" x14ac:dyDescent="0.3">
      <c r="B23" s="47"/>
      <c r="E23" s="77">
        <f t="shared" si="0"/>
        <v>0</v>
      </c>
      <c r="F23" s="11"/>
      <c r="G23" s="1"/>
    </row>
    <row r="24" spans="1:7" x14ac:dyDescent="0.3">
      <c r="B24" s="47"/>
      <c r="D24" s="79"/>
      <c r="E24" s="77">
        <f t="shared" si="0"/>
        <v>0</v>
      </c>
      <c r="F24" s="11"/>
      <c r="G24" s="1"/>
    </row>
    <row r="25" spans="1:7" x14ac:dyDescent="0.3">
      <c r="B25" s="47"/>
      <c r="C25" s="21"/>
      <c r="E25" s="77">
        <f t="shared" si="0"/>
        <v>0</v>
      </c>
      <c r="F25" s="11"/>
      <c r="G25" s="1"/>
    </row>
    <row r="26" spans="1:7" x14ac:dyDescent="0.3">
      <c r="B26" s="47"/>
      <c r="E26" s="77">
        <f t="shared" si="0"/>
        <v>0</v>
      </c>
      <c r="F26" s="11"/>
      <c r="G26" s="1"/>
    </row>
    <row r="27" spans="1:7" x14ac:dyDescent="0.3">
      <c r="B27" s="47"/>
      <c r="E27" s="77">
        <f t="shared" si="0"/>
        <v>0</v>
      </c>
      <c r="F27" s="11"/>
      <c r="G27" s="1"/>
    </row>
    <row r="28" spans="1:7" x14ac:dyDescent="0.3">
      <c r="B28" s="47"/>
      <c r="E28" s="77">
        <f t="shared" si="0"/>
        <v>0</v>
      </c>
      <c r="F28" s="11"/>
      <c r="G28" s="1"/>
    </row>
    <row r="29" spans="1:7" x14ac:dyDescent="0.3">
      <c r="B29" s="47"/>
      <c r="E29" s="77">
        <f t="shared" si="0"/>
        <v>0</v>
      </c>
      <c r="F29" s="11"/>
      <c r="G29" s="1"/>
    </row>
    <row r="30" spans="1:7" x14ac:dyDescent="0.3">
      <c r="B30" s="47"/>
      <c r="E30" s="77">
        <f t="shared" si="0"/>
        <v>0</v>
      </c>
      <c r="F30" s="11"/>
      <c r="G30" s="1"/>
    </row>
    <row r="31" spans="1:7" x14ac:dyDescent="0.3">
      <c r="B31" s="47"/>
      <c r="E31" s="77">
        <f t="shared" si="0"/>
        <v>0</v>
      </c>
      <c r="F31" s="11"/>
      <c r="G31" s="1"/>
    </row>
    <row r="32" spans="1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B35" s="47"/>
      <c r="E35" s="77">
        <f t="shared" si="0"/>
        <v>0</v>
      </c>
      <c r="F35" s="11"/>
      <c r="G35" s="1"/>
    </row>
    <row r="36" spans="2:7" x14ac:dyDescent="0.3">
      <c r="B36" s="47"/>
      <c r="E36" s="77">
        <f t="shared" si="0"/>
        <v>0</v>
      </c>
      <c r="F36" s="11"/>
      <c r="G36" s="1"/>
    </row>
    <row r="37" spans="2:7" x14ac:dyDescent="0.3">
      <c r="B37" s="47"/>
      <c r="E37" s="77">
        <f t="shared" si="0"/>
        <v>0</v>
      </c>
      <c r="F37" s="11"/>
      <c r="G37" s="1"/>
    </row>
    <row r="38" spans="2:7" x14ac:dyDescent="0.3">
      <c r="B38" s="47"/>
      <c r="E38" s="77">
        <f t="shared" si="0"/>
        <v>0</v>
      </c>
      <c r="F38" s="11"/>
      <c r="G38" s="1"/>
    </row>
    <row r="39" spans="2:7" x14ac:dyDescent="0.3">
      <c r="B39" s="47"/>
      <c r="E39" s="77">
        <f t="shared" si="0"/>
        <v>0</v>
      </c>
      <c r="F39" s="11"/>
      <c r="G39" s="1"/>
    </row>
    <row r="40" spans="2:7" x14ac:dyDescent="0.3">
      <c r="B40" s="47"/>
      <c r="E40" s="77">
        <f t="shared" si="0"/>
        <v>0</v>
      </c>
      <c r="F40" s="11"/>
      <c r="G40" s="1"/>
    </row>
    <row r="41" spans="2:7" x14ac:dyDescent="0.3">
      <c r="B41" s="47"/>
      <c r="E41" s="77">
        <f t="shared" si="0"/>
        <v>0</v>
      </c>
      <c r="F41" s="11"/>
      <c r="G41" s="1"/>
    </row>
    <row r="42" spans="2:7" x14ac:dyDescent="0.3">
      <c r="B42" s="47"/>
      <c r="E42" s="77">
        <f t="shared" si="0"/>
        <v>0</v>
      </c>
      <c r="F42" s="11"/>
      <c r="G42" s="1"/>
    </row>
    <row r="43" spans="2:7" x14ac:dyDescent="0.3">
      <c r="B43" s="47"/>
      <c r="E43" s="77">
        <f t="shared" si="0"/>
        <v>0</v>
      </c>
      <c r="F43" s="11"/>
      <c r="G43" s="47"/>
    </row>
    <row r="44" spans="2:7" x14ac:dyDescent="0.3">
      <c r="B44" s="47"/>
      <c r="E44" s="77">
        <f t="shared" si="0"/>
        <v>0</v>
      </c>
      <c r="F44" s="11"/>
      <c r="G44" s="1"/>
    </row>
    <row r="45" spans="2:7" x14ac:dyDescent="0.3">
      <c r="B45" s="47"/>
      <c r="E45" s="77">
        <f t="shared" si="0"/>
        <v>0</v>
      </c>
      <c r="F45" s="11"/>
      <c r="G45" s="1"/>
    </row>
    <row r="46" spans="2:7" x14ac:dyDescent="0.3">
      <c r="B46" s="51"/>
      <c r="E46" s="77">
        <f t="shared" si="0"/>
        <v>0</v>
      </c>
      <c r="F46" s="11"/>
      <c r="G46" s="1"/>
    </row>
    <row r="47" spans="2:7" x14ac:dyDescent="0.3">
      <c r="B47" s="51"/>
      <c r="E47" s="77">
        <f t="shared" si="0"/>
        <v>0</v>
      </c>
      <c r="F47" s="11"/>
      <c r="G47" s="1"/>
    </row>
    <row r="48" spans="2:7" x14ac:dyDescent="0.3">
      <c r="B48" s="51"/>
      <c r="E48" s="77">
        <f t="shared" si="0"/>
        <v>0</v>
      </c>
      <c r="F48" s="11"/>
      <c r="G48" s="1"/>
    </row>
    <row r="49" spans="2:7" x14ac:dyDescent="0.3">
      <c r="B49" s="51"/>
      <c r="E49" s="77">
        <f t="shared" si="0"/>
        <v>0</v>
      </c>
      <c r="F49" s="11"/>
      <c r="G49" s="1"/>
    </row>
    <row r="50" spans="2:7" x14ac:dyDescent="0.3">
      <c r="B50" s="51"/>
      <c r="E50" s="77">
        <f t="shared" si="0"/>
        <v>0</v>
      </c>
      <c r="F50" s="11"/>
      <c r="G50" s="1"/>
    </row>
  </sheetData>
  <conditionalFormatting sqref="B2 B20:B1048576">
    <cfRule type="containsText" dxfId="115" priority="20" operator="containsText" text="Погрузка">
      <formula>NOT(ISERROR(SEARCH("Погрузка",B2)))</formula>
    </cfRule>
    <cfRule type="containsText" dxfId="114" priority="21" operator="containsText" text="Доставка">
      <formula>NOT(ISERROR(SEARCH("Доставка",B2)))</formula>
    </cfRule>
  </conditionalFormatting>
  <conditionalFormatting sqref="F3:F1048576">
    <cfRule type="notContainsBlanks" dxfId="113" priority="19">
      <formula>LEN(TRIM(F3))&gt;0</formula>
    </cfRule>
  </conditionalFormatting>
  <conditionalFormatting sqref="A2">
    <cfRule type="containsText" dxfId="112" priority="17" operator="containsText" text="Погрузка">
      <formula>NOT(ISERROR(SEARCH("Погрузка",A2)))</formula>
    </cfRule>
    <cfRule type="containsText" dxfId="111" priority="18" operator="containsText" text="Доставка">
      <formula>NOT(ISERROR(SEARCH("Доставка",A2)))</formula>
    </cfRule>
  </conditionalFormatting>
  <conditionalFormatting sqref="B3">
    <cfRule type="containsText" dxfId="110" priority="15" operator="containsText" text="Погрузка">
      <formula>NOT(ISERROR(SEARCH("Погрузка",B3)))</formula>
    </cfRule>
    <cfRule type="containsText" dxfId="109" priority="16" operator="containsText" text="Доставка">
      <formula>NOT(ISERROR(SEARCH("Доставка",B3)))</formula>
    </cfRule>
  </conditionalFormatting>
  <conditionalFormatting sqref="B4:B7">
    <cfRule type="containsText" dxfId="108" priority="13" operator="containsText" text="Погрузка">
      <formula>NOT(ISERROR(SEARCH("Погрузка",B4)))</formula>
    </cfRule>
    <cfRule type="containsText" dxfId="107" priority="14" operator="containsText" text="Доставка">
      <formula>NOT(ISERROR(SEARCH("Доставка",B4)))</formula>
    </cfRule>
  </conditionalFormatting>
  <conditionalFormatting sqref="B8:B9">
    <cfRule type="containsText" dxfId="106" priority="11" operator="containsText" text="Погрузка">
      <formula>NOT(ISERROR(SEARCH("Погрузка",B8)))</formula>
    </cfRule>
    <cfRule type="containsText" dxfId="105" priority="12" operator="containsText" text="Доставка">
      <formula>NOT(ISERROR(SEARCH("Доставка",B8)))</formula>
    </cfRule>
  </conditionalFormatting>
  <conditionalFormatting sqref="B10">
    <cfRule type="containsText" dxfId="104" priority="9" operator="containsText" text="Погрузка">
      <formula>NOT(ISERROR(SEARCH("Погрузка",B10)))</formula>
    </cfRule>
    <cfRule type="containsText" dxfId="103" priority="10" operator="containsText" text="Доставка">
      <formula>NOT(ISERROR(SEARCH("Доставка",B10)))</formula>
    </cfRule>
  </conditionalFormatting>
  <conditionalFormatting sqref="B11:B16">
    <cfRule type="containsText" dxfId="102" priority="7" operator="containsText" text="Погрузка">
      <formula>NOT(ISERROR(SEARCH("Погрузка",B11)))</formula>
    </cfRule>
    <cfRule type="containsText" dxfId="101" priority="8" operator="containsText" text="Доставка">
      <formula>NOT(ISERROR(SEARCH("Доставка",B11)))</formula>
    </cfRule>
  </conditionalFormatting>
  <conditionalFormatting sqref="B17">
    <cfRule type="containsText" dxfId="100" priority="5" operator="containsText" text="Погрузка">
      <formula>NOT(ISERROR(SEARCH("Погрузка",B17)))</formula>
    </cfRule>
    <cfRule type="containsText" dxfId="99" priority="6" operator="containsText" text="Доставка">
      <formula>NOT(ISERROR(SEARCH("Доставка",B17)))</formula>
    </cfRule>
  </conditionalFormatting>
  <conditionalFormatting sqref="B18">
    <cfRule type="containsText" dxfId="98" priority="3" operator="containsText" text="Погрузка">
      <formula>NOT(ISERROR(SEARCH("Погрузка",B18)))</formula>
    </cfRule>
    <cfRule type="containsText" dxfId="97" priority="4" operator="containsText" text="Доставка">
      <formula>NOT(ISERROR(SEARCH("Доставка",B18)))</formula>
    </cfRule>
  </conditionalFormatting>
  <conditionalFormatting sqref="B19">
    <cfRule type="containsText" dxfId="96" priority="1" operator="containsText" text="Погрузка">
      <formula>NOT(ISERROR(SEARCH("Погрузка",B19)))</formula>
    </cfRule>
    <cfRule type="containsText" dxfId="95" priority="2" operator="containsText" text="Доставка">
      <formula>NOT(ISERROR(SEARCH("Доставка",B19)))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206"/>
  <sheetViews>
    <sheetView workbookViewId="0">
      <pane ySplit="2" topLeftCell="A3" activePane="bottomLeft" state="frozen"/>
      <selection activeCell="F4" sqref="F4:F9"/>
      <selection pane="bottomLeft" activeCell="A3" sqref="A3:A17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21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3795.22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3795.22</v>
      </c>
    </row>
    <row r="3" spans="1:15" x14ac:dyDescent="0.3">
      <c r="A3" s="65">
        <v>43560</v>
      </c>
      <c r="B3" s="66" t="s">
        <v>204</v>
      </c>
      <c r="C3" s="1">
        <v>1</v>
      </c>
      <c r="D3" s="76">
        <v>237.82</v>
      </c>
      <c r="E3" s="77">
        <v>237.82</v>
      </c>
      <c r="F3" s="11"/>
      <c r="G3" s="56"/>
    </row>
    <row r="4" spans="1:15" x14ac:dyDescent="0.3">
      <c r="A4" s="7">
        <v>43560</v>
      </c>
      <c r="B4" s="66" t="s">
        <v>205</v>
      </c>
      <c r="C4" s="1">
        <v>3</v>
      </c>
      <c r="D4" s="76">
        <v>10.34</v>
      </c>
      <c r="E4" s="77">
        <v>31.02</v>
      </c>
      <c r="F4" s="11"/>
    </row>
    <row r="5" spans="1:15" x14ac:dyDescent="0.3">
      <c r="A5" s="65">
        <v>43560</v>
      </c>
      <c r="B5" s="66" t="s">
        <v>206</v>
      </c>
      <c r="C5" s="1">
        <v>20</v>
      </c>
      <c r="D5" s="76">
        <v>14.719999999999999</v>
      </c>
      <c r="E5" s="77">
        <v>294.39999999999998</v>
      </c>
      <c r="F5" s="58"/>
    </row>
    <row r="6" spans="1:15" ht="31.2" x14ac:dyDescent="0.3">
      <c r="A6" s="7">
        <v>43560</v>
      </c>
      <c r="B6" s="66" t="s">
        <v>207</v>
      </c>
      <c r="C6" s="1">
        <v>1</v>
      </c>
      <c r="D6" s="76">
        <v>772.8</v>
      </c>
      <c r="E6" s="77">
        <v>772.8</v>
      </c>
      <c r="F6" s="11"/>
    </row>
    <row r="7" spans="1:15" ht="31.2" x14ac:dyDescent="0.3">
      <c r="A7" s="65">
        <v>43560</v>
      </c>
      <c r="B7" s="66" t="s">
        <v>208</v>
      </c>
      <c r="C7" s="1">
        <v>1</v>
      </c>
      <c r="D7" s="76">
        <v>1222.68</v>
      </c>
      <c r="E7" s="77">
        <v>1222.68</v>
      </c>
      <c r="F7" s="58"/>
      <c r="G7" s="48"/>
    </row>
    <row r="8" spans="1:15" ht="31.2" x14ac:dyDescent="0.3">
      <c r="A8" s="7">
        <v>43560</v>
      </c>
      <c r="B8" s="66" t="s">
        <v>209</v>
      </c>
      <c r="C8" s="1">
        <v>1</v>
      </c>
      <c r="D8" s="76">
        <v>38.64</v>
      </c>
      <c r="E8" s="77">
        <v>38.64</v>
      </c>
      <c r="F8" s="11"/>
    </row>
    <row r="9" spans="1:15" ht="31.2" x14ac:dyDescent="0.3">
      <c r="A9" s="65">
        <v>43560</v>
      </c>
      <c r="B9" s="66" t="s">
        <v>210</v>
      </c>
      <c r="C9" s="1">
        <v>2</v>
      </c>
      <c r="D9" s="76">
        <v>36.71</v>
      </c>
      <c r="E9" s="77">
        <v>73.42</v>
      </c>
      <c r="F9" s="11"/>
    </row>
    <row r="10" spans="1:15" ht="31.2" x14ac:dyDescent="0.3">
      <c r="A10" s="7">
        <v>43560</v>
      </c>
      <c r="B10" s="66" t="s">
        <v>211</v>
      </c>
      <c r="C10" s="1">
        <v>1</v>
      </c>
      <c r="D10" s="76">
        <v>90.16</v>
      </c>
      <c r="E10" s="77">
        <v>90.16</v>
      </c>
      <c r="F10" s="11"/>
    </row>
    <row r="11" spans="1:15" ht="31.2" x14ac:dyDescent="0.3">
      <c r="A11" s="65">
        <v>43560</v>
      </c>
      <c r="B11" s="66" t="s">
        <v>212</v>
      </c>
      <c r="C11" s="1">
        <v>20</v>
      </c>
      <c r="D11" s="76">
        <v>9.4</v>
      </c>
      <c r="E11" s="77">
        <v>188</v>
      </c>
      <c r="F11" s="11"/>
    </row>
    <row r="12" spans="1:15" x14ac:dyDescent="0.3">
      <c r="A12" s="7">
        <v>43560</v>
      </c>
      <c r="B12" s="66" t="s">
        <v>213</v>
      </c>
      <c r="C12" s="1">
        <v>3</v>
      </c>
      <c r="D12" s="76">
        <v>39.56</v>
      </c>
      <c r="E12" s="77">
        <v>118.68</v>
      </c>
      <c r="F12" s="11"/>
    </row>
    <row r="13" spans="1:15" ht="31.2" x14ac:dyDescent="0.3">
      <c r="A13" s="7">
        <v>43579</v>
      </c>
      <c r="B13" s="66" t="s">
        <v>298</v>
      </c>
      <c r="C13" s="1">
        <v>1</v>
      </c>
      <c r="D13" s="76">
        <v>216.2</v>
      </c>
      <c r="E13" s="77">
        <f t="shared" ref="E13:E100" si="0">C13*D13</f>
        <v>216.2</v>
      </c>
      <c r="F13" s="11"/>
      <c r="G13" s="48"/>
    </row>
    <row r="14" spans="1:15" x14ac:dyDescent="0.3">
      <c r="A14" s="7">
        <v>43579</v>
      </c>
      <c r="B14" s="66" t="s">
        <v>299</v>
      </c>
      <c r="C14" s="1">
        <v>3</v>
      </c>
      <c r="D14" s="76">
        <v>8.2799999999999994</v>
      </c>
      <c r="E14" s="77">
        <f t="shared" si="0"/>
        <v>24.839999999999996</v>
      </c>
      <c r="F14" s="11"/>
    </row>
    <row r="15" spans="1:15" x14ac:dyDescent="0.3">
      <c r="A15" s="65">
        <v>43579</v>
      </c>
      <c r="B15" s="66" t="s">
        <v>300</v>
      </c>
      <c r="C15" s="1">
        <v>1</v>
      </c>
      <c r="D15" s="76">
        <v>274.95999999999998</v>
      </c>
      <c r="E15" s="77">
        <f t="shared" si="0"/>
        <v>274.95999999999998</v>
      </c>
      <c r="F15" s="11"/>
    </row>
    <row r="16" spans="1:15" x14ac:dyDescent="0.3">
      <c r="A16" s="7">
        <v>43600</v>
      </c>
      <c r="B16" s="8" t="s">
        <v>309</v>
      </c>
      <c r="C16" s="1">
        <v>3</v>
      </c>
      <c r="D16" s="76">
        <v>22.08</v>
      </c>
      <c r="E16" s="77">
        <v>66.239999999999995</v>
      </c>
      <c r="F16" s="11"/>
    </row>
    <row r="17" spans="1:7" ht="31.2" x14ac:dyDescent="0.3">
      <c r="A17" s="7">
        <v>43600</v>
      </c>
      <c r="B17" s="8" t="s">
        <v>310</v>
      </c>
      <c r="C17" s="1">
        <v>2</v>
      </c>
      <c r="D17" s="76">
        <v>72.680000000000007</v>
      </c>
      <c r="E17" s="77">
        <v>145.36000000000001</v>
      </c>
      <c r="F17" s="11"/>
      <c r="G17" s="1"/>
    </row>
    <row r="18" spans="1:7" x14ac:dyDescent="0.3">
      <c r="B18" s="67"/>
      <c r="E18" s="77">
        <f t="shared" si="0"/>
        <v>0</v>
      </c>
      <c r="F18" s="11"/>
      <c r="G18" s="1"/>
    </row>
    <row r="19" spans="1:7" x14ac:dyDescent="0.3">
      <c r="B19" s="67"/>
      <c r="E19" s="77">
        <f t="shared" si="0"/>
        <v>0</v>
      </c>
      <c r="F19" s="11"/>
      <c r="G19" s="1"/>
    </row>
    <row r="20" spans="1:7" x14ac:dyDescent="0.3">
      <c r="B20" s="67"/>
      <c r="E20" s="77">
        <f t="shared" si="0"/>
        <v>0</v>
      </c>
      <c r="F20" s="11"/>
      <c r="G20" s="1"/>
    </row>
    <row r="21" spans="1:7" x14ac:dyDescent="0.3">
      <c r="B21" s="47"/>
      <c r="E21" s="77">
        <f t="shared" si="0"/>
        <v>0</v>
      </c>
      <c r="F21" s="11"/>
      <c r="G21" s="47"/>
    </row>
    <row r="22" spans="1:7" x14ac:dyDescent="0.3">
      <c r="B22" s="47"/>
      <c r="E22" s="77">
        <f t="shared" si="0"/>
        <v>0</v>
      </c>
      <c r="F22" s="11"/>
      <c r="G22" s="1"/>
    </row>
    <row r="23" spans="1:7" x14ac:dyDescent="0.3">
      <c r="B23" s="47"/>
      <c r="E23" s="77">
        <f t="shared" si="0"/>
        <v>0</v>
      </c>
      <c r="F23" s="11"/>
      <c r="G23" s="1"/>
    </row>
    <row r="24" spans="1:7" x14ac:dyDescent="0.3">
      <c r="B24" s="47"/>
      <c r="D24" s="79"/>
      <c r="E24" s="77">
        <f t="shared" si="0"/>
        <v>0</v>
      </c>
      <c r="F24" s="11"/>
      <c r="G24" s="1"/>
    </row>
    <row r="25" spans="1:7" x14ac:dyDescent="0.3">
      <c r="B25" s="47"/>
      <c r="C25" s="21"/>
      <c r="E25" s="77">
        <f t="shared" si="0"/>
        <v>0</v>
      </c>
      <c r="F25" s="11"/>
      <c r="G25" s="1"/>
    </row>
    <row r="26" spans="1:7" x14ac:dyDescent="0.3">
      <c r="B26" s="47"/>
      <c r="E26" s="77">
        <f t="shared" si="0"/>
        <v>0</v>
      </c>
      <c r="F26" s="11"/>
      <c r="G26" s="1"/>
    </row>
    <row r="27" spans="1:7" x14ac:dyDescent="0.3">
      <c r="B27" s="47"/>
      <c r="E27" s="77">
        <f t="shared" si="0"/>
        <v>0</v>
      </c>
      <c r="F27" s="11"/>
      <c r="G27" s="1"/>
    </row>
    <row r="28" spans="1:7" x14ac:dyDescent="0.3">
      <c r="B28" s="47"/>
      <c r="E28" s="77">
        <f t="shared" si="0"/>
        <v>0</v>
      </c>
      <c r="F28" s="11"/>
      <c r="G28" s="1"/>
    </row>
    <row r="29" spans="1:7" x14ac:dyDescent="0.3">
      <c r="B29" s="47"/>
      <c r="E29" s="77">
        <f t="shared" si="0"/>
        <v>0</v>
      </c>
      <c r="F29" s="11"/>
      <c r="G29" s="1"/>
    </row>
    <row r="30" spans="1:7" x14ac:dyDescent="0.3">
      <c r="B30" s="47"/>
      <c r="E30" s="77">
        <f t="shared" si="0"/>
        <v>0</v>
      </c>
      <c r="F30" s="11"/>
      <c r="G30" s="1"/>
    </row>
    <row r="31" spans="1:7" x14ac:dyDescent="0.3">
      <c r="B31" s="47"/>
      <c r="E31" s="77">
        <f t="shared" si="0"/>
        <v>0</v>
      </c>
      <c r="F31" s="11"/>
      <c r="G31" s="1"/>
    </row>
    <row r="32" spans="1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B35" s="47"/>
      <c r="E35" s="77">
        <f t="shared" si="0"/>
        <v>0</v>
      </c>
      <c r="F35" s="11"/>
      <c r="G35" s="1"/>
    </row>
    <row r="36" spans="2:7" x14ac:dyDescent="0.3">
      <c r="B36" s="47"/>
      <c r="E36" s="77">
        <f t="shared" si="0"/>
        <v>0</v>
      </c>
      <c r="F36" s="11"/>
      <c r="G36" s="1"/>
    </row>
    <row r="37" spans="2:7" x14ac:dyDescent="0.3">
      <c r="B37" s="47"/>
      <c r="E37" s="77">
        <f t="shared" si="0"/>
        <v>0</v>
      </c>
      <c r="F37" s="11"/>
      <c r="G37" s="1"/>
    </row>
    <row r="38" spans="2:7" x14ac:dyDescent="0.3">
      <c r="B38" s="47"/>
      <c r="E38" s="77">
        <f t="shared" si="0"/>
        <v>0</v>
      </c>
      <c r="F38" s="11"/>
      <c r="G38" s="1"/>
    </row>
    <row r="39" spans="2:7" x14ac:dyDescent="0.3">
      <c r="B39" s="47"/>
      <c r="E39" s="77">
        <f t="shared" si="0"/>
        <v>0</v>
      </c>
      <c r="F39" s="11"/>
      <c r="G39" s="1"/>
    </row>
    <row r="40" spans="2:7" x14ac:dyDescent="0.3">
      <c r="B40" s="47"/>
      <c r="E40" s="77">
        <f t="shared" si="0"/>
        <v>0</v>
      </c>
      <c r="F40" s="11"/>
      <c r="G40" s="1"/>
    </row>
    <row r="41" spans="2:7" x14ac:dyDescent="0.3">
      <c r="B41" s="47"/>
      <c r="E41" s="77">
        <f t="shared" si="0"/>
        <v>0</v>
      </c>
      <c r="F41" s="11"/>
      <c r="G41" s="1"/>
    </row>
    <row r="42" spans="2:7" x14ac:dyDescent="0.3">
      <c r="B42" s="47"/>
      <c r="E42" s="77">
        <f t="shared" si="0"/>
        <v>0</v>
      </c>
      <c r="F42" s="11"/>
      <c r="G42" s="1"/>
    </row>
    <row r="43" spans="2:7" x14ac:dyDescent="0.3">
      <c r="B43" s="47"/>
      <c r="E43" s="77">
        <f t="shared" si="0"/>
        <v>0</v>
      </c>
      <c r="F43" s="11"/>
      <c r="G43" s="47"/>
    </row>
    <row r="44" spans="2:7" x14ac:dyDescent="0.3">
      <c r="B44" s="47"/>
      <c r="E44" s="77">
        <f t="shared" si="0"/>
        <v>0</v>
      </c>
      <c r="F44" s="11"/>
      <c r="G44" s="1"/>
    </row>
    <row r="45" spans="2:7" x14ac:dyDescent="0.3">
      <c r="B45" s="47"/>
      <c r="E45" s="77">
        <f t="shared" si="0"/>
        <v>0</v>
      </c>
      <c r="F45" s="11"/>
      <c r="G45" s="1"/>
    </row>
    <row r="46" spans="2:7" x14ac:dyDescent="0.3">
      <c r="B46" s="51"/>
      <c r="E46" s="77">
        <f t="shared" si="0"/>
        <v>0</v>
      </c>
      <c r="F46" s="11"/>
      <c r="G46" s="1"/>
    </row>
    <row r="47" spans="2:7" x14ac:dyDescent="0.3">
      <c r="B47" s="51"/>
      <c r="E47" s="77">
        <f t="shared" si="0"/>
        <v>0</v>
      </c>
      <c r="F47" s="11"/>
      <c r="G47" s="1"/>
    </row>
    <row r="48" spans="2:7" x14ac:dyDescent="0.3">
      <c r="B48" s="51"/>
      <c r="E48" s="77">
        <f t="shared" si="0"/>
        <v>0</v>
      </c>
      <c r="F48" s="11"/>
      <c r="G48" s="1"/>
    </row>
    <row r="49" spans="2:7" x14ac:dyDescent="0.3">
      <c r="B49" s="51"/>
      <c r="E49" s="77">
        <f t="shared" si="0"/>
        <v>0</v>
      </c>
      <c r="F49" s="11"/>
      <c r="G49" s="1"/>
    </row>
    <row r="50" spans="2:7" x14ac:dyDescent="0.3">
      <c r="B50" s="51"/>
      <c r="E50" s="77">
        <f t="shared" si="0"/>
        <v>0</v>
      </c>
      <c r="F50" s="11"/>
      <c r="G50" s="1"/>
    </row>
    <row r="51" spans="2:7" x14ac:dyDescent="0.3">
      <c r="B51" s="51"/>
      <c r="E51" s="77">
        <f t="shared" si="0"/>
        <v>0</v>
      </c>
      <c r="F51" s="11"/>
      <c r="G51" s="1"/>
    </row>
    <row r="52" spans="2:7" x14ac:dyDescent="0.3">
      <c r="B52" s="51"/>
      <c r="E52" s="77">
        <f t="shared" si="0"/>
        <v>0</v>
      </c>
      <c r="F52" s="11"/>
      <c r="G52" s="1"/>
    </row>
    <row r="53" spans="2:7" x14ac:dyDescent="0.3">
      <c r="B53" s="51"/>
      <c r="E53" s="77">
        <f t="shared" si="0"/>
        <v>0</v>
      </c>
      <c r="F53" s="11"/>
      <c r="G53" s="1"/>
    </row>
    <row r="54" spans="2:7" x14ac:dyDescent="0.3">
      <c r="B54" s="52"/>
      <c r="E54" s="77">
        <f t="shared" si="0"/>
        <v>0</v>
      </c>
      <c r="F54" s="11"/>
      <c r="G54" s="1"/>
    </row>
    <row r="55" spans="2:7" x14ac:dyDescent="0.3">
      <c r="B55" s="52"/>
      <c r="E55" s="77">
        <f t="shared" si="0"/>
        <v>0</v>
      </c>
      <c r="F55" s="11"/>
      <c r="G55" s="1"/>
    </row>
    <row r="56" spans="2:7" x14ac:dyDescent="0.3">
      <c r="B56" s="52"/>
      <c r="E56" s="77">
        <f t="shared" si="0"/>
        <v>0</v>
      </c>
      <c r="F56" s="11"/>
      <c r="G56" s="1"/>
    </row>
    <row r="57" spans="2:7" x14ac:dyDescent="0.3">
      <c r="B57" s="52"/>
      <c r="E57" s="77">
        <f t="shared" si="0"/>
        <v>0</v>
      </c>
      <c r="F57" s="11"/>
      <c r="G57" s="52"/>
    </row>
    <row r="58" spans="2:7" x14ac:dyDescent="0.3">
      <c r="B58" s="52"/>
      <c r="E58" s="77">
        <f t="shared" si="0"/>
        <v>0</v>
      </c>
      <c r="F58" s="11"/>
      <c r="G58" s="1"/>
    </row>
    <row r="59" spans="2:7" x14ac:dyDescent="0.3">
      <c r="B59" s="52"/>
      <c r="E59" s="77">
        <f t="shared" si="0"/>
        <v>0</v>
      </c>
      <c r="F59" s="11"/>
      <c r="G59" s="52"/>
    </row>
    <row r="60" spans="2:7" x14ac:dyDescent="0.3">
      <c r="B60" s="52"/>
      <c r="E60" s="77">
        <f t="shared" si="0"/>
        <v>0</v>
      </c>
      <c r="F60" s="11"/>
      <c r="G60" s="1"/>
    </row>
    <row r="61" spans="2:7" x14ac:dyDescent="0.3">
      <c r="B61" s="52"/>
      <c r="E61" s="77">
        <f t="shared" si="0"/>
        <v>0</v>
      </c>
      <c r="F61" s="11"/>
      <c r="G61" s="1"/>
    </row>
    <row r="62" spans="2:7" x14ac:dyDescent="0.3">
      <c r="B62" s="1"/>
      <c r="E62" s="77">
        <f t="shared" si="0"/>
        <v>0</v>
      </c>
      <c r="F62" s="11"/>
      <c r="G62" s="1"/>
    </row>
    <row r="63" spans="2:7" x14ac:dyDescent="0.3">
      <c r="B63" s="1"/>
      <c r="E63" s="77">
        <f t="shared" si="0"/>
        <v>0</v>
      </c>
      <c r="F63" s="11"/>
      <c r="G63" s="1"/>
    </row>
    <row r="64" spans="2:7" x14ac:dyDescent="0.3">
      <c r="B64" s="1"/>
      <c r="E64" s="77">
        <f t="shared" si="0"/>
        <v>0</v>
      </c>
      <c r="F64" s="11"/>
      <c r="G64" s="1"/>
    </row>
    <row r="65" spans="2:7" x14ac:dyDescent="0.3">
      <c r="B65" s="1"/>
      <c r="E65" s="77">
        <f t="shared" si="0"/>
        <v>0</v>
      </c>
      <c r="F65" s="11"/>
      <c r="G65" s="1"/>
    </row>
    <row r="66" spans="2:7" x14ac:dyDescent="0.3">
      <c r="B66" s="1"/>
      <c r="E66" s="77">
        <f t="shared" si="0"/>
        <v>0</v>
      </c>
      <c r="F66" s="11"/>
      <c r="G66" s="1"/>
    </row>
    <row r="67" spans="2:7" x14ac:dyDescent="0.3">
      <c r="B67" s="1"/>
      <c r="E67" s="77">
        <f t="shared" si="0"/>
        <v>0</v>
      </c>
      <c r="F67" s="11"/>
      <c r="G67" s="1"/>
    </row>
    <row r="68" spans="2:7" x14ac:dyDescent="0.3">
      <c r="B68" s="1"/>
      <c r="E68" s="77">
        <f t="shared" si="0"/>
        <v>0</v>
      </c>
      <c r="F68" s="11"/>
      <c r="G68" s="1"/>
    </row>
    <row r="69" spans="2:7" x14ac:dyDescent="0.3">
      <c r="B69" s="1"/>
      <c r="E69" s="77">
        <f t="shared" si="0"/>
        <v>0</v>
      </c>
      <c r="F69" s="11"/>
      <c r="G69" s="1"/>
    </row>
    <row r="70" spans="2:7" x14ac:dyDescent="0.3">
      <c r="B70" s="1"/>
      <c r="E70" s="77">
        <f t="shared" si="0"/>
        <v>0</v>
      </c>
      <c r="F70" s="11"/>
      <c r="G70" s="1"/>
    </row>
    <row r="71" spans="2:7" x14ac:dyDescent="0.3">
      <c r="B71" s="1"/>
      <c r="E71" s="77">
        <f t="shared" si="0"/>
        <v>0</v>
      </c>
      <c r="F71" s="11"/>
      <c r="G71" s="1"/>
    </row>
    <row r="72" spans="2:7" x14ac:dyDescent="0.3">
      <c r="B72" s="1"/>
      <c r="E72" s="77">
        <f t="shared" si="0"/>
        <v>0</v>
      </c>
      <c r="F72" s="11"/>
      <c r="G72" s="1"/>
    </row>
    <row r="73" spans="2:7" x14ac:dyDescent="0.3">
      <c r="B73" s="1"/>
      <c r="E73" s="77">
        <f t="shared" si="0"/>
        <v>0</v>
      </c>
      <c r="F73" s="11"/>
      <c r="G73" s="1"/>
    </row>
    <row r="74" spans="2:7" x14ac:dyDescent="0.3">
      <c r="B74" s="1"/>
      <c r="E74" s="77">
        <f t="shared" si="0"/>
        <v>0</v>
      </c>
      <c r="F74" s="11"/>
      <c r="G74" s="1"/>
    </row>
    <row r="75" spans="2:7" x14ac:dyDescent="0.3">
      <c r="B75" s="1"/>
      <c r="E75" s="77">
        <f t="shared" si="0"/>
        <v>0</v>
      </c>
      <c r="F75" s="11"/>
      <c r="G75" s="1"/>
    </row>
    <row r="76" spans="2:7" x14ac:dyDescent="0.3">
      <c r="B76" s="1"/>
      <c r="E76" s="77">
        <f t="shared" si="0"/>
        <v>0</v>
      </c>
      <c r="F76" s="11"/>
      <c r="G76" s="1"/>
    </row>
    <row r="77" spans="2:7" x14ac:dyDescent="0.3">
      <c r="B77" s="1"/>
      <c r="E77" s="77">
        <f t="shared" si="0"/>
        <v>0</v>
      </c>
      <c r="F77" s="11"/>
      <c r="G77" s="1"/>
    </row>
    <row r="78" spans="2:7" x14ac:dyDescent="0.3">
      <c r="B78" s="1"/>
      <c r="E78" s="77">
        <f t="shared" si="0"/>
        <v>0</v>
      </c>
      <c r="F78" s="11"/>
      <c r="G78" s="1"/>
    </row>
    <row r="79" spans="2:7" x14ac:dyDescent="0.3">
      <c r="B79" s="1"/>
      <c r="E79" s="77">
        <f t="shared" si="0"/>
        <v>0</v>
      </c>
      <c r="F79" s="11"/>
      <c r="G79" s="1"/>
    </row>
    <row r="80" spans="2:7" x14ac:dyDescent="0.3">
      <c r="B80" s="1"/>
      <c r="E80" s="77">
        <f t="shared" si="0"/>
        <v>0</v>
      </c>
      <c r="F80" s="11"/>
      <c r="G80" s="1"/>
    </row>
    <row r="81" spans="2:7" x14ac:dyDescent="0.3">
      <c r="B81" s="1"/>
      <c r="E81" s="77">
        <f t="shared" si="0"/>
        <v>0</v>
      </c>
      <c r="F81" s="11"/>
      <c r="G81" s="1"/>
    </row>
    <row r="82" spans="2:7" x14ac:dyDescent="0.3">
      <c r="B82" s="1"/>
      <c r="E82" s="77">
        <f t="shared" si="0"/>
        <v>0</v>
      </c>
      <c r="F82" s="11"/>
      <c r="G82" s="1"/>
    </row>
    <row r="83" spans="2:7" x14ac:dyDescent="0.3">
      <c r="B83" s="1"/>
      <c r="E83" s="77">
        <f t="shared" si="0"/>
        <v>0</v>
      </c>
      <c r="F83" s="11"/>
      <c r="G83" s="1"/>
    </row>
    <row r="84" spans="2:7" x14ac:dyDescent="0.3">
      <c r="B84" s="1"/>
      <c r="E84" s="77">
        <f t="shared" si="0"/>
        <v>0</v>
      </c>
      <c r="F84" s="11"/>
      <c r="G84" s="1"/>
    </row>
    <row r="85" spans="2:7" x14ac:dyDescent="0.3">
      <c r="B85" s="1"/>
      <c r="E85" s="77">
        <f t="shared" si="0"/>
        <v>0</v>
      </c>
      <c r="F85" s="11"/>
      <c r="G85" s="1"/>
    </row>
    <row r="86" spans="2:7" x14ac:dyDescent="0.3">
      <c r="B86" s="1"/>
      <c r="E86" s="77">
        <f t="shared" si="0"/>
        <v>0</v>
      </c>
      <c r="F86" s="11"/>
      <c r="G86" s="1"/>
    </row>
    <row r="87" spans="2:7" x14ac:dyDescent="0.3">
      <c r="B87" s="1"/>
      <c r="E87" s="77">
        <f t="shared" si="0"/>
        <v>0</v>
      </c>
      <c r="F87" s="11"/>
      <c r="G87" s="1"/>
    </row>
    <row r="88" spans="2:7" x14ac:dyDescent="0.3">
      <c r="B88" s="1"/>
      <c r="E88" s="77">
        <f t="shared" si="0"/>
        <v>0</v>
      </c>
      <c r="F88" s="11"/>
      <c r="G88" s="1"/>
    </row>
    <row r="89" spans="2:7" x14ac:dyDescent="0.3">
      <c r="B89" s="1"/>
      <c r="E89" s="77">
        <f t="shared" si="0"/>
        <v>0</v>
      </c>
      <c r="F89" s="11"/>
      <c r="G89" s="1"/>
    </row>
    <row r="90" spans="2:7" x14ac:dyDescent="0.3">
      <c r="B90" s="1"/>
      <c r="E90" s="77">
        <f t="shared" si="0"/>
        <v>0</v>
      </c>
      <c r="F90" s="11"/>
      <c r="G90" s="1"/>
    </row>
    <row r="91" spans="2:7" x14ac:dyDescent="0.3">
      <c r="B91" s="1"/>
      <c r="E91" s="77">
        <f t="shared" si="0"/>
        <v>0</v>
      </c>
      <c r="F91" s="11"/>
      <c r="G91" s="1"/>
    </row>
    <row r="92" spans="2:7" x14ac:dyDescent="0.3">
      <c r="B92" s="1"/>
      <c r="E92" s="77">
        <f t="shared" si="0"/>
        <v>0</v>
      </c>
      <c r="F92" s="11"/>
      <c r="G92" s="1"/>
    </row>
    <row r="93" spans="2:7" x14ac:dyDescent="0.3">
      <c r="B93" s="1"/>
      <c r="E93" s="77">
        <f t="shared" si="0"/>
        <v>0</v>
      </c>
      <c r="F93" s="11"/>
      <c r="G93" s="1"/>
    </row>
    <row r="94" spans="2:7" x14ac:dyDescent="0.3">
      <c r="B94" s="1"/>
      <c r="E94" s="77">
        <f t="shared" si="0"/>
        <v>0</v>
      </c>
      <c r="F94" s="11"/>
      <c r="G94" s="1"/>
    </row>
    <row r="95" spans="2:7" x14ac:dyDescent="0.3">
      <c r="B95" s="1"/>
      <c r="E95" s="77">
        <f t="shared" si="0"/>
        <v>0</v>
      </c>
      <c r="F95" s="11"/>
      <c r="G95" s="1"/>
    </row>
    <row r="96" spans="2:7" x14ac:dyDescent="0.3">
      <c r="B96" s="1"/>
      <c r="E96" s="77">
        <f t="shared" si="0"/>
        <v>0</v>
      </c>
      <c r="F96" s="11"/>
      <c r="G96" s="1"/>
    </row>
    <row r="97" spans="2:7" x14ac:dyDescent="0.3">
      <c r="B97" s="1"/>
      <c r="E97" s="77">
        <f t="shared" si="0"/>
        <v>0</v>
      </c>
      <c r="F97" s="11"/>
      <c r="G97" s="1"/>
    </row>
    <row r="98" spans="2:7" x14ac:dyDescent="0.3">
      <c r="B98" s="1"/>
      <c r="E98" s="77">
        <f t="shared" si="0"/>
        <v>0</v>
      </c>
      <c r="F98" s="11"/>
      <c r="G98" s="1"/>
    </row>
    <row r="99" spans="2:7" x14ac:dyDescent="0.3">
      <c r="B99" s="1"/>
      <c r="E99" s="77">
        <f t="shared" si="0"/>
        <v>0</v>
      </c>
      <c r="F99" s="11"/>
      <c r="G99" s="1"/>
    </row>
    <row r="100" spans="2:7" x14ac:dyDescent="0.3">
      <c r="B100" s="1"/>
      <c r="E100" s="77">
        <f t="shared" si="0"/>
        <v>0</v>
      </c>
      <c r="F100" s="11"/>
      <c r="G100" s="1"/>
    </row>
    <row r="101" spans="2:7" x14ac:dyDescent="0.3">
      <c r="E101" s="77">
        <f t="shared" ref="E101:E129" si="1">C101*D101</f>
        <v>0</v>
      </c>
    </row>
    <row r="102" spans="2:7" x14ac:dyDescent="0.3">
      <c r="E102" s="77">
        <f t="shared" si="1"/>
        <v>0</v>
      </c>
    </row>
    <row r="103" spans="2:7" x14ac:dyDescent="0.3">
      <c r="E103" s="77">
        <f t="shared" si="1"/>
        <v>0</v>
      </c>
    </row>
    <row r="104" spans="2:7" x14ac:dyDescent="0.3">
      <c r="E104" s="77">
        <f t="shared" si="1"/>
        <v>0</v>
      </c>
    </row>
    <row r="105" spans="2:7" x14ac:dyDescent="0.3">
      <c r="E105" s="77">
        <f t="shared" si="1"/>
        <v>0</v>
      </c>
    </row>
    <row r="106" spans="2:7" x14ac:dyDescent="0.3">
      <c r="E106" s="77">
        <f t="shared" si="1"/>
        <v>0</v>
      </c>
    </row>
    <row r="107" spans="2:7" x14ac:dyDescent="0.3">
      <c r="E107" s="77">
        <f t="shared" si="1"/>
        <v>0</v>
      </c>
    </row>
    <row r="108" spans="2:7" x14ac:dyDescent="0.3">
      <c r="E108" s="77">
        <f t="shared" si="1"/>
        <v>0</v>
      </c>
    </row>
    <row r="109" spans="2:7" x14ac:dyDescent="0.3">
      <c r="E109" s="77">
        <f t="shared" si="1"/>
        <v>0</v>
      </c>
    </row>
    <row r="110" spans="2:7" x14ac:dyDescent="0.3">
      <c r="E110" s="77">
        <f t="shared" si="1"/>
        <v>0</v>
      </c>
    </row>
    <row r="111" spans="2:7" x14ac:dyDescent="0.3">
      <c r="E111" s="77">
        <f t="shared" si="1"/>
        <v>0</v>
      </c>
    </row>
    <row r="112" spans="2:7" x14ac:dyDescent="0.3">
      <c r="E112" s="77">
        <f t="shared" si="1"/>
        <v>0</v>
      </c>
    </row>
    <row r="113" spans="5:5" x14ac:dyDescent="0.3">
      <c r="E113" s="77">
        <f t="shared" si="1"/>
        <v>0</v>
      </c>
    </row>
    <row r="114" spans="5:5" x14ac:dyDescent="0.3">
      <c r="E114" s="77">
        <f t="shared" si="1"/>
        <v>0</v>
      </c>
    </row>
    <row r="115" spans="5:5" x14ac:dyDescent="0.3">
      <c r="E115" s="77">
        <f t="shared" si="1"/>
        <v>0</v>
      </c>
    </row>
    <row r="116" spans="5:5" x14ac:dyDescent="0.3">
      <c r="E116" s="77">
        <f t="shared" si="1"/>
        <v>0</v>
      </c>
    </row>
    <row r="117" spans="5:5" x14ac:dyDescent="0.3">
      <c r="E117" s="77">
        <f t="shared" si="1"/>
        <v>0</v>
      </c>
    </row>
    <row r="118" spans="5:5" x14ac:dyDescent="0.3">
      <c r="E118" s="77">
        <f t="shared" si="1"/>
        <v>0</v>
      </c>
    </row>
    <row r="119" spans="5:5" x14ac:dyDescent="0.3">
      <c r="E119" s="77">
        <f t="shared" si="1"/>
        <v>0</v>
      </c>
    </row>
    <row r="120" spans="5:5" x14ac:dyDescent="0.3">
      <c r="E120" s="77">
        <f t="shared" si="1"/>
        <v>0</v>
      </c>
    </row>
    <row r="121" spans="5:5" x14ac:dyDescent="0.3">
      <c r="E121" s="77">
        <f t="shared" si="1"/>
        <v>0</v>
      </c>
    </row>
    <row r="122" spans="5:5" x14ac:dyDescent="0.3">
      <c r="E122" s="77">
        <f t="shared" si="1"/>
        <v>0</v>
      </c>
    </row>
    <row r="123" spans="5:5" x14ac:dyDescent="0.3">
      <c r="E123" s="77">
        <f t="shared" si="1"/>
        <v>0</v>
      </c>
    </row>
    <row r="124" spans="5:5" x14ac:dyDescent="0.3">
      <c r="E124" s="77">
        <f t="shared" si="1"/>
        <v>0</v>
      </c>
    </row>
    <row r="125" spans="5:5" x14ac:dyDescent="0.3">
      <c r="E125" s="77">
        <f t="shared" si="1"/>
        <v>0</v>
      </c>
    </row>
    <row r="126" spans="5:5" x14ac:dyDescent="0.3">
      <c r="E126" s="77">
        <f t="shared" si="1"/>
        <v>0</v>
      </c>
    </row>
    <row r="127" spans="5:5" x14ac:dyDescent="0.3">
      <c r="E127" s="77">
        <f t="shared" si="1"/>
        <v>0</v>
      </c>
    </row>
    <row r="128" spans="5:5" x14ac:dyDescent="0.3">
      <c r="E128" s="77">
        <f t="shared" si="1"/>
        <v>0</v>
      </c>
    </row>
    <row r="129" spans="5:5" x14ac:dyDescent="0.3">
      <c r="E129" s="77">
        <f t="shared" si="1"/>
        <v>0</v>
      </c>
    </row>
    <row r="130" spans="5:5" x14ac:dyDescent="0.3">
      <c r="E130" s="77">
        <f t="shared" ref="E130:E150" si="2">C130*D130</f>
        <v>0</v>
      </c>
    </row>
    <row r="131" spans="5:5" x14ac:dyDescent="0.3">
      <c r="E131" s="77">
        <f t="shared" si="2"/>
        <v>0</v>
      </c>
    </row>
    <row r="132" spans="5:5" x14ac:dyDescent="0.3">
      <c r="E132" s="77">
        <f t="shared" si="2"/>
        <v>0</v>
      </c>
    </row>
    <row r="133" spans="5:5" x14ac:dyDescent="0.3">
      <c r="E133" s="77">
        <f t="shared" si="2"/>
        <v>0</v>
      </c>
    </row>
    <row r="134" spans="5:5" x14ac:dyDescent="0.3">
      <c r="E134" s="77">
        <f t="shared" si="2"/>
        <v>0</v>
      </c>
    </row>
    <row r="135" spans="5:5" x14ac:dyDescent="0.3">
      <c r="E135" s="77">
        <f t="shared" si="2"/>
        <v>0</v>
      </c>
    </row>
    <row r="136" spans="5:5" x14ac:dyDescent="0.3">
      <c r="E136" s="77">
        <f t="shared" si="2"/>
        <v>0</v>
      </c>
    </row>
    <row r="137" spans="5:5" x14ac:dyDescent="0.3">
      <c r="E137" s="77">
        <f t="shared" si="2"/>
        <v>0</v>
      </c>
    </row>
    <row r="138" spans="5:5" x14ac:dyDescent="0.3">
      <c r="E138" s="77">
        <f t="shared" si="2"/>
        <v>0</v>
      </c>
    </row>
    <row r="139" spans="5:5" x14ac:dyDescent="0.3">
      <c r="E139" s="77">
        <f t="shared" si="2"/>
        <v>0</v>
      </c>
    </row>
    <row r="140" spans="5:5" x14ac:dyDescent="0.3">
      <c r="E140" s="77">
        <f t="shared" si="2"/>
        <v>0</v>
      </c>
    </row>
    <row r="141" spans="5:5" x14ac:dyDescent="0.3">
      <c r="E141" s="77">
        <f t="shared" si="2"/>
        <v>0</v>
      </c>
    </row>
    <row r="142" spans="5:5" x14ac:dyDescent="0.3">
      <c r="E142" s="77">
        <f t="shared" si="2"/>
        <v>0</v>
      </c>
    </row>
    <row r="143" spans="5:5" x14ac:dyDescent="0.3">
      <c r="E143" s="77">
        <f t="shared" si="2"/>
        <v>0</v>
      </c>
    </row>
    <row r="144" spans="5:5" x14ac:dyDescent="0.3">
      <c r="E144" s="77">
        <f t="shared" si="2"/>
        <v>0</v>
      </c>
    </row>
    <row r="145" spans="2:5" x14ac:dyDescent="0.3">
      <c r="E145" s="77">
        <f t="shared" si="2"/>
        <v>0</v>
      </c>
    </row>
    <row r="146" spans="2:5" x14ac:dyDescent="0.3">
      <c r="E146" s="77">
        <f t="shared" si="2"/>
        <v>0</v>
      </c>
    </row>
    <row r="147" spans="2:5" x14ac:dyDescent="0.3">
      <c r="E147" s="77">
        <f t="shared" si="2"/>
        <v>0</v>
      </c>
    </row>
    <row r="148" spans="2:5" x14ac:dyDescent="0.3">
      <c r="E148" s="77">
        <f t="shared" si="2"/>
        <v>0</v>
      </c>
    </row>
    <row r="149" spans="2:5" x14ac:dyDescent="0.3">
      <c r="E149" s="77">
        <f t="shared" si="2"/>
        <v>0</v>
      </c>
    </row>
    <row r="150" spans="2:5" x14ac:dyDescent="0.3">
      <c r="E150" s="77">
        <f t="shared" si="2"/>
        <v>0</v>
      </c>
    </row>
    <row r="153" spans="2:5" x14ac:dyDescent="0.3">
      <c r="B153" s="8" t="s">
        <v>31</v>
      </c>
    </row>
    <row r="154" spans="2:5" x14ac:dyDescent="0.3">
      <c r="B154" s="8" t="s">
        <v>32</v>
      </c>
    </row>
    <row r="155" spans="2:5" x14ac:dyDescent="0.3">
      <c r="B155" s="8" t="s">
        <v>33</v>
      </c>
    </row>
    <row r="156" spans="2:5" x14ac:dyDescent="0.3">
      <c r="B156" s="8" t="s">
        <v>34</v>
      </c>
    </row>
    <row r="157" spans="2:5" x14ac:dyDescent="0.3">
      <c r="B157" s="8" t="s">
        <v>35</v>
      </c>
    </row>
    <row r="158" spans="2:5" x14ac:dyDescent="0.3">
      <c r="B158" s="8" t="s">
        <v>36</v>
      </c>
    </row>
    <row r="159" spans="2:5" ht="31.2" x14ac:dyDescent="0.3">
      <c r="B159" s="8" t="s">
        <v>37</v>
      </c>
    </row>
    <row r="160" spans="2:5" x14ac:dyDescent="0.3">
      <c r="B160" s="8" t="s">
        <v>38</v>
      </c>
    </row>
    <row r="161" spans="2:2" x14ac:dyDescent="0.3">
      <c r="B161" s="8" t="s">
        <v>39</v>
      </c>
    </row>
    <row r="162" spans="2:2" x14ac:dyDescent="0.3">
      <c r="B162" s="8" t="s">
        <v>40</v>
      </c>
    </row>
    <row r="163" spans="2:2" x14ac:dyDescent="0.3">
      <c r="B163" s="8" t="s">
        <v>41</v>
      </c>
    </row>
    <row r="164" spans="2:2" x14ac:dyDescent="0.3">
      <c r="B164" s="8" t="s">
        <v>42</v>
      </c>
    </row>
    <row r="165" spans="2:2" x14ac:dyDescent="0.3">
      <c r="B165" s="8" t="s">
        <v>43</v>
      </c>
    </row>
    <row r="166" spans="2:2" x14ac:dyDescent="0.3">
      <c r="B166" s="8" t="s">
        <v>44</v>
      </c>
    </row>
    <row r="167" spans="2:2" x14ac:dyDescent="0.3">
      <c r="B167" s="8" t="s">
        <v>45</v>
      </c>
    </row>
    <row r="168" spans="2:2" x14ac:dyDescent="0.3">
      <c r="B168" s="8" t="s">
        <v>46</v>
      </c>
    </row>
    <row r="169" spans="2:2" x14ac:dyDescent="0.3">
      <c r="B169" s="8" t="s">
        <v>47</v>
      </c>
    </row>
    <row r="170" spans="2:2" x14ac:dyDescent="0.3">
      <c r="B170" s="8" t="s">
        <v>48</v>
      </c>
    </row>
    <row r="171" spans="2:2" x14ac:dyDescent="0.3">
      <c r="B171" s="8" t="s">
        <v>49</v>
      </c>
    </row>
    <row r="172" spans="2:2" x14ac:dyDescent="0.3">
      <c r="B172" s="8" t="s">
        <v>50</v>
      </c>
    </row>
    <row r="173" spans="2:2" x14ac:dyDescent="0.3">
      <c r="B173" s="8" t="s">
        <v>51</v>
      </c>
    </row>
    <row r="174" spans="2:2" x14ac:dyDescent="0.3">
      <c r="B174" s="8" t="s">
        <v>52</v>
      </c>
    </row>
    <row r="175" spans="2:2" x14ac:dyDescent="0.3">
      <c r="B175" s="8" t="s">
        <v>53</v>
      </c>
    </row>
    <row r="176" spans="2:2" x14ac:dyDescent="0.3">
      <c r="B176" s="8" t="s">
        <v>54</v>
      </c>
    </row>
    <row r="177" spans="2:2" x14ac:dyDescent="0.3">
      <c r="B177" s="8" t="s">
        <v>55</v>
      </c>
    </row>
    <row r="178" spans="2:2" x14ac:dyDescent="0.3">
      <c r="B178" s="8" t="s">
        <v>56</v>
      </c>
    </row>
    <row r="179" spans="2:2" x14ac:dyDescent="0.3">
      <c r="B179" s="8" t="s">
        <v>57</v>
      </c>
    </row>
    <row r="180" spans="2:2" x14ac:dyDescent="0.3">
      <c r="B180" s="8" t="s">
        <v>58</v>
      </c>
    </row>
    <row r="181" spans="2:2" x14ac:dyDescent="0.3">
      <c r="B181" s="8" t="s">
        <v>59</v>
      </c>
    </row>
    <row r="182" spans="2:2" x14ac:dyDescent="0.3">
      <c r="B182" s="8" t="s">
        <v>60</v>
      </c>
    </row>
    <row r="183" spans="2:2" x14ac:dyDescent="0.3">
      <c r="B183" s="8" t="s">
        <v>61</v>
      </c>
    </row>
    <row r="184" spans="2:2" x14ac:dyDescent="0.3">
      <c r="B184" s="8" t="s">
        <v>62</v>
      </c>
    </row>
    <row r="185" spans="2:2" x14ac:dyDescent="0.3">
      <c r="B185" s="8" t="s">
        <v>63</v>
      </c>
    </row>
    <row r="186" spans="2:2" x14ac:dyDescent="0.3">
      <c r="B186" s="8" t="s">
        <v>64</v>
      </c>
    </row>
    <row r="187" spans="2:2" x14ac:dyDescent="0.3">
      <c r="B187" s="8" t="s">
        <v>65</v>
      </c>
    </row>
    <row r="188" spans="2:2" x14ac:dyDescent="0.3">
      <c r="B188" s="8" t="s">
        <v>66</v>
      </c>
    </row>
    <row r="189" spans="2:2" x14ac:dyDescent="0.3">
      <c r="B189" s="8" t="s">
        <v>67</v>
      </c>
    </row>
    <row r="190" spans="2:2" x14ac:dyDescent="0.3">
      <c r="B190" s="8" t="s">
        <v>68</v>
      </c>
    </row>
    <row r="191" spans="2:2" x14ac:dyDescent="0.3">
      <c r="B191" s="8" t="s">
        <v>69</v>
      </c>
    </row>
    <row r="192" spans="2:2" x14ac:dyDescent="0.3">
      <c r="B192" s="8" t="s">
        <v>70</v>
      </c>
    </row>
    <row r="193" spans="2:2" x14ac:dyDescent="0.3">
      <c r="B193" s="8" t="s">
        <v>71</v>
      </c>
    </row>
    <row r="194" spans="2:2" x14ac:dyDescent="0.3">
      <c r="B194" s="8" t="s">
        <v>72</v>
      </c>
    </row>
    <row r="195" spans="2:2" x14ac:dyDescent="0.3">
      <c r="B195" s="8" t="s">
        <v>73</v>
      </c>
    </row>
    <row r="196" spans="2:2" x14ac:dyDescent="0.3">
      <c r="B196" s="8" t="s">
        <v>74</v>
      </c>
    </row>
    <row r="197" spans="2:2" x14ac:dyDescent="0.3">
      <c r="B197" s="8" t="s">
        <v>75</v>
      </c>
    </row>
    <row r="198" spans="2:2" x14ac:dyDescent="0.3">
      <c r="B198" s="8" t="s">
        <v>76</v>
      </c>
    </row>
    <row r="199" spans="2:2" x14ac:dyDescent="0.3">
      <c r="B199" s="8" t="s">
        <v>77</v>
      </c>
    </row>
    <row r="200" spans="2:2" x14ac:dyDescent="0.3">
      <c r="B200" s="8" t="s">
        <v>78</v>
      </c>
    </row>
    <row r="201" spans="2:2" x14ac:dyDescent="0.3">
      <c r="B201" s="8" t="s">
        <v>79</v>
      </c>
    </row>
    <row r="202" spans="2:2" x14ac:dyDescent="0.3">
      <c r="B202" s="8" t="s">
        <v>80</v>
      </c>
    </row>
    <row r="203" spans="2:2" x14ac:dyDescent="0.3">
      <c r="B203" s="8" t="s">
        <v>81</v>
      </c>
    </row>
    <row r="204" spans="2:2" x14ac:dyDescent="0.3">
      <c r="B204" s="8" t="s">
        <v>82</v>
      </c>
    </row>
    <row r="205" spans="2:2" x14ac:dyDescent="0.3">
      <c r="B205" s="8" t="s">
        <v>83</v>
      </c>
    </row>
    <row r="206" spans="2:2" x14ac:dyDescent="0.3">
      <c r="B206" s="8" t="s">
        <v>84</v>
      </c>
    </row>
  </sheetData>
  <conditionalFormatting sqref="B2 B207:B1048576 B151:B152 B13:B15 B18:B100">
    <cfRule type="containsText" dxfId="94" priority="10" operator="containsText" text="Погрузка">
      <formula>NOT(ISERROR(SEARCH("Погрузка",B2)))</formula>
    </cfRule>
    <cfRule type="containsText" dxfId="93" priority="11" operator="containsText" text="Доставка">
      <formula>NOT(ISERROR(SEARCH("Доставка",B2)))</formula>
    </cfRule>
  </conditionalFormatting>
  <conditionalFormatting sqref="F3:F1048576">
    <cfRule type="notContainsBlanks" dxfId="92" priority="9">
      <formula>LEN(TRIM(F3))&gt;0</formula>
    </cfRule>
  </conditionalFormatting>
  <conditionalFormatting sqref="A2">
    <cfRule type="containsText" dxfId="91" priority="7" operator="containsText" text="Погрузка">
      <formula>NOT(ISERROR(SEARCH("Погрузка",A2)))</formula>
    </cfRule>
    <cfRule type="containsText" dxfId="90" priority="8" operator="containsText" text="Доставка">
      <formula>NOT(ISERROR(SEARCH("Доставка",A2)))</formula>
    </cfRule>
  </conditionalFormatting>
  <conditionalFormatting sqref="B153:B206">
    <cfRule type="containsText" dxfId="89" priority="5" operator="containsText" text="Погрузка">
      <formula>NOT(ISERROR(SEARCH("Погрузка",B153)))</formula>
    </cfRule>
    <cfRule type="containsText" dxfId="88" priority="6" operator="containsText" text="Доставка">
      <formula>NOT(ISERROR(SEARCH("Доставка",B153)))</formula>
    </cfRule>
  </conditionalFormatting>
  <conditionalFormatting sqref="B3:B12">
    <cfRule type="containsText" dxfId="87" priority="3" operator="containsText" text="Погрузка">
      <formula>NOT(ISERROR(SEARCH("Погрузка",B3)))</formula>
    </cfRule>
    <cfRule type="containsText" dxfId="86" priority="4" operator="containsText" text="Доставка">
      <formula>NOT(ISERROR(SEARCH("Доставка",B3)))</formula>
    </cfRule>
  </conditionalFormatting>
  <conditionalFormatting sqref="B16:B17">
    <cfRule type="containsText" dxfId="85" priority="1" operator="containsText" text="Погрузка">
      <formula>NOT(ISERROR(SEARCH("Погрузка",B16)))</formula>
    </cfRule>
    <cfRule type="containsText" dxfId="84" priority="2" operator="containsText" text="Доставка">
      <formula>NOT(ISERROR(SEARCH("Доставка",B16)))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99"/>
  <sheetViews>
    <sheetView workbookViewId="0">
      <pane ySplit="2" topLeftCell="A3" activePane="bottomLeft" state="frozen"/>
      <selection activeCell="F4" sqref="F4:F9"/>
      <selection pane="bottomLeft" activeCell="E2" sqref="E2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9" customWidth="1"/>
    <col min="5" max="5" width="23.6640625" style="14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40"/>
      <c r="F1" s="41"/>
      <c r="G1" s="39"/>
    </row>
    <row r="2" spans="1:15" s="4" customFormat="1" ht="32.1" customHeight="1" x14ac:dyDescent="0.3">
      <c r="A2" s="3" t="s">
        <v>18</v>
      </c>
      <c r="B2" s="3" t="s">
        <v>30</v>
      </c>
      <c r="C2" s="4" t="s">
        <v>15</v>
      </c>
      <c r="D2" s="5" t="s">
        <v>16</v>
      </c>
      <c r="E2" s="4" t="s">
        <v>17</v>
      </c>
      <c r="F2" s="4" t="s">
        <v>19</v>
      </c>
      <c r="G2" s="3" t="s">
        <v>1</v>
      </c>
      <c r="I2" s="4" t="s">
        <v>142</v>
      </c>
      <c r="J2" s="5">
        <f>SUM(E3:E999)</f>
        <v>0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0</v>
      </c>
    </row>
    <row r="3" spans="1:15" x14ac:dyDescent="0.3">
      <c r="A3" s="65"/>
      <c r="B3" s="66"/>
      <c r="E3" s="10">
        <f t="shared" ref="E3:E99" si="0">C3*D3</f>
        <v>0</v>
      </c>
      <c r="F3" s="11"/>
      <c r="G3" s="56"/>
    </row>
    <row r="4" spans="1:15" x14ac:dyDescent="0.3">
      <c r="B4" s="66"/>
      <c r="E4" s="10">
        <f t="shared" si="0"/>
        <v>0</v>
      </c>
      <c r="F4" s="11"/>
    </row>
    <row r="5" spans="1:15" x14ac:dyDescent="0.3">
      <c r="B5" s="66"/>
      <c r="E5" s="10">
        <f t="shared" si="0"/>
        <v>0</v>
      </c>
      <c r="F5" s="58"/>
    </row>
    <row r="6" spans="1:15" x14ac:dyDescent="0.3">
      <c r="B6" s="66"/>
      <c r="E6" s="10">
        <f t="shared" si="0"/>
        <v>0</v>
      </c>
      <c r="F6" s="11"/>
    </row>
    <row r="7" spans="1:15" x14ac:dyDescent="0.3">
      <c r="B7" s="66"/>
      <c r="E7" s="10">
        <f t="shared" si="0"/>
        <v>0</v>
      </c>
      <c r="F7" s="58"/>
      <c r="G7" s="48"/>
    </row>
    <row r="8" spans="1:15" x14ac:dyDescent="0.3">
      <c r="B8" s="66"/>
      <c r="E8" s="10">
        <f t="shared" si="0"/>
        <v>0</v>
      </c>
      <c r="F8" s="11"/>
    </row>
    <row r="9" spans="1:15" x14ac:dyDescent="0.3">
      <c r="B9" s="66"/>
      <c r="E9" s="10">
        <f t="shared" si="0"/>
        <v>0</v>
      </c>
      <c r="F9" s="11"/>
    </row>
    <row r="10" spans="1:15" x14ac:dyDescent="0.3">
      <c r="B10" s="66"/>
      <c r="E10" s="10">
        <f t="shared" si="0"/>
        <v>0</v>
      </c>
      <c r="F10" s="11"/>
    </row>
    <row r="11" spans="1:15" x14ac:dyDescent="0.3">
      <c r="B11" s="66"/>
      <c r="E11" s="10">
        <f t="shared" si="0"/>
        <v>0</v>
      </c>
      <c r="F11" s="11"/>
    </row>
    <row r="12" spans="1:15" x14ac:dyDescent="0.3">
      <c r="B12" s="66"/>
      <c r="E12" s="10">
        <f t="shared" si="0"/>
        <v>0</v>
      </c>
      <c r="F12" s="11"/>
    </row>
    <row r="13" spans="1:15" x14ac:dyDescent="0.3">
      <c r="B13" s="66"/>
      <c r="E13" s="10">
        <f t="shared" si="0"/>
        <v>0</v>
      </c>
      <c r="F13" s="11"/>
      <c r="G13" s="48"/>
    </row>
    <row r="14" spans="1:15" x14ac:dyDescent="0.3">
      <c r="B14" s="66"/>
      <c r="E14" s="10">
        <f t="shared" si="0"/>
        <v>0</v>
      </c>
      <c r="F14" s="11"/>
    </row>
    <row r="15" spans="1:15" x14ac:dyDescent="0.3">
      <c r="B15" s="66"/>
      <c r="E15" s="10">
        <f t="shared" si="0"/>
        <v>0</v>
      </c>
      <c r="F15" s="11"/>
    </row>
    <row r="16" spans="1:15" x14ac:dyDescent="0.3">
      <c r="B16" s="66"/>
      <c r="E16" s="10">
        <f t="shared" si="0"/>
        <v>0</v>
      </c>
      <c r="F16" s="11"/>
    </row>
    <row r="17" spans="2:7" x14ac:dyDescent="0.3">
      <c r="B17" s="67"/>
      <c r="D17" s="49"/>
      <c r="E17" s="10">
        <f t="shared" si="0"/>
        <v>0</v>
      </c>
      <c r="F17" s="11"/>
      <c r="G17" s="1"/>
    </row>
    <row r="18" spans="2:7" x14ac:dyDescent="0.3">
      <c r="B18" s="67"/>
      <c r="E18" s="10">
        <f t="shared" si="0"/>
        <v>0</v>
      </c>
      <c r="F18" s="11"/>
      <c r="G18" s="1"/>
    </row>
    <row r="19" spans="2:7" x14ac:dyDescent="0.3">
      <c r="B19" s="67"/>
      <c r="E19" s="10">
        <f t="shared" si="0"/>
        <v>0</v>
      </c>
      <c r="F19" s="11"/>
      <c r="G19" s="1"/>
    </row>
    <row r="20" spans="2:7" x14ac:dyDescent="0.3">
      <c r="B20" s="67"/>
      <c r="E20" s="10">
        <f t="shared" si="0"/>
        <v>0</v>
      </c>
      <c r="F20" s="11"/>
      <c r="G20" s="1"/>
    </row>
    <row r="21" spans="2:7" x14ac:dyDescent="0.3">
      <c r="B21" s="67"/>
      <c r="E21" s="10">
        <f t="shared" si="0"/>
        <v>0</v>
      </c>
      <c r="F21" s="11"/>
      <c r="G21" s="47"/>
    </row>
    <row r="22" spans="2:7" x14ac:dyDescent="0.3">
      <c r="B22" s="67"/>
      <c r="E22" s="10">
        <f t="shared" si="0"/>
        <v>0</v>
      </c>
      <c r="F22" s="11"/>
      <c r="G22" s="1"/>
    </row>
    <row r="23" spans="2:7" x14ac:dyDescent="0.3">
      <c r="B23" s="67"/>
      <c r="E23" s="10">
        <f t="shared" si="0"/>
        <v>0</v>
      </c>
      <c r="F23" s="11"/>
      <c r="G23" s="1"/>
    </row>
    <row r="24" spans="2:7" x14ac:dyDescent="0.3">
      <c r="B24" s="67"/>
      <c r="D24" s="20"/>
      <c r="E24" s="10">
        <f t="shared" si="0"/>
        <v>0</v>
      </c>
      <c r="F24" s="11"/>
      <c r="G24" s="1"/>
    </row>
    <row r="25" spans="2:7" x14ac:dyDescent="0.3">
      <c r="B25" s="67"/>
      <c r="C25" s="21"/>
      <c r="E25" s="10">
        <f t="shared" si="0"/>
        <v>0</v>
      </c>
      <c r="F25" s="11"/>
      <c r="G25" s="1"/>
    </row>
    <row r="26" spans="2:7" x14ac:dyDescent="0.3">
      <c r="B26" s="67"/>
      <c r="E26" s="10">
        <f t="shared" si="0"/>
        <v>0</v>
      </c>
      <c r="F26" s="11"/>
      <c r="G26" s="1"/>
    </row>
    <row r="27" spans="2:7" x14ac:dyDescent="0.3">
      <c r="B27" s="67"/>
      <c r="E27" s="10">
        <f t="shared" si="0"/>
        <v>0</v>
      </c>
      <c r="F27" s="11"/>
      <c r="G27" s="1"/>
    </row>
    <row r="28" spans="2:7" x14ac:dyDescent="0.3">
      <c r="B28" s="67"/>
      <c r="E28" s="10">
        <f t="shared" si="0"/>
        <v>0</v>
      </c>
      <c r="F28" s="11"/>
      <c r="G28" s="1"/>
    </row>
    <row r="29" spans="2:7" x14ac:dyDescent="0.3">
      <c r="B29" s="67"/>
      <c r="E29" s="10">
        <f t="shared" si="0"/>
        <v>0</v>
      </c>
      <c r="F29" s="11"/>
      <c r="G29" s="1"/>
    </row>
    <row r="30" spans="2:7" x14ac:dyDescent="0.3">
      <c r="B30" s="67"/>
      <c r="E30" s="10">
        <f t="shared" si="0"/>
        <v>0</v>
      </c>
      <c r="F30" s="11"/>
      <c r="G30" s="1"/>
    </row>
    <row r="31" spans="2:7" x14ac:dyDescent="0.3">
      <c r="B31" s="67"/>
      <c r="E31" s="10">
        <f t="shared" si="0"/>
        <v>0</v>
      </c>
      <c r="F31" s="11"/>
      <c r="G31" s="1"/>
    </row>
    <row r="32" spans="2:7" x14ac:dyDescent="0.3">
      <c r="B32" s="67"/>
      <c r="E32" s="10">
        <f t="shared" si="0"/>
        <v>0</v>
      </c>
      <c r="F32" s="11"/>
      <c r="G32" s="1"/>
    </row>
    <row r="33" spans="2:7" x14ac:dyDescent="0.3">
      <c r="B33" s="67"/>
      <c r="D33" s="1"/>
      <c r="E33" s="10">
        <f t="shared" si="0"/>
        <v>0</v>
      </c>
      <c r="F33" s="11"/>
      <c r="G33" s="1"/>
    </row>
    <row r="34" spans="2:7" x14ac:dyDescent="0.3">
      <c r="B34" s="67"/>
      <c r="D34" s="1"/>
      <c r="E34" s="10">
        <f t="shared" si="0"/>
        <v>0</v>
      </c>
      <c r="F34" s="11"/>
      <c r="G34" s="1"/>
    </row>
    <row r="35" spans="2:7" x14ac:dyDescent="0.3">
      <c r="B35" s="67"/>
      <c r="D35" s="1"/>
      <c r="E35" s="10">
        <f t="shared" si="0"/>
        <v>0</v>
      </c>
      <c r="F35" s="11"/>
      <c r="G35" s="1"/>
    </row>
    <row r="36" spans="2:7" x14ac:dyDescent="0.3">
      <c r="B36" s="67"/>
      <c r="D36" s="1"/>
      <c r="E36" s="10">
        <f t="shared" si="0"/>
        <v>0</v>
      </c>
      <c r="F36" s="11"/>
      <c r="G36" s="1"/>
    </row>
    <row r="37" spans="2:7" x14ac:dyDescent="0.3">
      <c r="B37" s="67"/>
      <c r="D37" s="1"/>
      <c r="E37" s="10">
        <f t="shared" si="0"/>
        <v>0</v>
      </c>
      <c r="F37" s="11"/>
      <c r="G37" s="1"/>
    </row>
    <row r="38" spans="2:7" x14ac:dyDescent="0.3">
      <c r="B38" s="67"/>
      <c r="D38" s="1"/>
      <c r="E38" s="10">
        <f t="shared" si="0"/>
        <v>0</v>
      </c>
      <c r="F38" s="11"/>
      <c r="G38" s="1"/>
    </row>
    <row r="39" spans="2:7" x14ac:dyDescent="0.3">
      <c r="B39" s="67"/>
      <c r="D39" s="1"/>
      <c r="E39" s="10">
        <f t="shared" si="0"/>
        <v>0</v>
      </c>
      <c r="F39" s="11"/>
      <c r="G39" s="1"/>
    </row>
    <row r="40" spans="2:7" x14ac:dyDescent="0.3">
      <c r="B40" s="67"/>
      <c r="D40" s="1"/>
      <c r="E40" s="10">
        <f t="shared" si="0"/>
        <v>0</v>
      </c>
      <c r="F40" s="11"/>
      <c r="G40" s="1"/>
    </row>
    <row r="41" spans="2:7" x14ac:dyDescent="0.3">
      <c r="B41" s="67"/>
      <c r="D41" s="1"/>
      <c r="E41" s="10">
        <f t="shared" si="0"/>
        <v>0</v>
      </c>
      <c r="F41" s="11"/>
      <c r="G41" s="1"/>
    </row>
    <row r="42" spans="2:7" x14ac:dyDescent="0.3">
      <c r="B42" s="67"/>
      <c r="D42" s="1"/>
      <c r="E42" s="10">
        <f t="shared" si="0"/>
        <v>0</v>
      </c>
      <c r="F42" s="11"/>
      <c r="G42" s="1"/>
    </row>
    <row r="43" spans="2:7" x14ac:dyDescent="0.3">
      <c r="B43" s="67"/>
      <c r="D43" s="1"/>
      <c r="E43" s="10">
        <f t="shared" si="0"/>
        <v>0</v>
      </c>
      <c r="F43" s="11"/>
      <c r="G43" s="47"/>
    </row>
    <row r="44" spans="2:7" x14ac:dyDescent="0.3">
      <c r="B44" s="67"/>
      <c r="D44" s="1"/>
      <c r="E44" s="10">
        <f t="shared" si="0"/>
        <v>0</v>
      </c>
      <c r="F44" s="11"/>
      <c r="G44" s="1"/>
    </row>
    <row r="45" spans="2:7" x14ac:dyDescent="0.3">
      <c r="B45" s="67"/>
      <c r="D45" s="1"/>
      <c r="E45" s="10">
        <f t="shared" si="0"/>
        <v>0</v>
      </c>
      <c r="F45" s="11"/>
      <c r="G45" s="1"/>
    </row>
    <row r="46" spans="2:7" x14ac:dyDescent="0.3">
      <c r="B46" s="67"/>
      <c r="D46" s="1"/>
      <c r="E46" s="10">
        <f t="shared" si="0"/>
        <v>0</v>
      </c>
      <c r="F46" s="11"/>
      <c r="G46" s="1"/>
    </row>
    <row r="47" spans="2:7" x14ac:dyDescent="0.3">
      <c r="B47" s="67"/>
      <c r="D47" s="1"/>
      <c r="E47" s="10">
        <f t="shared" si="0"/>
        <v>0</v>
      </c>
      <c r="F47" s="11"/>
      <c r="G47" s="1"/>
    </row>
    <row r="48" spans="2:7" x14ac:dyDescent="0.3">
      <c r="B48" s="67"/>
      <c r="D48" s="1"/>
      <c r="E48" s="10">
        <f t="shared" si="0"/>
        <v>0</v>
      </c>
      <c r="F48" s="11"/>
      <c r="G48" s="1"/>
    </row>
    <row r="49" spans="1:7" x14ac:dyDescent="0.3">
      <c r="B49" s="67"/>
      <c r="D49" s="1"/>
      <c r="E49" s="10">
        <f t="shared" si="0"/>
        <v>0</v>
      </c>
      <c r="F49" s="11"/>
      <c r="G49" s="1"/>
    </row>
    <row r="50" spans="1:7" x14ac:dyDescent="0.3">
      <c r="B50" s="67"/>
      <c r="D50" s="1"/>
      <c r="E50" s="10">
        <f t="shared" si="0"/>
        <v>0</v>
      </c>
      <c r="F50" s="11"/>
      <c r="G50" s="1"/>
    </row>
    <row r="51" spans="1:7" x14ac:dyDescent="0.3">
      <c r="B51" s="67"/>
      <c r="D51" s="1"/>
      <c r="E51" s="10">
        <f t="shared" si="0"/>
        <v>0</v>
      </c>
      <c r="F51" s="11"/>
      <c r="G51" s="1"/>
    </row>
    <row r="52" spans="1:7" x14ac:dyDescent="0.3">
      <c r="B52" s="67"/>
      <c r="D52" s="1"/>
      <c r="E52" s="10">
        <f t="shared" si="0"/>
        <v>0</v>
      </c>
      <c r="F52" s="11"/>
      <c r="G52" s="1"/>
    </row>
    <row r="53" spans="1:7" x14ac:dyDescent="0.3">
      <c r="B53" s="67"/>
      <c r="D53" s="1"/>
      <c r="E53" s="10">
        <f t="shared" si="0"/>
        <v>0</v>
      </c>
      <c r="F53" s="11"/>
      <c r="G53" s="1"/>
    </row>
    <row r="54" spans="1:7" x14ac:dyDescent="0.3">
      <c r="B54" s="67"/>
      <c r="D54" s="1"/>
      <c r="E54" s="10">
        <f t="shared" si="0"/>
        <v>0</v>
      </c>
      <c r="F54" s="11"/>
      <c r="G54" s="1"/>
    </row>
    <row r="55" spans="1:7" x14ac:dyDescent="0.3">
      <c r="B55" s="67"/>
      <c r="D55" s="1"/>
      <c r="E55" s="10">
        <f t="shared" si="0"/>
        <v>0</v>
      </c>
      <c r="F55" s="11"/>
      <c r="G55" s="1"/>
    </row>
    <row r="56" spans="1:7" x14ac:dyDescent="0.3">
      <c r="B56" s="67"/>
      <c r="D56" s="1"/>
      <c r="E56" s="10">
        <f t="shared" si="0"/>
        <v>0</v>
      </c>
      <c r="F56" s="11"/>
      <c r="G56" s="1"/>
    </row>
    <row r="57" spans="1:7" x14ac:dyDescent="0.3">
      <c r="A57" s="65"/>
      <c r="B57" s="67"/>
      <c r="D57" s="1"/>
      <c r="E57" s="10">
        <f t="shared" si="0"/>
        <v>0</v>
      </c>
      <c r="F57" s="11"/>
      <c r="G57" s="52"/>
    </row>
    <row r="58" spans="1:7" x14ac:dyDescent="0.3">
      <c r="B58" s="67"/>
      <c r="D58" s="1"/>
      <c r="E58" s="10">
        <f t="shared" si="0"/>
        <v>0</v>
      </c>
      <c r="F58" s="11"/>
      <c r="G58" s="1"/>
    </row>
    <row r="59" spans="1:7" x14ac:dyDescent="0.3">
      <c r="B59" s="67"/>
      <c r="D59" s="1"/>
      <c r="E59" s="10">
        <f t="shared" si="0"/>
        <v>0</v>
      </c>
      <c r="F59" s="11"/>
      <c r="G59" s="52"/>
    </row>
    <row r="60" spans="1:7" x14ac:dyDescent="0.3">
      <c r="B60" s="67"/>
      <c r="D60" s="1"/>
      <c r="E60" s="10">
        <f t="shared" si="0"/>
        <v>0</v>
      </c>
      <c r="F60" s="11"/>
      <c r="G60" s="1"/>
    </row>
    <row r="61" spans="1:7" x14ac:dyDescent="0.3">
      <c r="B61" s="67"/>
      <c r="D61" s="1"/>
      <c r="E61" s="10">
        <f t="shared" si="0"/>
        <v>0</v>
      </c>
      <c r="F61" s="11"/>
      <c r="G61" s="1"/>
    </row>
    <row r="62" spans="1:7" x14ac:dyDescent="0.3">
      <c r="B62" s="67"/>
      <c r="D62" s="1"/>
      <c r="E62" s="10">
        <f t="shared" si="0"/>
        <v>0</v>
      </c>
      <c r="F62" s="11"/>
      <c r="G62" s="1"/>
    </row>
    <row r="63" spans="1:7" x14ac:dyDescent="0.3">
      <c r="B63" s="67"/>
      <c r="D63" s="1"/>
      <c r="E63" s="10">
        <f t="shared" si="0"/>
        <v>0</v>
      </c>
      <c r="F63" s="11"/>
      <c r="G63" s="1"/>
    </row>
    <row r="64" spans="1:7" x14ac:dyDescent="0.3">
      <c r="B64" s="67"/>
      <c r="D64" s="1"/>
      <c r="E64" s="10">
        <f t="shared" si="0"/>
        <v>0</v>
      </c>
      <c r="F64" s="11"/>
      <c r="G64" s="1"/>
    </row>
    <row r="65" spans="2:7" x14ac:dyDescent="0.3">
      <c r="B65" s="67"/>
      <c r="D65" s="1"/>
      <c r="E65" s="10">
        <f t="shared" si="0"/>
        <v>0</v>
      </c>
      <c r="F65" s="11"/>
      <c r="G65" s="1"/>
    </row>
    <row r="66" spans="2:7" x14ac:dyDescent="0.3">
      <c r="B66" s="67"/>
      <c r="D66" s="1"/>
      <c r="E66" s="10">
        <f t="shared" si="0"/>
        <v>0</v>
      </c>
      <c r="F66" s="11"/>
      <c r="G66" s="1"/>
    </row>
    <row r="67" spans="2:7" x14ac:dyDescent="0.3">
      <c r="B67" s="67"/>
      <c r="D67" s="1"/>
      <c r="E67" s="10">
        <f t="shared" si="0"/>
        <v>0</v>
      </c>
      <c r="F67" s="11"/>
      <c r="G67" s="1"/>
    </row>
    <row r="68" spans="2:7" x14ac:dyDescent="0.3">
      <c r="B68" s="67"/>
      <c r="D68" s="1"/>
      <c r="E68" s="10">
        <f t="shared" si="0"/>
        <v>0</v>
      </c>
      <c r="F68" s="11"/>
      <c r="G68" s="1"/>
    </row>
    <row r="69" spans="2:7" x14ac:dyDescent="0.3">
      <c r="B69" s="67"/>
      <c r="D69" s="1"/>
      <c r="E69" s="10">
        <f t="shared" si="0"/>
        <v>0</v>
      </c>
      <c r="F69" s="11"/>
      <c r="G69" s="1"/>
    </row>
    <row r="70" spans="2:7" x14ac:dyDescent="0.3">
      <c r="B70" s="67"/>
      <c r="D70" s="1"/>
      <c r="E70" s="10">
        <f t="shared" si="0"/>
        <v>0</v>
      </c>
      <c r="F70" s="11"/>
      <c r="G70" s="1"/>
    </row>
    <row r="71" spans="2:7" x14ac:dyDescent="0.3">
      <c r="B71" s="67"/>
      <c r="D71" s="1"/>
      <c r="E71" s="10">
        <f t="shared" si="0"/>
        <v>0</v>
      </c>
      <c r="F71" s="11"/>
      <c r="G71" s="1"/>
    </row>
    <row r="72" spans="2:7" x14ac:dyDescent="0.3">
      <c r="B72" s="67"/>
      <c r="D72" s="1"/>
      <c r="E72" s="10">
        <f t="shared" si="0"/>
        <v>0</v>
      </c>
      <c r="F72" s="11"/>
      <c r="G72" s="1"/>
    </row>
    <row r="73" spans="2:7" x14ac:dyDescent="0.3">
      <c r="B73" s="67"/>
      <c r="D73" s="1"/>
      <c r="E73" s="10">
        <f t="shared" si="0"/>
        <v>0</v>
      </c>
      <c r="F73" s="11"/>
      <c r="G73" s="1"/>
    </row>
    <row r="74" spans="2:7" x14ac:dyDescent="0.3">
      <c r="B74" s="67"/>
      <c r="D74" s="1"/>
      <c r="E74" s="10">
        <f t="shared" si="0"/>
        <v>0</v>
      </c>
      <c r="F74" s="11"/>
      <c r="G74" s="1"/>
    </row>
    <row r="75" spans="2:7" x14ac:dyDescent="0.3">
      <c r="B75" s="67"/>
      <c r="D75" s="1"/>
      <c r="E75" s="10">
        <f t="shared" si="0"/>
        <v>0</v>
      </c>
      <c r="F75" s="11"/>
      <c r="G75" s="1"/>
    </row>
    <row r="76" spans="2:7" x14ac:dyDescent="0.3">
      <c r="B76" s="67"/>
      <c r="D76" s="1"/>
      <c r="E76" s="10">
        <f t="shared" si="0"/>
        <v>0</v>
      </c>
      <c r="F76" s="11"/>
      <c r="G76" s="1"/>
    </row>
    <row r="77" spans="2:7" x14ac:dyDescent="0.3">
      <c r="B77" s="1"/>
      <c r="D77" s="1"/>
      <c r="E77" s="10">
        <f t="shared" si="0"/>
        <v>0</v>
      </c>
      <c r="F77" s="11"/>
      <c r="G77" s="1"/>
    </row>
    <row r="78" spans="2:7" x14ac:dyDescent="0.3">
      <c r="B78" s="1"/>
      <c r="D78" s="1"/>
      <c r="E78" s="10">
        <f t="shared" si="0"/>
        <v>0</v>
      </c>
      <c r="F78" s="11"/>
      <c r="G78" s="1"/>
    </row>
    <row r="79" spans="2:7" x14ac:dyDescent="0.3">
      <c r="B79" s="1"/>
      <c r="D79" s="1"/>
      <c r="E79" s="10">
        <f t="shared" si="0"/>
        <v>0</v>
      </c>
      <c r="F79" s="11"/>
      <c r="G79" s="1"/>
    </row>
    <row r="80" spans="2:7" x14ac:dyDescent="0.3">
      <c r="B80" s="1"/>
      <c r="D80" s="1"/>
      <c r="E80" s="10">
        <f t="shared" si="0"/>
        <v>0</v>
      </c>
      <c r="F80" s="11"/>
      <c r="G80" s="1"/>
    </row>
    <row r="81" spans="2:7" x14ac:dyDescent="0.3">
      <c r="B81" s="1"/>
      <c r="D81" s="1"/>
      <c r="E81" s="10">
        <f t="shared" si="0"/>
        <v>0</v>
      </c>
      <c r="F81" s="11"/>
      <c r="G81" s="1"/>
    </row>
    <row r="82" spans="2:7" x14ac:dyDescent="0.3">
      <c r="B82" s="1"/>
      <c r="D82" s="1"/>
      <c r="E82" s="10">
        <f t="shared" si="0"/>
        <v>0</v>
      </c>
      <c r="F82" s="11"/>
      <c r="G82" s="1"/>
    </row>
    <row r="83" spans="2:7" x14ac:dyDescent="0.3">
      <c r="B83" s="1"/>
      <c r="D83" s="1"/>
      <c r="E83" s="10">
        <f t="shared" si="0"/>
        <v>0</v>
      </c>
      <c r="F83" s="11"/>
      <c r="G83" s="1"/>
    </row>
    <row r="84" spans="2:7" x14ac:dyDescent="0.3">
      <c r="B84" s="1"/>
      <c r="D84" s="1"/>
      <c r="E84" s="10">
        <f t="shared" si="0"/>
        <v>0</v>
      </c>
      <c r="F84" s="11"/>
      <c r="G84" s="1"/>
    </row>
    <row r="85" spans="2:7" x14ac:dyDescent="0.3">
      <c r="B85" s="1"/>
      <c r="D85" s="1"/>
      <c r="E85" s="10">
        <f t="shared" si="0"/>
        <v>0</v>
      </c>
      <c r="F85" s="11"/>
      <c r="G85" s="1"/>
    </row>
    <row r="86" spans="2:7" x14ac:dyDescent="0.3">
      <c r="B86" s="1"/>
      <c r="D86" s="1"/>
      <c r="E86" s="10">
        <f t="shared" si="0"/>
        <v>0</v>
      </c>
      <c r="F86" s="11"/>
      <c r="G86" s="1"/>
    </row>
    <row r="87" spans="2:7" x14ac:dyDescent="0.3">
      <c r="B87" s="1"/>
      <c r="D87" s="1"/>
      <c r="E87" s="10">
        <f t="shared" si="0"/>
        <v>0</v>
      </c>
      <c r="F87" s="11"/>
      <c r="G87" s="1"/>
    </row>
    <row r="88" spans="2:7" x14ac:dyDescent="0.3">
      <c r="B88" s="1"/>
      <c r="D88" s="1"/>
      <c r="E88" s="10">
        <f t="shared" si="0"/>
        <v>0</v>
      </c>
      <c r="F88" s="11"/>
      <c r="G88" s="1"/>
    </row>
    <row r="89" spans="2:7" x14ac:dyDescent="0.3">
      <c r="B89" s="1"/>
      <c r="D89" s="1"/>
      <c r="E89" s="10">
        <f t="shared" si="0"/>
        <v>0</v>
      </c>
      <c r="F89" s="11"/>
      <c r="G89" s="1"/>
    </row>
    <row r="90" spans="2:7" x14ac:dyDescent="0.3">
      <c r="B90" s="1"/>
      <c r="D90" s="1"/>
      <c r="E90" s="10">
        <f t="shared" si="0"/>
        <v>0</v>
      </c>
      <c r="F90" s="11"/>
      <c r="G90" s="1"/>
    </row>
    <row r="91" spans="2:7" x14ac:dyDescent="0.3">
      <c r="B91" s="1"/>
      <c r="D91" s="1"/>
      <c r="E91" s="10">
        <f t="shared" si="0"/>
        <v>0</v>
      </c>
      <c r="F91" s="11"/>
      <c r="G91" s="1"/>
    </row>
    <row r="92" spans="2:7" x14ac:dyDescent="0.3">
      <c r="B92" s="1"/>
      <c r="D92" s="1"/>
      <c r="E92" s="10">
        <f t="shared" si="0"/>
        <v>0</v>
      </c>
      <c r="F92" s="11"/>
      <c r="G92" s="1"/>
    </row>
    <row r="93" spans="2:7" x14ac:dyDescent="0.3">
      <c r="B93" s="1"/>
      <c r="D93" s="1"/>
      <c r="E93" s="10">
        <f t="shared" si="0"/>
        <v>0</v>
      </c>
      <c r="F93" s="11"/>
      <c r="G93" s="1"/>
    </row>
    <row r="94" spans="2:7" x14ac:dyDescent="0.3">
      <c r="B94" s="1"/>
      <c r="D94" s="1"/>
      <c r="E94" s="10">
        <f t="shared" si="0"/>
        <v>0</v>
      </c>
      <c r="F94" s="11"/>
      <c r="G94" s="1"/>
    </row>
    <row r="95" spans="2:7" x14ac:dyDescent="0.3">
      <c r="B95" s="1"/>
      <c r="D95" s="1"/>
      <c r="E95" s="10">
        <f t="shared" si="0"/>
        <v>0</v>
      </c>
      <c r="F95" s="11"/>
      <c r="G95" s="1"/>
    </row>
    <row r="96" spans="2:7" x14ac:dyDescent="0.3">
      <c r="B96" s="1"/>
      <c r="D96" s="1"/>
      <c r="E96" s="10">
        <f t="shared" si="0"/>
        <v>0</v>
      </c>
      <c r="F96" s="11"/>
      <c r="G96" s="1"/>
    </row>
    <row r="97" spans="2:7" x14ac:dyDescent="0.3">
      <c r="B97" s="1"/>
      <c r="D97" s="1"/>
      <c r="E97" s="10">
        <f t="shared" si="0"/>
        <v>0</v>
      </c>
      <c r="F97" s="11"/>
      <c r="G97" s="1"/>
    </row>
    <row r="98" spans="2:7" x14ac:dyDescent="0.3">
      <c r="B98" s="1"/>
      <c r="D98" s="1"/>
      <c r="E98" s="10">
        <f t="shared" si="0"/>
        <v>0</v>
      </c>
      <c r="F98" s="11"/>
      <c r="G98" s="1"/>
    </row>
    <row r="99" spans="2:7" x14ac:dyDescent="0.3">
      <c r="B99" s="1"/>
      <c r="D99" s="1"/>
      <c r="E99" s="10">
        <f t="shared" si="0"/>
        <v>0</v>
      </c>
      <c r="F99" s="11"/>
      <c r="G99" s="1"/>
    </row>
  </sheetData>
  <conditionalFormatting sqref="B2:B1048576">
    <cfRule type="containsText" dxfId="83" priority="6" operator="containsText" text="Погрузка">
      <formula>NOT(ISERROR(SEARCH("Погрузка",B2)))</formula>
    </cfRule>
    <cfRule type="containsText" dxfId="82" priority="7" operator="containsText" text="Доставка">
      <formula>NOT(ISERROR(SEARCH("Доставка",B2)))</formula>
    </cfRule>
  </conditionalFormatting>
  <conditionalFormatting sqref="F3:F1048576">
    <cfRule type="notContainsBlanks" dxfId="81" priority="5">
      <formula>LEN(TRIM(F3))&gt;0</formula>
    </cfRule>
  </conditionalFormatting>
  <conditionalFormatting sqref="A2">
    <cfRule type="containsText" dxfId="80" priority="3" operator="containsText" text="Погрузка">
      <formula>NOT(ISERROR(SEARCH("Погрузка",A2)))</formula>
    </cfRule>
    <cfRule type="containsText" dxfId="79" priority="4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163"/>
  <sheetViews>
    <sheetView workbookViewId="0">
      <pane ySplit="2" topLeftCell="A3" activePane="bottomLeft" state="frozen"/>
      <selection activeCell="F4" sqref="F4:F9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10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0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0</v>
      </c>
    </row>
    <row r="3" spans="1:15" x14ac:dyDescent="0.3">
      <c r="B3" s="46"/>
      <c r="E3" s="77">
        <f t="shared" ref="E3:E100" si="0">C3*D3</f>
        <v>0</v>
      </c>
      <c r="F3" s="11"/>
      <c r="G3" s="56"/>
    </row>
    <row r="4" spans="1:15" x14ac:dyDescent="0.3">
      <c r="B4" s="57"/>
      <c r="E4" s="77">
        <f t="shared" si="0"/>
        <v>0</v>
      </c>
      <c r="F4" s="11"/>
    </row>
    <row r="5" spans="1:15" x14ac:dyDescent="0.3">
      <c r="B5" s="57"/>
      <c r="E5" s="77">
        <f t="shared" si="0"/>
        <v>0</v>
      </c>
      <c r="F5" s="58"/>
    </row>
    <row r="6" spans="1:15" x14ac:dyDescent="0.3">
      <c r="B6" s="46"/>
      <c r="E6" s="77">
        <f t="shared" si="0"/>
        <v>0</v>
      </c>
      <c r="F6" s="11"/>
    </row>
    <row r="7" spans="1:15" x14ac:dyDescent="0.3">
      <c r="B7" s="46"/>
      <c r="E7" s="77">
        <f t="shared" si="0"/>
        <v>0</v>
      </c>
      <c r="F7" s="58"/>
      <c r="G7" s="48"/>
    </row>
    <row r="8" spans="1:15" x14ac:dyDescent="0.3">
      <c r="B8" s="46"/>
      <c r="E8" s="77">
        <f t="shared" si="0"/>
        <v>0</v>
      </c>
      <c r="F8" s="11"/>
    </row>
    <row r="9" spans="1:15" x14ac:dyDescent="0.3">
      <c r="B9" s="46"/>
      <c r="E9" s="77">
        <f t="shared" si="0"/>
        <v>0</v>
      </c>
      <c r="F9" s="11"/>
    </row>
    <row r="10" spans="1:15" x14ac:dyDescent="0.3">
      <c r="B10" s="48"/>
      <c r="E10" s="77">
        <f t="shared" si="0"/>
        <v>0</v>
      </c>
      <c r="F10" s="11"/>
    </row>
    <row r="11" spans="1:15" x14ac:dyDescent="0.3">
      <c r="B11" s="46"/>
      <c r="E11" s="77">
        <f t="shared" si="0"/>
        <v>0</v>
      </c>
      <c r="F11" s="11"/>
    </row>
    <row r="12" spans="1:15" x14ac:dyDescent="0.3">
      <c r="B12" s="46"/>
      <c r="E12" s="77">
        <f t="shared" si="0"/>
        <v>0</v>
      </c>
      <c r="F12" s="11"/>
    </row>
    <row r="13" spans="1:15" x14ac:dyDescent="0.3">
      <c r="B13" s="46"/>
      <c r="E13" s="77">
        <f t="shared" si="0"/>
        <v>0</v>
      </c>
      <c r="F13" s="11"/>
      <c r="G13" s="48"/>
    </row>
    <row r="14" spans="1:15" x14ac:dyDescent="0.3">
      <c r="B14" s="46"/>
      <c r="E14" s="77">
        <f t="shared" si="0"/>
        <v>0</v>
      </c>
      <c r="F14" s="11"/>
    </row>
    <row r="15" spans="1:15" x14ac:dyDescent="0.3">
      <c r="B15" s="46"/>
      <c r="E15" s="77">
        <f t="shared" si="0"/>
        <v>0</v>
      </c>
      <c r="F15" s="11"/>
    </row>
    <row r="16" spans="1:15" x14ac:dyDescent="0.3">
      <c r="B16" s="48"/>
      <c r="E16" s="77">
        <f t="shared" si="0"/>
        <v>0</v>
      </c>
      <c r="F16" s="11"/>
    </row>
    <row r="17" spans="2:7" x14ac:dyDescent="0.3">
      <c r="B17" s="47"/>
      <c r="D17" s="78"/>
      <c r="E17" s="77">
        <f t="shared" si="0"/>
        <v>0</v>
      </c>
      <c r="F17" s="11"/>
      <c r="G17" s="1"/>
    </row>
    <row r="18" spans="2:7" x14ac:dyDescent="0.3">
      <c r="B18" s="47"/>
      <c r="E18" s="77">
        <f t="shared" si="0"/>
        <v>0</v>
      </c>
      <c r="F18" s="11"/>
      <c r="G18" s="1"/>
    </row>
    <row r="19" spans="2:7" x14ac:dyDescent="0.3">
      <c r="B19" s="47"/>
      <c r="E19" s="77">
        <f t="shared" si="0"/>
        <v>0</v>
      </c>
      <c r="F19" s="11"/>
      <c r="G19" s="1"/>
    </row>
    <row r="20" spans="2:7" x14ac:dyDescent="0.3">
      <c r="B20" s="47"/>
      <c r="E20" s="77">
        <f t="shared" si="0"/>
        <v>0</v>
      </c>
      <c r="F20" s="11"/>
      <c r="G20" s="1"/>
    </row>
    <row r="21" spans="2:7" x14ac:dyDescent="0.3">
      <c r="B21" s="47"/>
      <c r="E21" s="77">
        <f t="shared" si="0"/>
        <v>0</v>
      </c>
      <c r="F21" s="11"/>
      <c r="G21" s="47"/>
    </row>
    <row r="22" spans="2:7" x14ac:dyDescent="0.3">
      <c r="B22" s="47"/>
      <c r="E22" s="77">
        <f t="shared" si="0"/>
        <v>0</v>
      </c>
      <c r="F22" s="11"/>
      <c r="G22" s="1"/>
    </row>
    <row r="23" spans="2:7" x14ac:dyDescent="0.3">
      <c r="B23" s="47"/>
      <c r="E23" s="77">
        <f t="shared" si="0"/>
        <v>0</v>
      </c>
      <c r="F23" s="11"/>
      <c r="G23" s="1"/>
    </row>
    <row r="24" spans="2:7" x14ac:dyDescent="0.3">
      <c r="B24" s="47"/>
      <c r="D24" s="79"/>
      <c r="E24" s="77">
        <f t="shared" si="0"/>
        <v>0</v>
      </c>
      <c r="F24" s="11"/>
      <c r="G24" s="1"/>
    </row>
    <row r="25" spans="2:7" x14ac:dyDescent="0.3">
      <c r="B25" s="47"/>
      <c r="C25" s="21"/>
      <c r="E25" s="77">
        <f t="shared" si="0"/>
        <v>0</v>
      </c>
      <c r="F25" s="11"/>
      <c r="G25" s="1"/>
    </row>
    <row r="26" spans="2:7" x14ac:dyDescent="0.3">
      <c r="B26" s="47"/>
      <c r="E26" s="77">
        <f t="shared" si="0"/>
        <v>0</v>
      </c>
      <c r="F26" s="11"/>
      <c r="G26" s="1"/>
    </row>
    <row r="27" spans="2:7" x14ac:dyDescent="0.3">
      <c r="B27" s="47"/>
      <c r="E27" s="77">
        <f t="shared" si="0"/>
        <v>0</v>
      </c>
      <c r="F27" s="11"/>
      <c r="G27" s="1"/>
    </row>
    <row r="28" spans="2:7" x14ac:dyDescent="0.3">
      <c r="B28" s="47"/>
      <c r="E28" s="77">
        <f t="shared" si="0"/>
        <v>0</v>
      </c>
      <c r="F28" s="11"/>
      <c r="G28" s="1"/>
    </row>
    <row r="29" spans="2:7" x14ac:dyDescent="0.3">
      <c r="B29" s="47"/>
      <c r="E29" s="77">
        <f t="shared" si="0"/>
        <v>0</v>
      </c>
      <c r="F29" s="11"/>
      <c r="G29" s="1"/>
    </row>
    <row r="30" spans="2:7" x14ac:dyDescent="0.3">
      <c r="B30" s="47"/>
      <c r="E30" s="77">
        <f t="shared" si="0"/>
        <v>0</v>
      </c>
      <c r="F30" s="11"/>
      <c r="G30" s="1"/>
    </row>
    <row r="31" spans="2:7" x14ac:dyDescent="0.3">
      <c r="B31" s="47"/>
      <c r="E31" s="77">
        <f t="shared" si="0"/>
        <v>0</v>
      </c>
      <c r="F31" s="11"/>
      <c r="G31" s="1"/>
    </row>
    <row r="32" spans="2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E35" s="77">
        <f t="shared" si="0"/>
        <v>0</v>
      </c>
      <c r="F35" s="11"/>
      <c r="G35" s="1"/>
    </row>
    <row r="36" spans="2:7" x14ac:dyDescent="0.3">
      <c r="E36" s="77">
        <f t="shared" si="0"/>
        <v>0</v>
      </c>
      <c r="F36" s="11"/>
      <c r="G36" s="1"/>
    </row>
    <row r="37" spans="2:7" x14ac:dyDescent="0.3">
      <c r="E37" s="77">
        <f t="shared" si="0"/>
        <v>0</v>
      </c>
      <c r="F37" s="11"/>
      <c r="G37" s="1"/>
    </row>
    <row r="38" spans="2:7" x14ac:dyDescent="0.3">
      <c r="E38" s="77">
        <f t="shared" si="0"/>
        <v>0</v>
      </c>
      <c r="F38" s="11"/>
      <c r="G38" s="1"/>
    </row>
    <row r="39" spans="2:7" x14ac:dyDescent="0.3">
      <c r="E39" s="77">
        <f t="shared" si="0"/>
        <v>0</v>
      </c>
      <c r="F39" s="11"/>
      <c r="G39" s="1"/>
    </row>
    <row r="40" spans="2:7" x14ac:dyDescent="0.3">
      <c r="E40" s="77">
        <f t="shared" si="0"/>
        <v>0</v>
      </c>
      <c r="F40" s="11"/>
      <c r="G40" s="1"/>
    </row>
    <row r="41" spans="2:7" x14ac:dyDescent="0.3">
      <c r="E41" s="77">
        <f t="shared" si="0"/>
        <v>0</v>
      </c>
      <c r="F41" s="11"/>
      <c r="G41" s="1"/>
    </row>
    <row r="42" spans="2:7" x14ac:dyDescent="0.3">
      <c r="E42" s="77">
        <f t="shared" si="0"/>
        <v>0</v>
      </c>
      <c r="F42" s="11"/>
      <c r="G42" s="1"/>
    </row>
    <row r="43" spans="2:7" x14ac:dyDescent="0.3">
      <c r="E43" s="77">
        <f t="shared" si="0"/>
        <v>0</v>
      </c>
      <c r="F43" s="11"/>
      <c r="G43" s="47"/>
    </row>
    <row r="44" spans="2:7" x14ac:dyDescent="0.3">
      <c r="E44" s="77">
        <f t="shared" si="0"/>
        <v>0</v>
      </c>
      <c r="F44" s="11"/>
      <c r="G44" s="1"/>
    </row>
    <row r="45" spans="2:7" x14ac:dyDescent="0.3">
      <c r="E45" s="77">
        <f t="shared" si="0"/>
        <v>0</v>
      </c>
      <c r="F45" s="11"/>
      <c r="G45" s="1"/>
    </row>
    <row r="46" spans="2:7" x14ac:dyDescent="0.3">
      <c r="E46" s="77">
        <f t="shared" si="0"/>
        <v>0</v>
      </c>
      <c r="F46" s="11"/>
      <c r="G46" s="1"/>
    </row>
    <row r="47" spans="2:7" x14ac:dyDescent="0.3">
      <c r="E47" s="77">
        <f t="shared" si="0"/>
        <v>0</v>
      </c>
      <c r="F47" s="11"/>
      <c r="G47" s="1"/>
    </row>
    <row r="48" spans="2:7" x14ac:dyDescent="0.3">
      <c r="E48" s="77">
        <f t="shared" si="0"/>
        <v>0</v>
      </c>
      <c r="F48" s="11"/>
      <c r="G48" s="1"/>
    </row>
    <row r="49" spans="5:7" x14ac:dyDescent="0.3">
      <c r="E49" s="77">
        <f t="shared" si="0"/>
        <v>0</v>
      </c>
      <c r="F49" s="11"/>
      <c r="G49" s="1"/>
    </row>
    <row r="50" spans="5:7" x14ac:dyDescent="0.3">
      <c r="E50" s="77">
        <f t="shared" si="0"/>
        <v>0</v>
      </c>
      <c r="F50" s="11"/>
      <c r="G50" s="1"/>
    </row>
    <row r="51" spans="5:7" x14ac:dyDescent="0.3">
      <c r="E51" s="77">
        <f t="shared" si="0"/>
        <v>0</v>
      </c>
      <c r="F51" s="11"/>
      <c r="G51" s="1"/>
    </row>
    <row r="52" spans="5:7" x14ac:dyDescent="0.3">
      <c r="E52" s="77">
        <f t="shared" si="0"/>
        <v>0</v>
      </c>
      <c r="F52" s="11"/>
      <c r="G52" s="1"/>
    </row>
    <row r="53" spans="5:7" x14ac:dyDescent="0.3">
      <c r="E53" s="77">
        <f t="shared" si="0"/>
        <v>0</v>
      </c>
      <c r="F53" s="11"/>
      <c r="G53" s="1"/>
    </row>
    <row r="54" spans="5:7" x14ac:dyDescent="0.3">
      <c r="E54" s="77">
        <f t="shared" si="0"/>
        <v>0</v>
      </c>
      <c r="F54" s="11"/>
      <c r="G54" s="1"/>
    </row>
    <row r="55" spans="5:7" x14ac:dyDescent="0.3">
      <c r="E55" s="77">
        <f t="shared" si="0"/>
        <v>0</v>
      </c>
      <c r="F55" s="11"/>
      <c r="G55" s="1"/>
    </row>
    <row r="56" spans="5:7" x14ac:dyDescent="0.3">
      <c r="E56" s="77">
        <f t="shared" si="0"/>
        <v>0</v>
      </c>
      <c r="F56" s="11"/>
      <c r="G56" s="1"/>
    </row>
    <row r="57" spans="5:7" x14ac:dyDescent="0.3">
      <c r="E57" s="77">
        <f t="shared" si="0"/>
        <v>0</v>
      </c>
      <c r="F57" s="11"/>
      <c r="G57" s="52"/>
    </row>
    <row r="58" spans="5:7" x14ac:dyDescent="0.3">
      <c r="E58" s="77">
        <f t="shared" si="0"/>
        <v>0</v>
      </c>
      <c r="F58" s="11"/>
      <c r="G58" s="1"/>
    </row>
    <row r="59" spans="5:7" x14ac:dyDescent="0.3">
      <c r="E59" s="77">
        <f t="shared" si="0"/>
        <v>0</v>
      </c>
      <c r="F59" s="11"/>
      <c r="G59" s="52"/>
    </row>
    <row r="60" spans="5:7" x14ac:dyDescent="0.3">
      <c r="E60" s="77">
        <f t="shared" si="0"/>
        <v>0</v>
      </c>
      <c r="F60" s="11"/>
      <c r="G60" s="1"/>
    </row>
    <row r="61" spans="5:7" x14ac:dyDescent="0.3">
      <c r="E61" s="77">
        <f t="shared" si="0"/>
        <v>0</v>
      </c>
      <c r="F61" s="11"/>
      <c r="G61" s="1"/>
    </row>
    <row r="62" spans="5:7" x14ac:dyDescent="0.3">
      <c r="E62" s="77">
        <f t="shared" si="0"/>
        <v>0</v>
      </c>
      <c r="F62" s="11"/>
      <c r="G62" s="1"/>
    </row>
    <row r="63" spans="5:7" x14ac:dyDescent="0.3">
      <c r="E63" s="77">
        <f t="shared" si="0"/>
        <v>0</v>
      </c>
      <c r="F63" s="11"/>
      <c r="G63" s="1"/>
    </row>
    <row r="64" spans="5:7" x14ac:dyDescent="0.3">
      <c r="E64" s="77">
        <f t="shared" si="0"/>
        <v>0</v>
      </c>
      <c r="F64" s="11"/>
      <c r="G64" s="1"/>
    </row>
    <row r="65" spans="5:7" x14ac:dyDescent="0.3">
      <c r="E65" s="77">
        <f t="shared" si="0"/>
        <v>0</v>
      </c>
      <c r="F65" s="11"/>
      <c r="G65" s="1"/>
    </row>
    <row r="66" spans="5:7" x14ac:dyDescent="0.3">
      <c r="E66" s="77">
        <f t="shared" si="0"/>
        <v>0</v>
      </c>
      <c r="F66" s="11"/>
      <c r="G66" s="1"/>
    </row>
    <row r="67" spans="5:7" x14ac:dyDescent="0.3">
      <c r="E67" s="77">
        <f t="shared" si="0"/>
        <v>0</v>
      </c>
      <c r="F67" s="11"/>
      <c r="G67" s="1"/>
    </row>
    <row r="68" spans="5:7" x14ac:dyDescent="0.3">
      <c r="E68" s="77">
        <f t="shared" si="0"/>
        <v>0</v>
      </c>
      <c r="F68" s="11"/>
      <c r="G68" s="1"/>
    </row>
    <row r="69" spans="5:7" x14ac:dyDescent="0.3">
      <c r="E69" s="77">
        <f t="shared" si="0"/>
        <v>0</v>
      </c>
      <c r="F69" s="11"/>
      <c r="G69" s="1"/>
    </row>
    <row r="70" spans="5:7" x14ac:dyDescent="0.3">
      <c r="E70" s="77">
        <f t="shared" si="0"/>
        <v>0</v>
      </c>
      <c r="F70" s="11"/>
      <c r="G70" s="1"/>
    </row>
    <row r="71" spans="5:7" x14ac:dyDescent="0.3">
      <c r="E71" s="77">
        <f t="shared" si="0"/>
        <v>0</v>
      </c>
      <c r="F71" s="11"/>
      <c r="G71" s="1"/>
    </row>
    <row r="72" spans="5:7" x14ac:dyDescent="0.3">
      <c r="E72" s="77">
        <f t="shared" si="0"/>
        <v>0</v>
      </c>
      <c r="F72" s="11"/>
      <c r="G72" s="1"/>
    </row>
    <row r="73" spans="5:7" x14ac:dyDescent="0.3">
      <c r="E73" s="77">
        <f t="shared" si="0"/>
        <v>0</v>
      </c>
      <c r="F73" s="11"/>
      <c r="G73" s="1"/>
    </row>
    <row r="74" spans="5:7" x14ac:dyDescent="0.3">
      <c r="E74" s="77">
        <f t="shared" si="0"/>
        <v>0</v>
      </c>
      <c r="F74" s="11"/>
      <c r="G74" s="1"/>
    </row>
    <row r="75" spans="5:7" x14ac:dyDescent="0.3">
      <c r="E75" s="77">
        <f t="shared" si="0"/>
        <v>0</v>
      </c>
      <c r="F75" s="11"/>
      <c r="G75" s="1"/>
    </row>
    <row r="76" spans="5:7" x14ac:dyDescent="0.3">
      <c r="E76" s="77">
        <f t="shared" si="0"/>
        <v>0</v>
      </c>
      <c r="F76" s="11"/>
      <c r="G76" s="1"/>
    </row>
    <row r="77" spans="5:7" x14ac:dyDescent="0.3">
      <c r="E77" s="77">
        <f t="shared" si="0"/>
        <v>0</v>
      </c>
      <c r="F77" s="11"/>
      <c r="G77" s="1"/>
    </row>
    <row r="78" spans="5:7" x14ac:dyDescent="0.3">
      <c r="E78" s="77">
        <f t="shared" si="0"/>
        <v>0</v>
      </c>
      <c r="F78" s="11"/>
      <c r="G78" s="1"/>
    </row>
    <row r="79" spans="5:7" x14ac:dyDescent="0.3">
      <c r="E79" s="77">
        <f t="shared" si="0"/>
        <v>0</v>
      </c>
      <c r="F79" s="11"/>
      <c r="G79" s="1"/>
    </row>
    <row r="80" spans="5:7" x14ac:dyDescent="0.3">
      <c r="E80" s="77">
        <f t="shared" si="0"/>
        <v>0</v>
      </c>
      <c r="F80" s="11"/>
      <c r="G80" s="1"/>
    </row>
    <row r="81" spans="5:7" x14ac:dyDescent="0.3">
      <c r="E81" s="77">
        <f t="shared" si="0"/>
        <v>0</v>
      </c>
      <c r="F81" s="11"/>
      <c r="G81" s="1"/>
    </row>
    <row r="82" spans="5:7" x14ac:dyDescent="0.3">
      <c r="E82" s="77">
        <f t="shared" si="0"/>
        <v>0</v>
      </c>
      <c r="F82" s="11"/>
      <c r="G82" s="1"/>
    </row>
    <row r="83" spans="5:7" x14ac:dyDescent="0.3">
      <c r="E83" s="77">
        <f t="shared" si="0"/>
        <v>0</v>
      </c>
      <c r="F83" s="11"/>
      <c r="G83" s="1"/>
    </row>
    <row r="84" spans="5:7" x14ac:dyDescent="0.3">
      <c r="E84" s="77">
        <f t="shared" si="0"/>
        <v>0</v>
      </c>
      <c r="F84" s="11"/>
      <c r="G84" s="1"/>
    </row>
    <row r="85" spans="5:7" x14ac:dyDescent="0.3">
      <c r="E85" s="77">
        <f t="shared" si="0"/>
        <v>0</v>
      </c>
      <c r="F85" s="11"/>
      <c r="G85" s="1"/>
    </row>
    <row r="86" spans="5:7" x14ac:dyDescent="0.3">
      <c r="E86" s="77">
        <f t="shared" si="0"/>
        <v>0</v>
      </c>
      <c r="F86" s="11"/>
      <c r="G86" s="1"/>
    </row>
    <row r="87" spans="5:7" x14ac:dyDescent="0.3">
      <c r="E87" s="77">
        <f t="shared" si="0"/>
        <v>0</v>
      </c>
      <c r="F87" s="11"/>
      <c r="G87" s="1"/>
    </row>
    <row r="88" spans="5:7" x14ac:dyDescent="0.3">
      <c r="E88" s="77">
        <f t="shared" si="0"/>
        <v>0</v>
      </c>
      <c r="F88" s="11"/>
      <c r="G88" s="1"/>
    </row>
    <row r="89" spans="5:7" x14ac:dyDescent="0.3">
      <c r="E89" s="77">
        <f t="shared" si="0"/>
        <v>0</v>
      </c>
      <c r="F89" s="11"/>
      <c r="G89" s="1"/>
    </row>
    <row r="90" spans="5:7" x14ac:dyDescent="0.3">
      <c r="E90" s="77">
        <f t="shared" si="0"/>
        <v>0</v>
      </c>
      <c r="F90" s="11"/>
      <c r="G90" s="1"/>
    </row>
    <row r="91" spans="5:7" x14ac:dyDescent="0.3">
      <c r="E91" s="77">
        <f t="shared" si="0"/>
        <v>0</v>
      </c>
      <c r="F91" s="11"/>
      <c r="G91" s="1"/>
    </row>
    <row r="92" spans="5:7" x14ac:dyDescent="0.3">
      <c r="E92" s="77">
        <f t="shared" si="0"/>
        <v>0</v>
      </c>
      <c r="F92" s="11"/>
      <c r="G92" s="1"/>
    </row>
    <row r="93" spans="5:7" x14ac:dyDescent="0.3">
      <c r="E93" s="77">
        <f t="shared" si="0"/>
        <v>0</v>
      </c>
      <c r="F93" s="11"/>
      <c r="G93" s="1"/>
    </row>
    <row r="94" spans="5:7" x14ac:dyDescent="0.3">
      <c r="E94" s="77">
        <f t="shared" si="0"/>
        <v>0</v>
      </c>
      <c r="F94" s="11"/>
      <c r="G94" s="1"/>
    </row>
    <row r="95" spans="5:7" x14ac:dyDescent="0.3">
      <c r="E95" s="77">
        <f t="shared" si="0"/>
        <v>0</v>
      </c>
      <c r="F95" s="11"/>
      <c r="G95" s="1"/>
    </row>
    <row r="96" spans="5:7" x14ac:dyDescent="0.3">
      <c r="E96" s="77">
        <f t="shared" si="0"/>
        <v>0</v>
      </c>
      <c r="F96" s="11"/>
      <c r="G96" s="1"/>
    </row>
    <row r="97" spans="2:7" x14ac:dyDescent="0.3">
      <c r="E97" s="77">
        <f t="shared" si="0"/>
        <v>0</v>
      </c>
      <c r="F97" s="11"/>
      <c r="G97" s="1"/>
    </row>
    <row r="98" spans="2:7" x14ac:dyDescent="0.3">
      <c r="E98" s="77">
        <f t="shared" si="0"/>
        <v>0</v>
      </c>
      <c r="F98" s="11"/>
      <c r="G98" s="1"/>
    </row>
    <row r="99" spans="2:7" x14ac:dyDescent="0.3">
      <c r="E99" s="77">
        <f t="shared" si="0"/>
        <v>0</v>
      </c>
      <c r="F99" s="11"/>
      <c r="G99" s="1"/>
    </row>
    <row r="100" spans="2:7" x14ac:dyDescent="0.3">
      <c r="E100" s="77">
        <f t="shared" si="0"/>
        <v>0</v>
      </c>
      <c r="F100" s="11"/>
      <c r="G100" s="1"/>
    </row>
    <row r="105" spans="2:7" x14ac:dyDescent="0.3">
      <c r="B105" s="8" t="s">
        <v>85</v>
      </c>
    </row>
    <row r="106" spans="2:7" x14ac:dyDescent="0.3">
      <c r="B106" s="8" t="s">
        <v>86</v>
      </c>
    </row>
    <row r="107" spans="2:7" x14ac:dyDescent="0.3">
      <c r="B107" s="8" t="s">
        <v>87</v>
      </c>
    </row>
    <row r="108" spans="2:7" x14ac:dyDescent="0.3">
      <c r="B108" s="8" t="s">
        <v>88</v>
      </c>
    </row>
    <row r="109" spans="2:7" x14ac:dyDescent="0.3">
      <c r="B109" s="8" t="s">
        <v>89</v>
      </c>
    </row>
    <row r="110" spans="2:7" x14ac:dyDescent="0.3">
      <c r="B110" s="8" t="s">
        <v>90</v>
      </c>
    </row>
    <row r="111" spans="2:7" x14ac:dyDescent="0.3">
      <c r="B111" s="8" t="s">
        <v>91</v>
      </c>
    </row>
    <row r="112" spans="2:7" x14ac:dyDescent="0.3">
      <c r="B112" s="8" t="s">
        <v>92</v>
      </c>
    </row>
    <row r="113" spans="2:2" x14ac:dyDescent="0.3">
      <c r="B113" s="8" t="s">
        <v>93</v>
      </c>
    </row>
    <row r="114" spans="2:2" x14ac:dyDescent="0.3">
      <c r="B114" s="8" t="s">
        <v>94</v>
      </c>
    </row>
    <row r="115" spans="2:2" x14ac:dyDescent="0.3">
      <c r="B115" s="8" t="s">
        <v>95</v>
      </c>
    </row>
    <row r="116" spans="2:2" x14ac:dyDescent="0.3">
      <c r="B116" s="8" t="s">
        <v>96</v>
      </c>
    </row>
    <row r="117" spans="2:2" x14ac:dyDescent="0.3">
      <c r="B117" s="8" t="s">
        <v>97</v>
      </c>
    </row>
    <row r="118" spans="2:2" x14ac:dyDescent="0.3">
      <c r="B118" s="8" t="s">
        <v>98</v>
      </c>
    </row>
    <row r="119" spans="2:2" x14ac:dyDescent="0.3">
      <c r="B119" s="8" t="s">
        <v>99</v>
      </c>
    </row>
    <row r="120" spans="2:2" x14ac:dyDescent="0.3">
      <c r="B120" s="8" t="s">
        <v>60</v>
      </c>
    </row>
    <row r="121" spans="2:2" x14ac:dyDescent="0.3">
      <c r="B121" s="8" t="s">
        <v>100</v>
      </c>
    </row>
    <row r="122" spans="2:2" x14ac:dyDescent="0.3">
      <c r="B122" s="8" t="s">
        <v>101</v>
      </c>
    </row>
    <row r="123" spans="2:2" x14ac:dyDescent="0.3">
      <c r="B123" s="8" t="s">
        <v>102</v>
      </c>
    </row>
    <row r="124" spans="2:2" x14ac:dyDescent="0.3">
      <c r="B124" s="8" t="s">
        <v>103</v>
      </c>
    </row>
    <row r="125" spans="2:2" x14ac:dyDescent="0.3">
      <c r="B125" s="8" t="s">
        <v>104</v>
      </c>
    </row>
    <row r="126" spans="2:2" x14ac:dyDescent="0.3">
      <c r="B126" s="8" t="s">
        <v>105</v>
      </c>
    </row>
    <row r="127" spans="2:2" x14ac:dyDescent="0.3">
      <c r="B127" s="8" t="s">
        <v>106</v>
      </c>
    </row>
    <row r="128" spans="2:2" x14ac:dyDescent="0.3">
      <c r="B128" s="8" t="s">
        <v>107</v>
      </c>
    </row>
    <row r="129" spans="2:2" x14ac:dyDescent="0.3">
      <c r="B129" s="8" t="s">
        <v>108</v>
      </c>
    </row>
    <row r="130" spans="2:2" x14ac:dyDescent="0.3">
      <c r="B130" s="8" t="s">
        <v>108</v>
      </c>
    </row>
    <row r="131" spans="2:2" x14ac:dyDescent="0.3">
      <c r="B131" s="8" t="s">
        <v>109</v>
      </c>
    </row>
    <row r="132" spans="2:2" x14ac:dyDescent="0.3">
      <c r="B132" s="8" t="s">
        <v>110</v>
      </c>
    </row>
    <row r="133" spans="2:2" x14ac:dyDescent="0.3">
      <c r="B133" s="8" t="s">
        <v>111</v>
      </c>
    </row>
    <row r="134" spans="2:2" x14ac:dyDescent="0.3">
      <c r="B134" s="8" t="s">
        <v>112</v>
      </c>
    </row>
    <row r="135" spans="2:2" x14ac:dyDescent="0.3">
      <c r="B135" s="8" t="s">
        <v>113</v>
      </c>
    </row>
    <row r="136" spans="2:2" x14ac:dyDescent="0.3">
      <c r="B136" s="8" t="s">
        <v>114</v>
      </c>
    </row>
    <row r="137" spans="2:2" x14ac:dyDescent="0.3">
      <c r="B137" s="8" t="s">
        <v>115</v>
      </c>
    </row>
    <row r="138" spans="2:2" x14ac:dyDescent="0.3">
      <c r="B138" s="8" t="s">
        <v>116</v>
      </c>
    </row>
    <row r="139" spans="2:2" x14ac:dyDescent="0.3">
      <c r="B139" s="8" t="s">
        <v>89</v>
      </c>
    </row>
    <row r="140" spans="2:2" x14ac:dyDescent="0.3">
      <c r="B140" s="8" t="s">
        <v>117</v>
      </c>
    </row>
    <row r="141" spans="2:2" x14ac:dyDescent="0.3">
      <c r="B141" s="8" t="s">
        <v>118</v>
      </c>
    </row>
    <row r="142" spans="2:2" x14ac:dyDescent="0.3">
      <c r="B142" s="8" t="s">
        <v>87</v>
      </c>
    </row>
    <row r="143" spans="2:2" x14ac:dyDescent="0.3">
      <c r="B143" s="8" t="s">
        <v>119</v>
      </c>
    </row>
    <row r="144" spans="2:2" x14ac:dyDescent="0.3">
      <c r="B144" s="8" t="s">
        <v>38</v>
      </c>
    </row>
    <row r="145" spans="2:2" x14ac:dyDescent="0.3">
      <c r="B145" s="8" t="s">
        <v>21</v>
      </c>
    </row>
    <row r="146" spans="2:2" x14ac:dyDescent="0.3">
      <c r="B146" s="8" t="s">
        <v>120</v>
      </c>
    </row>
    <row r="147" spans="2:2" x14ac:dyDescent="0.3">
      <c r="B147" s="8" t="s">
        <v>121</v>
      </c>
    </row>
    <row r="148" spans="2:2" x14ac:dyDescent="0.3">
      <c r="B148" s="8" t="s">
        <v>122</v>
      </c>
    </row>
    <row r="149" spans="2:2" x14ac:dyDescent="0.3">
      <c r="B149" s="8" t="s">
        <v>123</v>
      </c>
    </row>
    <row r="150" spans="2:2" x14ac:dyDescent="0.3">
      <c r="B150" s="8" t="s">
        <v>124</v>
      </c>
    </row>
    <row r="151" spans="2:2" x14ac:dyDescent="0.3">
      <c r="B151" s="8" t="s">
        <v>125</v>
      </c>
    </row>
    <row r="152" spans="2:2" x14ac:dyDescent="0.3">
      <c r="B152" s="8" t="s">
        <v>126</v>
      </c>
    </row>
    <row r="153" spans="2:2" x14ac:dyDescent="0.3">
      <c r="B153" s="8" t="s">
        <v>127</v>
      </c>
    </row>
    <row r="154" spans="2:2" x14ac:dyDescent="0.3">
      <c r="B154" s="8" t="s">
        <v>128</v>
      </c>
    </row>
    <row r="155" spans="2:2" x14ac:dyDescent="0.3">
      <c r="B155" s="8" t="s">
        <v>110</v>
      </c>
    </row>
    <row r="156" spans="2:2" x14ac:dyDescent="0.3">
      <c r="B156" s="8" t="s">
        <v>129</v>
      </c>
    </row>
    <row r="157" spans="2:2" x14ac:dyDescent="0.3">
      <c r="B157" s="8" t="s">
        <v>130</v>
      </c>
    </row>
    <row r="158" spans="2:2" x14ac:dyDescent="0.3">
      <c r="B158" s="8" t="s">
        <v>131</v>
      </c>
    </row>
    <row r="159" spans="2:2" x14ac:dyDescent="0.3">
      <c r="B159" s="8" t="s">
        <v>76</v>
      </c>
    </row>
    <row r="160" spans="2:2" x14ac:dyDescent="0.3">
      <c r="B160" s="8" t="s">
        <v>132</v>
      </c>
    </row>
    <row r="161" spans="2:2" x14ac:dyDescent="0.3">
      <c r="B161" s="8" t="s">
        <v>133</v>
      </c>
    </row>
    <row r="162" spans="2:2" x14ac:dyDescent="0.3">
      <c r="B162" s="8" t="s">
        <v>134</v>
      </c>
    </row>
    <row r="163" spans="2:2" x14ac:dyDescent="0.3">
      <c r="B163" s="8" t="s">
        <v>135</v>
      </c>
    </row>
  </sheetData>
  <conditionalFormatting sqref="B2:B34 B101:B104 B243:B1048576 B164:B183">
    <cfRule type="containsText" dxfId="78" priority="8" operator="containsText" text="Погрузка">
      <formula>NOT(ISERROR(SEARCH("Погрузка",B2)))</formula>
    </cfRule>
    <cfRule type="containsText" dxfId="77" priority="9" operator="containsText" text="Доставка">
      <formula>NOT(ISERROR(SEARCH("Доставка",B2)))</formula>
    </cfRule>
  </conditionalFormatting>
  <conditionalFormatting sqref="F3:F1048576">
    <cfRule type="notContainsBlanks" dxfId="76" priority="7">
      <formula>LEN(TRIM(F3))&gt;0</formula>
    </cfRule>
  </conditionalFormatting>
  <conditionalFormatting sqref="A2">
    <cfRule type="containsText" dxfId="75" priority="5" operator="containsText" text="Погрузка">
      <formula>NOT(ISERROR(SEARCH("Погрузка",A2)))</formula>
    </cfRule>
    <cfRule type="containsText" dxfId="74" priority="6" operator="containsText" text="Доставка">
      <formula>NOT(ISERROR(SEARCH("Доставка",A2)))</formula>
    </cfRule>
  </conditionalFormatting>
  <conditionalFormatting sqref="B105:B163">
    <cfRule type="containsText" dxfId="73" priority="1" operator="containsText" text="Погрузка">
      <formula>NOT(ISERROR(SEARCH("Погрузка",B105)))</formula>
    </cfRule>
    <cfRule type="containsText" dxfId="72" priority="2" operator="containsText" text="Доставка">
      <formula>NOT(ISERROR(SEARCH("Доставка",B105)))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0"/>
  <sheetViews>
    <sheetView workbookViewId="0">
      <pane ySplit="2" topLeftCell="A3" activePane="bottomLeft" state="frozen"/>
      <selection activeCell="B3" sqref="B3"/>
      <selection pane="bottomLeft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10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0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0</v>
      </c>
    </row>
    <row r="3" spans="1:15" x14ac:dyDescent="0.3">
      <c r="B3" s="46"/>
      <c r="E3" s="77">
        <f t="shared" ref="E3:E50" si="0">C3*D3</f>
        <v>0</v>
      </c>
      <c r="F3" s="11"/>
      <c r="G3" s="56"/>
    </row>
    <row r="4" spans="1:15" x14ac:dyDescent="0.3">
      <c r="B4" s="57"/>
      <c r="E4" s="77">
        <f t="shared" si="0"/>
        <v>0</v>
      </c>
      <c r="F4" s="11"/>
    </row>
    <row r="5" spans="1:15" x14ac:dyDescent="0.3">
      <c r="B5" s="57"/>
      <c r="E5" s="77">
        <f t="shared" si="0"/>
        <v>0</v>
      </c>
      <c r="F5" s="58"/>
    </row>
    <row r="6" spans="1:15" x14ac:dyDescent="0.3">
      <c r="B6" s="46"/>
      <c r="E6" s="77">
        <f t="shared" si="0"/>
        <v>0</v>
      </c>
      <c r="F6" s="11"/>
    </row>
    <row r="7" spans="1:15" x14ac:dyDescent="0.3">
      <c r="B7" s="46"/>
      <c r="E7" s="77">
        <f t="shared" si="0"/>
        <v>0</v>
      </c>
      <c r="F7" s="58"/>
      <c r="G7" s="48"/>
    </row>
    <row r="8" spans="1:15" x14ac:dyDescent="0.3">
      <c r="B8" s="46"/>
      <c r="E8" s="77">
        <f t="shared" si="0"/>
        <v>0</v>
      </c>
      <c r="F8" s="11"/>
    </row>
    <row r="9" spans="1:15" x14ac:dyDescent="0.3">
      <c r="B9" s="46"/>
      <c r="E9" s="77">
        <f t="shared" si="0"/>
        <v>0</v>
      </c>
      <c r="F9" s="11"/>
    </row>
    <row r="10" spans="1:15" x14ac:dyDescent="0.3">
      <c r="B10" s="48"/>
      <c r="E10" s="77">
        <f t="shared" si="0"/>
        <v>0</v>
      </c>
      <c r="F10" s="11"/>
    </row>
    <row r="11" spans="1:15" x14ac:dyDescent="0.3">
      <c r="B11" s="46"/>
      <c r="E11" s="77">
        <f t="shared" si="0"/>
        <v>0</v>
      </c>
      <c r="F11" s="11"/>
    </row>
    <row r="12" spans="1:15" x14ac:dyDescent="0.3">
      <c r="B12" s="46"/>
      <c r="E12" s="77">
        <f t="shared" si="0"/>
        <v>0</v>
      </c>
      <c r="F12" s="11"/>
    </row>
    <row r="13" spans="1:15" x14ac:dyDescent="0.3">
      <c r="B13" s="46"/>
      <c r="E13" s="77">
        <f t="shared" si="0"/>
        <v>0</v>
      </c>
      <c r="F13" s="11"/>
      <c r="G13" s="48"/>
    </row>
    <row r="14" spans="1:15" x14ac:dyDescent="0.3">
      <c r="B14" s="46"/>
      <c r="E14" s="77">
        <f t="shared" si="0"/>
        <v>0</v>
      </c>
      <c r="F14" s="11"/>
    </row>
    <row r="15" spans="1:15" x14ac:dyDescent="0.3">
      <c r="B15" s="46"/>
      <c r="E15" s="77">
        <f t="shared" si="0"/>
        <v>0</v>
      </c>
      <c r="F15" s="11"/>
    </row>
    <row r="16" spans="1:15" x14ac:dyDescent="0.3">
      <c r="B16" s="48"/>
      <c r="E16" s="77">
        <f t="shared" si="0"/>
        <v>0</v>
      </c>
      <c r="F16" s="11"/>
    </row>
    <row r="17" spans="2:7" x14ac:dyDescent="0.3">
      <c r="B17" s="47"/>
      <c r="D17" s="78"/>
      <c r="E17" s="77">
        <f t="shared" si="0"/>
        <v>0</v>
      </c>
      <c r="F17" s="11"/>
      <c r="G17" s="1"/>
    </row>
    <row r="18" spans="2:7" x14ac:dyDescent="0.3">
      <c r="B18" s="47"/>
      <c r="E18" s="77">
        <f t="shared" si="0"/>
        <v>0</v>
      </c>
      <c r="F18" s="11"/>
      <c r="G18" s="1"/>
    </row>
    <row r="19" spans="2:7" x14ac:dyDescent="0.3">
      <c r="B19" s="47"/>
      <c r="E19" s="77">
        <f t="shared" si="0"/>
        <v>0</v>
      </c>
      <c r="F19" s="11"/>
      <c r="G19" s="1"/>
    </row>
    <row r="20" spans="2:7" x14ac:dyDescent="0.3">
      <c r="B20" s="47"/>
      <c r="E20" s="77">
        <f t="shared" si="0"/>
        <v>0</v>
      </c>
      <c r="F20" s="11"/>
      <c r="G20" s="1"/>
    </row>
    <row r="21" spans="2:7" x14ac:dyDescent="0.3">
      <c r="B21" s="47"/>
      <c r="E21" s="77">
        <f t="shared" si="0"/>
        <v>0</v>
      </c>
      <c r="F21" s="11"/>
      <c r="G21" s="47"/>
    </row>
    <row r="22" spans="2:7" x14ac:dyDescent="0.3">
      <c r="B22" s="47"/>
      <c r="E22" s="77">
        <f t="shared" si="0"/>
        <v>0</v>
      </c>
      <c r="F22" s="11"/>
      <c r="G22" s="1"/>
    </row>
    <row r="23" spans="2:7" x14ac:dyDescent="0.3">
      <c r="B23" s="47"/>
      <c r="E23" s="77">
        <f t="shared" si="0"/>
        <v>0</v>
      </c>
      <c r="F23" s="11"/>
      <c r="G23" s="1"/>
    </row>
    <row r="24" spans="2:7" x14ac:dyDescent="0.3">
      <c r="B24" s="47"/>
      <c r="D24" s="79"/>
      <c r="E24" s="77">
        <f t="shared" si="0"/>
        <v>0</v>
      </c>
      <c r="F24" s="11"/>
      <c r="G24" s="1"/>
    </row>
    <row r="25" spans="2:7" x14ac:dyDescent="0.3">
      <c r="B25" s="47"/>
      <c r="C25" s="21"/>
      <c r="E25" s="77">
        <f t="shared" si="0"/>
        <v>0</v>
      </c>
      <c r="F25" s="11"/>
      <c r="G25" s="1"/>
    </row>
    <row r="26" spans="2:7" x14ac:dyDescent="0.3">
      <c r="B26" s="47"/>
      <c r="E26" s="77">
        <f t="shared" si="0"/>
        <v>0</v>
      </c>
      <c r="F26" s="11"/>
      <c r="G26" s="1"/>
    </row>
    <row r="27" spans="2:7" x14ac:dyDescent="0.3">
      <c r="B27" s="47"/>
      <c r="E27" s="77">
        <f t="shared" si="0"/>
        <v>0</v>
      </c>
      <c r="F27" s="11"/>
      <c r="G27" s="1"/>
    </row>
    <row r="28" spans="2:7" x14ac:dyDescent="0.3">
      <c r="B28" s="47"/>
      <c r="E28" s="77">
        <f t="shared" si="0"/>
        <v>0</v>
      </c>
      <c r="F28" s="11"/>
      <c r="G28" s="1"/>
    </row>
    <row r="29" spans="2:7" x14ac:dyDescent="0.3">
      <c r="B29" s="47"/>
      <c r="E29" s="77">
        <f t="shared" si="0"/>
        <v>0</v>
      </c>
      <c r="F29" s="11"/>
      <c r="G29" s="1"/>
    </row>
    <row r="30" spans="2:7" x14ac:dyDescent="0.3">
      <c r="B30" s="47"/>
      <c r="E30" s="77">
        <f t="shared" si="0"/>
        <v>0</v>
      </c>
      <c r="F30" s="11"/>
      <c r="G30" s="1"/>
    </row>
    <row r="31" spans="2:7" x14ac:dyDescent="0.3">
      <c r="B31" s="47"/>
      <c r="E31" s="77">
        <f t="shared" si="0"/>
        <v>0</v>
      </c>
      <c r="F31" s="11"/>
      <c r="G31" s="1"/>
    </row>
    <row r="32" spans="2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B35" s="47"/>
      <c r="E35" s="77">
        <f t="shared" si="0"/>
        <v>0</v>
      </c>
      <c r="F35" s="11"/>
      <c r="G35" s="1"/>
    </row>
    <row r="36" spans="2:7" x14ac:dyDescent="0.3">
      <c r="B36" s="47"/>
      <c r="E36" s="77">
        <f t="shared" si="0"/>
        <v>0</v>
      </c>
      <c r="F36" s="11"/>
      <c r="G36" s="1"/>
    </row>
    <row r="37" spans="2:7" x14ac:dyDescent="0.3">
      <c r="B37" s="47"/>
      <c r="E37" s="77">
        <f t="shared" si="0"/>
        <v>0</v>
      </c>
      <c r="F37" s="11"/>
      <c r="G37" s="1"/>
    </row>
    <row r="38" spans="2:7" x14ac:dyDescent="0.3">
      <c r="B38" s="47"/>
      <c r="E38" s="77">
        <f t="shared" si="0"/>
        <v>0</v>
      </c>
      <c r="F38" s="11"/>
      <c r="G38" s="1"/>
    </row>
    <row r="39" spans="2:7" x14ac:dyDescent="0.3">
      <c r="B39" s="47"/>
      <c r="E39" s="77">
        <f t="shared" si="0"/>
        <v>0</v>
      </c>
      <c r="F39" s="11"/>
      <c r="G39" s="1"/>
    </row>
    <row r="40" spans="2:7" x14ac:dyDescent="0.3">
      <c r="B40" s="47"/>
      <c r="E40" s="77">
        <f t="shared" si="0"/>
        <v>0</v>
      </c>
      <c r="F40" s="11"/>
      <c r="G40" s="1"/>
    </row>
    <row r="41" spans="2:7" x14ac:dyDescent="0.3">
      <c r="B41" s="47"/>
      <c r="E41" s="77">
        <f t="shared" si="0"/>
        <v>0</v>
      </c>
      <c r="F41" s="11"/>
      <c r="G41" s="1"/>
    </row>
    <row r="42" spans="2:7" x14ac:dyDescent="0.3">
      <c r="B42" s="47"/>
      <c r="E42" s="77">
        <f t="shared" si="0"/>
        <v>0</v>
      </c>
      <c r="F42" s="11"/>
      <c r="G42" s="1"/>
    </row>
    <row r="43" spans="2:7" x14ac:dyDescent="0.3">
      <c r="B43" s="47"/>
      <c r="E43" s="77">
        <f t="shared" si="0"/>
        <v>0</v>
      </c>
      <c r="F43" s="11"/>
      <c r="G43" s="47"/>
    </row>
    <row r="44" spans="2:7" x14ac:dyDescent="0.3">
      <c r="B44" s="47"/>
      <c r="E44" s="77">
        <f t="shared" si="0"/>
        <v>0</v>
      </c>
      <c r="F44" s="11"/>
      <c r="G44" s="1"/>
    </row>
    <row r="45" spans="2:7" x14ac:dyDescent="0.3">
      <c r="B45" s="47"/>
      <c r="E45" s="77">
        <f t="shared" si="0"/>
        <v>0</v>
      </c>
      <c r="F45" s="11"/>
      <c r="G45" s="1"/>
    </row>
    <row r="46" spans="2:7" x14ac:dyDescent="0.3">
      <c r="B46" s="51"/>
      <c r="E46" s="77">
        <f t="shared" si="0"/>
        <v>0</v>
      </c>
      <c r="F46" s="11"/>
      <c r="G46" s="1"/>
    </row>
    <row r="47" spans="2:7" x14ac:dyDescent="0.3">
      <c r="B47" s="51"/>
      <c r="E47" s="77">
        <f t="shared" si="0"/>
        <v>0</v>
      </c>
      <c r="F47" s="11"/>
      <c r="G47" s="1"/>
    </row>
    <row r="48" spans="2:7" x14ac:dyDescent="0.3">
      <c r="B48" s="51"/>
      <c r="E48" s="77">
        <f t="shared" si="0"/>
        <v>0</v>
      </c>
      <c r="F48" s="11"/>
      <c r="G48" s="1"/>
    </row>
    <row r="49" spans="2:7" x14ac:dyDescent="0.3">
      <c r="B49" s="51"/>
      <c r="E49" s="77">
        <f t="shared" si="0"/>
        <v>0</v>
      </c>
      <c r="F49" s="11"/>
      <c r="G49" s="1"/>
    </row>
    <row r="50" spans="2:7" x14ac:dyDescent="0.3">
      <c r="B50" s="51"/>
      <c r="E50" s="77">
        <f t="shared" si="0"/>
        <v>0</v>
      </c>
      <c r="F50" s="11"/>
      <c r="G50" s="1"/>
    </row>
  </sheetData>
  <conditionalFormatting sqref="B2:B1048576">
    <cfRule type="containsText" dxfId="71" priority="4" operator="containsText" text="Погрузка">
      <formula>NOT(ISERROR(SEARCH("Погрузка",B2)))</formula>
    </cfRule>
    <cfRule type="containsText" dxfId="70" priority="5" operator="containsText" text="Доставка">
      <formula>NOT(ISERROR(SEARCH("Доставка",B2)))</formula>
    </cfRule>
  </conditionalFormatting>
  <conditionalFormatting sqref="F3:F1048576">
    <cfRule type="notContainsBlanks" dxfId="69" priority="3">
      <formula>LEN(TRIM(F3))&gt;0</formula>
    </cfRule>
  </conditionalFormatting>
  <conditionalFormatting sqref="A2">
    <cfRule type="containsText" dxfId="68" priority="1" operator="containsText" text="Погрузка">
      <formula>NOT(ISERROR(SEARCH("Погрузка",A2)))</formula>
    </cfRule>
    <cfRule type="containsText" dxfId="67" priority="2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50"/>
  <sheetViews>
    <sheetView workbookViewId="0">
      <pane ySplit="2" topLeftCell="A3" activePane="bottomLeft" state="frozen"/>
      <selection activeCell="B3" sqref="B3"/>
      <selection pane="bottomLeft" activeCell="A3" sqref="A3:A8"/>
    </sheetView>
  </sheetViews>
  <sheetFormatPr defaultColWidth="10.88671875" defaultRowHeight="15.6" x14ac:dyDescent="0.3"/>
  <cols>
    <col min="1" max="1" width="9.109375" style="7" customWidth="1"/>
    <col min="2" max="2" width="39.33203125" style="8" customWidth="1"/>
    <col min="3" max="3" width="14.88671875" style="1" customWidth="1"/>
    <col min="4" max="4" width="14.88671875" style="76" customWidth="1"/>
    <col min="5" max="5" width="23.6640625" style="77" customWidth="1"/>
    <col min="6" max="6" width="16.44140625" style="15" customWidth="1"/>
    <col min="7" max="7" width="48.109375" style="8" customWidth="1"/>
    <col min="8" max="8" width="2.44140625" style="1" customWidth="1"/>
    <col min="9" max="9" width="13.33203125" style="1" bestFit="1" customWidth="1"/>
    <col min="10" max="10" width="23.6640625" style="1" customWidth="1"/>
    <col min="11" max="11" width="2.44140625" style="1" customWidth="1"/>
    <col min="12" max="12" width="11.88671875" style="1" bestFit="1" customWidth="1"/>
    <col min="13" max="13" width="23.6640625" style="1" customWidth="1"/>
    <col min="14" max="14" width="6.33203125" style="1" bestFit="1" customWidth="1"/>
    <col min="15" max="15" width="23.6640625" style="1" customWidth="1"/>
    <col min="16" max="16" width="2.44140625" style="1" customWidth="1"/>
    <col min="17" max="16384" width="10.88671875" style="1"/>
  </cols>
  <sheetData>
    <row r="1" spans="1:15" s="27" customFormat="1" x14ac:dyDescent="0.3">
      <c r="A1" s="54" t="s">
        <v>136</v>
      </c>
      <c r="D1" s="74"/>
      <c r="E1" s="74"/>
      <c r="F1" s="41"/>
      <c r="G1" s="39"/>
    </row>
    <row r="2" spans="1:15" s="4" customFormat="1" ht="32.1" customHeight="1" x14ac:dyDescent="0.3">
      <c r="A2" s="3" t="s">
        <v>18</v>
      </c>
      <c r="B2" s="3" t="s">
        <v>14</v>
      </c>
      <c r="C2" s="4" t="s">
        <v>15</v>
      </c>
      <c r="D2" s="75" t="s">
        <v>16</v>
      </c>
      <c r="E2" s="75" t="s">
        <v>17</v>
      </c>
      <c r="F2" s="4" t="s">
        <v>19</v>
      </c>
      <c r="G2" s="3" t="s">
        <v>1</v>
      </c>
      <c r="I2" s="4" t="s">
        <v>142</v>
      </c>
      <c r="J2" s="5">
        <f>SUM(E3:E999)</f>
        <v>14055</v>
      </c>
      <c r="L2" s="4" t="s">
        <v>143</v>
      </c>
      <c r="M2" s="5">
        <f>SUM(F3:F999)</f>
        <v>0</v>
      </c>
      <c r="N2" s="4" t="s">
        <v>138</v>
      </c>
      <c r="O2" s="5">
        <f>SUM(E3:E999)+SUM(F3:F999)</f>
        <v>14055</v>
      </c>
    </row>
    <row r="3" spans="1:15" ht="32.25" customHeight="1" x14ac:dyDescent="0.3">
      <c r="A3" s="7">
        <v>43571</v>
      </c>
      <c r="B3" s="46" t="s">
        <v>272</v>
      </c>
      <c r="C3" s="1">
        <v>2</v>
      </c>
      <c r="D3" s="76">
        <v>2</v>
      </c>
      <c r="E3" s="77">
        <v>4940</v>
      </c>
      <c r="F3" s="11"/>
      <c r="G3" s="56"/>
    </row>
    <row r="4" spans="1:15" ht="30" customHeight="1" x14ac:dyDescent="0.3">
      <c r="A4" s="7">
        <v>43571</v>
      </c>
      <c r="B4" s="57" t="s">
        <v>273</v>
      </c>
      <c r="C4" s="1">
        <v>1</v>
      </c>
      <c r="D4" s="76">
        <v>1</v>
      </c>
      <c r="E4" s="77">
        <v>2470</v>
      </c>
      <c r="F4" s="11"/>
    </row>
    <row r="5" spans="1:15" ht="41.25" customHeight="1" x14ac:dyDescent="0.3">
      <c r="A5" s="7">
        <v>43571</v>
      </c>
      <c r="B5" s="57" t="s">
        <v>274</v>
      </c>
      <c r="C5" s="1">
        <v>7.5</v>
      </c>
      <c r="D5" s="76">
        <v>7.5</v>
      </c>
      <c r="E5" s="77">
        <v>1875</v>
      </c>
      <c r="F5" s="58"/>
    </row>
    <row r="6" spans="1:15" ht="30" customHeight="1" x14ac:dyDescent="0.3">
      <c r="A6" s="7">
        <v>43571</v>
      </c>
      <c r="B6" s="46" t="s">
        <v>275</v>
      </c>
      <c r="C6" s="1">
        <v>18</v>
      </c>
      <c r="D6" s="76">
        <v>18</v>
      </c>
      <c r="E6" s="77">
        <v>2070</v>
      </c>
      <c r="F6" s="11"/>
    </row>
    <row r="7" spans="1:15" ht="31.5" customHeight="1" x14ac:dyDescent="0.3">
      <c r="A7" s="7">
        <v>43571</v>
      </c>
      <c r="B7" s="46" t="s">
        <v>276</v>
      </c>
      <c r="C7" s="1">
        <v>5</v>
      </c>
      <c r="D7" s="76">
        <v>5</v>
      </c>
      <c r="E7" s="77">
        <v>950</v>
      </c>
      <c r="F7" s="58"/>
      <c r="G7" s="48"/>
    </row>
    <row r="8" spans="1:15" ht="32.25" customHeight="1" x14ac:dyDescent="0.3">
      <c r="A8" s="7">
        <v>43571</v>
      </c>
      <c r="B8" s="46" t="s">
        <v>277</v>
      </c>
      <c r="C8" s="1">
        <v>5</v>
      </c>
      <c r="D8" s="76">
        <v>5</v>
      </c>
      <c r="E8" s="77">
        <v>1750</v>
      </c>
      <c r="F8" s="11"/>
    </row>
    <row r="9" spans="1:15" x14ac:dyDescent="0.3">
      <c r="B9" s="46"/>
      <c r="E9" s="77">
        <f t="shared" ref="E9:E50" si="0">C9*D9</f>
        <v>0</v>
      </c>
      <c r="F9" s="11"/>
    </row>
    <row r="10" spans="1:15" x14ac:dyDescent="0.3">
      <c r="B10" s="48"/>
      <c r="E10" s="77">
        <f t="shared" si="0"/>
        <v>0</v>
      </c>
      <c r="F10" s="11"/>
    </row>
    <row r="11" spans="1:15" x14ac:dyDescent="0.3">
      <c r="B11" s="46"/>
      <c r="E11" s="77">
        <f t="shared" si="0"/>
        <v>0</v>
      </c>
      <c r="F11" s="11"/>
    </row>
    <row r="12" spans="1:15" x14ac:dyDescent="0.3">
      <c r="B12" s="46"/>
      <c r="E12" s="77">
        <f t="shared" si="0"/>
        <v>0</v>
      </c>
      <c r="F12" s="11"/>
    </row>
    <row r="13" spans="1:15" x14ac:dyDescent="0.3">
      <c r="B13" s="46"/>
      <c r="E13" s="77">
        <f t="shared" si="0"/>
        <v>0</v>
      </c>
      <c r="F13" s="11"/>
      <c r="G13" s="48"/>
    </row>
    <row r="14" spans="1:15" x14ac:dyDescent="0.3">
      <c r="B14" s="46"/>
      <c r="E14" s="77">
        <f t="shared" si="0"/>
        <v>0</v>
      </c>
      <c r="F14" s="11"/>
    </row>
    <row r="15" spans="1:15" x14ac:dyDescent="0.3">
      <c r="B15" s="46"/>
      <c r="E15" s="77">
        <f t="shared" si="0"/>
        <v>0</v>
      </c>
      <c r="F15" s="11"/>
    </row>
    <row r="16" spans="1:15" x14ac:dyDescent="0.3">
      <c r="B16" s="48"/>
      <c r="E16" s="77">
        <f t="shared" si="0"/>
        <v>0</v>
      </c>
      <c r="F16" s="11"/>
    </row>
    <row r="17" spans="2:7" x14ac:dyDescent="0.3">
      <c r="B17" s="47"/>
      <c r="D17" s="78"/>
      <c r="E17" s="77">
        <f t="shared" si="0"/>
        <v>0</v>
      </c>
      <c r="F17" s="11"/>
      <c r="G17" s="1"/>
    </row>
    <row r="18" spans="2:7" x14ac:dyDescent="0.3">
      <c r="B18" s="47"/>
      <c r="E18" s="77">
        <f t="shared" si="0"/>
        <v>0</v>
      </c>
      <c r="F18" s="11"/>
      <c r="G18" s="1"/>
    </row>
    <row r="19" spans="2:7" x14ac:dyDescent="0.3">
      <c r="B19" s="47"/>
      <c r="E19" s="77">
        <f t="shared" si="0"/>
        <v>0</v>
      </c>
      <c r="F19" s="11"/>
      <c r="G19" s="1"/>
    </row>
    <row r="20" spans="2:7" x14ac:dyDescent="0.3">
      <c r="B20" s="47"/>
      <c r="E20" s="77">
        <f t="shared" si="0"/>
        <v>0</v>
      </c>
      <c r="F20" s="11"/>
      <c r="G20" s="1"/>
    </row>
    <row r="21" spans="2:7" x14ac:dyDescent="0.3">
      <c r="B21" s="47"/>
      <c r="E21" s="77">
        <f t="shared" si="0"/>
        <v>0</v>
      </c>
      <c r="F21" s="11"/>
      <c r="G21" s="47"/>
    </row>
    <row r="22" spans="2:7" x14ac:dyDescent="0.3">
      <c r="B22" s="47"/>
      <c r="E22" s="77">
        <f t="shared" si="0"/>
        <v>0</v>
      </c>
      <c r="F22" s="11"/>
      <c r="G22" s="1"/>
    </row>
    <row r="23" spans="2:7" x14ac:dyDescent="0.3">
      <c r="B23" s="47"/>
      <c r="E23" s="77">
        <f t="shared" si="0"/>
        <v>0</v>
      </c>
      <c r="F23" s="11"/>
      <c r="G23" s="1"/>
    </row>
    <row r="24" spans="2:7" x14ac:dyDescent="0.3">
      <c r="B24" s="47"/>
      <c r="D24" s="79"/>
      <c r="E24" s="77">
        <f t="shared" si="0"/>
        <v>0</v>
      </c>
      <c r="F24" s="11"/>
      <c r="G24" s="1"/>
    </row>
    <row r="25" spans="2:7" x14ac:dyDescent="0.3">
      <c r="B25" s="47"/>
      <c r="C25" s="21"/>
      <c r="E25" s="77">
        <f t="shared" si="0"/>
        <v>0</v>
      </c>
      <c r="F25" s="11"/>
      <c r="G25" s="1"/>
    </row>
    <row r="26" spans="2:7" x14ac:dyDescent="0.3">
      <c r="B26" s="47"/>
      <c r="E26" s="77">
        <f t="shared" si="0"/>
        <v>0</v>
      </c>
      <c r="F26" s="11"/>
      <c r="G26" s="1"/>
    </row>
    <row r="27" spans="2:7" x14ac:dyDescent="0.3">
      <c r="B27" s="47"/>
      <c r="E27" s="77">
        <f t="shared" si="0"/>
        <v>0</v>
      </c>
      <c r="F27" s="11"/>
      <c r="G27" s="1"/>
    </row>
    <row r="28" spans="2:7" x14ac:dyDescent="0.3">
      <c r="B28" s="47"/>
      <c r="E28" s="77">
        <f t="shared" si="0"/>
        <v>0</v>
      </c>
      <c r="F28" s="11"/>
      <c r="G28" s="1"/>
    </row>
    <row r="29" spans="2:7" x14ac:dyDescent="0.3">
      <c r="B29" s="47"/>
      <c r="E29" s="77">
        <f t="shared" si="0"/>
        <v>0</v>
      </c>
      <c r="F29" s="11"/>
      <c r="G29" s="1"/>
    </row>
    <row r="30" spans="2:7" x14ac:dyDescent="0.3">
      <c r="B30" s="47"/>
      <c r="E30" s="77">
        <f t="shared" si="0"/>
        <v>0</v>
      </c>
      <c r="F30" s="11"/>
      <c r="G30" s="1"/>
    </row>
    <row r="31" spans="2:7" x14ac:dyDescent="0.3">
      <c r="B31" s="47"/>
      <c r="E31" s="77">
        <f t="shared" si="0"/>
        <v>0</v>
      </c>
      <c r="F31" s="11"/>
      <c r="G31" s="1"/>
    </row>
    <row r="32" spans="2:7" x14ac:dyDescent="0.3">
      <c r="B32" s="47"/>
      <c r="E32" s="77">
        <f t="shared" si="0"/>
        <v>0</v>
      </c>
      <c r="F32" s="11"/>
      <c r="G32" s="1"/>
    </row>
    <row r="33" spans="2:7" x14ac:dyDescent="0.3">
      <c r="B33" s="47"/>
      <c r="E33" s="77">
        <f t="shared" si="0"/>
        <v>0</v>
      </c>
      <c r="F33" s="11"/>
      <c r="G33" s="1"/>
    </row>
    <row r="34" spans="2:7" x14ac:dyDescent="0.3">
      <c r="B34" s="47"/>
      <c r="E34" s="77">
        <f t="shared" si="0"/>
        <v>0</v>
      </c>
      <c r="F34" s="11"/>
      <c r="G34" s="1"/>
    </row>
    <row r="35" spans="2:7" x14ac:dyDescent="0.3">
      <c r="B35" s="47"/>
      <c r="E35" s="77">
        <f t="shared" si="0"/>
        <v>0</v>
      </c>
      <c r="F35" s="11"/>
      <c r="G35" s="1"/>
    </row>
    <row r="36" spans="2:7" x14ac:dyDescent="0.3">
      <c r="B36" s="47"/>
      <c r="E36" s="77">
        <f t="shared" si="0"/>
        <v>0</v>
      </c>
      <c r="F36" s="11"/>
      <c r="G36" s="1"/>
    </row>
    <row r="37" spans="2:7" x14ac:dyDescent="0.3">
      <c r="B37" s="47"/>
      <c r="E37" s="77">
        <f t="shared" si="0"/>
        <v>0</v>
      </c>
      <c r="F37" s="11"/>
      <c r="G37" s="1"/>
    </row>
    <row r="38" spans="2:7" x14ac:dyDescent="0.3">
      <c r="B38" s="47"/>
      <c r="E38" s="77">
        <f t="shared" si="0"/>
        <v>0</v>
      </c>
      <c r="F38" s="11"/>
      <c r="G38" s="1"/>
    </row>
    <row r="39" spans="2:7" x14ac:dyDescent="0.3">
      <c r="B39" s="47"/>
      <c r="E39" s="77">
        <f t="shared" si="0"/>
        <v>0</v>
      </c>
      <c r="F39" s="11"/>
      <c r="G39" s="1"/>
    </row>
    <row r="40" spans="2:7" x14ac:dyDescent="0.3">
      <c r="B40" s="47"/>
      <c r="E40" s="77">
        <f t="shared" si="0"/>
        <v>0</v>
      </c>
      <c r="F40" s="11"/>
      <c r="G40" s="1"/>
    </row>
    <row r="41" spans="2:7" x14ac:dyDescent="0.3">
      <c r="B41" s="47"/>
      <c r="E41" s="77">
        <f t="shared" si="0"/>
        <v>0</v>
      </c>
      <c r="F41" s="11"/>
      <c r="G41" s="1"/>
    </row>
    <row r="42" spans="2:7" x14ac:dyDescent="0.3">
      <c r="B42" s="47"/>
      <c r="E42" s="77">
        <f t="shared" si="0"/>
        <v>0</v>
      </c>
      <c r="F42" s="11"/>
      <c r="G42" s="1"/>
    </row>
    <row r="43" spans="2:7" x14ac:dyDescent="0.3">
      <c r="B43" s="47"/>
      <c r="E43" s="77">
        <f t="shared" si="0"/>
        <v>0</v>
      </c>
      <c r="F43" s="11"/>
      <c r="G43" s="47"/>
    </row>
    <row r="44" spans="2:7" x14ac:dyDescent="0.3">
      <c r="B44" s="47"/>
      <c r="E44" s="77">
        <f t="shared" si="0"/>
        <v>0</v>
      </c>
      <c r="F44" s="11"/>
      <c r="G44" s="1"/>
    </row>
    <row r="45" spans="2:7" x14ac:dyDescent="0.3">
      <c r="B45" s="47"/>
      <c r="E45" s="77">
        <f t="shared" si="0"/>
        <v>0</v>
      </c>
      <c r="F45" s="11"/>
      <c r="G45" s="1"/>
    </row>
    <row r="46" spans="2:7" x14ac:dyDescent="0.3">
      <c r="B46" s="51"/>
      <c r="E46" s="77">
        <f t="shared" si="0"/>
        <v>0</v>
      </c>
      <c r="F46" s="11"/>
      <c r="G46" s="1"/>
    </row>
    <row r="47" spans="2:7" x14ac:dyDescent="0.3">
      <c r="B47" s="51"/>
      <c r="E47" s="77">
        <f t="shared" si="0"/>
        <v>0</v>
      </c>
      <c r="F47" s="11"/>
      <c r="G47" s="1"/>
    </row>
    <row r="48" spans="2:7" x14ac:dyDescent="0.3">
      <c r="B48" s="51"/>
      <c r="E48" s="77">
        <f t="shared" si="0"/>
        <v>0</v>
      </c>
      <c r="F48" s="11"/>
      <c r="G48" s="1"/>
    </row>
    <row r="49" spans="2:7" x14ac:dyDescent="0.3">
      <c r="B49" s="51"/>
      <c r="E49" s="77">
        <f t="shared" si="0"/>
        <v>0</v>
      </c>
      <c r="F49" s="11"/>
      <c r="G49" s="1"/>
    </row>
    <row r="50" spans="2:7" x14ac:dyDescent="0.3">
      <c r="B50" s="51"/>
      <c r="E50" s="77">
        <f t="shared" si="0"/>
        <v>0</v>
      </c>
      <c r="F50" s="11"/>
      <c r="G50" s="1"/>
    </row>
  </sheetData>
  <conditionalFormatting sqref="B2:B1048576">
    <cfRule type="containsText" dxfId="66" priority="6" operator="containsText" text="Погрузка">
      <formula>NOT(ISERROR(SEARCH("Погрузка",B2)))</formula>
    </cfRule>
    <cfRule type="containsText" dxfId="65" priority="7" operator="containsText" text="Доставка">
      <formula>NOT(ISERROR(SEARCH("Доставка",B2)))</formula>
    </cfRule>
  </conditionalFormatting>
  <conditionalFormatting sqref="F3:F1048576">
    <cfRule type="notContainsBlanks" dxfId="64" priority="5">
      <formula>LEN(TRIM(F3))&gt;0</formula>
    </cfRule>
  </conditionalFormatting>
  <conditionalFormatting sqref="A2">
    <cfRule type="containsText" dxfId="63" priority="3" operator="containsText" text="Погрузка">
      <formula>NOT(ISERROR(SEARCH("Погрузка",A2)))</formula>
    </cfRule>
    <cfRule type="containsText" dxfId="62" priority="4" operator="containsText" text="Доставка">
      <formula>NOT(ISERROR(SEARCH("Доставка",A2)))</formula>
    </cfRule>
  </conditionalFormatting>
  <hyperlinks>
    <hyperlink ref="A1" location="Отчёт!C9" display="В отчёт"/>
  </hyperlinks>
  <pageMargins left="0.75" right="0.75" top="1" bottom="1" header="0.5" footer="0.5"/>
  <pageSetup paperSize="9" orientation="portrait" verticalDpi="0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G34"/>
  <sheetViews>
    <sheetView workbookViewId="0">
      <selection activeCell="C22" sqref="C22"/>
    </sheetView>
  </sheetViews>
  <sheetFormatPr defaultColWidth="10.88671875" defaultRowHeight="15.6" x14ac:dyDescent="0.3"/>
  <cols>
    <col min="1" max="1" width="9.109375" style="7" customWidth="1"/>
    <col min="2" max="2" width="35.88671875" style="8" customWidth="1"/>
    <col min="3" max="3" width="24.88671875" style="1" customWidth="1"/>
    <col min="4" max="4" width="14.88671875" style="77" customWidth="1"/>
    <col min="5" max="5" width="35.88671875" style="8" customWidth="1"/>
    <col min="6" max="6" width="20" style="1" customWidth="1"/>
    <col min="7" max="7" width="17" style="1" customWidth="1"/>
    <col min="8" max="8" width="23.44140625" style="1" customWidth="1"/>
    <col min="9" max="16384" width="10.88671875" style="1"/>
  </cols>
  <sheetData>
    <row r="1" spans="1:7" s="27" customFormat="1" x14ac:dyDescent="0.3">
      <c r="A1" s="55" t="s">
        <v>136</v>
      </c>
      <c r="B1" s="39"/>
      <c r="D1" s="74"/>
      <c r="E1" s="41"/>
      <c r="F1" s="39"/>
    </row>
    <row r="2" spans="1:7" s="4" customFormat="1" ht="39.75" customHeight="1" x14ac:dyDescent="0.3">
      <c r="A2" s="2" t="s">
        <v>18</v>
      </c>
      <c r="B2" s="4" t="s">
        <v>155</v>
      </c>
      <c r="C2" s="3" t="s">
        <v>159</v>
      </c>
      <c r="D2" s="4" t="s">
        <v>177</v>
      </c>
      <c r="E2" s="5" t="s">
        <v>16</v>
      </c>
      <c r="F2" s="4" t="s">
        <v>17</v>
      </c>
      <c r="G2" s="5">
        <f>SUM(F3:F99)</f>
        <v>38400</v>
      </c>
    </row>
    <row r="3" spans="1:7" s="14" customFormat="1" x14ac:dyDescent="0.3">
      <c r="A3" s="18">
        <v>43559</v>
      </c>
      <c r="B3" s="19" t="s">
        <v>190</v>
      </c>
      <c r="C3" s="97" t="s">
        <v>191</v>
      </c>
      <c r="D3" s="77">
        <v>40</v>
      </c>
      <c r="E3" s="19">
        <v>60</v>
      </c>
      <c r="F3" s="14">
        <f>D3*E3</f>
        <v>2400</v>
      </c>
    </row>
    <row r="4" spans="1:7" x14ac:dyDescent="0.3">
      <c r="A4" s="16">
        <v>43559</v>
      </c>
      <c r="B4" s="17" t="s">
        <v>192</v>
      </c>
      <c r="C4" s="62" t="s">
        <v>193</v>
      </c>
      <c r="D4" s="77">
        <v>40</v>
      </c>
      <c r="E4" s="50">
        <v>200</v>
      </c>
      <c r="F4" s="14">
        <f t="shared" ref="F4:F34" si="0">D4*E4</f>
        <v>8000</v>
      </c>
    </row>
    <row r="5" spans="1:7" x14ac:dyDescent="0.3">
      <c r="A5" s="16">
        <v>43563</v>
      </c>
      <c r="B5" s="17"/>
      <c r="C5" s="62" t="s">
        <v>270</v>
      </c>
      <c r="D5" s="77">
        <v>1</v>
      </c>
      <c r="E5" s="50">
        <v>3000</v>
      </c>
      <c r="F5" s="14">
        <f t="shared" si="0"/>
        <v>3000</v>
      </c>
    </row>
    <row r="6" spans="1:7" x14ac:dyDescent="0.3">
      <c r="A6" s="7">
        <v>43574</v>
      </c>
      <c r="B6" s="66" t="s">
        <v>296</v>
      </c>
      <c r="C6" s="99" t="s">
        <v>297</v>
      </c>
      <c r="D6" s="77">
        <v>1</v>
      </c>
      <c r="E6" s="53">
        <v>15000</v>
      </c>
      <c r="F6" s="14">
        <f t="shared" si="0"/>
        <v>15000</v>
      </c>
    </row>
    <row r="7" spans="1:7" x14ac:dyDescent="0.3">
      <c r="A7" s="7">
        <v>43593</v>
      </c>
      <c r="B7" s="66" t="s">
        <v>296</v>
      </c>
      <c r="C7" s="99" t="s">
        <v>297</v>
      </c>
      <c r="D7" s="77">
        <v>1</v>
      </c>
      <c r="E7" s="8">
        <v>10000</v>
      </c>
      <c r="F7" s="14">
        <f t="shared" si="0"/>
        <v>10000</v>
      </c>
    </row>
    <row r="8" spans="1:7" x14ac:dyDescent="0.3">
      <c r="C8" s="63"/>
      <c r="F8" s="14">
        <f t="shared" si="0"/>
        <v>0</v>
      </c>
    </row>
    <row r="9" spans="1:7" x14ac:dyDescent="0.3">
      <c r="C9" s="63"/>
      <c r="F9" s="14">
        <f t="shared" si="0"/>
        <v>0</v>
      </c>
    </row>
    <row r="10" spans="1:7" x14ac:dyDescent="0.3">
      <c r="C10" s="63"/>
      <c r="F10" s="14">
        <f t="shared" si="0"/>
        <v>0</v>
      </c>
    </row>
    <row r="11" spans="1:7" x14ac:dyDescent="0.3">
      <c r="C11" s="63"/>
      <c r="F11" s="14">
        <f t="shared" si="0"/>
        <v>0</v>
      </c>
    </row>
    <row r="12" spans="1:7" x14ac:dyDescent="0.3">
      <c r="C12" s="63"/>
      <c r="F12" s="14">
        <f t="shared" si="0"/>
        <v>0</v>
      </c>
    </row>
    <row r="13" spans="1:7" x14ac:dyDescent="0.3">
      <c r="C13" s="63"/>
      <c r="F13" s="14">
        <f t="shared" si="0"/>
        <v>0</v>
      </c>
    </row>
    <row r="14" spans="1:7" x14ac:dyDescent="0.3">
      <c r="C14" s="63"/>
      <c r="F14" s="14">
        <f t="shared" si="0"/>
        <v>0</v>
      </c>
    </row>
    <row r="15" spans="1:7" x14ac:dyDescent="0.3">
      <c r="C15" s="63"/>
      <c r="F15" s="14">
        <f t="shared" si="0"/>
        <v>0</v>
      </c>
    </row>
    <row r="16" spans="1:7" x14ac:dyDescent="0.3">
      <c r="C16" s="63"/>
      <c r="F16" s="14">
        <f t="shared" si="0"/>
        <v>0</v>
      </c>
    </row>
    <row r="17" spans="3:6" x14ac:dyDescent="0.3">
      <c r="C17" s="63"/>
      <c r="F17" s="14">
        <f t="shared" si="0"/>
        <v>0</v>
      </c>
    </row>
    <row r="18" spans="3:6" x14ac:dyDescent="0.3">
      <c r="C18" s="63"/>
      <c r="F18" s="14">
        <f t="shared" si="0"/>
        <v>0</v>
      </c>
    </row>
    <row r="19" spans="3:6" x14ac:dyDescent="0.3">
      <c r="C19" s="63"/>
      <c r="F19" s="14">
        <f t="shared" si="0"/>
        <v>0</v>
      </c>
    </row>
    <row r="20" spans="3:6" x14ac:dyDescent="0.3">
      <c r="C20" s="63"/>
      <c r="F20" s="14">
        <f t="shared" si="0"/>
        <v>0</v>
      </c>
    </row>
    <row r="21" spans="3:6" x14ac:dyDescent="0.3">
      <c r="C21" s="63"/>
      <c r="F21" s="14">
        <f t="shared" si="0"/>
        <v>0</v>
      </c>
    </row>
    <row r="22" spans="3:6" x14ac:dyDescent="0.3">
      <c r="C22" s="63"/>
      <c r="F22" s="14">
        <f t="shared" si="0"/>
        <v>0</v>
      </c>
    </row>
    <row r="23" spans="3:6" x14ac:dyDescent="0.3">
      <c r="C23" s="63"/>
      <c r="F23" s="14">
        <f t="shared" si="0"/>
        <v>0</v>
      </c>
    </row>
    <row r="24" spans="3:6" x14ac:dyDescent="0.3">
      <c r="C24" s="63"/>
      <c r="F24" s="14">
        <f t="shared" si="0"/>
        <v>0</v>
      </c>
    </row>
    <row r="25" spans="3:6" x14ac:dyDescent="0.3">
      <c r="C25" s="63"/>
      <c r="F25" s="14">
        <f t="shared" si="0"/>
        <v>0</v>
      </c>
    </row>
    <row r="26" spans="3:6" x14ac:dyDescent="0.3">
      <c r="C26" s="63"/>
      <c r="F26" s="14">
        <f t="shared" si="0"/>
        <v>0</v>
      </c>
    </row>
    <row r="27" spans="3:6" x14ac:dyDescent="0.3">
      <c r="C27" s="63"/>
      <c r="F27" s="14">
        <f t="shared" si="0"/>
        <v>0</v>
      </c>
    </row>
    <row r="28" spans="3:6" x14ac:dyDescent="0.3">
      <c r="C28" s="63"/>
      <c r="F28" s="14">
        <f t="shared" si="0"/>
        <v>0</v>
      </c>
    </row>
    <row r="29" spans="3:6" x14ac:dyDescent="0.3">
      <c r="C29" s="63"/>
      <c r="F29" s="14">
        <f t="shared" si="0"/>
        <v>0</v>
      </c>
    </row>
    <row r="30" spans="3:6" x14ac:dyDescent="0.3">
      <c r="C30" s="63"/>
      <c r="F30" s="14">
        <f t="shared" si="0"/>
        <v>0</v>
      </c>
    </row>
    <row r="31" spans="3:6" x14ac:dyDescent="0.3">
      <c r="C31" s="63"/>
      <c r="F31" s="14">
        <f t="shared" si="0"/>
        <v>0</v>
      </c>
    </row>
    <row r="32" spans="3:6" x14ac:dyDescent="0.3">
      <c r="C32" s="63"/>
      <c r="F32" s="14">
        <f t="shared" si="0"/>
        <v>0</v>
      </c>
    </row>
    <row r="33" spans="3:6" x14ac:dyDescent="0.3">
      <c r="C33" s="63"/>
      <c r="F33" s="14">
        <f t="shared" si="0"/>
        <v>0</v>
      </c>
    </row>
    <row r="34" spans="3:6" x14ac:dyDescent="0.3">
      <c r="F34" s="14">
        <f t="shared" si="0"/>
        <v>0</v>
      </c>
    </row>
  </sheetData>
  <conditionalFormatting sqref="B1">
    <cfRule type="containsText" dxfId="61" priority="3" operator="containsText" text="Погрузка">
      <formula>NOT(ISERROR(SEARCH("Погрузка",B1)))</formula>
    </cfRule>
    <cfRule type="containsText" dxfId="60" priority="4" operator="containsText" text="Доставка">
      <formula>NOT(ISERROR(SEARCH("Доставка",B1)))</formula>
    </cfRule>
  </conditionalFormatting>
  <conditionalFormatting sqref="C2">
    <cfRule type="containsText" dxfId="59" priority="1" operator="containsText" text="Погрузка">
      <formula>NOT(ISERROR(SEARCH("Погрузка",C2)))</formula>
    </cfRule>
    <cfRule type="containsText" dxfId="58" priority="2" operator="containsText" text="Доставка">
      <formula>NOT(ISERROR(SEARCH("Доставка",C2)))</formula>
    </cfRule>
  </conditionalFormatting>
  <hyperlinks>
    <hyperlink ref="A1" location="Отчёт!C9" display="В отчёт"/>
  </hyperlinks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19</vt:i4>
      </vt:variant>
    </vt:vector>
  </HeadingPairs>
  <TitlesOfParts>
    <vt:vector size="19" baseType="lpstr">
      <vt:lpstr>Отчёт</vt:lpstr>
      <vt:lpstr>Черновые</vt:lpstr>
      <vt:lpstr>Чистовые</vt:lpstr>
      <vt:lpstr>Электрика</vt:lpstr>
      <vt:lpstr>Санузлы</vt:lpstr>
      <vt:lpstr>Окна и балконы</vt:lpstr>
      <vt:lpstr>Потолки</vt:lpstr>
      <vt:lpstr>Двери</vt:lpstr>
      <vt:lpstr>Зарплата</vt:lpstr>
      <vt:lpstr>Платежи</vt:lpstr>
      <vt:lpstr>Уборка</vt:lpstr>
      <vt:lpstr>Вывоз мусора</vt:lpstr>
      <vt:lpstr>Грузчики </vt:lpstr>
      <vt:lpstr>Транспорт</vt:lpstr>
      <vt:lpstr>Мебель</vt:lpstr>
      <vt:lpstr>Откаты за привлечение </vt:lpstr>
      <vt:lpstr>Аксессуары</vt:lpstr>
      <vt:lpstr>Другие покупки</vt:lpstr>
      <vt:lpstr>Доп Счет</vt:lpstr>
    </vt:vector>
  </TitlesOfParts>
  <Company>Project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Zemskov</dc:creator>
  <cp:lastModifiedBy>pi@mstagency.ru</cp:lastModifiedBy>
  <cp:lastPrinted>2012-12-13T03:00:26Z</cp:lastPrinted>
  <dcterms:created xsi:type="dcterms:W3CDTF">2012-12-01T03:21:30Z</dcterms:created>
  <dcterms:modified xsi:type="dcterms:W3CDTF">2019-06-27T17:38:51Z</dcterms:modified>
</cp:coreProperties>
</file>