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>
    <definedName name="AllSumma">'Estimate'!$J$161</definedName>
    <definedName name="NDS">'Estimate'!$J$162</definedName>
    <definedName name="_xlnm._FilterDatabase" localSheetId="0" hidden="1">'Estimate'!$A$10:$N$10</definedName>
    <definedName name="_xlnm.Print_Titles" localSheetId="0">'Estimate'!$8:$10</definedName>
    <definedName name="_xlnm.Print_Area" localSheetId="0">'Estimate'!$A$1:$P$162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12" authorId="0">
      <text>
        <r>
          <t xml:space="preserve">60000</t>
        </r>
      </text>
    </comment>
    <comment ref="J12" authorId="0">
      <text>
        <r>
          <t xml:space="preserve">60000</t>
        </r>
      </text>
    </comment>
    <comment ref="I13" authorId="0">
      <text>
        <r>
          <t xml:space="preserve">23</t>
        </r>
      </text>
    </comment>
    <comment ref="J13" authorId="0">
      <text>
        <r>
          <t xml:space="preserve">23</t>
        </r>
      </text>
    </comment>
    <comment ref="I14" authorId="0">
      <text>
        <r>
          <t xml:space="preserve">34.96</t>
        </r>
      </text>
    </comment>
    <comment ref="J14" authorId="0">
      <text>
        <r>
          <t xml:space="preserve">34.96</t>
        </r>
      </text>
    </comment>
    <comment ref="I15" authorId="0">
      <text>
        <r>
          <t xml:space="preserve">46.92</t>
        </r>
      </text>
    </comment>
    <comment ref="J15" authorId="0">
      <text>
        <r>
          <t xml:space="preserve">46.92</t>
        </r>
      </text>
    </comment>
    <comment ref="I16" authorId="0">
      <text>
        <r>
          <t xml:space="preserve">109.48</t>
        </r>
      </text>
    </comment>
    <comment ref="J16" authorId="0">
      <text>
        <r>
          <t xml:space="preserve">109.48</t>
        </r>
      </text>
    </comment>
    <comment ref="I17" authorId="0">
      <text>
        <r>
          <t xml:space="preserve">109.48</t>
        </r>
      </text>
    </comment>
    <comment ref="J17" authorId="0">
      <text>
        <r>
          <t xml:space="preserve">109.48</t>
        </r>
      </text>
    </comment>
    <comment ref="I18" authorId="0">
      <text>
        <r>
          <t xml:space="preserve">115</t>
        </r>
      </text>
    </comment>
    <comment ref="J18" authorId="0">
      <text>
        <r>
          <t xml:space="preserve">115</t>
        </r>
      </text>
    </comment>
    <comment ref="I19" authorId="0">
      <text>
        <r>
          <t xml:space="preserve">132.54</t>
        </r>
      </text>
    </comment>
    <comment ref="J19" authorId="0">
      <text>
        <r>
          <t xml:space="preserve">132.54</t>
        </r>
      </text>
    </comment>
    <comment ref="I20" authorId="0">
      <text>
        <r>
          <t xml:space="preserve">473.76</t>
        </r>
      </text>
    </comment>
    <comment ref="J20" authorId="0">
      <text>
        <r>
          <t xml:space="preserve">473.76</t>
        </r>
      </text>
    </comment>
    <comment ref="I21" authorId="0">
      <text>
        <r>
          <t xml:space="preserve">337.46</t>
        </r>
      </text>
    </comment>
    <comment ref="J21" authorId="0">
      <text>
        <r>
          <t xml:space="preserve">337.46</t>
        </r>
      </text>
    </comment>
    <comment ref="I22" authorId="0">
      <text>
        <r>
          <t xml:space="preserve">422.06</t>
        </r>
      </text>
    </comment>
    <comment ref="J22" authorId="0">
      <text>
        <r>
          <t xml:space="preserve">422.06</t>
        </r>
      </text>
    </comment>
    <comment ref="I23" authorId="0">
      <text>
        <r>
          <t xml:space="preserve">234.06</t>
        </r>
      </text>
    </comment>
    <comment ref="J23" authorId="0">
      <text>
        <r>
          <t xml:space="preserve">234.06</t>
        </r>
      </text>
    </comment>
    <comment ref="I24" authorId="0">
      <text>
        <r>
          <t xml:space="preserve">740.72</t>
        </r>
      </text>
    </comment>
    <comment ref="J24" authorId="0">
      <text>
        <r>
          <t xml:space="preserve">740.72</t>
        </r>
      </text>
    </comment>
    <comment ref="I25" authorId="0">
      <text>
        <r>
          <t xml:space="preserve">109.48</t>
        </r>
      </text>
    </comment>
    <comment ref="J25" authorId="0">
      <text>
        <r>
          <t xml:space="preserve">109.48</t>
        </r>
      </text>
    </comment>
    <comment ref="I26" authorId="0">
      <text>
        <r>
          <t xml:space="preserve">174.8</t>
        </r>
      </text>
    </comment>
    <comment ref="J26" authorId="0">
      <text>
        <r>
          <t xml:space="preserve">174.8</t>
        </r>
      </text>
    </comment>
    <comment ref="I27" authorId="0">
      <text>
        <r>
          <t xml:space="preserve">182.16</t>
        </r>
      </text>
    </comment>
    <comment ref="J27" authorId="0">
      <text>
        <r>
          <t xml:space="preserve">182.16</t>
        </r>
      </text>
    </comment>
    <comment ref="I28" authorId="0">
      <text>
        <r>
          <t xml:space="preserve">11.04</t>
        </r>
      </text>
    </comment>
    <comment ref="J28" authorId="0">
      <text>
        <r>
          <t xml:space="preserve">11.04</t>
        </r>
      </text>
    </comment>
    <comment ref="I29" authorId="0">
      <text>
        <r>
          <t xml:space="preserve">660.56</t>
        </r>
      </text>
    </comment>
    <comment ref="J29" authorId="0">
      <text>
        <r>
          <t xml:space="preserve">660.56</t>
        </r>
      </text>
    </comment>
    <comment ref="I30" authorId="0">
      <text>
        <r>
          <t xml:space="preserve">219.96</t>
        </r>
      </text>
    </comment>
    <comment ref="J30" authorId="0">
      <text>
        <r>
          <t xml:space="preserve">219.96</t>
        </r>
      </text>
    </comment>
    <comment ref="I31" authorId="0">
      <text>
        <r>
          <t xml:space="preserve">621.92</t>
        </r>
      </text>
    </comment>
    <comment ref="J31" authorId="0">
      <text>
        <r>
          <t xml:space="preserve">621.92</t>
        </r>
      </text>
    </comment>
    <comment ref="I32" authorId="0">
      <text>
        <r>
          <t xml:space="preserve">488.8</t>
        </r>
      </text>
    </comment>
    <comment ref="J32" authorId="0">
      <text>
        <r>
          <t xml:space="preserve">488.8</t>
        </r>
      </text>
    </comment>
    <comment ref="I33" authorId="0">
      <text>
        <r>
          <t xml:space="preserve">95.68</t>
        </r>
      </text>
    </comment>
    <comment ref="J33" authorId="0">
      <text>
        <r>
          <t xml:space="preserve">95.68</t>
        </r>
      </text>
    </comment>
    <comment ref="I34" authorId="0">
      <text>
        <r>
          <t xml:space="preserve">172.04</t>
        </r>
      </text>
    </comment>
    <comment ref="J34" authorId="0">
      <text>
        <r>
          <t xml:space="preserve">172.04</t>
        </r>
      </text>
    </comment>
    <comment ref="I35" authorId="0">
      <text>
        <r>
          <t xml:space="preserve">136.16</t>
        </r>
      </text>
    </comment>
    <comment ref="J35" authorId="0">
      <text>
        <r>
          <t xml:space="preserve">136.16</t>
        </r>
      </text>
    </comment>
    <comment ref="I36" authorId="0">
      <text>
        <r>
          <t xml:space="preserve">27.6</t>
        </r>
      </text>
    </comment>
    <comment ref="J36" authorId="0">
      <text>
        <r>
          <t xml:space="preserve">27.6</t>
        </r>
      </text>
    </comment>
    <comment ref="I37" authorId="0">
      <text>
        <r>
          <t xml:space="preserve">143.52</t>
        </r>
      </text>
    </comment>
    <comment ref="J37" authorId="0">
      <text>
        <r>
          <t xml:space="preserve">143.52</t>
        </r>
      </text>
    </comment>
    <comment ref="I38" authorId="0">
      <text>
        <r>
          <t xml:space="preserve">225.6</t>
        </r>
      </text>
    </comment>
    <comment ref="J38" authorId="0">
      <text>
        <r>
          <t xml:space="preserve">225.6</t>
        </r>
      </text>
    </comment>
    <comment ref="I39" authorId="0">
      <text>
        <r>
          <t xml:space="preserve">44.16</t>
        </r>
      </text>
    </comment>
    <comment ref="J39" authorId="0">
      <text>
        <r>
          <t xml:space="preserve">44.16</t>
        </r>
      </text>
    </comment>
    <comment ref="I40" authorId="0">
      <text>
        <r>
          <t xml:space="preserve">55.2</t>
        </r>
      </text>
    </comment>
    <comment ref="J40" authorId="0">
      <text>
        <r>
          <t xml:space="preserve">55.2</t>
        </r>
      </text>
    </comment>
    <comment ref="I41" authorId="0">
      <text>
        <r>
          <t xml:space="preserve">94</t>
        </r>
      </text>
    </comment>
    <comment ref="J41" authorId="0">
      <text>
        <r>
          <t xml:space="preserve">94</t>
        </r>
      </text>
    </comment>
    <comment ref="I42" authorId="0">
      <text>
        <r>
          <t xml:space="preserve">33.12</t>
        </r>
      </text>
    </comment>
    <comment ref="J42" authorId="0">
      <text>
        <r>
          <t xml:space="preserve">33.12</t>
        </r>
      </text>
    </comment>
    <comment ref="I43" authorId="0">
      <text>
        <r>
          <t xml:space="preserve">196.46</t>
        </r>
      </text>
    </comment>
    <comment ref="J43" authorId="0">
      <text>
        <r>
          <t xml:space="preserve">196.46</t>
        </r>
      </text>
    </comment>
    <comment ref="I44" authorId="0">
      <text>
        <r>
          <t xml:space="preserve">29.44</t>
        </r>
      </text>
    </comment>
    <comment ref="J44" authorId="0">
      <text>
        <r>
          <t xml:space="preserve">29.44</t>
        </r>
      </text>
    </comment>
    <comment ref="I45" authorId="0">
      <text>
        <r>
          <t xml:space="preserve">110.4</t>
        </r>
      </text>
    </comment>
    <comment ref="J45" authorId="0">
      <text>
        <r>
          <t xml:space="preserve">110.4</t>
        </r>
      </text>
    </comment>
    <comment ref="I46" authorId="0">
      <text>
        <r>
          <t xml:space="preserve">124.2</t>
        </r>
      </text>
    </comment>
    <comment ref="J46" authorId="0">
      <text>
        <r>
          <t xml:space="preserve">124.2</t>
        </r>
      </text>
    </comment>
    <comment ref="I47" authorId="0">
      <text>
        <r>
          <t xml:space="preserve">192.28</t>
        </r>
      </text>
    </comment>
    <comment ref="J47" authorId="0">
      <text>
        <r>
          <t xml:space="preserve">192.28</t>
        </r>
      </text>
    </comment>
    <comment ref="I48" authorId="0">
      <text>
        <r>
          <t xml:space="preserve">348.68</t>
        </r>
      </text>
    </comment>
    <comment ref="J48" authorId="0">
      <text>
        <r>
          <t xml:space="preserve">348.68</t>
        </r>
      </text>
    </comment>
    <comment ref="I49" authorId="0">
      <text>
        <r>
          <t xml:space="preserve">135.24</t>
        </r>
      </text>
    </comment>
    <comment ref="J49" authorId="0">
      <text>
        <r>
          <t xml:space="preserve">135.24</t>
        </r>
      </text>
    </comment>
    <comment ref="I50" authorId="0">
      <text>
        <r>
          <t xml:space="preserve">46</t>
        </r>
      </text>
    </comment>
    <comment ref="J50" authorId="0">
      <text>
        <r>
          <t xml:space="preserve">46</t>
        </r>
      </text>
    </comment>
    <comment ref="I51" authorId="0">
      <text>
        <r>
          <t xml:space="preserve">35.72</t>
        </r>
      </text>
    </comment>
    <comment ref="J51" authorId="0">
      <text>
        <r>
          <t xml:space="preserve">35.72</t>
        </r>
      </text>
    </comment>
    <comment ref="I52" authorId="0">
      <text>
        <r>
          <t xml:space="preserve">124.2</t>
        </r>
      </text>
    </comment>
    <comment ref="J52" authorId="0">
      <text>
        <r>
          <t xml:space="preserve">124.2</t>
        </r>
      </text>
    </comment>
    <comment ref="I53" authorId="0">
      <text>
        <r>
          <t xml:space="preserve">192.28</t>
        </r>
      </text>
    </comment>
    <comment ref="J53" authorId="0">
      <text>
        <r>
          <t xml:space="preserve">192.28</t>
        </r>
      </text>
    </comment>
    <comment ref="I54" authorId="0">
      <text>
        <r>
          <t xml:space="preserve">1043.28</t>
        </r>
      </text>
    </comment>
    <comment ref="J54" authorId="0">
      <text>
        <r>
          <t xml:space="preserve">1043.28</t>
        </r>
      </text>
    </comment>
    <comment ref="I55" authorId="0">
      <text>
        <r>
          <t xml:space="preserve">4737.6</t>
        </r>
      </text>
    </comment>
    <comment ref="J55" authorId="0">
      <text>
        <r>
          <t xml:space="preserve">4737.6</t>
        </r>
      </text>
    </comment>
    <comment ref="I56" authorId="0">
      <text>
        <r>
          <t xml:space="preserve">35.88</t>
        </r>
      </text>
    </comment>
    <comment ref="J56" authorId="0">
      <text>
        <r>
          <t xml:space="preserve">35.88</t>
        </r>
      </text>
    </comment>
    <comment ref="I57" authorId="0">
      <text>
        <r>
          <t xml:space="preserve">29.44</t>
        </r>
      </text>
    </comment>
    <comment ref="J57" authorId="0">
      <text>
        <r>
          <t xml:space="preserve">29.44</t>
        </r>
      </text>
    </comment>
    <comment ref="I58" authorId="0">
      <text>
        <r>
          <t xml:space="preserve">34.96</t>
        </r>
      </text>
    </comment>
    <comment ref="J58" authorId="0">
      <text>
        <r>
          <t xml:space="preserve">34.96</t>
        </r>
      </text>
    </comment>
    <comment ref="I59" authorId="0">
      <text>
        <r>
          <t xml:space="preserve">299.86</t>
        </r>
      </text>
    </comment>
    <comment ref="J59" authorId="0">
      <text>
        <r>
          <t xml:space="preserve">299.86</t>
        </r>
      </text>
    </comment>
    <comment ref="I60" authorId="0">
      <text>
        <r>
          <t xml:space="preserve">109.48</t>
        </r>
      </text>
    </comment>
    <comment ref="J60" authorId="0">
      <text>
        <r>
          <t xml:space="preserve">109.48</t>
        </r>
      </text>
    </comment>
    <comment ref="I61" authorId="0">
      <text>
        <r>
          <t xml:space="preserve">110.4</t>
        </r>
      </text>
    </comment>
    <comment ref="J61" authorId="0">
      <text>
        <r>
          <t xml:space="preserve">110.4</t>
        </r>
      </text>
    </comment>
    <comment ref="I62" authorId="0">
      <text>
        <r>
          <t xml:space="preserve">72.68</t>
        </r>
      </text>
    </comment>
    <comment ref="J62" authorId="0">
      <text>
        <r>
          <t xml:space="preserve">72.68</t>
        </r>
      </text>
    </comment>
    <comment ref="I63" authorId="0">
      <text>
        <r>
          <t xml:space="preserve">171.12</t>
        </r>
      </text>
    </comment>
    <comment ref="J63" authorId="0">
      <text>
        <r>
          <t xml:space="preserve">171.12</t>
        </r>
      </text>
    </comment>
    <comment ref="I64" authorId="0">
      <text>
        <r>
          <t xml:space="preserve">392.92</t>
        </r>
      </text>
    </comment>
    <comment ref="J64" authorId="0">
      <text>
        <r>
          <t xml:space="preserve">392.92</t>
        </r>
      </text>
    </comment>
    <comment ref="I65" authorId="0">
      <text>
        <r>
          <t xml:space="preserve">358.8</t>
        </r>
      </text>
    </comment>
    <comment ref="J65" authorId="0">
      <text>
        <r>
          <t xml:space="preserve">358.8</t>
        </r>
      </text>
    </comment>
    <comment ref="I66" authorId="0">
      <text>
        <r>
          <t xml:space="preserve">404.8</t>
        </r>
      </text>
    </comment>
    <comment ref="J66" authorId="0">
      <text>
        <r>
          <t xml:space="preserve">404.8</t>
        </r>
      </text>
    </comment>
    <comment ref="I67" authorId="0">
      <text>
        <r>
          <t xml:space="preserve">265.08</t>
        </r>
      </text>
    </comment>
    <comment ref="J67" authorId="0">
      <text>
        <r>
          <t xml:space="preserve">265.08</t>
        </r>
      </text>
    </comment>
    <comment ref="I68" authorId="0">
      <text>
        <r>
          <t xml:space="preserve">947.52</t>
        </r>
      </text>
    </comment>
    <comment ref="J68" authorId="0">
      <text>
        <r>
          <t xml:space="preserve">947.52</t>
        </r>
      </text>
    </comment>
    <comment ref="I69" authorId="0">
      <text>
        <r>
          <t xml:space="preserve">1431.52</t>
        </r>
      </text>
    </comment>
    <comment ref="J69" authorId="0">
      <text>
        <r>
          <t xml:space="preserve">1431.52</t>
        </r>
      </text>
    </comment>
    <comment ref="I70" authorId="0">
      <text>
        <r>
          <t xml:space="preserve">1158.08</t>
        </r>
      </text>
    </comment>
    <comment ref="J70" authorId="0">
      <text>
        <r>
          <t xml:space="preserve">1158.08</t>
        </r>
      </text>
    </comment>
    <comment ref="I71" authorId="0">
      <text>
        <r>
          <t xml:space="preserve">6175.8</t>
        </r>
      </text>
    </comment>
    <comment ref="J71" authorId="0">
      <text>
        <r>
          <t xml:space="preserve">6175.8</t>
        </r>
      </text>
    </comment>
    <comment ref="I72" authorId="0">
      <text>
        <r>
          <t xml:space="preserve">141.68</t>
        </r>
      </text>
    </comment>
    <comment ref="J72" authorId="0">
      <text>
        <r>
          <t xml:space="preserve">141.68</t>
        </r>
      </text>
    </comment>
    <comment ref="I73" authorId="0">
      <text>
        <r>
          <t xml:space="preserve">7501.2</t>
        </r>
      </text>
    </comment>
    <comment ref="J73" authorId="0">
      <text>
        <r>
          <t xml:space="preserve">7501.2</t>
        </r>
      </text>
    </comment>
    <comment ref="I74" authorId="0">
      <text>
        <r>
          <t xml:space="preserve">1111.08</t>
        </r>
      </text>
    </comment>
    <comment ref="J74" authorId="0">
      <text>
        <r>
          <t xml:space="preserve">1111.08</t>
        </r>
      </text>
    </comment>
    <comment ref="I75" authorId="0">
      <text>
        <r>
          <t xml:space="preserve">50.6</t>
        </r>
      </text>
    </comment>
    <comment ref="J75" authorId="0">
      <text>
        <r>
          <t xml:space="preserve">50.6</t>
        </r>
      </text>
    </comment>
    <comment ref="I76" authorId="0">
      <text>
        <r>
          <t xml:space="preserve">244.4</t>
        </r>
      </text>
    </comment>
    <comment ref="J76" authorId="0">
      <text>
        <r>
          <t xml:space="preserve">244.4</t>
        </r>
      </text>
    </comment>
    <comment ref="I77" authorId="0">
      <text>
        <r>
          <t xml:space="preserve">156.4</t>
        </r>
      </text>
    </comment>
    <comment ref="J77" authorId="0">
      <text>
        <r>
          <t xml:space="preserve">156.4</t>
        </r>
      </text>
    </comment>
    <comment ref="I78" authorId="0">
      <text>
        <r>
          <t xml:space="preserve">174.8</t>
        </r>
      </text>
    </comment>
    <comment ref="J78" authorId="0">
      <text>
        <r>
          <t xml:space="preserve">174.8</t>
        </r>
      </text>
    </comment>
    <comment ref="I79" authorId="0">
      <text>
        <r>
          <t xml:space="preserve">11.04</t>
        </r>
      </text>
    </comment>
    <comment ref="J79" authorId="0">
      <text>
        <r>
          <t xml:space="preserve">11.04</t>
        </r>
      </text>
    </comment>
    <comment ref="I80" authorId="0">
      <text>
        <r>
          <t xml:space="preserve">74.26</t>
        </r>
      </text>
    </comment>
    <comment ref="J80" authorId="0">
      <text>
        <r>
          <t xml:space="preserve">74.26</t>
        </r>
      </text>
    </comment>
    <comment ref="H81" authorId="0">
      <text>
        <r>
          <t xml:space="preserve">40000</t>
        </r>
      </text>
    </comment>
    <comment ref="J81" authorId="0">
      <text>
        <r>
          <t xml:space="preserve">40000</t>
        </r>
      </text>
    </comment>
    <comment ref="I82" authorId="0">
      <text>
        <r>
          <t xml:space="preserve">1471.08</t>
        </r>
      </text>
    </comment>
    <comment ref="J82" authorId="0">
      <text>
        <r>
          <t xml:space="preserve">1471.08</t>
        </r>
      </text>
    </comment>
    <comment ref="I83" authorId="0">
      <text>
        <r>
          <t xml:space="preserve">837.2</t>
        </r>
      </text>
    </comment>
    <comment ref="J83" authorId="0">
      <text>
        <r>
          <t xml:space="preserve">837.2</t>
        </r>
      </text>
    </comment>
    <comment ref="I84" authorId="0">
      <text>
        <r>
          <t xml:space="preserve">16550.73</t>
        </r>
      </text>
    </comment>
    <comment ref="J84" authorId="0">
      <text>
        <r>
          <t xml:space="preserve">16550.73</t>
        </r>
      </text>
    </comment>
    <comment ref="I85" authorId="0">
      <text>
        <r>
          <t xml:space="preserve">402.96</t>
        </r>
      </text>
    </comment>
    <comment ref="J85" authorId="0">
      <text>
        <r>
          <t xml:space="preserve">402.96</t>
        </r>
      </text>
    </comment>
    <comment ref="I86" authorId="0">
      <text>
        <r>
          <t xml:space="preserve">330.65</t>
        </r>
      </text>
    </comment>
    <comment ref="J86" authorId="0">
      <text>
        <r>
          <t xml:space="preserve">330.65</t>
        </r>
      </text>
    </comment>
    <comment ref="I87" authorId="0">
      <text>
        <r>
          <t xml:space="preserve">31422.05</t>
        </r>
      </text>
    </comment>
    <comment ref="J87" authorId="0">
      <text>
        <r>
          <t xml:space="preserve">31422.05</t>
        </r>
      </text>
    </comment>
    <comment ref="I88" authorId="0">
      <text>
        <r>
          <t xml:space="preserve">9426.61</t>
        </r>
      </text>
    </comment>
    <comment ref="J88" authorId="0">
      <text>
        <r>
          <t xml:space="preserve">9426.61</t>
        </r>
      </text>
    </comment>
    <comment ref="I89" authorId="0">
      <text>
        <r>
          <t xml:space="preserve">762.68</t>
        </r>
      </text>
    </comment>
    <comment ref="J89" authorId="0">
      <text>
        <r>
          <t xml:space="preserve">762.68</t>
        </r>
      </text>
    </comment>
    <comment ref="I90" authorId="0">
      <text>
        <r>
          <t xml:space="preserve">623.76</t>
        </r>
      </text>
    </comment>
    <comment ref="J90" authorId="0">
      <text>
        <r>
          <t xml:space="preserve">623.76</t>
        </r>
      </text>
    </comment>
    <comment ref="I91" authorId="0">
      <text>
        <r>
          <t xml:space="preserve">4690.46</t>
        </r>
      </text>
    </comment>
    <comment ref="J91" authorId="0">
      <text>
        <r>
          <t xml:space="preserve">4690.46</t>
        </r>
      </text>
    </comment>
    <comment ref="I92" authorId="0">
      <text>
        <r>
          <t xml:space="preserve">698.28</t>
        </r>
      </text>
    </comment>
    <comment ref="J92" authorId="0">
      <text>
        <r>
          <t xml:space="preserve">698.28</t>
        </r>
      </text>
    </comment>
    <comment ref="I93" authorId="0">
      <text>
        <r>
          <t xml:space="preserve">237.36</t>
        </r>
      </text>
    </comment>
    <comment ref="J93" authorId="0">
      <text>
        <r>
          <t xml:space="preserve">237.36</t>
        </r>
      </text>
    </comment>
    <comment ref="I94" authorId="0">
      <text>
        <r>
          <t xml:space="preserve">3035.08</t>
        </r>
      </text>
    </comment>
    <comment ref="J94" authorId="0">
      <text>
        <r>
          <t xml:space="preserve">3035.08</t>
        </r>
      </text>
    </comment>
    <comment ref="I95" authorId="0">
      <text>
        <r>
          <t xml:space="preserve">4599.08</t>
        </r>
      </text>
    </comment>
    <comment ref="J95" authorId="0">
      <text>
        <r>
          <t xml:space="preserve">4599.08</t>
        </r>
      </text>
    </comment>
    <comment ref="I96" authorId="0">
      <text>
        <r>
          <t xml:space="preserve">143.52</t>
        </r>
      </text>
    </comment>
    <comment ref="J96" authorId="0">
      <text>
        <r>
          <t xml:space="preserve">143.52</t>
        </r>
      </text>
    </comment>
    <comment ref="I97" authorId="0">
      <text>
        <r>
          <t xml:space="preserve">327.52</t>
        </r>
      </text>
    </comment>
    <comment ref="J97" authorId="0">
      <text>
        <r>
          <t xml:space="preserve">327.52</t>
        </r>
      </text>
    </comment>
    <comment ref="I98" authorId="0">
      <text>
        <r>
          <t xml:space="preserve">1785.84</t>
        </r>
      </text>
    </comment>
    <comment ref="J98" authorId="0">
      <text>
        <r>
          <t xml:space="preserve">1785.84</t>
        </r>
      </text>
    </comment>
    <comment ref="H99" authorId="0">
      <text>
        <r>
          <t xml:space="preserve">20000</t>
        </r>
      </text>
    </comment>
    <comment ref="J99" authorId="0">
      <text>
        <r>
          <t xml:space="preserve">20000</t>
        </r>
      </text>
    </comment>
    <comment ref="I100" authorId="0">
      <text>
        <r>
          <t xml:space="preserve">237.82</t>
        </r>
      </text>
    </comment>
    <comment ref="J100" authorId="0">
      <text>
        <r>
          <t xml:space="preserve">237.82</t>
        </r>
      </text>
    </comment>
    <comment ref="I101" authorId="0">
      <text>
        <r>
          <t xml:space="preserve">31.02</t>
        </r>
      </text>
    </comment>
    <comment ref="J101" authorId="0">
      <text>
        <r>
          <t xml:space="preserve">31.02</t>
        </r>
      </text>
    </comment>
    <comment ref="I102" authorId="0">
      <text>
        <r>
          <t xml:space="preserve">294.4</t>
        </r>
      </text>
    </comment>
    <comment ref="J102" authorId="0">
      <text>
        <r>
          <t xml:space="preserve">294.4</t>
        </r>
      </text>
    </comment>
    <comment ref="I103" authorId="0">
      <text>
        <r>
          <t xml:space="preserve">772.8</t>
        </r>
      </text>
    </comment>
    <comment ref="J103" authorId="0">
      <text>
        <r>
          <t xml:space="preserve">772.8</t>
        </r>
      </text>
    </comment>
    <comment ref="I104" authorId="0">
      <text>
        <r>
          <t xml:space="preserve">1222.68</t>
        </r>
      </text>
    </comment>
    <comment ref="J104" authorId="0">
      <text>
        <r>
          <t xml:space="preserve">1222.68</t>
        </r>
      </text>
    </comment>
    <comment ref="I105" authorId="0">
      <text>
        <r>
          <t xml:space="preserve">38.64</t>
        </r>
      </text>
    </comment>
    <comment ref="J105" authorId="0">
      <text>
        <r>
          <t xml:space="preserve">38.64</t>
        </r>
      </text>
    </comment>
    <comment ref="I106" authorId="0">
      <text>
        <r>
          <t xml:space="preserve">73.42</t>
        </r>
      </text>
    </comment>
    <comment ref="J106" authorId="0">
      <text>
        <r>
          <t xml:space="preserve">73.42</t>
        </r>
      </text>
    </comment>
    <comment ref="I107" authorId="0">
      <text>
        <r>
          <t xml:space="preserve">90.16</t>
        </r>
      </text>
    </comment>
    <comment ref="J107" authorId="0">
      <text>
        <r>
          <t xml:space="preserve">90.16</t>
        </r>
      </text>
    </comment>
    <comment ref="I108" authorId="0">
      <text>
        <r>
          <t xml:space="preserve">188</t>
        </r>
      </text>
    </comment>
    <comment ref="J108" authorId="0">
      <text>
        <r>
          <t xml:space="preserve">188</t>
        </r>
      </text>
    </comment>
    <comment ref="I109" authorId="0">
      <text>
        <r>
          <t xml:space="preserve">118.68</t>
        </r>
      </text>
    </comment>
    <comment ref="J109" authorId="0">
      <text>
        <r>
          <t xml:space="preserve">118.68</t>
        </r>
      </text>
    </comment>
    <comment ref="I110" authorId="0">
      <text>
        <r>
          <t xml:space="preserve">216.2</t>
        </r>
      </text>
    </comment>
    <comment ref="J110" authorId="0">
      <text>
        <r>
          <t xml:space="preserve">216.2</t>
        </r>
      </text>
    </comment>
    <comment ref="I111" authorId="0">
      <text>
        <r>
          <t xml:space="preserve">24.84</t>
        </r>
      </text>
    </comment>
    <comment ref="J111" authorId="0">
      <text>
        <r>
          <t xml:space="preserve">24.84</t>
        </r>
      </text>
    </comment>
    <comment ref="I112" authorId="0">
      <text>
        <r>
          <t xml:space="preserve">274.96</t>
        </r>
      </text>
    </comment>
    <comment ref="J112" authorId="0">
      <text>
        <r>
          <t xml:space="preserve">274.96</t>
        </r>
      </text>
    </comment>
    <comment ref="I113" authorId="0">
      <text>
        <r>
          <t xml:space="preserve">66.24</t>
        </r>
      </text>
    </comment>
    <comment ref="J113" authorId="0">
      <text>
        <r>
          <t xml:space="preserve">66.24</t>
        </r>
      </text>
    </comment>
    <comment ref="I114" authorId="0">
      <text>
        <r>
          <t xml:space="preserve">145.36</t>
        </r>
      </text>
    </comment>
    <comment ref="J114" authorId="0">
      <text>
        <r>
          <t xml:space="preserve">145.36</t>
        </r>
      </text>
    </comment>
    <comment ref="H115" authorId="0">
      <text>
        <r>
          <t xml:space="preserve">15000</t>
        </r>
      </text>
    </comment>
    <comment ref="J115" authorId="0">
      <text>
        <r>
          <t xml:space="preserve">15000</t>
        </r>
      </text>
    </comment>
    <comment ref="I116" authorId="0">
      <text>
        <r>
          <t xml:space="preserve">4</t>
        </r>
      </text>
    </comment>
    <comment ref="J116" authorId="0">
      <text>
        <r>
          <t xml:space="preserve">4</t>
        </r>
      </text>
    </comment>
    <comment ref="I117" authorId="0">
      <text>
        <r>
          <t xml:space="preserve">1</t>
        </r>
      </text>
    </comment>
    <comment ref="J117" authorId="0">
      <text>
        <r>
          <t xml:space="preserve">1</t>
        </r>
      </text>
    </comment>
    <comment ref="I118" authorId="0">
      <text>
        <r>
          <t xml:space="preserve">56.25</t>
        </r>
      </text>
    </comment>
    <comment ref="J118" authorId="0">
      <text>
        <r>
          <t xml:space="preserve">56.25</t>
        </r>
      </text>
    </comment>
    <comment ref="I119" authorId="0">
      <text>
        <r>
          <t xml:space="preserve">324</t>
        </r>
      </text>
    </comment>
    <comment ref="J119" authorId="0">
      <text>
        <r>
          <t xml:space="preserve">324</t>
        </r>
      </text>
    </comment>
    <comment ref="I120" authorId="0">
      <text>
        <r>
          <t xml:space="preserve">25</t>
        </r>
      </text>
    </comment>
    <comment ref="J120" authorId="0">
      <text>
        <r>
          <t xml:space="preserve">25</t>
        </r>
      </text>
    </comment>
    <comment ref="I121" authorId="0">
      <text>
        <r>
          <t xml:space="preserve">25</t>
        </r>
      </text>
    </comment>
    <comment ref="J121" authorId="0">
      <text>
        <r>
          <t xml:space="preserve">25</t>
        </r>
      </text>
    </comment>
    <comment ref="H122" authorId="0">
      <text>
        <r>
          <t xml:space="preserve">135000</t>
        </r>
      </text>
    </comment>
    <comment ref="I122" authorId="0">
      <text>
        <r>
          <t xml:space="preserve">116630.15</t>
        </r>
      </text>
    </comment>
    <comment ref="J122" authorId="0">
      <text>
        <r>
          <t xml:space="preserve">251630.15</t>
        </r>
      </text>
    </comment>
    <comment ref="K122" authorId="0">
      <text>
        <r>
          <t xml:space="preserve">60000</t>
        </r>
      </text>
    </comment>
    <comment ref="I129" authorId="0">
      <text>
        <r>
          <t xml:space="preserve">300</t>
        </r>
      </text>
    </comment>
    <comment ref="J129" authorId="0">
      <text>
        <r>
          <t xml:space="preserve">300</t>
        </r>
      </text>
    </comment>
    <comment ref="I130" authorId="0">
      <text>
        <r>
          <t xml:space="preserve">300</t>
        </r>
      </text>
    </comment>
    <comment ref="J130" authorId="0">
      <text>
        <r>
          <t xml:space="preserve">300</t>
        </r>
      </text>
    </comment>
    <comment ref="I132" authorId="0">
      <text>
        <r>
          <t xml:space="preserve">8003.08</t>
        </r>
      </text>
    </comment>
    <comment ref="J132" authorId="0">
      <text>
        <r>
          <t xml:space="preserve">8003.08</t>
        </r>
      </text>
    </comment>
    <comment ref="I133" authorId="0">
      <text>
        <r>
          <t xml:space="preserve">4599.08</t>
        </r>
      </text>
    </comment>
    <comment ref="J133" authorId="0">
      <text>
        <r>
          <t xml:space="preserve">4599.08</t>
        </r>
      </text>
    </comment>
    <comment ref="H134" authorId="0">
      <text>
        <r>
          <t xml:space="preserve">4885.75</t>
        </r>
      </text>
    </comment>
    <comment ref="J134" authorId="0">
      <text>
        <r>
          <t xml:space="preserve">4885.75</t>
        </r>
      </text>
    </comment>
    <comment ref="I137" authorId="0">
      <text>
        <r>
          <t xml:space="preserve">63.48</t>
        </r>
      </text>
    </comment>
    <comment ref="J137" authorId="0">
      <text>
        <r>
          <t xml:space="preserve">63.48</t>
        </r>
      </text>
    </comment>
    <comment ref="I138" authorId="0">
      <text>
        <r>
          <t xml:space="preserve">63.48</t>
        </r>
      </text>
    </comment>
    <comment ref="J138" authorId="0">
      <text>
        <r>
          <t xml:space="preserve">63.48</t>
        </r>
      </text>
    </comment>
    <comment ref="I139" authorId="0">
      <text>
        <r>
          <t xml:space="preserve">84.6</t>
        </r>
      </text>
    </comment>
    <comment ref="J139" authorId="0">
      <text>
        <r>
          <t xml:space="preserve">84.6</t>
        </r>
      </text>
    </comment>
    <comment ref="I140" authorId="0">
      <text>
        <r>
          <t xml:space="preserve">202.4</t>
        </r>
      </text>
    </comment>
    <comment ref="J140" authorId="0">
      <text>
        <r>
          <t xml:space="preserve">202.4</t>
        </r>
      </text>
    </comment>
    <comment ref="I141" authorId="0">
      <text>
        <r>
          <t xml:space="preserve">97.52</t>
        </r>
      </text>
    </comment>
    <comment ref="J141" authorId="0">
      <text>
        <r>
          <t xml:space="preserve">97.52</t>
        </r>
      </text>
    </comment>
    <comment ref="I142" authorId="0">
      <text>
        <r>
          <t xml:space="preserve">137.08</t>
        </r>
      </text>
    </comment>
    <comment ref="J142" authorId="0">
      <text>
        <r>
          <t xml:space="preserve">137.08</t>
        </r>
      </text>
    </comment>
    <comment ref="I143" authorId="0">
      <text>
        <r>
          <t xml:space="preserve">72.68</t>
        </r>
      </text>
    </comment>
    <comment ref="J143" authorId="0">
      <text>
        <r>
          <t xml:space="preserve">72.68</t>
        </r>
      </text>
    </comment>
    <comment ref="I144" authorId="0">
      <text>
        <r>
          <t xml:space="preserve">327.12</t>
        </r>
      </text>
    </comment>
    <comment ref="J144" authorId="0">
      <text>
        <r>
          <t xml:space="preserve">327.12</t>
        </r>
      </text>
    </comment>
    <comment ref="I145" authorId="0">
      <text>
        <r>
          <t xml:space="preserve">184.24</t>
        </r>
      </text>
    </comment>
    <comment ref="J145" authorId="0">
      <text>
        <r>
          <t xml:space="preserve">184.24</t>
        </r>
      </text>
    </comment>
    <comment ref="I146" authorId="0">
      <text>
        <r>
          <t xml:space="preserve">57.34</t>
        </r>
      </text>
    </comment>
    <comment ref="J146" authorId="0">
      <text>
        <r>
          <t xml:space="preserve">57.34</t>
        </r>
      </text>
    </comment>
    <comment ref="I147" authorId="0">
      <text>
        <r>
          <t xml:space="preserve">86.48</t>
        </r>
      </text>
    </comment>
    <comment ref="J147" authorId="0">
      <text>
        <r>
          <t xml:space="preserve">86.48</t>
        </r>
      </text>
    </comment>
    <comment ref="I148" authorId="0">
      <text>
        <r>
          <t xml:space="preserve">500</t>
        </r>
      </text>
    </comment>
    <comment ref="J148" authorId="0">
      <text>
        <r>
          <t xml:space="preserve">500</t>
        </r>
      </text>
    </comment>
    <comment ref="I149" authorId="0">
      <text>
        <r>
          <t xml:space="preserve">3.68</t>
        </r>
      </text>
    </comment>
    <comment ref="J149" authorId="0">
      <text>
        <r>
          <t xml:space="preserve">3.68</t>
        </r>
      </text>
    </comment>
    <comment ref="I150" authorId="0">
      <text>
        <r>
          <t xml:space="preserve">1.84</t>
        </r>
      </text>
    </comment>
    <comment ref="J150" authorId="0">
      <text>
        <r>
          <t xml:space="preserve">1.84</t>
        </r>
      </text>
    </comment>
    <comment ref="H151" authorId="0">
      <text>
        <r>
          <t xml:space="preserve">4885.75</t>
        </r>
      </text>
    </comment>
    <comment ref="I151" authorId="0">
      <text>
        <r>
          <t xml:space="preserve">15084.1</t>
        </r>
      </text>
    </comment>
    <comment ref="J151" authorId="0">
      <text>
        <r>
          <t xml:space="preserve">19969.85</t>
        </r>
      </text>
    </comment>
    <comment ref="H154" authorId="0">
      <text>
        <r>
          <t xml:space="preserve">2400</t>
        </r>
      </text>
    </comment>
    <comment ref="J154" authorId="0">
      <text>
        <r>
          <t xml:space="preserve">2400</t>
        </r>
      </text>
    </comment>
    <comment ref="H155" authorId="0">
      <text>
        <r>
          <t xml:space="preserve">8000</t>
        </r>
      </text>
    </comment>
    <comment ref="J155" authorId="0">
      <text>
        <r>
          <t xml:space="preserve">8000</t>
        </r>
      </text>
    </comment>
    <comment ref="H156" authorId="0">
      <text>
        <r>
          <t xml:space="preserve">3000</t>
        </r>
      </text>
    </comment>
    <comment ref="J156" authorId="0">
      <text>
        <r>
          <t xml:space="preserve">3000</t>
        </r>
      </text>
    </comment>
    <comment ref="H157" authorId="0">
      <text>
        <r>
          <t xml:space="preserve">15000</t>
        </r>
      </text>
    </comment>
    <comment ref="J157" authorId="0">
      <text>
        <r>
          <t xml:space="preserve">15000</t>
        </r>
      </text>
    </comment>
    <comment ref="H158" authorId="0">
      <text>
        <r>
          <t xml:space="preserve">10000</t>
        </r>
      </text>
    </comment>
    <comment ref="J158" authorId="0">
      <text>
        <r>
          <t xml:space="preserve">10000</t>
        </r>
      </text>
    </comment>
    <comment ref="H159" authorId="0">
      <text>
        <r>
          <t xml:space="preserve">38400</t>
        </r>
      </text>
    </comment>
    <comment ref="J159" authorId="0">
      <text>
        <r>
          <t xml:space="preserve">38400</t>
        </r>
      </text>
    </comment>
    <comment ref="K159" authorId="0">
      <text>
        <r>
          <t xml:space="preserve">2400</t>
        </r>
      </text>
    </comment>
    <comment ref="H161" authorId="0">
      <text>
        <r>
          <t xml:space="preserve">178285.75</t>
        </r>
      </text>
    </comment>
    <comment ref="I161" authorId="0">
      <text>
        <r>
          <t xml:space="preserve">131714.25</t>
        </r>
      </text>
    </comment>
    <comment ref="J161" authorId="0">
      <text>
        <r>
          <t xml:space="preserve">310000</t>
        </r>
      </text>
    </comment>
    <comment ref="K161" authorId="0">
      <text>
        <r>
          <t xml:space="preserve">62400</t>
        </r>
      </text>
    </comment>
  </commentList>
</comments>
</file>

<file path=xl/sharedStrings.xml><?xml version="1.0" encoding="utf-8"?>
<sst xmlns="http://schemas.openxmlformats.org/spreadsheetml/2006/main" uniqueCount="206">
  <si>
    <t>СМЕТА</t>
  </si>
  <si>
    <t>Объект:</t>
  </si>
  <si>
    <t>Ресторан DIGITAL</t>
  </si>
  <si>
    <t>Общая продаваемая площадь (м2):</t>
  </si>
  <si>
    <t>квартир:</t>
  </si>
  <si>
    <t>Сметная стоимость:</t>
  </si>
  <si>
    <t>В том числе НДС 18%:</t>
  </si>
  <si>
    <t>Стоимость 1 м2: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</si>
  <si>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</si>
  <si>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</si>
  <si>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</si>
  <si>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</si>
  <si>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</si>
  <si>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</si>
  <si>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</si>
  <si>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</si>
  <si>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</si>
  <si>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</si>
  <si>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</si>
  <si>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</si>
  <si>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</si>
  <si>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</si>
  <si>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</si>
  <si>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</si>
  <si>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№ п/п</t>
  </si>
  <si>
    <t>Наименование работ</t>
  </si>
  <si>
    <t>Исполнитель</t>
  </si>
  <si>
    <t>ед. изм.</t>
  </si>
  <si>
    <t>кол-во</t>
  </si>
  <si>
    <t>стоимость ед. (руб.)</t>
  </si>
  <si>
    <t>Итого (руб.)</t>
  </si>
  <si>
    <t>Всего (руб.)</t>
  </si>
  <si>
    <t>Выполнение (руб)</t>
  </si>
  <si>
    <t>Выполнение (кол-во)</t>
  </si>
  <si>
    <t>График выполнения</t>
  </si>
  <si>
    <t>работа</t>
  </si>
  <si>
    <t>материалы</t>
  </si>
  <si>
    <t>начало</t>
  </si>
  <si>
    <t>окончание</t>
  </si>
  <si>
    <t>Раздел 1. Основные расходы</t>
  </si>
  <si>
    <t>1.1</t>
  </si>
  <si>
    <t>Черновые работы</t>
  </si>
  <si>
    <t>шт</t>
  </si>
  <si>
    <t>Колено канализационное d50мм угол 45° РТП</t>
  </si>
  <si>
    <t>Крестики д.плитки 1,5мм упак. 100 шт</t>
  </si>
  <si>
    <t>Крестики д.плитки 2,5мм упак. 100 шт</t>
  </si>
  <si>
    <t>Саморез д/г/пл.по мет.3,5х25мм 250шт</t>
  </si>
  <si>
    <t>Саморез д/г/пл. по мет. со св. 3,5х25мм 200шт</t>
  </si>
  <si>
    <t>Саморез д/г/пл. по мет. со св. 3,5х35мм 150шт</t>
  </si>
  <si>
    <t>Профиль ПП 56х27 3000х0,55мм</t>
  </si>
  <si>
    <t>Профиль ПН 27х23 3000ммх0,55мм</t>
  </si>
  <si>
    <t>Шпаклевка гипсовая Сатенгипс KNAUF (25кг)</t>
  </si>
  <si>
    <t>Шпаклевка гипсовая Ротбанд-Финиш KNAUF (25кг)</t>
  </si>
  <si>
    <t>Штукатурка гипсовая HP-Старт KNAUF (25кг)</t>
  </si>
  <si>
    <t>Гипсокартон влагостойкий 1200х2500 12.5мм KNAUF</t>
  </si>
  <si>
    <t>Подводка гибкая д/воды L-60 1/2, РВ-РВ СТМ</t>
  </si>
  <si>
    <t>Муфта РР-R D25х3/4 РВ, белая</t>
  </si>
  <si>
    <t>Угол PP-R D25х3/4" НР</t>
  </si>
  <si>
    <t>Колено 90 PP-R D25 белое</t>
  </si>
  <si>
    <t>Пена монтажная профессиональная всесезонная Magnet 65л 860мл</t>
  </si>
  <si>
    <t>Труба PP-R D20 х 2,0 м, стекловолокно, белая</t>
  </si>
  <si>
    <t>Клей для блока К-8 GRANIT (25кг)</t>
  </si>
  <si>
    <t>Ровнитель д/пола Т-80 (10-80мм) GRANIT (25кг)</t>
  </si>
  <si>
    <t>Саморез п/шайбой со св. 4,2х13мм 200шт FIXBERG</t>
  </si>
  <si>
    <t>Канал прямоугольный 110х55 мм х 1,5 м 511ВП1,5 ERA</t>
  </si>
  <si>
    <t>Заглушка 1/2" вн латунь никель СТМ</t>
  </si>
  <si>
    <t>Муфта PP-R D20, белая</t>
  </si>
  <si>
    <t>Муфта PP-R D20x1/2"РВ, белая</t>
  </si>
  <si>
    <t>Муфта PP-R D20x1/2"РН, белая</t>
  </si>
  <si>
    <t>Тройник PP-R D20, белый</t>
  </si>
  <si>
    <t>Колено 45 PP-R D20, Белое</t>
  </si>
  <si>
    <t>Колено 90 PP-R D20, Белое</t>
  </si>
  <si>
    <t>Заглушка PP-R 1/2 РН пласт.</t>
  </si>
  <si>
    <t>Планка монтажная PP-R D20x1/2" РВ, белая</t>
  </si>
  <si>
    <t>Крепление для ППР труб 20 (10 шт.), МП</t>
  </si>
  <si>
    <t>Обвод PP-R с муфтами d20</t>
  </si>
  <si>
    <t>Сантехнить д/герметизации резьбовых соединений, 20м</t>
  </si>
  <si>
    <t>Сифон д/мойки 1 1/2"*40, с гофротрубой 40х40/50, Анипласт</t>
  </si>
  <si>
    <t>Сифон для ванны 1 1/2"х40 плоский, с переливом, с гофротрубой 40х50</t>
  </si>
  <si>
    <t>Труба канализационная 50 х 500 х 1,8мм РТП</t>
  </si>
  <si>
    <t>Колено канализационное d50мм угол 90° РТП</t>
  </si>
  <si>
    <t>Тройник канализационный d50/50мм угол 90° РТП</t>
  </si>
  <si>
    <t>Герметик силиконовый санитарный белый GROVER S100 300 мл</t>
  </si>
  <si>
    <t>Монтажный клей для декора белый GROVER GA90 300 мл</t>
  </si>
  <si>
    <t>Клей для плитки CM 9 Ceresit (25кг)</t>
  </si>
  <si>
    <t>Клинья для плитки К5 6х28х5 (100 шт)</t>
  </si>
  <si>
    <t>Крестики д.плитки 2мм упак. 100 шт</t>
  </si>
  <si>
    <t>Дюбель-гвоздь D6х40мм фланец 500шт</t>
  </si>
  <si>
    <t>Держатель 110х55 мм 511ДКП ERA</t>
  </si>
  <si>
    <t>Колено 110х55/100 мм ERA 511СК10КП</t>
  </si>
  <si>
    <t>Колено горизонтальное 90, 110х55 мм 511КГП ERA</t>
  </si>
  <si>
    <t>Профиль маячковый 6мм 3м</t>
  </si>
  <si>
    <t>Уголок ПВХ 3000мм</t>
  </si>
  <si>
    <t>Подвес прямой 120мм KNAUF</t>
  </si>
  <si>
    <t>Грунт д/внутр. работ глубокого проникновения Волма Интерьер 10л</t>
  </si>
  <si>
    <t>Шпаклевка гипсовая HP-Finish KNAUF (25кг)</t>
  </si>
  <si>
    <t>Арматура 8мм длина 2,93-3м.</t>
  </si>
  <si>
    <t>Блок газобетонный 75х250х625мм ГлавСтройБлок</t>
  </si>
  <si>
    <t>Труба PP-R D25 х 2,0 м, стекловолокно, белая</t>
  </si>
  <si>
    <t>Угол PP-R D25х1/2" НР</t>
  </si>
  <si>
    <t>Муфта PP-R D25х3/4" РВ, белая</t>
  </si>
  <si>
    <t>Колено 90 PP-R D25, Белое</t>
  </si>
  <si>
    <t>Труба канализационная 50 х 1000 х 1,8мм РТП</t>
  </si>
  <si>
    <t>1.2</t>
  </si>
  <si>
    <t>Чистовые работы</t>
  </si>
  <si>
    <t>Полотенцесушитель водяной М 500х600 32мм, нерж.сталь Арго</t>
  </si>
  <si>
    <t>Декоплинтус NMC А2 50*50 2м</t>
  </si>
  <si>
    <t>К-кт инсталляции с подвесным унитазом, с сиденьем, с кнопкой,Dama Senso, Roca</t>
  </si>
  <si>
    <t>Шина потолочная 2-рядная 300см КСМ</t>
  </si>
  <si>
    <t>Бленда д/шины белая</t>
  </si>
  <si>
    <t>Плитка напольная Обра венге 19х57 (1,52/14)</t>
  </si>
  <si>
    <t>Плитка напольная Обра грис 19х57 (1,52/14)</t>
  </si>
  <si>
    <t>Краска моющаяся латексная Marshall Export-7 база BW 2,5л</t>
  </si>
  <si>
    <t>Соединение прямое 1"х3/4" РВ-РН для полотенцесушителя, хром САНТИМ</t>
  </si>
  <si>
    <t>Ванна акриловая 160х70,Acryelia, 1Марка</t>
  </si>
  <si>
    <t>Ножки для ванны Acryelia</t>
  </si>
  <si>
    <t>Чашечка декоративная высокая 3/4" хром</t>
  </si>
  <si>
    <t>Смеситель для умывальника 1-захватный низкий Palermo, Esko</t>
  </si>
  <si>
    <t>Смеситель для ванны 1-захватный Palermo, Esko</t>
  </si>
  <si>
    <t>Защелка мебельная магнитная большая с ответной планкой кор</t>
  </si>
  <si>
    <t>Плинтус настенный дюрополимерный 130А гладкий 15х8 мм ударопрочный</t>
  </si>
  <si>
    <t>Люк "Ревизор" Т-34 20х30 под плитку</t>
  </si>
  <si>
    <t>1.3</t>
  </si>
  <si>
    <t>Электрика</t>
  </si>
  <si>
    <t>Вентилятор D100 OPTIMA</t>
  </si>
  <si>
    <t>Лампа накал. 95Вт Е27/А Orbis</t>
  </si>
  <si>
    <t>Кабель FTP кат.5е 4х2х0,52 CCA</t>
  </si>
  <si>
    <t>Кабель твердый плоский негорючий ВВГп-нг 3х1,5 ГОСТ 20м.</t>
  </si>
  <si>
    <t>Кабель твердый плоский негорючий ВВГп-нг 3х2,5 ГОСТ 20м.</t>
  </si>
  <si>
    <t>Изолента 19мм/20м зеленая Сэйфлайн</t>
  </si>
  <si>
    <t>Коробка монтажная откр. установки 85х85х40 IP44 ИЭК</t>
  </si>
  <si>
    <t>Дюбель-хомут для плоского кабеля 5-8мм нейлон черный (100шт) TDM</t>
  </si>
  <si>
    <t>Коробка установочная для сплошных стен 68(65)X45 Schneider</t>
  </si>
  <si>
    <t>Патрон Е27 на подвесе</t>
  </si>
  <si>
    <t>Разветвитель на 2ТВ с F-разъемами, с пропуском питания</t>
  </si>
  <si>
    <t>F-разъем 6,8мм для кбеля RG6 TDM</t>
  </si>
  <si>
    <t>Кабель ТВ RG6U Netko 20м</t>
  </si>
  <si>
    <t>Лампа накал 75Вт Е27/А мат OSRAM</t>
  </si>
  <si>
    <t>Выключатель автоматический 1п 25А С ИЭК</t>
  </si>
  <si>
    <t>1.7</t>
  </si>
  <si>
    <t>Двери</t>
  </si>
  <si>
    <t>ДП Мюнхен (03) 2000*700 дуб темный 3D</t>
  </si>
  <si>
    <t>ДП Мюнхен (03) 2000*800 дуб темный 3D</t>
  </si>
  <si>
    <t>Коробка квадратная МДФ с уплотнителем(26*70) дуб темный 3D</t>
  </si>
  <si>
    <t>Наличник прямой (75*08) дуб темный 3D</t>
  </si>
  <si>
    <t>Доборная планка 100х8х2070 дуб темный 3D</t>
  </si>
  <si>
    <t>Доборная планка 200х8х2070 дуб темный 3D</t>
  </si>
  <si>
    <t>ИТОГО по разделу:</t>
  </si>
  <si>
    <t>1. Основные расходы</t>
  </si>
  <si>
    <t>в т.ч. НДС 18%</t>
  </si>
  <si>
    <t>Раздел 5. Второстепенные расходы</t>
  </si>
  <si>
    <t>5.1</t>
  </si>
  <si>
    <t>Уборка</t>
  </si>
  <si>
    <t>5.2</t>
  </si>
  <si>
    <t>Привлечение на вывоз мусора</t>
  </si>
  <si>
    <t>5.3</t>
  </si>
  <si>
    <t>Оплата грузчиков подсобников</t>
  </si>
  <si>
    <t>5.4</t>
  </si>
  <si>
    <t>Транспортные расходы</t>
  </si>
  <si>
    <t>Доставка</t>
  </si>
  <si>
    <t>Доставка МТР</t>
  </si>
  <si>
    <t>5.5</t>
  </si>
  <si>
    <t>Мебель</t>
  </si>
  <si>
    <t>Тумба с раковиной 80см, Балтика, Flumen</t>
  </si>
  <si>
    <t>Зеркальный шкафчик со светильником 80 см, Балтика, Flumen</t>
  </si>
  <si>
    <t>5.6</t>
  </si>
  <si>
    <t>Выплаты бонусов за привлечение клиента</t>
  </si>
  <si>
    <t>5.7</t>
  </si>
  <si>
    <t>Оплата за монтаж и сьемку видео</t>
  </si>
  <si>
    <t>5.8</t>
  </si>
  <si>
    <t>Различные расходы, покупка инструментов мастерам и все что не вошло в другие пункты</t>
  </si>
  <si>
    <t>Сетка шлифовальная 115х280 мм К60 (5 шт)</t>
  </si>
  <si>
    <t>Сетка шлифовальная 115х280 мм К150 ( 5шт)</t>
  </si>
  <si>
    <t>Лезвие д/ножа 18мм 10шт, Color Expert</t>
  </si>
  <si>
    <t>Мешок д/строительного мусора</t>
  </si>
  <si>
    <t>Веник Сорго</t>
  </si>
  <si>
    <t>Набор валик 18см полиакрил 18мм с ручкой и ванночкой 24,5х31см KORVUS</t>
  </si>
  <si>
    <t>Кисть плоская 50мм,толщина 6мм,смешанная щетина,пластмас. ручка, Color Expert</t>
  </si>
  <si>
    <t>Лента малярная эконом 48х40м</t>
  </si>
  <si>
    <t>Бур по бетону SDS-plus 6,0х110</t>
  </si>
  <si>
    <t>Ведро строительное 12л</t>
  </si>
  <si>
    <t>Ведро строительное 20л</t>
  </si>
  <si>
    <t>Унитаз б/у</t>
  </si>
  <si>
    <t>Пакет-майка Бауцентр Юг 43х64</t>
  </si>
  <si>
    <t>Пакет-майка Бауцентр</t>
  </si>
  <si>
    <t>5. Второстепенные расходы</t>
  </si>
  <si>
    <t>Раздел 10. Зарплата</t>
  </si>
  <si>
    <t>10.1</t>
  </si>
  <si>
    <t>запуск</t>
  </si>
  <si>
    <t>Зима С.Н.</t>
  </si>
  <si>
    <t>2019-06-01</t>
  </si>
  <si>
    <t>2019-06-29</t>
  </si>
  <si>
    <t>10.2</t>
  </si>
  <si>
    <t>зарплата</t>
  </si>
  <si>
    <t>Дернов Р.С.</t>
  </si>
  <si>
    <t>2019-04-04</t>
  </si>
  <si>
    <t>10.3</t>
  </si>
  <si>
    <t>Грузчики на мастера</t>
  </si>
  <si>
    <t>2019-04-08</t>
  </si>
  <si>
    <t>10.4</t>
  </si>
  <si>
    <t>аванс</t>
  </si>
  <si>
    <t>2019-04-19</t>
  </si>
  <si>
    <t>10.5</t>
  </si>
  <si>
    <t>2019-05-08</t>
  </si>
  <si>
    <t>10. Зарплата</t>
  </si>
  <si>
    <t>ВСЕГО ПО СМЕТЕ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</si>
</sst>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vertAlign val="superscript"/>
      <sz val="12"/>
      <color rgb="FF000000"/>
      <name val="Arial"/>
    </font>
    <font>
      <b val="1"/>
      <i val="0"/>
      <strike val="0"/>
      <u val="none"/>
      <vertAlign val="superscript"/>
      <sz val="8"/>
      <color rgb="FF808080"/>
      <name val="Arial"/>
    </font>
    <font>
      <b val="0"/>
      <i val="0"/>
      <strike val="0"/>
      <u val="none"/>
      <vertAlign val="superscript"/>
      <sz val="12"/>
      <color rgb="FF000000"/>
      <name val="Arial"/>
    </font>
    <font>
      <b val="0"/>
      <i val="1"/>
      <strike val="0"/>
      <u val="none"/>
      <vertAlign val="superscript"/>
      <sz val="12"/>
      <color rgb="FF808080"/>
      <name val="Arial"/>
    </font>
    <font>
      <b val="1"/>
      <i val="0"/>
      <strike val="0"/>
      <u val="none"/>
      <vertAlign val="superscript"/>
      <sz val="14"/>
      <color rgb="FFFFFFFF"/>
      <name val="Arial"/>
    </font>
    <font>
      <b val="1"/>
      <i val="0"/>
      <strike val="0"/>
      <u val="none"/>
      <vertAlign val="superscript"/>
      <sz val="20"/>
      <color rgb="FF000000"/>
      <name val="Arial"/>
    </font>
    <font>
      <b val="0"/>
      <i val="1"/>
      <strike val="0"/>
      <u val="none"/>
      <vertAlign val="superscript"/>
      <sz val="16"/>
      <color rgb="FF000000"/>
      <name val="Arial"/>
    </font>
    <font>
      <b val="1"/>
      <i val="0"/>
      <strike val="0"/>
      <u val="none"/>
      <vertAlign val="superscript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0">
        <stop position="0">
          <color rgb="FFffffff"/>
        </stop>
        <stop position="1">
          <color rgb="888888"/>
        </stop>
      </gradientFill>
    </fill>
    <fill>
      <patternFill patternType="solid">
        <fgColor rgb="FF888888"/>
        <bgColor rgb="FF000000"/>
      </patternFill>
    </fill>
    <fill>
      <gradientFill type="linear" degree="0">
        <stop position="0">
          <color rgb="FFffffff"/>
        </stop>
        <stop position="1">
          <color rgb="EEEEEE"/>
        </stop>
      </gradientFill>
    </fill>
    <fill>
      <patternFill patternType="solid">
        <fgColor rgb="FFEEEEEE"/>
        <bgColor rgb="FF000000"/>
      </patternFill>
    </fill>
    <fill>
      <gradientFill type="linear" degree="0">
        <stop position="0">
          <color rgb="FFFFFFFF"/>
        </stop>
        <stop position="1">
          <color rgb="FF0000"/>
        </stop>
      </gradientFill>
    </fill>
    <fill>
      <patternFill patternType="solid">
        <fgColor rgb="FFFF0000"/>
        <bgColor rgb="FF000000"/>
      </patternFill>
    </fill>
  </fills>
  <borders count="18">
    <border/>
    <border>
      <left style="thin">
        <color rgb="FF080808"/>
      </left>
      <right style="thin">
        <color rgb="FF080808"/>
      </right>
      <top style="thin">
        <color rgb="FF080808"/>
      </top>
    </border>
    <border>
      <left style="thin">
        <color rgb="FF080808"/>
      </left>
      <top style="thin">
        <color rgb="FF080808"/>
      </top>
      <bottom style="thin">
        <color rgb="FF080808"/>
      </bottom>
    </border>
    <border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</border>
    <border>
      <left style="thick">
        <color rgb="FFbbbbbb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n">
        <color rgb="FF080808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ck">
        <color rgb="FFbbbbbb"/>
      </right>
      <top style="thick">
        <color rgb="FFbbbbbb"/>
      </top>
      <bottom style="thin">
        <color rgb="FF080808"/>
      </bottom>
    </border>
    <border>
      <right style="thick">
        <color rgb="FFbbbbbb"/>
      </right>
      <top style="thin">
        <color rgb="FF080808"/>
      </top>
      <bottom style="thin">
        <color rgb="FF080808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</border>
    <border>
      <left style="thick">
        <color rgb="FFbbbbbb"/>
      </left>
      <bottom style="thick">
        <color rgb="FFbbbbbb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n">
        <color rgb="FF080808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1" numFmtId="0" fillId="0" borderId="8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true" shrinkToFit="false"/>
    </xf>
    <xf xfId="0" fontId="1" numFmtId="0" fillId="0" borderId="12" applyFont="1" applyNumberFormat="0" applyFill="0" applyBorder="1" applyAlignment="1">
      <alignment horizontal="center" vertical="center" textRotation="0" wrapText="true" shrinkToFit="false"/>
    </xf>
    <xf xfId="0" fontId="1" numFmtId="49" fillId="0" borderId="13" applyFont="1" applyNumberFormat="1" applyFill="0" applyBorder="1" applyAlignment="1">
      <alignment horizontal="left" vertical="center" textRotation="0" wrapText="true" shrinkToFit="false"/>
    </xf>
    <xf xfId="0" fontId="1" numFmtId="0" fillId="2" borderId="13" applyFont="1" applyNumberFormat="0" applyFill="1" applyBorder="1" applyAlignment="1">
      <alignment horizontal="left" vertical="center" textRotation="0" wrapText="tru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2" fillId="0" borderId="13" applyFont="1" applyNumberFormat="1" applyFill="0" applyBorder="1" applyAlignment="1">
      <alignment horizontal="right" vertical="bottom" textRotation="0" wrapText="false" shrinkToFit="false"/>
    </xf>
    <xf xfId="0" fontId="4" numFmtId="0" fillId="0" borderId="13" applyFont="1" applyNumberFormat="0" applyFill="0" applyBorder="1" applyAlignment="1">
      <alignment horizontal="right" vertical="bottom" textRotation="0" wrapText="false" shrinkToFit="false"/>
    </xf>
    <xf xfId="0" fontId="1" numFmtId="2" fillId="4" borderId="13" applyFont="1" applyNumberFormat="1" applyFill="1" applyBorder="1" applyAlignment="1">
      <alignment horizontal="right" vertical="bottom" textRotation="0" wrapText="false" shrinkToFit="false"/>
    </xf>
    <xf xfId="0" fontId="1" numFmtId="0" fillId="5" borderId="13" applyFont="1" applyNumberFormat="0" applyFill="1" applyBorder="1" applyAlignment="1">
      <alignment horizontal="left" vertical="center" textRotation="0" wrapText="true" shrinkToFit="false"/>
    </xf>
    <xf xfId="0" fontId="1" numFmtId="2" fillId="5" borderId="13" applyFont="1" applyNumberFormat="1" applyFill="1" applyBorder="1" applyAlignment="1">
      <alignment horizontal="right" vertical="bottom" textRotation="0" wrapText="false" shrinkToFit="false"/>
    </xf>
    <xf xfId="0" fontId="5" numFmtId="4" fillId="6" borderId="13" applyFont="1" applyNumberFormat="1" applyFill="1" applyBorder="1" applyAlignment="1">
      <alignment horizontal="right" vertical="center" textRotation="0" wrapText="false" shrinkToFit="false"/>
    </xf>
    <xf xfId="0" fontId="5" numFmtId="0" fillId="7" borderId="13" applyFont="1" applyNumberFormat="0" applyFill="1" applyBorder="1" applyAlignment="1">
      <alignment horizontal="center" vertical="center" textRotation="0" wrapText="true" shrinkToFit="false"/>
    </xf>
    <xf xfId="0" fontId="5" numFmtId="4" fillId="7" borderId="13" applyFont="1" applyNumberFormat="1" applyFill="1" applyBorder="1" applyAlignment="1">
      <alignment horizontal="right" vertical="center" textRotation="0" wrapText="false" shrinkToFit="false"/>
    </xf>
    <xf xfId="0" fontId="1" numFmtId="49" fillId="0" borderId="14" applyFont="1" applyNumberFormat="1" applyFill="0" applyBorder="1" applyAlignment="1">
      <alignment horizontal="left" vertical="center" textRotation="0" wrapText="tru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2" fillId="4" borderId="9" applyFont="1" applyNumberFormat="1" applyFill="1" applyBorder="1" applyAlignment="1">
      <alignment horizontal="right" vertical="bottom" textRotation="0" wrapText="false" shrinkToFit="false"/>
    </xf>
    <xf xfId="0" fontId="1" numFmtId="0" fillId="5" borderId="9" applyFont="1" applyNumberFormat="0" applyFill="1" applyBorder="1" applyAlignment="1">
      <alignment horizontal="left" vertical="center" textRotation="0" wrapText="true" shrinkToFit="false"/>
    </xf>
    <xf xfId="0" fontId="1" numFmtId="2" fillId="5" borderId="9" applyFont="1" applyNumberFormat="1" applyFill="1" applyBorder="1" applyAlignment="1">
      <alignment horizontal="right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3" numFmtId="2" fillId="0" borderId="17" applyFont="1" applyNumberFormat="1" applyFill="0" applyBorder="1" applyAlignment="1">
      <alignment horizontal="right" vertical="bottom" textRotation="0" wrapText="false" shrinkToFit="false"/>
    </xf>
    <xf xfId="0" fontId="1" numFmtId="2" fillId="5" borderId="17" applyFont="1" applyNumberFormat="1" applyFill="1" applyBorder="1" applyAlignment="1">
      <alignment horizontal="right" vertical="bottom" textRotation="0" wrapText="false" shrinkToFit="false"/>
    </xf>
    <xf xfId="0" fontId="1" numFmtId="0" fillId="5" borderId="17" applyFont="1" applyNumberFormat="0" applyFill="1" applyBorder="1" applyAlignment="1">
      <alignment horizontal="left" vertical="center" textRotation="0" wrapText="true" shrinkToFit="false"/>
    </xf>
    <xf xfId="0" fontId="5" numFmtId="0" fillId="7" borderId="17" applyFont="1" applyNumberFormat="0" applyFill="1" applyBorder="1" applyAlignment="1">
      <alignment horizontal="center" vertical="center" textRotation="0" wrapText="true" shrinkToFit="false"/>
    </xf>
    <xf xfId="0" fontId="1" numFmtId="0" fillId="5" borderId="12" applyFont="1" applyNumberFormat="0" applyFill="1" applyBorder="1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true" shrinkToFit="false"/>
    </xf>
    <xf xfId="0" fontId="8" numFmtId="4" fillId="0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P162"/>
  <sheetViews>
    <sheetView tabSelected="1" workbookViewId="0" showGridLines="true" showRowColHeaders="1">
      <pane xSplit="2" ySplit="10" topLeftCell="C11" activePane="bottomRight" state="frozen"/>
      <selection pane="topRight"/>
      <selection pane="bottomLeft"/>
      <selection pane="bottomRight" activeCell="C7" sqref="C7"/>
    </sheetView>
  </sheetViews>
  <sheetFormatPr defaultRowHeight="14.4" outlineLevelRow="0" outlineLevelCol="0"/>
  <cols>
    <col min="1" max="1" width="6.712646" bestFit="true" customWidth="true" style="0"/>
    <col min="2" max="2" width="60" customWidth="true" style="0"/>
    <col min="3" max="3" width="16.281738" bestFit="true" customWidth="true" style="0"/>
    <col min="4" max="4" width="3.999023" bestFit="true" customWidth="true" style="0"/>
    <col min="5" max="5" width="9.42627" bestFit="true" customWidth="true" style="0"/>
    <col min="6" max="6" width="12.139893" bestFit="true" customWidth="true" style="0"/>
    <col min="7" max="7" width="13.568115" bestFit="true" customWidth="true" style="0"/>
    <col min="8" max="8" width="17.567139" bestFit="true" customWidth="true" style="0"/>
    <col min="9" max="9" width="17.567139" bestFit="true" customWidth="true" style="0"/>
    <col min="10" max="10" width="10.854492" bestFit="true" customWidth="true" style="0"/>
    <col min="11" max="11" width="15.853271" bestFit="true" customWidth="true" style="0"/>
    <col min="12" max="12" width="13.568115" bestFit="true" customWidth="true" style="0"/>
    <col min="13" max="13" width="9.42627" bestFit="true" customWidth="true" style="0"/>
    <col min="14" max="14" width="13.568115" bestFit="true" customWidth="true" style="0"/>
  </cols>
  <sheetData>
    <row r="1" spans="1:16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6">
      <c r="B2" s="38" t="s">
        <v>1</v>
      </c>
      <c r="C2" s="39" t="s">
        <v>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6" hidden="true">
      <c r="B3" s="38" t="s">
        <v>3</v>
      </c>
      <c r="C3" s="40"/>
      <c r="D3" s="40"/>
    </row>
    <row r="4" spans="1:16" hidden="true">
      <c r="B4" s="38" t="s">
        <v>4</v>
      </c>
      <c r="C4" s="40"/>
      <c r="D4" s="40"/>
    </row>
    <row r="5" spans="1:16" hidden="true">
      <c r="B5" s="38" t="s">
        <v>5</v>
      </c>
      <c r="C5" s="40" t="str">
        <f>AllSumma</f>
        <v>0</v>
      </c>
      <c r="D5" s="40"/>
    </row>
    <row r="6" spans="1:16" hidden="true">
      <c r="B6" s="38" t="s">
        <v>6</v>
      </c>
      <c r="C6" s="40" t="str">
        <f>NDS</f>
        <v>0</v>
      </c>
      <c r="D6" s="40"/>
    </row>
    <row r="7" spans="1:16" hidden="true">
      <c r="B7" s="38" t="s">
        <v>7</v>
      </c>
      <c r="C7" s="40" t="str">
        <f>ROUND(AllSumma / C3,2)</f>
        <v>0</v>
      </c>
      <c r="D7" s="40"/>
    </row>
    <row r="8" spans="1:16">
      <c r="A8" s="4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7" t="s">
        <v>21</v>
      </c>
      <c r="O8" s="7" t="s">
        <v>22</v>
      </c>
      <c r="P8" s="10" t="s">
        <v>23</v>
      </c>
    </row>
    <row r="9" spans="1:16">
      <c r="A9" s="5" t="s">
        <v>24</v>
      </c>
      <c r="B9" s="1" t="s">
        <v>25</v>
      </c>
      <c r="C9" s="1" t="s">
        <v>26</v>
      </c>
      <c r="D9" s="1" t="s">
        <v>27</v>
      </c>
      <c r="E9" s="1" t="s">
        <v>28</v>
      </c>
      <c r="F9" s="2" t="s">
        <v>29</v>
      </c>
      <c r="G9" s="3"/>
      <c r="H9" s="2" t="s">
        <v>30</v>
      </c>
      <c r="I9" s="3"/>
      <c r="J9" s="1" t="s">
        <v>31</v>
      </c>
      <c r="K9" s="2" t="s">
        <v>32</v>
      </c>
      <c r="L9" s="3"/>
      <c r="M9" s="2" t="s">
        <v>33</v>
      </c>
      <c r="N9" s="3"/>
      <c r="O9" s="2" t="s">
        <v>34</v>
      </c>
      <c r="P9" s="11"/>
    </row>
    <row r="10" spans="1:16">
      <c r="A10" s="6"/>
      <c r="B10" s="8"/>
      <c r="C10" s="8"/>
      <c r="D10" s="8"/>
      <c r="E10" s="8"/>
      <c r="F10" s="9" t="s">
        <v>35</v>
      </c>
      <c r="G10" s="9" t="s">
        <v>36</v>
      </c>
      <c r="H10" s="9" t="s">
        <v>35</v>
      </c>
      <c r="I10" s="9" t="s">
        <v>36</v>
      </c>
      <c r="J10" s="8"/>
      <c r="K10" s="9" t="s">
        <v>35</v>
      </c>
      <c r="L10" s="9" t="s">
        <v>36</v>
      </c>
      <c r="M10" s="9" t="s">
        <v>35</v>
      </c>
      <c r="N10" s="9" t="s">
        <v>36</v>
      </c>
      <c r="O10" s="9" t="s">
        <v>37</v>
      </c>
      <c r="P10" s="12" t="s">
        <v>38</v>
      </c>
    </row>
    <row r="11" spans="1:16">
      <c r="A11" s="25"/>
      <c r="B11" s="14" t="s">
        <v>39</v>
      </c>
      <c r="C11"/>
      <c r="D11"/>
      <c r="E11"/>
      <c r="F11"/>
      <c r="G11"/>
      <c r="H11" s="15"/>
      <c r="I11" s="15"/>
      <c r="J11" s="15"/>
      <c r="K11" s="15"/>
      <c r="L11" s="15"/>
      <c r="M11" s="15"/>
      <c r="N11" s="15"/>
      <c r="O11" s="15"/>
      <c r="P11" s="31"/>
    </row>
    <row r="12" spans="1:16">
      <c r="A12" s="25" t="s">
        <v>40</v>
      </c>
      <c r="B12" s="13" t="s">
        <v>41</v>
      </c>
      <c r="C12" s="16"/>
      <c r="D12" s="16" t="s">
        <v>42</v>
      </c>
      <c r="E12" s="17">
        <v>4</v>
      </c>
      <c r="F12" s="17">
        <v>15000</v>
      </c>
      <c r="G12" s="17"/>
      <c r="H12" s="17" t="str">
        <f>E12*F12</f>
        <v>0</v>
      </c>
      <c r="I12" s="17"/>
      <c r="J12" s="17" t="str">
        <f>H12+I12</f>
        <v>0</v>
      </c>
      <c r="K12" s="17">
        <v>30000</v>
      </c>
      <c r="L12" s="17"/>
      <c r="M12" s="17">
        <v>2</v>
      </c>
      <c r="N12" s="17"/>
      <c r="O12" s="17"/>
      <c r="P12" s="32"/>
    </row>
    <row r="13" spans="1:16">
      <c r="A13" s="25"/>
      <c r="B13" s="18" t="s">
        <v>43</v>
      </c>
      <c r="C13" s="16"/>
      <c r="D13" s="16" t="s">
        <v>42</v>
      </c>
      <c r="E13" s="17">
        <v>1</v>
      </c>
      <c r="F13" s="17"/>
      <c r="G13" s="17">
        <v>23</v>
      </c>
      <c r="H13" s="17"/>
      <c r="I13" s="17" t="str">
        <f>E13*G13</f>
        <v>0</v>
      </c>
      <c r="J13" s="17" t="str">
        <f>H13+I13</f>
        <v>0</v>
      </c>
      <c r="K13" s="17"/>
      <c r="L13" s="17">
        <v>0</v>
      </c>
      <c r="M13" s="17"/>
      <c r="N13" s="17">
        <v>0</v>
      </c>
      <c r="O13" s="17"/>
      <c r="P13" s="32"/>
    </row>
    <row r="14" spans="1:16">
      <c r="A14" s="25"/>
      <c r="B14" s="18" t="s">
        <v>44</v>
      </c>
      <c r="C14" s="16"/>
      <c r="D14" s="16" t="s">
        <v>42</v>
      </c>
      <c r="E14" s="17">
        <v>2</v>
      </c>
      <c r="F14" s="17"/>
      <c r="G14" s="17">
        <v>17.48</v>
      </c>
      <c r="H14" s="17"/>
      <c r="I14" s="17" t="str">
        <f>E14*G14</f>
        <v>0</v>
      </c>
      <c r="J14" s="17" t="str">
        <f>H14+I14</f>
        <v>0</v>
      </c>
      <c r="K14" s="17"/>
      <c r="L14" s="17">
        <v>0</v>
      </c>
      <c r="M14" s="17"/>
      <c r="N14" s="17">
        <v>0</v>
      </c>
      <c r="O14" s="17"/>
      <c r="P14" s="32"/>
    </row>
    <row r="15" spans="1:16">
      <c r="A15" s="25"/>
      <c r="B15" s="18" t="s">
        <v>45</v>
      </c>
      <c r="C15" s="16"/>
      <c r="D15" s="16" t="s">
        <v>42</v>
      </c>
      <c r="E15" s="17">
        <v>3</v>
      </c>
      <c r="F15" s="17"/>
      <c r="G15" s="17">
        <v>15.64</v>
      </c>
      <c r="H15" s="17"/>
      <c r="I15" s="17" t="str">
        <f>E15*G15</f>
        <v>0</v>
      </c>
      <c r="J15" s="17" t="str">
        <f>H15+I15</f>
        <v>0</v>
      </c>
      <c r="K15" s="17"/>
      <c r="L15" s="17">
        <v>0</v>
      </c>
      <c r="M15" s="17"/>
      <c r="N15" s="17">
        <v>0</v>
      </c>
      <c r="O15" s="17"/>
      <c r="P15" s="32"/>
    </row>
    <row r="16" spans="1:16">
      <c r="A16" s="25"/>
      <c r="B16" s="18" t="s">
        <v>46</v>
      </c>
      <c r="C16" s="16"/>
      <c r="D16" s="16" t="s">
        <v>42</v>
      </c>
      <c r="E16" s="17">
        <v>1</v>
      </c>
      <c r="F16" s="17"/>
      <c r="G16" s="17">
        <v>109.48</v>
      </c>
      <c r="H16" s="17"/>
      <c r="I16" s="17" t="str">
        <f>E16*G16</f>
        <v>0</v>
      </c>
      <c r="J16" s="17" t="str">
        <f>H16+I16</f>
        <v>0</v>
      </c>
      <c r="K16" s="17"/>
      <c r="L16" s="17">
        <v>0</v>
      </c>
      <c r="M16" s="17"/>
      <c r="N16" s="17">
        <v>0</v>
      </c>
      <c r="O16" s="17"/>
      <c r="P16" s="32"/>
    </row>
    <row r="17" spans="1:16">
      <c r="A17" s="25"/>
      <c r="B17" s="18" t="s">
        <v>47</v>
      </c>
      <c r="C17" s="16"/>
      <c r="D17" s="16" t="s">
        <v>42</v>
      </c>
      <c r="E17" s="17">
        <v>1</v>
      </c>
      <c r="F17" s="17"/>
      <c r="G17" s="17">
        <v>109.48</v>
      </c>
      <c r="H17" s="17"/>
      <c r="I17" s="17" t="str">
        <f>E17*G17</f>
        <v>0</v>
      </c>
      <c r="J17" s="17" t="str">
        <f>H17+I17</f>
        <v>0</v>
      </c>
      <c r="K17" s="17"/>
      <c r="L17" s="17">
        <v>0</v>
      </c>
      <c r="M17" s="17"/>
      <c r="N17" s="17">
        <v>0</v>
      </c>
      <c r="O17" s="17"/>
      <c r="P17" s="32"/>
    </row>
    <row r="18" spans="1:16">
      <c r="A18" s="25"/>
      <c r="B18" s="18" t="s">
        <v>48</v>
      </c>
      <c r="C18" s="16"/>
      <c r="D18" s="16" t="s">
        <v>42</v>
      </c>
      <c r="E18" s="17">
        <v>1</v>
      </c>
      <c r="F18" s="17"/>
      <c r="G18" s="17">
        <v>115</v>
      </c>
      <c r="H18" s="17"/>
      <c r="I18" s="17" t="str">
        <f>E18*G18</f>
        <v>0</v>
      </c>
      <c r="J18" s="17" t="str">
        <f>H18+I18</f>
        <v>0</v>
      </c>
      <c r="K18" s="17"/>
      <c r="L18" s="17">
        <v>0</v>
      </c>
      <c r="M18" s="17"/>
      <c r="N18" s="17">
        <v>0</v>
      </c>
      <c r="O18" s="17"/>
      <c r="P18" s="32"/>
    </row>
    <row r="19" spans="1:16">
      <c r="A19" s="25"/>
      <c r="B19" s="18" t="s">
        <v>49</v>
      </c>
      <c r="C19" s="16"/>
      <c r="D19" s="16" t="s">
        <v>42</v>
      </c>
      <c r="E19" s="17">
        <v>1</v>
      </c>
      <c r="F19" s="17"/>
      <c r="G19" s="17">
        <v>132.54</v>
      </c>
      <c r="H19" s="17"/>
      <c r="I19" s="17" t="str">
        <f>E19*G19</f>
        <v>0</v>
      </c>
      <c r="J19" s="17" t="str">
        <f>H19+I19</f>
        <v>0</v>
      </c>
      <c r="K19" s="17"/>
      <c r="L19" s="17">
        <v>0</v>
      </c>
      <c r="M19" s="17"/>
      <c r="N19" s="17">
        <v>0</v>
      </c>
      <c r="O19" s="17"/>
      <c r="P19" s="32"/>
    </row>
    <row r="20" spans="1:16">
      <c r="A20" s="25"/>
      <c r="B20" s="18" t="s">
        <v>50</v>
      </c>
      <c r="C20" s="16"/>
      <c r="D20" s="16" t="s">
        <v>42</v>
      </c>
      <c r="E20" s="17">
        <v>4</v>
      </c>
      <c r="F20" s="17"/>
      <c r="G20" s="17">
        <v>118.44</v>
      </c>
      <c r="H20" s="17"/>
      <c r="I20" s="17" t="str">
        <f>E20*G20</f>
        <v>0</v>
      </c>
      <c r="J20" s="17" t="str">
        <f>H20+I20</f>
        <v>0</v>
      </c>
      <c r="K20" s="17"/>
      <c r="L20" s="17">
        <v>0</v>
      </c>
      <c r="M20" s="17"/>
      <c r="N20" s="17">
        <v>0</v>
      </c>
      <c r="O20" s="17"/>
      <c r="P20" s="32"/>
    </row>
    <row r="21" spans="1:16">
      <c r="A21" s="25"/>
      <c r="B21" s="18" t="s">
        <v>51</v>
      </c>
      <c r="C21" s="16"/>
      <c r="D21" s="16" t="s">
        <v>42</v>
      </c>
      <c r="E21" s="17">
        <v>1</v>
      </c>
      <c r="F21" s="17"/>
      <c r="G21" s="17">
        <v>337.46</v>
      </c>
      <c r="H21" s="17"/>
      <c r="I21" s="17" t="str">
        <f>E21*G21</f>
        <v>0</v>
      </c>
      <c r="J21" s="17" t="str">
        <f>H21+I21</f>
        <v>0</v>
      </c>
      <c r="K21" s="17"/>
      <c r="L21" s="17">
        <v>0</v>
      </c>
      <c r="M21" s="17"/>
      <c r="N21" s="17">
        <v>0</v>
      </c>
      <c r="O21" s="17"/>
      <c r="P21" s="32"/>
    </row>
    <row r="22" spans="1:16">
      <c r="A22" s="25"/>
      <c r="B22" s="18" t="s">
        <v>52</v>
      </c>
      <c r="C22" s="16"/>
      <c r="D22" s="16" t="s">
        <v>42</v>
      </c>
      <c r="E22" s="17">
        <v>1</v>
      </c>
      <c r="F22" s="17"/>
      <c r="G22" s="17">
        <v>422.06</v>
      </c>
      <c r="H22" s="17"/>
      <c r="I22" s="17" t="str">
        <f>E22*G22</f>
        <v>0</v>
      </c>
      <c r="J22" s="17" t="str">
        <f>H22+I22</f>
        <v>0</v>
      </c>
      <c r="K22" s="17"/>
      <c r="L22" s="17">
        <v>0</v>
      </c>
      <c r="M22" s="17"/>
      <c r="N22" s="17">
        <v>0</v>
      </c>
      <c r="O22" s="17"/>
      <c r="P22" s="32"/>
    </row>
    <row r="23" spans="1:16">
      <c r="A23" s="25"/>
      <c r="B23" s="18" t="s">
        <v>53</v>
      </c>
      <c r="C23" s="16"/>
      <c r="D23" s="16" t="s">
        <v>42</v>
      </c>
      <c r="E23" s="17">
        <v>1</v>
      </c>
      <c r="F23" s="17"/>
      <c r="G23" s="17">
        <v>234.06</v>
      </c>
      <c r="H23" s="17"/>
      <c r="I23" s="17" t="str">
        <f>E23*G23</f>
        <v>0</v>
      </c>
      <c r="J23" s="17" t="str">
        <f>H23+I23</f>
        <v>0</v>
      </c>
      <c r="K23" s="17"/>
      <c r="L23" s="17">
        <v>0</v>
      </c>
      <c r="M23" s="17"/>
      <c r="N23" s="17">
        <v>0</v>
      </c>
      <c r="O23" s="17"/>
      <c r="P23" s="32"/>
    </row>
    <row r="24" spans="1:16">
      <c r="A24" s="25"/>
      <c r="B24" s="18" t="s">
        <v>54</v>
      </c>
      <c r="C24" s="16"/>
      <c r="D24" s="16" t="s">
        <v>42</v>
      </c>
      <c r="E24" s="17">
        <v>2</v>
      </c>
      <c r="F24" s="17"/>
      <c r="G24" s="17">
        <v>370.36</v>
      </c>
      <c r="H24" s="17"/>
      <c r="I24" s="17" t="str">
        <f>E24*G24</f>
        <v>0</v>
      </c>
      <c r="J24" s="17" t="str">
        <f>H24+I24</f>
        <v>0</v>
      </c>
      <c r="K24" s="17"/>
      <c r="L24" s="17">
        <v>0</v>
      </c>
      <c r="M24" s="17"/>
      <c r="N24" s="17">
        <v>0</v>
      </c>
      <c r="O24" s="17"/>
      <c r="P24" s="32"/>
    </row>
    <row r="25" spans="1:16">
      <c r="A25" s="25"/>
      <c r="B25" s="18" t="s">
        <v>55</v>
      </c>
      <c r="C25" s="16"/>
      <c r="D25" s="16" t="s">
        <v>42</v>
      </c>
      <c r="E25" s="17">
        <v>1</v>
      </c>
      <c r="F25" s="17"/>
      <c r="G25" s="17">
        <v>109.48</v>
      </c>
      <c r="H25" s="17"/>
      <c r="I25" s="17" t="str">
        <f>E25*G25</f>
        <v>0</v>
      </c>
      <c r="J25" s="17" t="str">
        <f>H25+I25</f>
        <v>0</v>
      </c>
      <c r="K25" s="17"/>
      <c r="L25" s="17">
        <v>0</v>
      </c>
      <c r="M25" s="17"/>
      <c r="N25" s="17">
        <v>0</v>
      </c>
      <c r="O25" s="17"/>
      <c r="P25" s="32"/>
    </row>
    <row r="26" spans="1:16">
      <c r="A26" s="25"/>
      <c r="B26" s="18" t="s">
        <v>56</v>
      </c>
      <c r="C26" s="16"/>
      <c r="D26" s="16" t="s">
        <v>42</v>
      </c>
      <c r="E26" s="17">
        <v>2</v>
      </c>
      <c r="F26" s="17"/>
      <c r="G26" s="17">
        <v>87.4</v>
      </c>
      <c r="H26" s="17"/>
      <c r="I26" s="17" t="str">
        <f>E26*G26</f>
        <v>0</v>
      </c>
      <c r="J26" s="17" t="str">
        <f>H26+I26</f>
        <v>0</v>
      </c>
      <c r="K26" s="17"/>
      <c r="L26" s="17">
        <v>0</v>
      </c>
      <c r="M26" s="17"/>
      <c r="N26" s="17">
        <v>0</v>
      </c>
      <c r="O26" s="17"/>
      <c r="P26" s="32"/>
    </row>
    <row r="27" spans="1:16">
      <c r="A27" s="25"/>
      <c r="B27" s="18" t="s">
        <v>57</v>
      </c>
      <c r="C27" s="16"/>
      <c r="D27" s="16" t="s">
        <v>42</v>
      </c>
      <c r="E27" s="17">
        <v>2</v>
      </c>
      <c r="F27" s="17"/>
      <c r="G27" s="17">
        <v>91.08</v>
      </c>
      <c r="H27" s="17"/>
      <c r="I27" s="17" t="str">
        <f>E27*G27</f>
        <v>0</v>
      </c>
      <c r="J27" s="17" t="str">
        <f>H27+I27</f>
        <v>0</v>
      </c>
      <c r="K27" s="17"/>
      <c r="L27" s="17">
        <v>0</v>
      </c>
      <c r="M27" s="17"/>
      <c r="N27" s="17">
        <v>0</v>
      </c>
      <c r="O27" s="17"/>
      <c r="P27" s="32"/>
    </row>
    <row r="28" spans="1:16">
      <c r="A28" s="25"/>
      <c r="B28" s="18" t="s">
        <v>58</v>
      </c>
      <c r="C28" s="16"/>
      <c r="D28" s="16" t="s">
        <v>42</v>
      </c>
      <c r="E28" s="17">
        <v>2</v>
      </c>
      <c r="F28" s="17"/>
      <c r="G28" s="17">
        <v>5.52</v>
      </c>
      <c r="H28" s="17"/>
      <c r="I28" s="17" t="str">
        <f>E28*G28</f>
        <v>0</v>
      </c>
      <c r="J28" s="17" t="str">
        <f>H28+I28</f>
        <v>0</v>
      </c>
      <c r="K28" s="17"/>
      <c r="L28" s="17">
        <v>0</v>
      </c>
      <c r="M28" s="17"/>
      <c r="N28" s="17">
        <v>0</v>
      </c>
      <c r="O28" s="17"/>
      <c r="P28" s="32"/>
    </row>
    <row r="29" spans="1:16">
      <c r="A29" s="25"/>
      <c r="B29" s="18" t="s">
        <v>59</v>
      </c>
      <c r="C29" s="16"/>
      <c r="D29" s="16" t="s">
        <v>42</v>
      </c>
      <c r="E29" s="17">
        <v>2</v>
      </c>
      <c r="F29" s="17"/>
      <c r="G29" s="17">
        <v>330.28</v>
      </c>
      <c r="H29" s="17"/>
      <c r="I29" s="17" t="str">
        <f>E29*G29</f>
        <v>0</v>
      </c>
      <c r="J29" s="17" t="str">
        <f>H29+I29</f>
        <v>0</v>
      </c>
      <c r="K29" s="17"/>
      <c r="L29" s="17">
        <v>0</v>
      </c>
      <c r="M29" s="17"/>
      <c r="N29" s="17">
        <v>0</v>
      </c>
      <c r="O29" s="17"/>
      <c r="P29" s="32"/>
    </row>
    <row r="30" spans="1:16">
      <c r="A30" s="25"/>
      <c r="B30" s="18" t="s">
        <v>60</v>
      </c>
      <c r="C30" s="16"/>
      <c r="D30" s="16" t="s">
        <v>42</v>
      </c>
      <c r="E30" s="17">
        <v>6</v>
      </c>
      <c r="F30" s="17"/>
      <c r="G30" s="17">
        <v>36.66</v>
      </c>
      <c r="H30" s="17"/>
      <c r="I30" s="17" t="str">
        <f>E30*G30</f>
        <v>0</v>
      </c>
      <c r="J30" s="17" t="str">
        <f>H30+I30</f>
        <v>0</v>
      </c>
      <c r="K30" s="17"/>
      <c r="L30" s="17">
        <v>0</v>
      </c>
      <c r="M30" s="17"/>
      <c r="N30" s="17">
        <v>0</v>
      </c>
      <c r="O30" s="17"/>
      <c r="P30" s="32"/>
    </row>
    <row r="31" spans="1:16">
      <c r="A31" s="25"/>
      <c r="B31" s="18" t="s">
        <v>61</v>
      </c>
      <c r="C31" s="16"/>
      <c r="D31" s="16" t="s">
        <v>42</v>
      </c>
      <c r="E31" s="17">
        <v>4</v>
      </c>
      <c r="F31" s="17"/>
      <c r="G31" s="17">
        <v>155.48</v>
      </c>
      <c r="H31" s="17"/>
      <c r="I31" s="17" t="str">
        <f>E31*G31</f>
        <v>0</v>
      </c>
      <c r="J31" s="17" t="str">
        <f>H31+I31</f>
        <v>0</v>
      </c>
      <c r="K31" s="17"/>
      <c r="L31" s="17">
        <v>0</v>
      </c>
      <c r="M31" s="17"/>
      <c r="N31" s="17">
        <v>0</v>
      </c>
      <c r="O31" s="17"/>
      <c r="P31" s="32"/>
    </row>
    <row r="32" spans="1:16">
      <c r="A32" s="25"/>
      <c r="B32" s="18" t="s">
        <v>62</v>
      </c>
      <c r="C32" s="16"/>
      <c r="D32" s="16" t="s">
        <v>42</v>
      </c>
      <c r="E32" s="17">
        <v>4</v>
      </c>
      <c r="F32" s="17"/>
      <c r="G32" s="17">
        <v>122.2</v>
      </c>
      <c r="H32" s="17"/>
      <c r="I32" s="17" t="str">
        <f>E32*G32</f>
        <v>0</v>
      </c>
      <c r="J32" s="17" t="str">
        <f>H32+I32</f>
        <v>0</v>
      </c>
      <c r="K32" s="17"/>
      <c r="L32" s="17">
        <v>0</v>
      </c>
      <c r="M32" s="17"/>
      <c r="N32" s="17">
        <v>0</v>
      </c>
      <c r="O32" s="17"/>
      <c r="P32" s="32"/>
    </row>
    <row r="33" spans="1:16">
      <c r="A33" s="25"/>
      <c r="B33" s="18" t="s">
        <v>63</v>
      </c>
      <c r="C33" s="16"/>
      <c r="D33" s="16" t="s">
        <v>42</v>
      </c>
      <c r="E33" s="17">
        <v>1</v>
      </c>
      <c r="F33" s="17"/>
      <c r="G33" s="17">
        <v>95.68</v>
      </c>
      <c r="H33" s="17"/>
      <c r="I33" s="17" t="str">
        <f>E33*G33</f>
        <v>0</v>
      </c>
      <c r="J33" s="17" t="str">
        <f>H33+I33</f>
        <v>0</v>
      </c>
      <c r="K33" s="17"/>
      <c r="L33" s="17">
        <v>0</v>
      </c>
      <c r="M33" s="17"/>
      <c r="N33" s="17">
        <v>0</v>
      </c>
      <c r="O33" s="17"/>
      <c r="P33" s="32"/>
    </row>
    <row r="34" spans="1:16">
      <c r="A34" s="25"/>
      <c r="B34" s="18" t="s">
        <v>64</v>
      </c>
      <c r="C34" s="16"/>
      <c r="D34" s="16" t="s">
        <v>42</v>
      </c>
      <c r="E34" s="17">
        <v>1</v>
      </c>
      <c r="F34" s="17"/>
      <c r="G34" s="17">
        <v>172.04</v>
      </c>
      <c r="H34" s="17"/>
      <c r="I34" s="17" t="str">
        <f>E34*G34</f>
        <v>0</v>
      </c>
      <c r="J34" s="17" t="str">
        <f>H34+I34</f>
        <v>0</v>
      </c>
      <c r="K34" s="17"/>
      <c r="L34" s="17">
        <v>0</v>
      </c>
      <c r="M34" s="17"/>
      <c r="N34" s="17">
        <v>0</v>
      </c>
      <c r="O34" s="17"/>
      <c r="P34" s="32"/>
    </row>
    <row r="35" spans="1:16">
      <c r="A35" s="25"/>
      <c r="B35" s="18" t="s">
        <v>65</v>
      </c>
      <c r="C35" s="16"/>
      <c r="D35" s="16" t="s">
        <v>42</v>
      </c>
      <c r="E35" s="17">
        <v>4</v>
      </c>
      <c r="F35" s="17"/>
      <c r="G35" s="17">
        <v>34.04</v>
      </c>
      <c r="H35" s="17"/>
      <c r="I35" s="17" t="str">
        <f>E35*G35</f>
        <v>0</v>
      </c>
      <c r="J35" s="17" t="str">
        <f>H35+I35</f>
        <v>0</v>
      </c>
      <c r="K35" s="17"/>
      <c r="L35" s="17">
        <v>0</v>
      </c>
      <c r="M35" s="17"/>
      <c r="N35" s="17">
        <v>0</v>
      </c>
      <c r="O35" s="17"/>
      <c r="P35" s="32"/>
    </row>
    <row r="36" spans="1:16">
      <c r="A36" s="25"/>
      <c r="B36" s="18" t="s">
        <v>66</v>
      </c>
      <c r="C36" s="16"/>
      <c r="D36" s="16" t="s">
        <v>42</v>
      </c>
      <c r="E36" s="17">
        <v>10</v>
      </c>
      <c r="F36" s="17"/>
      <c r="G36" s="17">
        <v>2.76</v>
      </c>
      <c r="H36" s="17"/>
      <c r="I36" s="17" t="str">
        <f>E36*G36</f>
        <v>0</v>
      </c>
      <c r="J36" s="17" t="str">
        <f>H36+I36</f>
        <v>0</v>
      </c>
      <c r="K36" s="17"/>
      <c r="L36" s="17">
        <v>0</v>
      </c>
      <c r="M36" s="17"/>
      <c r="N36" s="17">
        <v>0</v>
      </c>
      <c r="O36" s="17"/>
      <c r="P36" s="32"/>
    </row>
    <row r="37" spans="1:16">
      <c r="A37" s="25"/>
      <c r="B37" s="18" t="s">
        <v>67</v>
      </c>
      <c r="C37" s="16"/>
      <c r="D37" s="16" t="s">
        <v>42</v>
      </c>
      <c r="E37" s="17">
        <v>4</v>
      </c>
      <c r="F37" s="17"/>
      <c r="G37" s="17">
        <v>35.88</v>
      </c>
      <c r="H37" s="17"/>
      <c r="I37" s="17" t="str">
        <f>E37*G37</f>
        <v>0</v>
      </c>
      <c r="J37" s="17" t="str">
        <f>H37+I37</f>
        <v>0</v>
      </c>
      <c r="K37" s="17"/>
      <c r="L37" s="17">
        <v>0</v>
      </c>
      <c r="M37" s="17"/>
      <c r="N37" s="17">
        <v>0</v>
      </c>
      <c r="O37" s="17"/>
      <c r="P37" s="32"/>
    </row>
    <row r="38" spans="1:16">
      <c r="A38" s="25"/>
      <c r="B38" s="18" t="s">
        <v>68</v>
      </c>
      <c r="C38" s="16"/>
      <c r="D38" s="16" t="s">
        <v>42</v>
      </c>
      <c r="E38" s="17">
        <v>6</v>
      </c>
      <c r="F38" s="17"/>
      <c r="G38" s="17">
        <v>37.6</v>
      </c>
      <c r="H38" s="17"/>
      <c r="I38" s="17" t="str">
        <f>E38*G38</f>
        <v>0</v>
      </c>
      <c r="J38" s="17" t="str">
        <f>H38+I38</f>
        <v>0</v>
      </c>
      <c r="K38" s="17"/>
      <c r="L38" s="17">
        <v>0</v>
      </c>
      <c r="M38" s="17"/>
      <c r="N38" s="17">
        <v>0</v>
      </c>
      <c r="O38" s="17"/>
      <c r="P38" s="32"/>
    </row>
    <row r="39" spans="1:16">
      <c r="A39" s="25"/>
      <c r="B39" s="18" t="s">
        <v>69</v>
      </c>
      <c r="C39" s="16"/>
      <c r="D39" s="16" t="s">
        <v>42</v>
      </c>
      <c r="E39" s="17">
        <v>6</v>
      </c>
      <c r="F39" s="17"/>
      <c r="G39" s="17">
        <v>7.36</v>
      </c>
      <c r="H39" s="17"/>
      <c r="I39" s="17" t="str">
        <f>E39*G39</f>
        <v>0</v>
      </c>
      <c r="J39" s="17" t="str">
        <f>H39+I39</f>
        <v>0</v>
      </c>
      <c r="K39" s="17"/>
      <c r="L39" s="17">
        <v>0</v>
      </c>
      <c r="M39" s="17"/>
      <c r="N39" s="17">
        <v>0</v>
      </c>
      <c r="O39" s="17"/>
      <c r="P39" s="32"/>
    </row>
    <row r="40" spans="1:16">
      <c r="A40" s="25"/>
      <c r="B40" s="18" t="s">
        <v>70</v>
      </c>
      <c r="C40" s="16"/>
      <c r="D40" s="16" t="s">
        <v>42</v>
      </c>
      <c r="E40" s="17">
        <v>10</v>
      </c>
      <c r="F40" s="17"/>
      <c r="G40" s="17">
        <v>5.52</v>
      </c>
      <c r="H40" s="17"/>
      <c r="I40" s="17" t="str">
        <f>E40*G40</f>
        <v>0</v>
      </c>
      <c r="J40" s="17" t="str">
        <f>H40+I40</f>
        <v>0</v>
      </c>
      <c r="K40" s="17"/>
      <c r="L40" s="17">
        <v>0</v>
      </c>
      <c r="M40" s="17"/>
      <c r="N40" s="17">
        <v>0</v>
      </c>
      <c r="O40" s="17"/>
      <c r="P40" s="32"/>
    </row>
    <row r="41" spans="1:16">
      <c r="A41" s="25"/>
      <c r="B41" s="18" t="s">
        <v>71</v>
      </c>
      <c r="C41" s="16"/>
      <c r="D41" s="16" t="s">
        <v>42</v>
      </c>
      <c r="E41" s="17">
        <v>20</v>
      </c>
      <c r="F41" s="17"/>
      <c r="G41" s="17">
        <v>4.7</v>
      </c>
      <c r="H41" s="17"/>
      <c r="I41" s="17" t="str">
        <f>E41*G41</f>
        <v>0</v>
      </c>
      <c r="J41" s="17" t="str">
        <f>H41+I41</f>
        <v>0</v>
      </c>
      <c r="K41" s="17"/>
      <c r="L41" s="17">
        <v>0</v>
      </c>
      <c r="M41" s="17"/>
      <c r="N41" s="17">
        <v>0</v>
      </c>
      <c r="O41" s="17"/>
      <c r="P41" s="32"/>
    </row>
    <row r="42" spans="1:16">
      <c r="A42" s="25"/>
      <c r="B42" s="18" t="s">
        <v>72</v>
      </c>
      <c r="C42" s="16"/>
      <c r="D42" s="16" t="s">
        <v>42</v>
      </c>
      <c r="E42" s="17">
        <v>4</v>
      </c>
      <c r="F42" s="17"/>
      <c r="G42" s="17">
        <v>8.28</v>
      </c>
      <c r="H42" s="17"/>
      <c r="I42" s="17" t="str">
        <f>E42*G42</f>
        <v>0</v>
      </c>
      <c r="J42" s="17" t="str">
        <f>H42+I42</f>
        <v>0</v>
      </c>
      <c r="K42" s="17"/>
      <c r="L42" s="17">
        <v>0</v>
      </c>
      <c r="M42" s="17"/>
      <c r="N42" s="17">
        <v>0</v>
      </c>
      <c r="O42" s="17"/>
      <c r="P42" s="32"/>
    </row>
    <row r="43" spans="1:16">
      <c r="A43" s="25"/>
      <c r="B43" s="18" t="s">
        <v>73</v>
      </c>
      <c r="C43" s="16"/>
      <c r="D43" s="16" t="s">
        <v>42</v>
      </c>
      <c r="E43" s="17">
        <v>1</v>
      </c>
      <c r="F43" s="17"/>
      <c r="G43" s="17">
        <v>196.46</v>
      </c>
      <c r="H43" s="17"/>
      <c r="I43" s="17" t="str">
        <f>E43*G43</f>
        <v>0</v>
      </c>
      <c r="J43" s="17" t="str">
        <f>H43+I43</f>
        <v>0</v>
      </c>
      <c r="K43" s="17"/>
      <c r="L43" s="17">
        <v>0</v>
      </c>
      <c r="M43" s="17"/>
      <c r="N43" s="17">
        <v>0</v>
      </c>
      <c r="O43" s="17"/>
      <c r="P43" s="32"/>
    </row>
    <row r="44" spans="1:16">
      <c r="A44" s="25"/>
      <c r="B44" s="18" t="s">
        <v>74</v>
      </c>
      <c r="C44" s="16"/>
      <c r="D44" s="16" t="s">
        <v>42</v>
      </c>
      <c r="E44" s="17">
        <v>1</v>
      </c>
      <c r="F44" s="17"/>
      <c r="G44" s="17">
        <v>29.44</v>
      </c>
      <c r="H44" s="17"/>
      <c r="I44" s="17" t="str">
        <f>E44*G44</f>
        <v>0</v>
      </c>
      <c r="J44" s="17" t="str">
        <f>H44+I44</f>
        <v>0</v>
      </c>
      <c r="K44" s="17"/>
      <c r="L44" s="17">
        <v>0</v>
      </c>
      <c r="M44" s="17"/>
      <c r="N44" s="17">
        <v>0</v>
      </c>
      <c r="O44" s="17"/>
      <c r="P44" s="32"/>
    </row>
    <row r="45" spans="1:16">
      <c r="A45" s="25"/>
      <c r="B45" s="18" t="s">
        <v>75</v>
      </c>
      <c r="C45" s="16"/>
      <c r="D45" s="16" t="s">
        <v>42</v>
      </c>
      <c r="E45" s="17">
        <v>4</v>
      </c>
      <c r="F45" s="17"/>
      <c r="G45" s="17">
        <v>27.6</v>
      </c>
      <c r="H45" s="17"/>
      <c r="I45" s="17" t="str">
        <f>E45*G45</f>
        <v>0</v>
      </c>
      <c r="J45" s="17" t="str">
        <f>H45+I45</f>
        <v>0</v>
      </c>
      <c r="K45" s="17"/>
      <c r="L45" s="17">
        <v>0</v>
      </c>
      <c r="M45" s="17"/>
      <c r="N45" s="17">
        <v>0</v>
      </c>
      <c r="O45" s="17"/>
      <c r="P45" s="32"/>
    </row>
    <row r="46" spans="1:16">
      <c r="A46" s="25"/>
      <c r="B46" s="18" t="s">
        <v>76</v>
      </c>
      <c r="C46" s="16"/>
      <c r="D46" s="16" t="s">
        <v>42</v>
      </c>
      <c r="E46" s="17">
        <v>1</v>
      </c>
      <c r="F46" s="17"/>
      <c r="G46" s="17">
        <v>124.2</v>
      </c>
      <c r="H46" s="17"/>
      <c r="I46" s="17" t="str">
        <f>E46*G46</f>
        <v>0</v>
      </c>
      <c r="J46" s="17" t="str">
        <f>H46+I46</f>
        <v>0</v>
      </c>
      <c r="K46" s="17"/>
      <c r="L46" s="17">
        <v>0</v>
      </c>
      <c r="M46" s="17"/>
      <c r="N46" s="17">
        <v>0</v>
      </c>
      <c r="O46" s="17"/>
      <c r="P46" s="32"/>
    </row>
    <row r="47" spans="1:16">
      <c r="A47" s="25"/>
      <c r="B47" s="18" t="s">
        <v>77</v>
      </c>
      <c r="C47" s="16"/>
      <c r="D47" s="16" t="s">
        <v>42</v>
      </c>
      <c r="E47" s="17">
        <v>1</v>
      </c>
      <c r="F47" s="17"/>
      <c r="G47" s="17">
        <v>192.28</v>
      </c>
      <c r="H47" s="17"/>
      <c r="I47" s="17" t="str">
        <f>E47*G47</f>
        <v>0</v>
      </c>
      <c r="J47" s="17" t="str">
        <f>H47+I47</f>
        <v>0</v>
      </c>
      <c r="K47" s="17"/>
      <c r="L47" s="17">
        <v>0</v>
      </c>
      <c r="M47" s="17"/>
      <c r="N47" s="17">
        <v>0</v>
      </c>
      <c r="O47" s="17"/>
      <c r="P47" s="32"/>
    </row>
    <row r="48" spans="1:16">
      <c r="A48" s="25"/>
      <c r="B48" s="18" t="s">
        <v>78</v>
      </c>
      <c r="C48" s="16"/>
      <c r="D48" s="16" t="s">
        <v>42</v>
      </c>
      <c r="E48" s="17">
        <v>1</v>
      </c>
      <c r="F48" s="17"/>
      <c r="G48" s="17">
        <v>348.68</v>
      </c>
      <c r="H48" s="17"/>
      <c r="I48" s="17" t="str">
        <f>E48*G48</f>
        <v>0</v>
      </c>
      <c r="J48" s="17" t="str">
        <f>H48+I48</f>
        <v>0</v>
      </c>
      <c r="K48" s="17"/>
      <c r="L48" s="17">
        <v>0</v>
      </c>
      <c r="M48" s="17"/>
      <c r="N48" s="17">
        <v>0</v>
      </c>
      <c r="O48" s="17"/>
      <c r="P48" s="32"/>
    </row>
    <row r="49" spans="1:16">
      <c r="A49" s="25"/>
      <c r="B49" s="18" t="s">
        <v>79</v>
      </c>
      <c r="C49" s="16"/>
      <c r="D49" s="16" t="s">
        <v>42</v>
      </c>
      <c r="E49" s="17">
        <v>3</v>
      </c>
      <c r="F49" s="17"/>
      <c r="G49" s="17">
        <v>45.08</v>
      </c>
      <c r="H49" s="17"/>
      <c r="I49" s="17" t="str">
        <f>E49*G49</f>
        <v>0</v>
      </c>
      <c r="J49" s="17" t="str">
        <f>H49+I49</f>
        <v>0</v>
      </c>
      <c r="K49" s="17"/>
      <c r="L49" s="17">
        <v>0</v>
      </c>
      <c r="M49" s="17"/>
      <c r="N49" s="17">
        <v>0</v>
      </c>
      <c r="O49" s="17"/>
      <c r="P49" s="32"/>
    </row>
    <row r="50" spans="1:16">
      <c r="A50" s="25"/>
      <c r="B50" s="18" t="s">
        <v>43</v>
      </c>
      <c r="C50" s="16"/>
      <c r="D50" s="16" t="s">
        <v>42</v>
      </c>
      <c r="E50" s="17">
        <v>2</v>
      </c>
      <c r="F50" s="17"/>
      <c r="G50" s="17">
        <v>23</v>
      </c>
      <c r="H50" s="17"/>
      <c r="I50" s="17" t="str">
        <f>E50*G50</f>
        <v>0</v>
      </c>
      <c r="J50" s="17" t="str">
        <f>H50+I50</f>
        <v>0</v>
      </c>
      <c r="K50" s="17"/>
      <c r="L50" s="17">
        <v>0</v>
      </c>
      <c r="M50" s="17"/>
      <c r="N50" s="17">
        <v>0</v>
      </c>
      <c r="O50" s="17"/>
      <c r="P50" s="32"/>
    </row>
    <row r="51" spans="1:16">
      <c r="A51" s="25"/>
      <c r="B51" s="18" t="s">
        <v>80</v>
      </c>
      <c r="C51" s="16"/>
      <c r="D51" s="16" t="s">
        <v>42</v>
      </c>
      <c r="E51" s="17">
        <v>2</v>
      </c>
      <c r="F51" s="17"/>
      <c r="G51" s="17">
        <v>17.86</v>
      </c>
      <c r="H51" s="17"/>
      <c r="I51" s="17" t="str">
        <f>E51*G51</f>
        <v>0</v>
      </c>
      <c r="J51" s="17" t="str">
        <f>H51+I51</f>
        <v>0</v>
      </c>
      <c r="K51" s="17"/>
      <c r="L51" s="17">
        <v>0</v>
      </c>
      <c r="M51" s="17"/>
      <c r="N51" s="17">
        <v>0</v>
      </c>
      <c r="O51" s="17"/>
      <c r="P51" s="32"/>
    </row>
    <row r="52" spans="1:16">
      <c r="A52" s="25"/>
      <c r="B52" s="18" t="s">
        <v>81</v>
      </c>
      <c r="C52" s="16"/>
      <c r="D52" s="16" t="s">
        <v>42</v>
      </c>
      <c r="E52" s="17">
        <v>3</v>
      </c>
      <c r="F52" s="17"/>
      <c r="G52" s="17">
        <v>41.4</v>
      </c>
      <c r="H52" s="17"/>
      <c r="I52" s="17" t="str">
        <f>E52*G52</f>
        <v>0</v>
      </c>
      <c r="J52" s="17" t="str">
        <f>H52+I52</f>
        <v>0</v>
      </c>
      <c r="K52" s="17"/>
      <c r="L52" s="17">
        <v>0</v>
      </c>
      <c r="M52" s="17"/>
      <c r="N52" s="17">
        <v>0</v>
      </c>
      <c r="O52" s="17"/>
      <c r="P52" s="32"/>
    </row>
    <row r="53" spans="1:16">
      <c r="A53" s="25"/>
      <c r="B53" s="18" t="s">
        <v>82</v>
      </c>
      <c r="C53" s="16"/>
      <c r="D53" s="16" t="s">
        <v>42</v>
      </c>
      <c r="E53" s="17">
        <v>1</v>
      </c>
      <c r="F53" s="17"/>
      <c r="G53" s="17">
        <v>192.28</v>
      </c>
      <c r="H53" s="17"/>
      <c r="I53" s="17" t="str">
        <f>E53*G53</f>
        <v>0</v>
      </c>
      <c r="J53" s="17" t="str">
        <f>H53+I53</f>
        <v>0</v>
      </c>
      <c r="K53" s="17"/>
      <c r="L53" s="17">
        <v>0</v>
      </c>
      <c r="M53" s="17"/>
      <c r="N53" s="17">
        <v>0</v>
      </c>
      <c r="O53" s="17"/>
      <c r="P53" s="32"/>
    </row>
    <row r="54" spans="1:16">
      <c r="A54" s="25"/>
      <c r="B54" s="18" t="s">
        <v>83</v>
      </c>
      <c r="C54" s="16"/>
      <c r="D54" s="16" t="s">
        <v>42</v>
      </c>
      <c r="E54" s="17">
        <v>6</v>
      </c>
      <c r="F54" s="17"/>
      <c r="G54" s="17">
        <v>173.88</v>
      </c>
      <c r="H54" s="17"/>
      <c r="I54" s="17" t="str">
        <f>E54*G54</f>
        <v>0</v>
      </c>
      <c r="J54" s="17" t="str">
        <f>H54+I54</f>
        <v>0</v>
      </c>
      <c r="K54" s="17"/>
      <c r="L54" s="17">
        <v>0</v>
      </c>
      <c r="M54" s="17"/>
      <c r="N54" s="17">
        <v>0</v>
      </c>
      <c r="O54" s="17"/>
      <c r="P54" s="32"/>
    </row>
    <row r="55" spans="1:16">
      <c r="A55" s="25"/>
      <c r="B55" s="18" t="s">
        <v>84</v>
      </c>
      <c r="C55" s="16"/>
      <c r="D55" s="16" t="s">
        <v>42</v>
      </c>
      <c r="E55" s="17">
        <v>20</v>
      </c>
      <c r="F55" s="17"/>
      <c r="G55" s="17">
        <v>236.88</v>
      </c>
      <c r="H55" s="17"/>
      <c r="I55" s="17" t="str">
        <f>E55*G55</f>
        <v>0</v>
      </c>
      <c r="J55" s="17" t="str">
        <f>H55+I55</f>
        <v>0</v>
      </c>
      <c r="K55" s="17"/>
      <c r="L55" s="17">
        <v>0</v>
      </c>
      <c r="M55" s="17"/>
      <c r="N55" s="17">
        <v>0</v>
      </c>
      <c r="O55" s="17"/>
      <c r="P55" s="32"/>
    </row>
    <row r="56" spans="1:16">
      <c r="A56" s="25"/>
      <c r="B56" s="18" t="s">
        <v>85</v>
      </c>
      <c r="C56" s="16"/>
      <c r="D56" s="16" t="s">
        <v>42</v>
      </c>
      <c r="E56" s="17">
        <v>1</v>
      </c>
      <c r="F56" s="17"/>
      <c r="G56" s="17">
        <v>35.88</v>
      </c>
      <c r="H56" s="17"/>
      <c r="I56" s="17" t="str">
        <f>E56*G56</f>
        <v>0</v>
      </c>
      <c r="J56" s="17" t="str">
        <f>H56+I56</f>
        <v>0</v>
      </c>
      <c r="K56" s="17"/>
      <c r="L56" s="17">
        <v>0</v>
      </c>
      <c r="M56" s="17"/>
      <c r="N56" s="17">
        <v>0</v>
      </c>
      <c r="O56" s="17"/>
      <c r="P56" s="32"/>
    </row>
    <row r="57" spans="1:16">
      <c r="A57" s="25"/>
      <c r="B57" s="18" t="s">
        <v>86</v>
      </c>
      <c r="C57" s="16"/>
      <c r="D57" s="16" t="s">
        <v>42</v>
      </c>
      <c r="E57" s="17">
        <v>2</v>
      </c>
      <c r="F57" s="17"/>
      <c r="G57" s="17">
        <v>14.72</v>
      </c>
      <c r="H57" s="17"/>
      <c r="I57" s="17" t="str">
        <f>E57*G57</f>
        <v>0</v>
      </c>
      <c r="J57" s="17" t="str">
        <f>H57+I57</f>
        <v>0</v>
      </c>
      <c r="K57" s="17"/>
      <c r="L57" s="17">
        <v>0</v>
      </c>
      <c r="M57" s="17"/>
      <c r="N57" s="17">
        <v>0</v>
      </c>
      <c r="O57" s="17"/>
      <c r="P57" s="32"/>
    </row>
    <row r="58" spans="1:16">
      <c r="A58" s="25"/>
      <c r="B58" s="18" t="s">
        <v>44</v>
      </c>
      <c r="C58" s="16"/>
      <c r="D58" s="16" t="s">
        <v>42</v>
      </c>
      <c r="E58" s="17">
        <v>2</v>
      </c>
      <c r="F58" s="17"/>
      <c r="G58" s="17">
        <v>17.48</v>
      </c>
      <c r="H58" s="17"/>
      <c r="I58" s="17" t="str">
        <f>E58*G58</f>
        <v>0</v>
      </c>
      <c r="J58" s="17" t="str">
        <f>H58+I58</f>
        <v>0</v>
      </c>
      <c r="K58" s="17"/>
      <c r="L58" s="17">
        <v>0</v>
      </c>
      <c r="M58" s="17"/>
      <c r="N58" s="17">
        <v>0</v>
      </c>
      <c r="O58" s="17"/>
      <c r="P58" s="32"/>
    </row>
    <row r="59" spans="1:16">
      <c r="A59" s="25"/>
      <c r="B59" s="18" t="s">
        <v>87</v>
      </c>
      <c r="C59" s="16"/>
      <c r="D59" s="16" t="s">
        <v>42</v>
      </c>
      <c r="E59" s="17">
        <v>1</v>
      </c>
      <c r="F59" s="17"/>
      <c r="G59" s="17">
        <v>299.86</v>
      </c>
      <c r="H59" s="17"/>
      <c r="I59" s="17" t="str">
        <f>E59*G59</f>
        <v>0</v>
      </c>
      <c r="J59" s="17" t="str">
        <f>H59+I59</f>
        <v>0</v>
      </c>
      <c r="K59" s="17"/>
      <c r="L59" s="17">
        <v>0</v>
      </c>
      <c r="M59" s="17"/>
      <c r="N59" s="17">
        <v>0</v>
      </c>
      <c r="O59" s="17"/>
      <c r="P59" s="32"/>
    </row>
    <row r="60" spans="1:16">
      <c r="A60" s="25"/>
      <c r="B60" s="18" t="s">
        <v>46</v>
      </c>
      <c r="C60" s="16"/>
      <c r="D60" s="16" t="s">
        <v>42</v>
      </c>
      <c r="E60" s="17">
        <v>1</v>
      </c>
      <c r="F60" s="17"/>
      <c r="G60" s="17">
        <v>109.48</v>
      </c>
      <c r="H60" s="17"/>
      <c r="I60" s="17" t="str">
        <f>E60*G60</f>
        <v>0</v>
      </c>
      <c r="J60" s="17" t="str">
        <f>H60+I60</f>
        <v>0</v>
      </c>
      <c r="K60" s="17"/>
      <c r="L60" s="17">
        <v>0</v>
      </c>
      <c r="M60" s="17"/>
      <c r="N60" s="17">
        <v>0</v>
      </c>
      <c r="O60" s="17"/>
      <c r="P60" s="32"/>
    </row>
    <row r="61" spans="1:16">
      <c r="A61" s="25"/>
      <c r="B61" s="18" t="s">
        <v>88</v>
      </c>
      <c r="C61" s="16"/>
      <c r="D61" s="16" t="s">
        <v>42</v>
      </c>
      <c r="E61" s="17">
        <v>3</v>
      </c>
      <c r="F61" s="17"/>
      <c r="G61" s="17">
        <v>36.8</v>
      </c>
      <c r="H61" s="17"/>
      <c r="I61" s="17" t="str">
        <f>E61*G61</f>
        <v>0</v>
      </c>
      <c r="J61" s="17" t="str">
        <f>H61+I61</f>
        <v>0</v>
      </c>
      <c r="K61" s="17"/>
      <c r="L61" s="17">
        <v>0</v>
      </c>
      <c r="M61" s="17"/>
      <c r="N61" s="17">
        <v>0</v>
      </c>
      <c r="O61" s="17"/>
      <c r="P61" s="32"/>
    </row>
    <row r="62" spans="1:16">
      <c r="A62" s="25"/>
      <c r="B62" s="18" t="s">
        <v>89</v>
      </c>
      <c r="C62" s="16"/>
      <c r="D62" s="16" t="s">
        <v>42</v>
      </c>
      <c r="E62" s="17">
        <v>1</v>
      </c>
      <c r="F62" s="17"/>
      <c r="G62" s="17">
        <v>72.68</v>
      </c>
      <c r="H62" s="17"/>
      <c r="I62" s="17" t="str">
        <f>E62*G62</f>
        <v>0</v>
      </c>
      <c r="J62" s="17" t="str">
        <f>H62+I62</f>
        <v>0</v>
      </c>
      <c r="K62" s="17"/>
      <c r="L62" s="17">
        <v>0</v>
      </c>
      <c r="M62" s="17"/>
      <c r="N62" s="17">
        <v>0</v>
      </c>
      <c r="O62" s="17"/>
      <c r="P62" s="32"/>
    </row>
    <row r="63" spans="1:16">
      <c r="A63" s="25"/>
      <c r="B63" s="18" t="s">
        <v>90</v>
      </c>
      <c r="C63" s="16"/>
      <c r="D63" s="16" t="s">
        <v>42</v>
      </c>
      <c r="E63" s="17">
        <v>2</v>
      </c>
      <c r="F63" s="17"/>
      <c r="G63" s="17">
        <v>85.56</v>
      </c>
      <c r="H63" s="17"/>
      <c r="I63" s="17" t="str">
        <f>E63*G63</f>
        <v>0</v>
      </c>
      <c r="J63" s="17" t="str">
        <f>H63+I63</f>
        <v>0</v>
      </c>
      <c r="K63" s="17"/>
      <c r="L63" s="17">
        <v>0</v>
      </c>
      <c r="M63" s="17"/>
      <c r="N63" s="17">
        <v>0</v>
      </c>
      <c r="O63" s="17"/>
      <c r="P63" s="32"/>
    </row>
    <row r="64" spans="1:16">
      <c r="A64" s="25"/>
      <c r="B64" s="18" t="s">
        <v>91</v>
      </c>
      <c r="C64" s="16"/>
      <c r="D64" s="16" t="s">
        <v>42</v>
      </c>
      <c r="E64" s="17">
        <v>22</v>
      </c>
      <c r="F64" s="17"/>
      <c r="G64" s="17">
        <v>17.86</v>
      </c>
      <c r="H64" s="17"/>
      <c r="I64" s="17" t="str">
        <f>E64*G64</f>
        <v>0</v>
      </c>
      <c r="J64" s="17" t="str">
        <f>H64+I64</f>
        <v>0</v>
      </c>
      <c r="K64" s="17"/>
      <c r="L64" s="17">
        <v>0</v>
      </c>
      <c r="M64" s="17"/>
      <c r="N64" s="17">
        <v>0</v>
      </c>
      <c r="O64" s="17"/>
      <c r="P64" s="32"/>
    </row>
    <row r="65" spans="1:16">
      <c r="A65" s="25"/>
      <c r="B65" s="18" t="s">
        <v>92</v>
      </c>
      <c r="C65" s="16"/>
      <c r="D65" s="16" t="s">
        <v>42</v>
      </c>
      <c r="E65" s="17">
        <v>15</v>
      </c>
      <c r="F65" s="17"/>
      <c r="G65" s="17">
        <v>23.92</v>
      </c>
      <c r="H65" s="17"/>
      <c r="I65" s="17" t="str">
        <f>E65*G65</f>
        <v>0</v>
      </c>
      <c r="J65" s="17" t="str">
        <f>H65+I65</f>
        <v>0</v>
      </c>
      <c r="K65" s="17"/>
      <c r="L65" s="17">
        <v>0</v>
      </c>
      <c r="M65" s="17"/>
      <c r="N65" s="17">
        <v>0</v>
      </c>
      <c r="O65" s="17"/>
      <c r="P65" s="32"/>
    </row>
    <row r="66" spans="1:16">
      <c r="A66" s="25"/>
      <c r="B66" s="18" t="s">
        <v>93</v>
      </c>
      <c r="C66" s="16"/>
      <c r="D66" s="16" t="s">
        <v>42</v>
      </c>
      <c r="E66" s="17">
        <v>40</v>
      </c>
      <c r="F66" s="17"/>
      <c r="G66" s="17">
        <v>10.12</v>
      </c>
      <c r="H66" s="17"/>
      <c r="I66" s="17" t="str">
        <f>E66*G66</f>
        <v>0</v>
      </c>
      <c r="J66" s="17" t="str">
        <f>H66+I66</f>
        <v>0</v>
      </c>
      <c r="K66" s="17"/>
      <c r="L66" s="17">
        <v>0</v>
      </c>
      <c r="M66" s="17"/>
      <c r="N66" s="17">
        <v>0</v>
      </c>
      <c r="O66" s="17"/>
      <c r="P66" s="32"/>
    </row>
    <row r="67" spans="1:16">
      <c r="A67" s="25"/>
      <c r="B67" s="18" t="s">
        <v>49</v>
      </c>
      <c r="C67" s="16"/>
      <c r="D67" s="16" t="s">
        <v>42</v>
      </c>
      <c r="E67" s="17">
        <v>2</v>
      </c>
      <c r="F67" s="17"/>
      <c r="G67" s="17">
        <v>132.54</v>
      </c>
      <c r="H67" s="17"/>
      <c r="I67" s="17" t="str">
        <f>E67*G67</f>
        <v>0</v>
      </c>
      <c r="J67" s="17" t="str">
        <f>H67+I67</f>
        <v>0</v>
      </c>
      <c r="K67" s="17"/>
      <c r="L67" s="17">
        <v>0</v>
      </c>
      <c r="M67" s="17"/>
      <c r="N67" s="17">
        <v>0</v>
      </c>
      <c r="O67" s="17"/>
      <c r="P67" s="32"/>
    </row>
    <row r="68" spans="1:16">
      <c r="A68" s="25"/>
      <c r="B68" s="18" t="s">
        <v>50</v>
      </c>
      <c r="C68" s="16"/>
      <c r="D68" s="16" t="s">
        <v>42</v>
      </c>
      <c r="E68" s="17">
        <v>8</v>
      </c>
      <c r="F68" s="17"/>
      <c r="G68" s="17">
        <v>118.44</v>
      </c>
      <c r="H68" s="17"/>
      <c r="I68" s="17" t="str">
        <f>E68*G68</f>
        <v>0</v>
      </c>
      <c r="J68" s="17" t="str">
        <f>H68+I68</f>
        <v>0</v>
      </c>
      <c r="K68" s="17"/>
      <c r="L68" s="17">
        <v>0</v>
      </c>
      <c r="M68" s="17"/>
      <c r="N68" s="17">
        <v>0</v>
      </c>
      <c r="O68" s="17"/>
      <c r="P68" s="32"/>
    </row>
    <row r="69" spans="1:16">
      <c r="A69" s="25"/>
      <c r="B69" s="18" t="s">
        <v>94</v>
      </c>
      <c r="C69" s="16"/>
      <c r="D69" s="16" t="s">
        <v>42</v>
      </c>
      <c r="E69" s="17">
        <v>4</v>
      </c>
      <c r="F69" s="17"/>
      <c r="G69" s="17">
        <v>357.88</v>
      </c>
      <c r="H69" s="17"/>
      <c r="I69" s="17" t="str">
        <f>E69*G69</f>
        <v>0</v>
      </c>
      <c r="J69" s="17" t="str">
        <f>H69+I69</f>
        <v>0</v>
      </c>
      <c r="K69" s="17"/>
      <c r="L69" s="17">
        <v>0</v>
      </c>
      <c r="M69" s="17"/>
      <c r="N69" s="17">
        <v>0</v>
      </c>
      <c r="O69" s="17"/>
      <c r="P69" s="32"/>
    </row>
    <row r="70" spans="1:16">
      <c r="A70" s="25"/>
      <c r="B70" s="18" t="s">
        <v>95</v>
      </c>
      <c r="C70" s="16"/>
      <c r="D70" s="16" t="s">
        <v>42</v>
      </c>
      <c r="E70" s="17">
        <v>4</v>
      </c>
      <c r="F70" s="17"/>
      <c r="G70" s="17">
        <v>289.52</v>
      </c>
      <c r="H70" s="17"/>
      <c r="I70" s="17" t="str">
        <f>E70*G70</f>
        <v>0</v>
      </c>
      <c r="J70" s="17" t="str">
        <f>H70+I70</f>
        <v>0</v>
      </c>
      <c r="K70" s="17"/>
      <c r="L70" s="17">
        <v>0</v>
      </c>
      <c r="M70" s="17"/>
      <c r="N70" s="17">
        <v>0</v>
      </c>
      <c r="O70" s="17"/>
      <c r="P70" s="32"/>
    </row>
    <row r="71" spans="1:16">
      <c r="A71" s="25"/>
      <c r="B71" s="18" t="s">
        <v>53</v>
      </c>
      <c r="C71" s="16"/>
      <c r="D71" s="16" t="s">
        <v>42</v>
      </c>
      <c r="E71" s="17">
        <v>30</v>
      </c>
      <c r="F71" s="17"/>
      <c r="G71" s="17">
        <v>205.86</v>
      </c>
      <c r="H71" s="17"/>
      <c r="I71" s="17" t="str">
        <f>E71*G71</f>
        <v>0</v>
      </c>
      <c r="J71" s="17" t="str">
        <f>H71+I71</f>
        <v>0</v>
      </c>
      <c r="K71" s="17"/>
      <c r="L71" s="17">
        <v>0</v>
      </c>
      <c r="M71" s="17"/>
      <c r="N71" s="17">
        <v>0</v>
      </c>
      <c r="O71" s="17"/>
      <c r="P71" s="32"/>
    </row>
    <row r="72" spans="1:16">
      <c r="A72" s="25"/>
      <c r="B72" s="18" t="s">
        <v>96</v>
      </c>
      <c r="C72" s="16"/>
      <c r="D72" s="16" t="s">
        <v>42</v>
      </c>
      <c r="E72" s="17">
        <v>2</v>
      </c>
      <c r="F72" s="17"/>
      <c r="G72" s="17">
        <v>70.84</v>
      </c>
      <c r="H72" s="17"/>
      <c r="I72" s="17" t="str">
        <f>E72*G72</f>
        <v>0</v>
      </c>
      <c r="J72" s="17" t="str">
        <f>H72+I72</f>
        <v>0</v>
      </c>
      <c r="K72" s="17"/>
      <c r="L72" s="17">
        <v>0</v>
      </c>
      <c r="M72" s="17"/>
      <c r="N72" s="17">
        <v>0</v>
      </c>
      <c r="O72" s="17"/>
      <c r="P72" s="32"/>
    </row>
    <row r="73" spans="1:16">
      <c r="A73" s="25"/>
      <c r="B73" s="18" t="s">
        <v>97</v>
      </c>
      <c r="C73" s="16"/>
      <c r="D73" s="16" t="s">
        <v>42</v>
      </c>
      <c r="E73" s="17">
        <v>140</v>
      </c>
      <c r="F73" s="17"/>
      <c r="G73" s="17">
        <v>53.58</v>
      </c>
      <c r="H73" s="17"/>
      <c r="I73" s="17" t="str">
        <f>E73*G73</f>
        <v>0</v>
      </c>
      <c r="J73" s="17" t="str">
        <f>H73+I73</f>
        <v>0</v>
      </c>
      <c r="K73" s="17"/>
      <c r="L73" s="17">
        <v>0</v>
      </c>
      <c r="M73" s="17"/>
      <c r="N73" s="17">
        <v>0</v>
      </c>
      <c r="O73" s="17"/>
      <c r="P73" s="32"/>
    </row>
    <row r="74" spans="1:16">
      <c r="A74" s="25"/>
      <c r="B74" s="18" t="s">
        <v>54</v>
      </c>
      <c r="C74" s="16"/>
      <c r="D74" s="16" t="s">
        <v>42</v>
      </c>
      <c r="E74" s="17">
        <v>3</v>
      </c>
      <c r="F74" s="17"/>
      <c r="G74" s="17">
        <v>370.36</v>
      </c>
      <c r="H74" s="17"/>
      <c r="I74" s="17" t="str">
        <f>E74*G74</f>
        <v>0</v>
      </c>
      <c r="J74" s="17" t="str">
        <f>H74+I74</f>
        <v>0</v>
      </c>
      <c r="K74" s="17"/>
      <c r="L74" s="17">
        <v>0</v>
      </c>
      <c r="M74" s="17"/>
      <c r="N74" s="17">
        <v>0</v>
      </c>
      <c r="O74" s="17"/>
      <c r="P74" s="32"/>
    </row>
    <row r="75" spans="1:16">
      <c r="A75" s="25"/>
      <c r="B75" s="18" t="s">
        <v>98</v>
      </c>
      <c r="C75" s="16"/>
      <c r="D75" s="16" t="s">
        <v>42</v>
      </c>
      <c r="E75" s="17">
        <v>1</v>
      </c>
      <c r="F75" s="17"/>
      <c r="G75" s="17">
        <v>50.6</v>
      </c>
      <c r="H75" s="17"/>
      <c r="I75" s="17" t="str">
        <f>E75*G75</f>
        <v>0</v>
      </c>
      <c r="J75" s="17" t="str">
        <f>H75+I75</f>
        <v>0</v>
      </c>
      <c r="K75" s="17"/>
      <c r="L75" s="17">
        <v>0</v>
      </c>
      <c r="M75" s="17"/>
      <c r="N75" s="17">
        <v>0</v>
      </c>
      <c r="O75" s="17"/>
      <c r="P75" s="32"/>
    </row>
    <row r="76" spans="1:16">
      <c r="A76" s="25"/>
      <c r="B76" s="18" t="s">
        <v>62</v>
      </c>
      <c r="C76" s="16"/>
      <c r="D76" s="16" t="s">
        <v>42</v>
      </c>
      <c r="E76" s="17">
        <v>2</v>
      </c>
      <c r="F76" s="17"/>
      <c r="G76" s="17">
        <v>122.2</v>
      </c>
      <c r="H76" s="17"/>
      <c r="I76" s="17" t="str">
        <f>E76*G76</f>
        <v>0</v>
      </c>
      <c r="J76" s="17" t="str">
        <f>H76+I76</f>
        <v>0</v>
      </c>
      <c r="K76" s="17"/>
      <c r="L76" s="17">
        <v>0</v>
      </c>
      <c r="M76" s="17"/>
      <c r="N76" s="17">
        <v>0</v>
      </c>
      <c r="O76" s="17"/>
      <c r="P76" s="32"/>
    </row>
    <row r="77" spans="1:16">
      <c r="A77" s="25"/>
      <c r="B77" s="18" t="s">
        <v>99</v>
      </c>
      <c r="C77" s="16"/>
      <c r="D77" s="16" t="s">
        <v>42</v>
      </c>
      <c r="E77" s="17">
        <v>2</v>
      </c>
      <c r="F77" s="17"/>
      <c r="G77" s="17">
        <v>78.2</v>
      </c>
      <c r="H77" s="17"/>
      <c r="I77" s="17" t="str">
        <f>E77*G77</f>
        <v>0</v>
      </c>
      <c r="J77" s="17" t="str">
        <f>H77+I77</f>
        <v>0</v>
      </c>
      <c r="K77" s="17"/>
      <c r="L77" s="17">
        <v>0</v>
      </c>
      <c r="M77" s="17"/>
      <c r="N77" s="17">
        <v>0</v>
      </c>
      <c r="O77" s="17"/>
      <c r="P77" s="32"/>
    </row>
    <row r="78" spans="1:16">
      <c r="A78" s="25"/>
      <c r="B78" s="18" t="s">
        <v>100</v>
      </c>
      <c r="C78" s="16"/>
      <c r="D78" s="16" t="s">
        <v>42</v>
      </c>
      <c r="E78" s="17">
        <v>2</v>
      </c>
      <c r="F78" s="17"/>
      <c r="G78" s="17">
        <v>87.4</v>
      </c>
      <c r="H78" s="17"/>
      <c r="I78" s="17" t="str">
        <f>E78*G78</f>
        <v>0</v>
      </c>
      <c r="J78" s="17" t="str">
        <f>H78+I78</f>
        <v>0</v>
      </c>
      <c r="K78" s="17"/>
      <c r="L78" s="17">
        <v>0</v>
      </c>
      <c r="M78" s="17"/>
      <c r="N78" s="17">
        <v>0</v>
      </c>
      <c r="O78" s="17"/>
      <c r="P78" s="32"/>
    </row>
    <row r="79" spans="1:16">
      <c r="A79" s="25"/>
      <c r="B79" s="18" t="s">
        <v>101</v>
      </c>
      <c r="C79" s="16"/>
      <c r="D79" s="16" t="s">
        <v>42</v>
      </c>
      <c r="E79" s="17">
        <v>2</v>
      </c>
      <c r="F79" s="17"/>
      <c r="G79" s="17">
        <v>5.52</v>
      </c>
      <c r="H79" s="17"/>
      <c r="I79" s="17" t="str">
        <f>E79*G79</f>
        <v>0</v>
      </c>
      <c r="J79" s="17" t="str">
        <f>H79+I79</f>
        <v>0</v>
      </c>
      <c r="K79" s="17"/>
      <c r="L79" s="17">
        <v>0</v>
      </c>
      <c r="M79" s="17"/>
      <c r="N79" s="17">
        <v>0</v>
      </c>
      <c r="O79" s="17"/>
      <c r="P79" s="32"/>
    </row>
    <row r="80" spans="1:16">
      <c r="A80" s="25"/>
      <c r="B80" s="18" t="s">
        <v>102</v>
      </c>
      <c r="C80" s="16"/>
      <c r="D80" s="16" t="s">
        <v>42</v>
      </c>
      <c r="E80" s="17">
        <v>1</v>
      </c>
      <c r="F80" s="17"/>
      <c r="G80" s="17">
        <v>74.26</v>
      </c>
      <c r="H80" s="17"/>
      <c r="I80" s="17" t="str">
        <f>E80*G80</f>
        <v>0</v>
      </c>
      <c r="J80" s="17" t="str">
        <f>H80+I80</f>
        <v>0</v>
      </c>
      <c r="K80" s="17"/>
      <c r="L80" s="17">
        <v>0</v>
      </c>
      <c r="M80" s="17"/>
      <c r="N80" s="17">
        <v>0</v>
      </c>
      <c r="O80" s="17"/>
      <c r="P80" s="32"/>
    </row>
    <row r="81" spans="1:16">
      <c r="A81" s="25" t="s">
        <v>103</v>
      </c>
      <c r="B81" s="13" t="s">
        <v>104</v>
      </c>
      <c r="C81" s="16"/>
      <c r="D81" s="16" t="s">
        <v>42</v>
      </c>
      <c r="E81" s="17">
        <v>4</v>
      </c>
      <c r="F81" s="17">
        <v>10000</v>
      </c>
      <c r="G81" s="17"/>
      <c r="H81" s="17" t="str">
        <f>E81*F81</f>
        <v>0</v>
      </c>
      <c r="I81" s="17"/>
      <c r="J81" s="17" t="str">
        <f>H81+I81</f>
        <v>0</v>
      </c>
      <c r="K81" s="17">
        <v>20000</v>
      </c>
      <c r="L81" s="17"/>
      <c r="M81" s="17">
        <v>2</v>
      </c>
      <c r="N81" s="17"/>
      <c r="O81" s="17"/>
      <c r="P81" s="32"/>
    </row>
    <row r="82" spans="1:16">
      <c r="A82" s="25"/>
      <c r="B82" s="18" t="s">
        <v>105</v>
      </c>
      <c r="C82" s="16"/>
      <c r="D82" s="16" t="s">
        <v>42</v>
      </c>
      <c r="E82" s="17">
        <v>1</v>
      </c>
      <c r="F82" s="17"/>
      <c r="G82" s="17">
        <v>1471.08</v>
      </c>
      <c r="H82" s="17"/>
      <c r="I82" s="17" t="str">
        <f>E82*G82</f>
        <v>0</v>
      </c>
      <c r="J82" s="17" t="str">
        <f>H82+I82</f>
        <v>0</v>
      </c>
      <c r="K82" s="17"/>
      <c r="L82" s="17">
        <v>0</v>
      </c>
      <c r="M82" s="17"/>
      <c r="N82" s="17">
        <v>0</v>
      </c>
      <c r="O82" s="17"/>
      <c r="P82" s="32"/>
    </row>
    <row r="83" spans="1:16">
      <c r="A83" s="25"/>
      <c r="B83" s="18" t="s">
        <v>106</v>
      </c>
      <c r="C83" s="16"/>
      <c r="D83" s="16" t="s">
        <v>42</v>
      </c>
      <c r="E83" s="17">
        <v>26</v>
      </c>
      <c r="F83" s="17"/>
      <c r="G83" s="17">
        <v>32.2</v>
      </c>
      <c r="H83" s="17"/>
      <c r="I83" s="17" t="str">
        <f>E83*G83</f>
        <v>0</v>
      </c>
      <c r="J83" s="17" t="str">
        <f>H83+I83</f>
        <v>0</v>
      </c>
      <c r="K83" s="17"/>
      <c r="L83" s="17">
        <v>0</v>
      </c>
      <c r="M83" s="17"/>
      <c r="N83" s="17">
        <v>0</v>
      </c>
      <c r="O83" s="17"/>
      <c r="P83" s="32"/>
    </row>
    <row r="84" spans="1:16">
      <c r="A84" s="25"/>
      <c r="B84" s="18" t="s">
        <v>107</v>
      </c>
      <c r="C84" s="16"/>
      <c r="D84" s="16" t="s">
        <v>42</v>
      </c>
      <c r="E84" s="17">
        <v>1</v>
      </c>
      <c r="F84" s="17"/>
      <c r="G84" s="17">
        <v>16550.73</v>
      </c>
      <c r="H84" s="17"/>
      <c r="I84" s="17" t="str">
        <f>E84*G84</f>
        <v>0</v>
      </c>
      <c r="J84" s="17" t="str">
        <f>H84+I84</f>
        <v>0</v>
      </c>
      <c r="K84" s="17"/>
      <c r="L84" s="17">
        <v>0</v>
      </c>
      <c r="M84" s="17"/>
      <c r="N84" s="17">
        <v>0</v>
      </c>
      <c r="O84" s="17"/>
      <c r="P84" s="32"/>
    </row>
    <row r="85" spans="1:16">
      <c r="A85" s="25"/>
      <c r="B85" s="18" t="s">
        <v>108</v>
      </c>
      <c r="C85" s="16"/>
      <c r="D85" s="16" t="s">
        <v>42</v>
      </c>
      <c r="E85" s="17">
        <v>2</v>
      </c>
      <c r="F85" s="17"/>
      <c r="G85" s="17">
        <v>201.48</v>
      </c>
      <c r="H85" s="17"/>
      <c r="I85" s="17" t="str">
        <f>E85*G85</f>
        <v>0</v>
      </c>
      <c r="J85" s="17" t="str">
        <f>H85+I85</f>
        <v>0</v>
      </c>
      <c r="K85" s="17"/>
      <c r="L85" s="17">
        <v>0</v>
      </c>
      <c r="M85" s="17"/>
      <c r="N85" s="17">
        <v>0</v>
      </c>
      <c r="O85" s="17"/>
      <c r="P85" s="32"/>
    </row>
    <row r="86" spans="1:16">
      <c r="A86" s="25"/>
      <c r="B86" s="18" t="s">
        <v>109</v>
      </c>
      <c r="C86" s="16"/>
      <c r="D86" s="16" t="s">
        <v>42</v>
      </c>
      <c r="E86" s="17">
        <v>6</v>
      </c>
      <c r="F86" s="17"/>
      <c r="G86" s="17">
        <v>55.108333333333</v>
      </c>
      <c r="H86" s="17"/>
      <c r="I86" s="17" t="str">
        <f>E86*G86</f>
        <v>0</v>
      </c>
      <c r="J86" s="17" t="str">
        <f>H86+I86</f>
        <v>0</v>
      </c>
      <c r="K86" s="17"/>
      <c r="L86" s="17">
        <v>0</v>
      </c>
      <c r="M86" s="17"/>
      <c r="N86" s="17">
        <v>0</v>
      </c>
      <c r="O86" s="17"/>
      <c r="P86" s="32"/>
    </row>
    <row r="87" spans="1:16">
      <c r="A87" s="25"/>
      <c r="B87" s="18" t="s">
        <v>110</v>
      </c>
      <c r="C87" s="16"/>
      <c r="D87" s="16" t="s">
        <v>42</v>
      </c>
      <c r="E87" s="17">
        <v>45.6</v>
      </c>
      <c r="F87" s="17"/>
      <c r="G87" s="17">
        <v>689.08004385965</v>
      </c>
      <c r="H87" s="17"/>
      <c r="I87" s="17" t="str">
        <f>E87*G87</f>
        <v>0</v>
      </c>
      <c r="J87" s="17" t="str">
        <f>H87+I87</f>
        <v>0</v>
      </c>
      <c r="K87" s="17"/>
      <c r="L87" s="17">
        <v>0</v>
      </c>
      <c r="M87" s="17"/>
      <c r="N87" s="17">
        <v>0</v>
      </c>
      <c r="O87" s="17"/>
      <c r="P87" s="32"/>
    </row>
    <row r="88" spans="1:16">
      <c r="A88" s="25"/>
      <c r="B88" s="18" t="s">
        <v>111</v>
      </c>
      <c r="C88" s="16"/>
      <c r="D88" s="16" t="s">
        <v>42</v>
      </c>
      <c r="E88" s="17">
        <v>13.68</v>
      </c>
      <c r="F88" s="17"/>
      <c r="G88" s="17">
        <v>689.07967836257</v>
      </c>
      <c r="H88" s="17"/>
      <c r="I88" s="17" t="str">
        <f>E88*G88</f>
        <v>0</v>
      </c>
      <c r="J88" s="17" t="str">
        <f>H88+I88</f>
        <v>0</v>
      </c>
      <c r="K88" s="17"/>
      <c r="L88" s="17">
        <v>0</v>
      </c>
      <c r="M88" s="17"/>
      <c r="N88" s="17">
        <v>0</v>
      </c>
      <c r="O88" s="17"/>
      <c r="P88" s="32"/>
    </row>
    <row r="89" spans="1:16">
      <c r="A89" s="25"/>
      <c r="B89" s="18" t="s">
        <v>112</v>
      </c>
      <c r="C89" s="16"/>
      <c r="D89" s="16" t="s">
        <v>42</v>
      </c>
      <c r="E89" s="17">
        <v>1</v>
      </c>
      <c r="F89" s="17"/>
      <c r="G89" s="17">
        <v>762.68</v>
      </c>
      <c r="H89" s="17"/>
      <c r="I89" s="17" t="str">
        <f>E89*G89</f>
        <v>0</v>
      </c>
      <c r="J89" s="17" t="str">
        <f>H89+I89</f>
        <v>0</v>
      </c>
      <c r="K89" s="17"/>
      <c r="L89" s="17">
        <v>0</v>
      </c>
      <c r="M89" s="17"/>
      <c r="N89" s="17">
        <v>0</v>
      </c>
      <c r="O89" s="17"/>
      <c r="P89" s="32"/>
    </row>
    <row r="90" spans="1:16">
      <c r="A90" s="25"/>
      <c r="B90" s="18" t="s">
        <v>113</v>
      </c>
      <c r="C90" s="16"/>
      <c r="D90" s="16" t="s">
        <v>42</v>
      </c>
      <c r="E90" s="17">
        <v>2</v>
      </c>
      <c r="F90" s="17"/>
      <c r="G90" s="17">
        <v>311.88</v>
      </c>
      <c r="H90" s="17"/>
      <c r="I90" s="17" t="str">
        <f>E90*G90</f>
        <v>0</v>
      </c>
      <c r="J90" s="17" t="str">
        <f>H90+I90</f>
        <v>0</v>
      </c>
      <c r="K90" s="17"/>
      <c r="L90" s="17">
        <v>0</v>
      </c>
      <c r="M90" s="17"/>
      <c r="N90" s="17">
        <v>0</v>
      </c>
      <c r="O90" s="17"/>
      <c r="P90" s="32"/>
    </row>
    <row r="91" spans="1:16">
      <c r="A91" s="25"/>
      <c r="B91" s="18" t="s">
        <v>114</v>
      </c>
      <c r="C91" s="16"/>
      <c r="D91" s="16" t="s">
        <v>42</v>
      </c>
      <c r="E91" s="17">
        <v>1</v>
      </c>
      <c r="F91" s="17"/>
      <c r="G91" s="17">
        <v>4690.46</v>
      </c>
      <c r="H91" s="17"/>
      <c r="I91" s="17" t="str">
        <f>E91*G91</f>
        <v>0</v>
      </c>
      <c r="J91" s="17" t="str">
        <f>H91+I91</f>
        <v>0</v>
      </c>
      <c r="K91" s="17"/>
      <c r="L91" s="17">
        <v>0</v>
      </c>
      <c r="M91" s="17"/>
      <c r="N91" s="17">
        <v>0</v>
      </c>
      <c r="O91" s="17"/>
      <c r="P91" s="32"/>
    </row>
    <row r="92" spans="1:16">
      <c r="A92" s="25"/>
      <c r="B92" s="18" t="s">
        <v>115</v>
      </c>
      <c r="C92" s="16"/>
      <c r="D92" s="16" t="s">
        <v>42</v>
      </c>
      <c r="E92" s="17">
        <v>1</v>
      </c>
      <c r="F92" s="17"/>
      <c r="G92" s="17">
        <v>698.28</v>
      </c>
      <c r="H92" s="17"/>
      <c r="I92" s="17" t="str">
        <f>E92*G92</f>
        <v>0</v>
      </c>
      <c r="J92" s="17" t="str">
        <f>H92+I92</f>
        <v>0</v>
      </c>
      <c r="K92" s="17"/>
      <c r="L92" s="17">
        <v>0</v>
      </c>
      <c r="M92" s="17"/>
      <c r="N92" s="17">
        <v>0</v>
      </c>
      <c r="O92" s="17"/>
      <c r="P92" s="32"/>
    </row>
    <row r="93" spans="1:16">
      <c r="A93" s="25"/>
      <c r="B93" s="18" t="s">
        <v>116</v>
      </c>
      <c r="C93" s="16"/>
      <c r="D93" s="16" t="s">
        <v>42</v>
      </c>
      <c r="E93" s="17">
        <v>2</v>
      </c>
      <c r="F93" s="17"/>
      <c r="G93" s="17">
        <v>118.68</v>
      </c>
      <c r="H93" s="17"/>
      <c r="I93" s="17" t="str">
        <f>E93*G93</f>
        <v>0</v>
      </c>
      <c r="J93" s="17" t="str">
        <f>H93+I93</f>
        <v>0</v>
      </c>
      <c r="K93" s="17"/>
      <c r="L93" s="17">
        <v>0</v>
      </c>
      <c r="M93" s="17"/>
      <c r="N93" s="17">
        <v>0</v>
      </c>
      <c r="O93" s="17"/>
      <c r="P93" s="32"/>
    </row>
    <row r="94" spans="1:16">
      <c r="A94" s="25"/>
      <c r="B94" s="18" t="s">
        <v>117</v>
      </c>
      <c r="C94" s="16"/>
      <c r="D94" s="16" t="s">
        <v>42</v>
      </c>
      <c r="E94" s="17">
        <v>1</v>
      </c>
      <c r="F94" s="17"/>
      <c r="G94" s="17">
        <v>3035.08</v>
      </c>
      <c r="H94" s="17"/>
      <c r="I94" s="17" t="str">
        <f>E94*G94</f>
        <v>0</v>
      </c>
      <c r="J94" s="17" t="str">
        <f>H94+I94</f>
        <v>0</v>
      </c>
      <c r="K94" s="17"/>
      <c r="L94" s="17">
        <v>0</v>
      </c>
      <c r="M94" s="17"/>
      <c r="N94" s="17">
        <v>0</v>
      </c>
      <c r="O94" s="17"/>
      <c r="P94" s="32"/>
    </row>
    <row r="95" spans="1:16">
      <c r="A95" s="25"/>
      <c r="B95" s="18" t="s">
        <v>118</v>
      </c>
      <c r="C95" s="16"/>
      <c r="D95" s="16" t="s">
        <v>42</v>
      </c>
      <c r="E95" s="17">
        <v>1</v>
      </c>
      <c r="F95" s="17"/>
      <c r="G95" s="17">
        <v>4599.08</v>
      </c>
      <c r="H95" s="17"/>
      <c r="I95" s="17" t="str">
        <f>E95*G95</f>
        <v>0</v>
      </c>
      <c r="J95" s="17" t="str">
        <f>H95+I95</f>
        <v>0</v>
      </c>
      <c r="K95" s="17"/>
      <c r="L95" s="17">
        <v>0</v>
      </c>
      <c r="M95" s="17"/>
      <c r="N95" s="17">
        <v>0</v>
      </c>
      <c r="O95" s="17"/>
      <c r="P95" s="32"/>
    </row>
    <row r="96" spans="1:16">
      <c r="A96" s="25"/>
      <c r="B96" s="18" t="s">
        <v>119</v>
      </c>
      <c r="C96" s="16"/>
      <c r="D96" s="16" t="s">
        <v>42</v>
      </c>
      <c r="E96" s="17">
        <v>4</v>
      </c>
      <c r="F96" s="17"/>
      <c r="G96" s="17">
        <v>35.88</v>
      </c>
      <c r="H96" s="17"/>
      <c r="I96" s="17" t="str">
        <f>E96*G96</f>
        <v>0</v>
      </c>
      <c r="J96" s="17" t="str">
        <f>H96+I96</f>
        <v>0</v>
      </c>
      <c r="K96" s="17"/>
      <c r="L96" s="17">
        <v>0</v>
      </c>
      <c r="M96" s="17"/>
      <c r="N96" s="17">
        <v>0</v>
      </c>
      <c r="O96" s="17"/>
      <c r="P96" s="32"/>
    </row>
    <row r="97" spans="1:16">
      <c r="A97" s="25"/>
      <c r="B97" s="18" t="s">
        <v>120</v>
      </c>
      <c r="C97" s="16"/>
      <c r="D97" s="16" t="s">
        <v>42</v>
      </c>
      <c r="E97" s="17">
        <v>4</v>
      </c>
      <c r="F97" s="17"/>
      <c r="G97" s="17">
        <v>81.88</v>
      </c>
      <c r="H97" s="17"/>
      <c r="I97" s="17" t="str">
        <f>E97*G97</f>
        <v>0</v>
      </c>
      <c r="J97" s="17" t="str">
        <f>H97+I97</f>
        <v>0</v>
      </c>
      <c r="K97" s="17"/>
      <c r="L97" s="17">
        <v>0</v>
      </c>
      <c r="M97" s="17"/>
      <c r="N97" s="17">
        <v>0</v>
      </c>
      <c r="O97" s="17"/>
      <c r="P97" s="32"/>
    </row>
    <row r="98" spans="1:16">
      <c r="A98" s="25"/>
      <c r="B98" s="18" t="s">
        <v>121</v>
      </c>
      <c r="C98" s="16"/>
      <c r="D98" s="16" t="s">
        <v>42</v>
      </c>
      <c r="E98" s="17">
        <v>1</v>
      </c>
      <c r="F98" s="17"/>
      <c r="G98" s="17">
        <v>1785.84</v>
      </c>
      <c r="H98" s="17"/>
      <c r="I98" s="17" t="str">
        <f>E98*G98</f>
        <v>0</v>
      </c>
      <c r="J98" s="17" t="str">
        <f>H98+I98</f>
        <v>0</v>
      </c>
      <c r="K98" s="17"/>
      <c r="L98" s="17">
        <v>0</v>
      </c>
      <c r="M98" s="17"/>
      <c r="N98" s="17">
        <v>0</v>
      </c>
      <c r="O98" s="17"/>
      <c r="P98" s="32"/>
    </row>
    <row r="99" spans="1:16">
      <c r="A99" s="25" t="s">
        <v>122</v>
      </c>
      <c r="B99" s="13" t="s">
        <v>123</v>
      </c>
      <c r="C99" s="16"/>
      <c r="D99" s="16" t="s">
        <v>42</v>
      </c>
      <c r="E99" s="17">
        <v>2</v>
      </c>
      <c r="F99" s="17">
        <v>10000</v>
      </c>
      <c r="G99" s="17"/>
      <c r="H99" s="17" t="str">
        <f>E99*F99</f>
        <v>0</v>
      </c>
      <c r="I99" s="17"/>
      <c r="J99" s="17" t="str">
        <f>H99+I99</f>
        <v>0</v>
      </c>
      <c r="K99" s="17">
        <v>10000</v>
      </c>
      <c r="L99" s="17"/>
      <c r="M99" s="17">
        <v>2</v>
      </c>
      <c r="N99" s="17"/>
      <c r="O99" s="17"/>
      <c r="P99" s="32"/>
    </row>
    <row r="100" spans="1:16">
      <c r="A100" s="25"/>
      <c r="B100" s="18" t="s">
        <v>124</v>
      </c>
      <c r="C100" s="16"/>
      <c r="D100" s="16" t="s">
        <v>42</v>
      </c>
      <c r="E100" s="17">
        <v>1</v>
      </c>
      <c r="F100" s="17"/>
      <c r="G100" s="17">
        <v>237.82</v>
      </c>
      <c r="H100" s="17"/>
      <c r="I100" s="17" t="str">
        <f>E100*G100</f>
        <v>0</v>
      </c>
      <c r="J100" s="17" t="str">
        <f>H100+I100</f>
        <v>0</v>
      </c>
      <c r="K100" s="17"/>
      <c r="L100" s="17">
        <v>0</v>
      </c>
      <c r="M100" s="17"/>
      <c r="N100" s="17">
        <v>0</v>
      </c>
      <c r="O100" s="17"/>
      <c r="P100" s="32"/>
    </row>
    <row r="101" spans="1:16">
      <c r="A101" s="25"/>
      <c r="B101" s="18" t="s">
        <v>125</v>
      </c>
      <c r="C101" s="16"/>
      <c r="D101" s="16" t="s">
        <v>42</v>
      </c>
      <c r="E101" s="17">
        <v>3</v>
      </c>
      <c r="F101" s="17"/>
      <c r="G101" s="17">
        <v>10.34</v>
      </c>
      <c r="H101" s="17"/>
      <c r="I101" s="17" t="str">
        <f>E101*G101</f>
        <v>0</v>
      </c>
      <c r="J101" s="17" t="str">
        <f>H101+I101</f>
        <v>0</v>
      </c>
      <c r="K101" s="17"/>
      <c r="L101" s="17">
        <v>0</v>
      </c>
      <c r="M101" s="17"/>
      <c r="N101" s="17">
        <v>0</v>
      </c>
      <c r="O101" s="17"/>
      <c r="P101" s="32"/>
    </row>
    <row r="102" spans="1:16">
      <c r="A102" s="25"/>
      <c r="B102" s="18" t="s">
        <v>126</v>
      </c>
      <c r="C102" s="16"/>
      <c r="D102" s="16" t="s">
        <v>42</v>
      </c>
      <c r="E102" s="17">
        <v>20</v>
      </c>
      <c r="F102" s="17"/>
      <c r="G102" s="17">
        <v>14.72</v>
      </c>
      <c r="H102" s="17"/>
      <c r="I102" s="17" t="str">
        <f>E102*G102</f>
        <v>0</v>
      </c>
      <c r="J102" s="17" t="str">
        <f>H102+I102</f>
        <v>0</v>
      </c>
      <c r="K102" s="17"/>
      <c r="L102" s="17">
        <v>0</v>
      </c>
      <c r="M102" s="17"/>
      <c r="N102" s="17">
        <v>0</v>
      </c>
      <c r="O102" s="17"/>
      <c r="P102" s="32"/>
    </row>
    <row r="103" spans="1:16">
      <c r="A103" s="25"/>
      <c r="B103" s="18" t="s">
        <v>127</v>
      </c>
      <c r="C103" s="16"/>
      <c r="D103" s="16" t="s">
        <v>42</v>
      </c>
      <c r="E103" s="17">
        <v>1</v>
      </c>
      <c r="F103" s="17"/>
      <c r="G103" s="17">
        <v>772.8</v>
      </c>
      <c r="H103" s="17"/>
      <c r="I103" s="17" t="str">
        <f>E103*G103</f>
        <v>0</v>
      </c>
      <c r="J103" s="17" t="str">
        <f>H103+I103</f>
        <v>0</v>
      </c>
      <c r="K103" s="17"/>
      <c r="L103" s="17">
        <v>0</v>
      </c>
      <c r="M103" s="17"/>
      <c r="N103" s="17">
        <v>0</v>
      </c>
      <c r="O103" s="17"/>
      <c r="P103" s="32"/>
    </row>
    <row r="104" spans="1:16">
      <c r="A104" s="25"/>
      <c r="B104" s="18" t="s">
        <v>128</v>
      </c>
      <c r="C104" s="16"/>
      <c r="D104" s="16" t="s">
        <v>42</v>
      </c>
      <c r="E104" s="17">
        <v>1</v>
      </c>
      <c r="F104" s="17"/>
      <c r="G104" s="17">
        <v>1222.68</v>
      </c>
      <c r="H104" s="17"/>
      <c r="I104" s="17" t="str">
        <f>E104*G104</f>
        <v>0</v>
      </c>
      <c r="J104" s="17" t="str">
        <f>H104+I104</f>
        <v>0</v>
      </c>
      <c r="K104" s="17"/>
      <c r="L104" s="17">
        <v>0</v>
      </c>
      <c r="M104" s="17"/>
      <c r="N104" s="17">
        <v>0</v>
      </c>
      <c r="O104" s="17"/>
      <c r="P104" s="32"/>
    </row>
    <row r="105" spans="1:16">
      <c r="A105" s="25"/>
      <c r="B105" s="18" t="s">
        <v>129</v>
      </c>
      <c r="C105" s="16"/>
      <c r="D105" s="16" t="s">
        <v>42</v>
      </c>
      <c r="E105" s="17">
        <v>1</v>
      </c>
      <c r="F105" s="17"/>
      <c r="G105" s="17">
        <v>38.64</v>
      </c>
      <c r="H105" s="17"/>
      <c r="I105" s="17" t="str">
        <f>E105*G105</f>
        <v>0</v>
      </c>
      <c r="J105" s="17" t="str">
        <f>H105+I105</f>
        <v>0</v>
      </c>
      <c r="K105" s="17"/>
      <c r="L105" s="17">
        <v>0</v>
      </c>
      <c r="M105" s="17"/>
      <c r="N105" s="17">
        <v>0</v>
      </c>
      <c r="O105" s="17"/>
      <c r="P105" s="32"/>
    </row>
    <row r="106" spans="1:16">
      <c r="A106" s="25"/>
      <c r="B106" s="18" t="s">
        <v>130</v>
      </c>
      <c r="C106" s="16"/>
      <c r="D106" s="16" t="s">
        <v>42</v>
      </c>
      <c r="E106" s="17">
        <v>2</v>
      </c>
      <c r="F106" s="17"/>
      <c r="G106" s="17">
        <v>36.71</v>
      </c>
      <c r="H106" s="17"/>
      <c r="I106" s="17" t="str">
        <f>E106*G106</f>
        <v>0</v>
      </c>
      <c r="J106" s="17" t="str">
        <f>H106+I106</f>
        <v>0</v>
      </c>
      <c r="K106" s="17"/>
      <c r="L106" s="17">
        <v>0</v>
      </c>
      <c r="M106" s="17"/>
      <c r="N106" s="17">
        <v>0</v>
      </c>
      <c r="O106" s="17"/>
      <c r="P106" s="32"/>
    </row>
    <row r="107" spans="1:16">
      <c r="A107" s="25"/>
      <c r="B107" s="18" t="s">
        <v>131</v>
      </c>
      <c r="C107" s="16"/>
      <c r="D107" s="16" t="s">
        <v>42</v>
      </c>
      <c r="E107" s="17">
        <v>1</v>
      </c>
      <c r="F107" s="17"/>
      <c r="G107" s="17">
        <v>90.16</v>
      </c>
      <c r="H107" s="17"/>
      <c r="I107" s="17" t="str">
        <f>E107*G107</f>
        <v>0</v>
      </c>
      <c r="J107" s="17" t="str">
        <f>H107+I107</f>
        <v>0</v>
      </c>
      <c r="K107" s="17"/>
      <c r="L107" s="17">
        <v>0</v>
      </c>
      <c r="M107" s="17"/>
      <c r="N107" s="17">
        <v>0</v>
      </c>
      <c r="O107" s="17"/>
      <c r="P107" s="32"/>
    </row>
    <row r="108" spans="1:16">
      <c r="A108" s="25"/>
      <c r="B108" s="18" t="s">
        <v>132</v>
      </c>
      <c r="C108" s="16"/>
      <c r="D108" s="16" t="s">
        <v>42</v>
      </c>
      <c r="E108" s="17">
        <v>20</v>
      </c>
      <c r="F108" s="17"/>
      <c r="G108" s="17">
        <v>9.4</v>
      </c>
      <c r="H108" s="17"/>
      <c r="I108" s="17" t="str">
        <f>E108*G108</f>
        <v>0</v>
      </c>
      <c r="J108" s="17" t="str">
        <f>H108+I108</f>
        <v>0</v>
      </c>
      <c r="K108" s="17"/>
      <c r="L108" s="17">
        <v>0</v>
      </c>
      <c r="M108" s="17"/>
      <c r="N108" s="17">
        <v>0</v>
      </c>
      <c r="O108" s="17"/>
      <c r="P108" s="32"/>
    </row>
    <row r="109" spans="1:16">
      <c r="A109" s="25"/>
      <c r="B109" s="18" t="s">
        <v>133</v>
      </c>
      <c r="C109" s="16"/>
      <c r="D109" s="16" t="s">
        <v>42</v>
      </c>
      <c r="E109" s="17">
        <v>3</v>
      </c>
      <c r="F109" s="17"/>
      <c r="G109" s="17">
        <v>39.56</v>
      </c>
      <c r="H109" s="17"/>
      <c r="I109" s="17" t="str">
        <f>E109*G109</f>
        <v>0</v>
      </c>
      <c r="J109" s="17" t="str">
        <f>H109+I109</f>
        <v>0</v>
      </c>
      <c r="K109" s="17"/>
      <c r="L109" s="17">
        <v>0</v>
      </c>
      <c r="M109" s="17"/>
      <c r="N109" s="17">
        <v>0</v>
      </c>
      <c r="O109" s="17"/>
      <c r="P109" s="32"/>
    </row>
    <row r="110" spans="1:16">
      <c r="A110" s="25"/>
      <c r="B110" s="18" t="s">
        <v>134</v>
      </c>
      <c r="C110" s="16"/>
      <c r="D110" s="16" t="s">
        <v>42</v>
      </c>
      <c r="E110" s="17">
        <v>1</v>
      </c>
      <c r="F110" s="17"/>
      <c r="G110" s="17">
        <v>216.2</v>
      </c>
      <c r="H110" s="17"/>
      <c r="I110" s="17" t="str">
        <f>E110*G110</f>
        <v>0</v>
      </c>
      <c r="J110" s="17" t="str">
        <f>H110+I110</f>
        <v>0</v>
      </c>
      <c r="K110" s="17"/>
      <c r="L110" s="17">
        <v>0</v>
      </c>
      <c r="M110" s="17"/>
      <c r="N110" s="17">
        <v>0</v>
      </c>
      <c r="O110" s="17"/>
      <c r="P110" s="32"/>
    </row>
    <row r="111" spans="1:16">
      <c r="A111" s="25"/>
      <c r="B111" s="18" t="s">
        <v>135</v>
      </c>
      <c r="C111" s="16"/>
      <c r="D111" s="16" t="s">
        <v>42</v>
      </c>
      <c r="E111" s="17">
        <v>3</v>
      </c>
      <c r="F111" s="17"/>
      <c r="G111" s="17">
        <v>8.28</v>
      </c>
      <c r="H111" s="17"/>
      <c r="I111" s="17" t="str">
        <f>E111*G111</f>
        <v>0</v>
      </c>
      <c r="J111" s="17" t="str">
        <f>H111+I111</f>
        <v>0</v>
      </c>
      <c r="K111" s="17"/>
      <c r="L111" s="17">
        <v>0</v>
      </c>
      <c r="M111" s="17"/>
      <c r="N111" s="17">
        <v>0</v>
      </c>
      <c r="O111" s="17"/>
      <c r="P111" s="32"/>
    </row>
    <row r="112" spans="1:16">
      <c r="A112" s="25"/>
      <c r="B112" s="18" t="s">
        <v>136</v>
      </c>
      <c r="C112" s="16"/>
      <c r="D112" s="16" t="s">
        <v>42</v>
      </c>
      <c r="E112" s="17">
        <v>1</v>
      </c>
      <c r="F112" s="17"/>
      <c r="G112" s="17">
        <v>274.96</v>
      </c>
      <c r="H112" s="17"/>
      <c r="I112" s="17" t="str">
        <f>E112*G112</f>
        <v>0</v>
      </c>
      <c r="J112" s="17" t="str">
        <f>H112+I112</f>
        <v>0</v>
      </c>
      <c r="K112" s="17"/>
      <c r="L112" s="17">
        <v>0</v>
      </c>
      <c r="M112" s="17"/>
      <c r="N112" s="17">
        <v>0</v>
      </c>
      <c r="O112" s="17"/>
      <c r="P112" s="32"/>
    </row>
    <row r="113" spans="1:16">
      <c r="A113" s="25"/>
      <c r="B113" s="18" t="s">
        <v>137</v>
      </c>
      <c r="C113" s="16"/>
      <c r="D113" s="16" t="s">
        <v>42</v>
      </c>
      <c r="E113" s="17">
        <v>3</v>
      </c>
      <c r="F113" s="17"/>
      <c r="G113" s="17">
        <v>22.08</v>
      </c>
      <c r="H113" s="17"/>
      <c r="I113" s="17" t="str">
        <f>E113*G113</f>
        <v>0</v>
      </c>
      <c r="J113" s="17" t="str">
        <f>H113+I113</f>
        <v>0</v>
      </c>
      <c r="K113" s="17"/>
      <c r="L113" s="17">
        <v>0</v>
      </c>
      <c r="M113" s="17"/>
      <c r="N113" s="17">
        <v>0</v>
      </c>
      <c r="O113" s="17"/>
      <c r="P113" s="32"/>
    </row>
    <row r="114" spans="1:16">
      <c r="A114" s="25"/>
      <c r="B114" s="18" t="s">
        <v>138</v>
      </c>
      <c r="C114" s="16"/>
      <c r="D114" s="16" t="s">
        <v>42</v>
      </c>
      <c r="E114" s="17">
        <v>2</v>
      </c>
      <c r="F114" s="17"/>
      <c r="G114" s="17">
        <v>72.68</v>
      </c>
      <c r="H114" s="17"/>
      <c r="I114" s="17" t="str">
        <f>E114*G114</f>
        <v>0</v>
      </c>
      <c r="J114" s="17" t="str">
        <f>H114+I114</f>
        <v>0</v>
      </c>
      <c r="K114" s="17"/>
      <c r="L114" s="17">
        <v>0</v>
      </c>
      <c r="M114" s="17"/>
      <c r="N114" s="17">
        <v>0</v>
      </c>
      <c r="O114" s="17"/>
      <c r="P114" s="32"/>
    </row>
    <row r="115" spans="1:16">
      <c r="A115" s="25" t="s">
        <v>139</v>
      </c>
      <c r="B115" s="13" t="s">
        <v>140</v>
      </c>
      <c r="C115" s="16"/>
      <c r="D115" s="16" t="s">
        <v>42</v>
      </c>
      <c r="E115" s="17">
        <v>1</v>
      </c>
      <c r="F115" s="17">
        <v>15000</v>
      </c>
      <c r="G115" s="17"/>
      <c r="H115" s="17" t="str">
        <f>E115*F115</f>
        <v>0</v>
      </c>
      <c r="I115" s="17"/>
      <c r="J115" s="17" t="str">
        <f>H115+I115</f>
        <v>0</v>
      </c>
      <c r="K115" s="17">
        <v>0</v>
      </c>
      <c r="L115" s="17"/>
      <c r="M115" s="17">
        <v>0</v>
      </c>
      <c r="N115" s="17"/>
      <c r="O115" s="17"/>
      <c r="P115" s="32"/>
    </row>
    <row r="116" spans="1:16">
      <c r="A116" s="25"/>
      <c r="B116" s="18" t="s">
        <v>141</v>
      </c>
      <c r="C116" s="16"/>
      <c r="D116" s="16" t="s">
        <v>42</v>
      </c>
      <c r="E116" s="17">
        <v>2</v>
      </c>
      <c r="F116" s="17"/>
      <c r="G116" s="17">
        <v>2</v>
      </c>
      <c r="H116" s="17"/>
      <c r="I116" s="17" t="str">
        <f>E116*G116</f>
        <v>0</v>
      </c>
      <c r="J116" s="17" t="str">
        <f>H116+I116</f>
        <v>0</v>
      </c>
      <c r="K116" s="17"/>
      <c r="L116" s="17">
        <v>0</v>
      </c>
      <c r="M116" s="17"/>
      <c r="N116" s="17">
        <v>0</v>
      </c>
      <c r="O116" s="17"/>
      <c r="P116" s="32"/>
    </row>
    <row r="117" spans="1:16">
      <c r="A117" s="25"/>
      <c r="B117" s="18" t="s">
        <v>142</v>
      </c>
      <c r="C117" s="16"/>
      <c r="D117" s="16" t="s">
        <v>42</v>
      </c>
      <c r="E117" s="17">
        <v>1</v>
      </c>
      <c r="F117" s="17"/>
      <c r="G117" s="17">
        <v>1</v>
      </c>
      <c r="H117" s="17"/>
      <c r="I117" s="17" t="str">
        <f>E117*G117</f>
        <v>0</v>
      </c>
      <c r="J117" s="17" t="str">
        <f>H117+I117</f>
        <v>0</v>
      </c>
      <c r="K117" s="17"/>
      <c r="L117" s="17">
        <v>0</v>
      </c>
      <c r="M117" s="17"/>
      <c r="N117" s="17">
        <v>0</v>
      </c>
      <c r="O117" s="17"/>
      <c r="P117" s="32"/>
    </row>
    <row r="118" spans="1:16">
      <c r="A118" s="25"/>
      <c r="B118" s="18" t="s">
        <v>143</v>
      </c>
      <c r="C118" s="16"/>
      <c r="D118" s="16" t="s">
        <v>42</v>
      </c>
      <c r="E118" s="17">
        <v>7.5</v>
      </c>
      <c r="F118" s="17"/>
      <c r="G118" s="17">
        <v>7.5</v>
      </c>
      <c r="H118" s="17"/>
      <c r="I118" s="17" t="str">
        <f>E118*G118</f>
        <v>0</v>
      </c>
      <c r="J118" s="17" t="str">
        <f>H118+I118</f>
        <v>0</v>
      </c>
      <c r="K118" s="17"/>
      <c r="L118" s="17">
        <v>0</v>
      </c>
      <c r="M118" s="17"/>
      <c r="N118" s="17">
        <v>0</v>
      </c>
      <c r="O118" s="17"/>
      <c r="P118" s="32"/>
    </row>
    <row r="119" spans="1:16">
      <c r="A119" s="25"/>
      <c r="B119" s="18" t="s">
        <v>144</v>
      </c>
      <c r="C119" s="16"/>
      <c r="D119" s="16" t="s">
        <v>42</v>
      </c>
      <c r="E119" s="17">
        <v>18</v>
      </c>
      <c r="F119" s="17"/>
      <c r="G119" s="17">
        <v>18</v>
      </c>
      <c r="H119" s="17"/>
      <c r="I119" s="17" t="str">
        <f>E119*G119</f>
        <v>0</v>
      </c>
      <c r="J119" s="17" t="str">
        <f>H119+I119</f>
        <v>0</v>
      </c>
      <c r="K119" s="17"/>
      <c r="L119" s="17">
        <v>0</v>
      </c>
      <c r="M119" s="17"/>
      <c r="N119" s="17">
        <v>0</v>
      </c>
      <c r="O119" s="17"/>
      <c r="P119" s="32"/>
    </row>
    <row r="120" spans="1:16">
      <c r="A120" s="25"/>
      <c r="B120" s="18" t="s">
        <v>145</v>
      </c>
      <c r="C120" s="16"/>
      <c r="D120" s="16" t="s">
        <v>42</v>
      </c>
      <c r="E120" s="17">
        <v>5</v>
      </c>
      <c r="F120" s="17"/>
      <c r="G120" s="17">
        <v>5</v>
      </c>
      <c r="H120" s="17"/>
      <c r="I120" s="17" t="str">
        <f>E120*G120</f>
        <v>0</v>
      </c>
      <c r="J120" s="17" t="str">
        <f>H120+I120</f>
        <v>0</v>
      </c>
      <c r="K120" s="17"/>
      <c r="L120" s="17">
        <v>0</v>
      </c>
      <c r="M120" s="17"/>
      <c r="N120" s="17">
        <v>0</v>
      </c>
      <c r="O120" s="17"/>
      <c r="P120" s="32"/>
    </row>
    <row r="121" spans="1:16">
      <c r="A121" s="25"/>
      <c r="B121" s="18" t="s">
        <v>146</v>
      </c>
      <c r="C121" s="16"/>
      <c r="D121" s="16" t="s">
        <v>42</v>
      </c>
      <c r="E121" s="17">
        <v>5</v>
      </c>
      <c r="F121" s="17"/>
      <c r="G121" s="17">
        <v>5</v>
      </c>
      <c r="H121" s="17"/>
      <c r="I121" s="17" t="str">
        <f>E121*G121</f>
        <v>0</v>
      </c>
      <c r="J121" s="17" t="str">
        <f>H121+I121</f>
        <v>0</v>
      </c>
      <c r="K121" s="17"/>
      <c r="L121" s="17">
        <v>0</v>
      </c>
      <c r="M121" s="17"/>
      <c r="N121" s="17">
        <v>0</v>
      </c>
      <c r="O121" s="17"/>
      <c r="P121" s="32"/>
    </row>
    <row r="122" spans="1:16">
      <c r="A122" s="25"/>
      <c r="B122" s="19" t="s">
        <v>147</v>
      </c>
      <c r="C122" s="20" t="s">
        <v>148</v>
      </c>
      <c r="D122" s="20"/>
      <c r="E122" s="20"/>
      <c r="F122" s="20"/>
      <c r="G122" s="20"/>
      <c r="H122" s="21" t="str">
        <f>SUM(H12:H121)</f>
        <v>0</v>
      </c>
      <c r="I122" s="21" t="str">
        <f>SUM(I12:I121)</f>
        <v>0</v>
      </c>
      <c r="J122" s="21" t="str">
        <f>SUM(J12:J121)</f>
        <v>0</v>
      </c>
      <c r="K122" s="21" t="str">
        <f>SUM(K12:K121)</f>
        <v>0</v>
      </c>
      <c r="L122" s="21" t="str">
        <f>SUM(L12:L121)</f>
        <v>0</v>
      </c>
      <c r="M122" s="21"/>
      <c r="N122" s="21"/>
      <c r="O122" s="21"/>
      <c r="P122" s="33"/>
    </row>
    <row r="123" spans="1:16">
      <c r="A123" s="26"/>
      <c r="B123" s="19" t="s">
        <v>149</v>
      </c>
      <c r="C123" s="20"/>
      <c r="D123" s="20"/>
      <c r="E123" s="20"/>
      <c r="F123" s="20"/>
      <c r="G123" s="20"/>
      <c r="H123" s="20"/>
      <c r="I123" s="20"/>
      <c r="J123" s="21" t="str">
        <f>ROUND(J122*18/118,2)</f>
        <v>0</v>
      </c>
      <c r="K123" s="20"/>
      <c r="L123" s="20"/>
      <c r="M123" s="20"/>
      <c r="N123" s="20"/>
      <c r="O123" s="20"/>
      <c r="P123" s="34"/>
    </row>
    <row r="124" spans="1:16">
      <c r="A124" s="25"/>
      <c r="B124" s="14" t="s">
        <v>150</v>
      </c>
      <c r="C124"/>
      <c r="D124"/>
      <c r="E124"/>
      <c r="F124"/>
      <c r="G124"/>
      <c r="H124" s="15"/>
      <c r="I124" s="15"/>
      <c r="J124" s="15"/>
      <c r="K124" s="15"/>
      <c r="L124" s="15"/>
      <c r="M124" s="15"/>
      <c r="N124" s="15"/>
      <c r="O124" s="15"/>
      <c r="P124" s="31"/>
    </row>
    <row r="125" spans="1:16">
      <c r="A125" s="25" t="s">
        <v>151</v>
      </c>
      <c r="B125" s="13" t="s">
        <v>152</v>
      </c>
      <c r="C125" s="16"/>
      <c r="D125" s="16" t="s">
        <v>42</v>
      </c>
      <c r="E125" s="17">
        <v>0</v>
      </c>
      <c r="F125" s="17">
        <v>0</v>
      </c>
      <c r="G125" s="17"/>
      <c r="H125" s="17" t="str">
        <f>E125*F125</f>
        <v>0</v>
      </c>
      <c r="I125" s="17"/>
      <c r="J125" s="17" t="str">
        <f>H125+I125</f>
        <v>0</v>
      </c>
      <c r="K125" s="17">
        <v>0</v>
      </c>
      <c r="L125" s="17"/>
      <c r="M125" s="17">
        <v>0</v>
      </c>
      <c r="N125" s="17"/>
      <c r="O125" s="17"/>
      <c r="P125" s="32"/>
    </row>
    <row r="126" spans="1:16">
      <c r="A126" s="25" t="s">
        <v>153</v>
      </c>
      <c r="B126" s="13" t="s">
        <v>154</v>
      </c>
      <c r="C126" s="16"/>
      <c r="D126" s="16" t="s">
        <v>42</v>
      </c>
      <c r="E126" s="17">
        <v>0</v>
      </c>
      <c r="F126" s="17">
        <v>0</v>
      </c>
      <c r="G126" s="17"/>
      <c r="H126" s="17" t="str">
        <f>E126*F126</f>
        <v>0</v>
      </c>
      <c r="I126" s="17"/>
      <c r="J126" s="17" t="str">
        <f>H126+I126</f>
        <v>0</v>
      </c>
      <c r="K126" s="17">
        <v>0</v>
      </c>
      <c r="L126" s="17"/>
      <c r="M126" s="17">
        <v>0</v>
      </c>
      <c r="N126" s="17"/>
      <c r="O126" s="17"/>
      <c r="P126" s="32"/>
    </row>
    <row r="127" spans="1:16">
      <c r="A127" s="25" t="s">
        <v>155</v>
      </c>
      <c r="B127" s="13" t="s">
        <v>156</v>
      </c>
      <c r="C127" s="16"/>
      <c r="D127" s="16" t="s">
        <v>42</v>
      </c>
      <c r="E127" s="17">
        <v>0</v>
      </c>
      <c r="F127" s="17">
        <v>0</v>
      </c>
      <c r="G127" s="17"/>
      <c r="H127" s="17" t="str">
        <f>E127*F127</f>
        <v>0</v>
      </c>
      <c r="I127" s="17"/>
      <c r="J127" s="17" t="str">
        <f>H127+I127</f>
        <v>0</v>
      </c>
      <c r="K127" s="17">
        <v>0</v>
      </c>
      <c r="L127" s="17"/>
      <c r="M127" s="17">
        <v>0</v>
      </c>
      <c r="N127" s="17"/>
      <c r="O127" s="17"/>
      <c r="P127" s="32"/>
    </row>
    <row r="128" spans="1:16">
      <c r="A128" s="25" t="s">
        <v>157</v>
      </c>
      <c r="B128" s="13" t="s">
        <v>158</v>
      </c>
      <c r="C128" s="16"/>
      <c r="D128" s="16" t="s">
        <v>42</v>
      </c>
      <c r="E128" s="17">
        <v>1</v>
      </c>
      <c r="F128" s="17">
        <v>0</v>
      </c>
      <c r="G128" s="17"/>
      <c r="H128" s="17" t="str">
        <f>E128*F128</f>
        <v>0</v>
      </c>
      <c r="I128" s="17"/>
      <c r="J128" s="17" t="str">
        <f>H128+I128</f>
        <v>0</v>
      </c>
      <c r="K128" s="17">
        <v>0</v>
      </c>
      <c r="L128" s="17"/>
      <c r="M128" s="17">
        <v>0</v>
      </c>
      <c r="N128" s="17"/>
      <c r="O128" s="17"/>
      <c r="P128" s="32"/>
    </row>
    <row r="129" spans="1:16">
      <c r="A129" s="25"/>
      <c r="B129" s="18" t="s">
        <v>159</v>
      </c>
      <c r="C129" s="16"/>
      <c r="D129" s="16" t="s">
        <v>42</v>
      </c>
      <c r="E129" s="17">
        <v>1</v>
      </c>
      <c r="F129" s="17"/>
      <c r="G129" s="17">
        <v>300</v>
      </c>
      <c r="H129" s="17"/>
      <c r="I129" s="17" t="str">
        <f>E129*G129</f>
        <v>0</v>
      </c>
      <c r="J129" s="17" t="str">
        <f>H129+I129</f>
        <v>0</v>
      </c>
      <c r="K129" s="17"/>
      <c r="L129" s="17">
        <v>0</v>
      </c>
      <c r="M129" s="17"/>
      <c r="N129" s="17">
        <v>0</v>
      </c>
      <c r="O129" s="17"/>
      <c r="P129" s="32"/>
    </row>
    <row r="130" spans="1:16">
      <c r="A130" s="25"/>
      <c r="B130" s="18" t="s">
        <v>160</v>
      </c>
      <c r="C130" s="16"/>
      <c r="D130" s="16" t="s">
        <v>42</v>
      </c>
      <c r="E130" s="17">
        <v>1</v>
      </c>
      <c r="F130" s="17"/>
      <c r="G130" s="17">
        <v>300</v>
      </c>
      <c r="H130" s="17"/>
      <c r="I130" s="17" t="str">
        <f>E130*G130</f>
        <v>0</v>
      </c>
      <c r="J130" s="17" t="str">
        <f>H130+I130</f>
        <v>0</v>
      </c>
      <c r="K130" s="17"/>
      <c r="L130" s="17">
        <v>0</v>
      </c>
      <c r="M130" s="17"/>
      <c r="N130" s="17">
        <v>0</v>
      </c>
      <c r="O130" s="17"/>
      <c r="P130" s="32"/>
    </row>
    <row r="131" spans="1:16">
      <c r="A131" s="25" t="s">
        <v>161</v>
      </c>
      <c r="B131" s="13" t="s">
        <v>162</v>
      </c>
      <c r="C131" s="16"/>
      <c r="D131" s="16" t="s">
        <v>42</v>
      </c>
      <c r="E131" s="17">
        <v>1</v>
      </c>
      <c r="F131" s="17">
        <v>0</v>
      </c>
      <c r="G131" s="17"/>
      <c r="H131" s="17" t="str">
        <f>E131*F131</f>
        <v>0</v>
      </c>
      <c r="I131" s="17"/>
      <c r="J131" s="17" t="str">
        <f>H131+I131</f>
        <v>0</v>
      </c>
      <c r="K131" s="17">
        <v>0</v>
      </c>
      <c r="L131" s="17"/>
      <c r="M131" s="17">
        <v>0</v>
      </c>
      <c r="N131" s="17"/>
      <c r="O131" s="17"/>
      <c r="P131" s="32"/>
    </row>
    <row r="132" spans="1:16">
      <c r="A132" s="25"/>
      <c r="B132" s="18" t="s">
        <v>163</v>
      </c>
      <c r="C132" s="16"/>
      <c r="D132" s="16" t="s">
        <v>42</v>
      </c>
      <c r="E132" s="17">
        <v>1</v>
      </c>
      <c r="F132" s="17"/>
      <c r="G132" s="17">
        <v>8003.08</v>
      </c>
      <c r="H132" s="17"/>
      <c r="I132" s="17" t="str">
        <f>E132*G132</f>
        <v>0</v>
      </c>
      <c r="J132" s="17" t="str">
        <f>H132+I132</f>
        <v>0</v>
      </c>
      <c r="K132" s="17"/>
      <c r="L132" s="17">
        <v>0</v>
      </c>
      <c r="M132" s="17"/>
      <c r="N132" s="17">
        <v>0</v>
      </c>
      <c r="O132" s="17"/>
      <c r="P132" s="32"/>
    </row>
    <row r="133" spans="1:16">
      <c r="A133" s="25"/>
      <c r="B133" s="18" t="s">
        <v>164</v>
      </c>
      <c r="C133" s="16"/>
      <c r="D133" s="16" t="s">
        <v>42</v>
      </c>
      <c r="E133" s="17">
        <v>1</v>
      </c>
      <c r="F133" s="17"/>
      <c r="G133" s="17">
        <v>4599.08</v>
      </c>
      <c r="H133" s="17"/>
      <c r="I133" s="17" t="str">
        <f>E133*G133</f>
        <v>0</v>
      </c>
      <c r="J133" s="17" t="str">
        <f>H133+I133</f>
        <v>0</v>
      </c>
      <c r="K133" s="17"/>
      <c r="L133" s="17">
        <v>0</v>
      </c>
      <c r="M133" s="17"/>
      <c r="N133" s="17">
        <v>0</v>
      </c>
      <c r="O133" s="17"/>
      <c r="P133" s="32"/>
    </row>
    <row r="134" spans="1:16">
      <c r="A134" s="25" t="s">
        <v>165</v>
      </c>
      <c r="B134" s="13" t="s">
        <v>166</v>
      </c>
      <c r="C134" s="16"/>
      <c r="D134" s="16" t="s">
        <v>42</v>
      </c>
      <c r="E134" s="17">
        <v>1</v>
      </c>
      <c r="F134" s="17">
        <v>4885.7500000002</v>
      </c>
      <c r="G134" s="17"/>
      <c r="H134" s="17" t="str">
        <f>E134*F134</f>
        <v>0</v>
      </c>
      <c r="I134" s="17"/>
      <c r="J134" s="17" t="str">
        <f>H134+I134</f>
        <v>0</v>
      </c>
      <c r="K134" s="17">
        <v>0</v>
      </c>
      <c r="L134" s="17"/>
      <c r="M134" s="17">
        <v>0</v>
      </c>
      <c r="N134" s="17"/>
      <c r="O134" s="17"/>
      <c r="P134" s="32"/>
    </row>
    <row r="135" spans="1:16">
      <c r="A135" s="25" t="s">
        <v>167</v>
      </c>
      <c r="B135" s="13" t="s">
        <v>168</v>
      </c>
      <c r="C135" s="16"/>
      <c r="D135" s="16" t="s">
        <v>42</v>
      </c>
      <c r="E135" s="17">
        <v>0</v>
      </c>
      <c r="F135" s="17">
        <v>0</v>
      </c>
      <c r="G135" s="17"/>
      <c r="H135" s="17" t="str">
        <f>E135*F135</f>
        <v>0</v>
      </c>
      <c r="I135" s="17"/>
      <c r="J135" s="17" t="str">
        <f>H135+I135</f>
        <v>0</v>
      </c>
      <c r="K135" s="17">
        <v>0</v>
      </c>
      <c r="L135" s="17"/>
      <c r="M135" s="17">
        <v>0</v>
      </c>
      <c r="N135" s="17"/>
      <c r="O135" s="17"/>
      <c r="P135" s="32"/>
    </row>
    <row r="136" spans="1:16">
      <c r="A136" s="25" t="s">
        <v>169</v>
      </c>
      <c r="B136" s="13" t="s">
        <v>170</v>
      </c>
      <c r="C136" s="16"/>
      <c r="D136" s="16" t="s">
        <v>42</v>
      </c>
      <c r="E136" s="17">
        <v>1</v>
      </c>
      <c r="F136" s="17">
        <v>0</v>
      </c>
      <c r="G136" s="17"/>
      <c r="H136" s="17" t="str">
        <f>E136*F136</f>
        <v>0</v>
      </c>
      <c r="I136" s="17"/>
      <c r="J136" s="17" t="str">
        <f>H136+I136</f>
        <v>0</v>
      </c>
      <c r="K136" s="17">
        <v>0</v>
      </c>
      <c r="L136" s="17"/>
      <c r="M136" s="17">
        <v>0</v>
      </c>
      <c r="N136" s="17"/>
      <c r="O136" s="17"/>
      <c r="P136" s="32"/>
    </row>
    <row r="137" spans="1:16">
      <c r="A137" s="25"/>
      <c r="B137" s="18" t="s">
        <v>171</v>
      </c>
      <c r="C137" s="16"/>
      <c r="D137" s="16" t="s">
        <v>42</v>
      </c>
      <c r="E137" s="17">
        <v>1</v>
      </c>
      <c r="F137" s="17"/>
      <c r="G137" s="17">
        <v>63.48</v>
      </c>
      <c r="H137" s="17"/>
      <c r="I137" s="17" t="str">
        <f>E137*G137</f>
        <v>0</v>
      </c>
      <c r="J137" s="17" t="str">
        <f>H137+I137</f>
        <v>0</v>
      </c>
      <c r="K137" s="17"/>
      <c r="L137" s="17">
        <v>0</v>
      </c>
      <c r="M137" s="17"/>
      <c r="N137" s="17">
        <v>0</v>
      </c>
      <c r="O137" s="17"/>
      <c r="P137" s="32"/>
    </row>
    <row r="138" spans="1:16">
      <c r="A138" s="25"/>
      <c r="B138" s="18" t="s">
        <v>172</v>
      </c>
      <c r="C138" s="16"/>
      <c r="D138" s="16" t="s">
        <v>42</v>
      </c>
      <c r="E138" s="17">
        <v>1</v>
      </c>
      <c r="F138" s="17"/>
      <c r="G138" s="17">
        <v>63.48</v>
      </c>
      <c r="H138" s="17"/>
      <c r="I138" s="17" t="str">
        <f>E138*G138</f>
        <v>0</v>
      </c>
      <c r="J138" s="17" t="str">
        <f>H138+I138</f>
        <v>0</v>
      </c>
      <c r="K138" s="17"/>
      <c r="L138" s="17">
        <v>0</v>
      </c>
      <c r="M138" s="17"/>
      <c r="N138" s="17">
        <v>0</v>
      </c>
      <c r="O138" s="17"/>
      <c r="P138" s="32"/>
    </row>
    <row r="139" spans="1:16">
      <c r="A139" s="25"/>
      <c r="B139" s="18" t="s">
        <v>173</v>
      </c>
      <c r="C139" s="16"/>
      <c r="D139" s="16" t="s">
        <v>42</v>
      </c>
      <c r="E139" s="17">
        <v>3</v>
      </c>
      <c r="F139" s="17"/>
      <c r="G139" s="17">
        <v>28.2</v>
      </c>
      <c r="H139" s="17"/>
      <c r="I139" s="17" t="str">
        <f>E139*G139</f>
        <v>0</v>
      </c>
      <c r="J139" s="17" t="str">
        <f>H139+I139</f>
        <v>0</v>
      </c>
      <c r="K139" s="17"/>
      <c r="L139" s="17">
        <v>0</v>
      </c>
      <c r="M139" s="17"/>
      <c r="N139" s="17">
        <v>0</v>
      </c>
      <c r="O139" s="17"/>
      <c r="P139" s="32"/>
    </row>
    <row r="140" spans="1:16">
      <c r="A140" s="25"/>
      <c r="B140" s="18" t="s">
        <v>174</v>
      </c>
      <c r="C140" s="16"/>
      <c r="D140" s="16" t="s">
        <v>42</v>
      </c>
      <c r="E140" s="17">
        <v>20</v>
      </c>
      <c r="F140" s="17"/>
      <c r="G140" s="17">
        <v>10.12</v>
      </c>
      <c r="H140" s="17"/>
      <c r="I140" s="17" t="str">
        <f>E140*G140</f>
        <v>0</v>
      </c>
      <c r="J140" s="17" t="str">
        <f>H140+I140</f>
        <v>0</v>
      </c>
      <c r="K140" s="17"/>
      <c r="L140" s="17">
        <v>0</v>
      </c>
      <c r="M140" s="17"/>
      <c r="N140" s="17">
        <v>0</v>
      </c>
      <c r="O140" s="17"/>
      <c r="P140" s="32"/>
    </row>
    <row r="141" spans="1:16">
      <c r="A141" s="25"/>
      <c r="B141" s="18" t="s">
        <v>175</v>
      </c>
      <c r="C141" s="16"/>
      <c r="D141" s="16" t="s">
        <v>42</v>
      </c>
      <c r="E141" s="17">
        <v>1</v>
      </c>
      <c r="F141" s="17"/>
      <c r="G141" s="17">
        <v>97.52</v>
      </c>
      <c r="H141" s="17"/>
      <c r="I141" s="17" t="str">
        <f>E141*G141</f>
        <v>0</v>
      </c>
      <c r="J141" s="17" t="str">
        <f>H141+I141</f>
        <v>0</v>
      </c>
      <c r="K141" s="17"/>
      <c r="L141" s="17">
        <v>0</v>
      </c>
      <c r="M141" s="17"/>
      <c r="N141" s="17">
        <v>0</v>
      </c>
      <c r="O141" s="17"/>
      <c r="P141" s="32"/>
    </row>
    <row r="142" spans="1:16">
      <c r="A142" s="25"/>
      <c r="B142" s="18" t="s">
        <v>176</v>
      </c>
      <c r="C142" s="16"/>
      <c r="D142" s="16" t="s">
        <v>42</v>
      </c>
      <c r="E142" s="17">
        <v>1</v>
      </c>
      <c r="F142" s="17"/>
      <c r="G142" s="17">
        <v>137.08</v>
      </c>
      <c r="H142" s="17"/>
      <c r="I142" s="17" t="str">
        <f>E142*G142</f>
        <v>0</v>
      </c>
      <c r="J142" s="17" t="str">
        <f>H142+I142</f>
        <v>0</v>
      </c>
      <c r="K142" s="17"/>
      <c r="L142" s="17">
        <v>0</v>
      </c>
      <c r="M142" s="17"/>
      <c r="N142" s="17">
        <v>0</v>
      </c>
      <c r="O142" s="17"/>
      <c r="P142" s="32"/>
    </row>
    <row r="143" spans="1:16">
      <c r="A143" s="25"/>
      <c r="B143" s="18" t="s">
        <v>177</v>
      </c>
      <c r="C143" s="16"/>
      <c r="D143" s="16" t="s">
        <v>42</v>
      </c>
      <c r="E143" s="17">
        <v>1</v>
      </c>
      <c r="F143" s="17"/>
      <c r="G143" s="17">
        <v>72.68</v>
      </c>
      <c r="H143" s="17"/>
      <c r="I143" s="17" t="str">
        <f>E143*G143</f>
        <v>0</v>
      </c>
      <c r="J143" s="17" t="str">
        <f>H143+I143</f>
        <v>0</v>
      </c>
      <c r="K143" s="17"/>
      <c r="L143" s="17">
        <v>0</v>
      </c>
      <c r="M143" s="17"/>
      <c r="N143" s="17">
        <v>0</v>
      </c>
      <c r="O143" s="17"/>
      <c r="P143" s="32"/>
    </row>
    <row r="144" spans="1:16">
      <c r="A144" s="25"/>
      <c r="B144" s="18" t="s">
        <v>178</v>
      </c>
      <c r="C144" s="16"/>
      <c r="D144" s="16" t="s">
        <v>42</v>
      </c>
      <c r="E144" s="17">
        <v>4</v>
      </c>
      <c r="F144" s="17"/>
      <c r="G144" s="17">
        <v>81.78</v>
      </c>
      <c r="H144" s="17"/>
      <c r="I144" s="17" t="str">
        <f>E144*G144</f>
        <v>0</v>
      </c>
      <c r="J144" s="17" t="str">
        <f>H144+I144</f>
        <v>0</v>
      </c>
      <c r="K144" s="17"/>
      <c r="L144" s="17">
        <v>0</v>
      </c>
      <c r="M144" s="17"/>
      <c r="N144" s="17">
        <v>0</v>
      </c>
      <c r="O144" s="17"/>
      <c r="P144" s="32"/>
    </row>
    <row r="145" spans="1:16">
      <c r="A145" s="25"/>
      <c r="B145" s="18" t="s">
        <v>179</v>
      </c>
      <c r="C145" s="16"/>
      <c r="D145" s="16" t="s">
        <v>42</v>
      </c>
      <c r="E145" s="17">
        <v>4</v>
      </c>
      <c r="F145" s="17"/>
      <c r="G145" s="17">
        <v>46.06</v>
      </c>
      <c r="H145" s="17"/>
      <c r="I145" s="17" t="str">
        <f>E145*G145</f>
        <v>0</v>
      </c>
      <c r="J145" s="17" t="str">
        <f>H145+I145</f>
        <v>0</v>
      </c>
      <c r="K145" s="17"/>
      <c r="L145" s="17">
        <v>0</v>
      </c>
      <c r="M145" s="17"/>
      <c r="N145" s="17">
        <v>0</v>
      </c>
      <c r="O145" s="17"/>
      <c r="P145" s="32"/>
    </row>
    <row r="146" spans="1:16">
      <c r="A146" s="25"/>
      <c r="B146" s="18" t="s">
        <v>180</v>
      </c>
      <c r="C146" s="16"/>
      <c r="D146" s="16" t="s">
        <v>42</v>
      </c>
      <c r="E146" s="17">
        <v>1</v>
      </c>
      <c r="F146" s="17"/>
      <c r="G146" s="17">
        <v>57.34</v>
      </c>
      <c r="H146" s="17"/>
      <c r="I146" s="17" t="str">
        <f>E146*G146</f>
        <v>0</v>
      </c>
      <c r="J146" s="17" t="str">
        <f>H146+I146</f>
        <v>0</v>
      </c>
      <c r="K146" s="17"/>
      <c r="L146" s="17">
        <v>0</v>
      </c>
      <c r="M146" s="17"/>
      <c r="N146" s="17">
        <v>0</v>
      </c>
      <c r="O146" s="17"/>
      <c r="P146" s="32"/>
    </row>
    <row r="147" spans="1:16">
      <c r="A147" s="25"/>
      <c r="B147" s="18" t="s">
        <v>181</v>
      </c>
      <c r="C147" s="16"/>
      <c r="D147" s="16" t="s">
        <v>42</v>
      </c>
      <c r="E147" s="17">
        <v>1</v>
      </c>
      <c r="F147" s="17"/>
      <c r="G147" s="17">
        <v>86.48</v>
      </c>
      <c r="H147" s="17"/>
      <c r="I147" s="17" t="str">
        <f>E147*G147</f>
        <v>0</v>
      </c>
      <c r="J147" s="17" t="str">
        <f>H147+I147</f>
        <v>0</v>
      </c>
      <c r="K147" s="17"/>
      <c r="L147" s="17">
        <v>0</v>
      </c>
      <c r="M147" s="17"/>
      <c r="N147" s="17">
        <v>0</v>
      </c>
      <c r="O147" s="17"/>
      <c r="P147" s="32"/>
    </row>
    <row r="148" spans="1:16">
      <c r="A148" s="25"/>
      <c r="B148" s="18" t="s">
        <v>182</v>
      </c>
      <c r="C148" s="16"/>
      <c r="D148" s="16" t="s">
        <v>42</v>
      </c>
      <c r="E148" s="17">
        <v>1</v>
      </c>
      <c r="F148" s="17"/>
      <c r="G148" s="17">
        <v>500</v>
      </c>
      <c r="H148" s="17"/>
      <c r="I148" s="17" t="str">
        <f>E148*G148</f>
        <v>0</v>
      </c>
      <c r="J148" s="17" t="str">
        <f>H148+I148</f>
        <v>0</v>
      </c>
      <c r="K148" s="17"/>
      <c r="L148" s="17">
        <v>0</v>
      </c>
      <c r="M148" s="17"/>
      <c r="N148" s="17">
        <v>0</v>
      </c>
      <c r="O148" s="17"/>
      <c r="P148" s="32"/>
    </row>
    <row r="149" spans="1:16">
      <c r="A149" s="25"/>
      <c r="B149" s="18" t="s">
        <v>183</v>
      </c>
      <c r="C149" s="16"/>
      <c r="D149" s="16" t="s">
        <v>42</v>
      </c>
      <c r="E149" s="17">
        <v>1</v>
      </c>
      <c r="F149" s="17"/>
      <c r="G149" s="17">
        <v>3.68</v>
      </c>
      <c r="H149" s="17"/>
      <c r="I149" s="17" t="str">
        <f>E149*G149</f>
        <v>0</v>
      </c>
      <c r="J149" s="17" t="str">
        <f>H149+I149</f>
        <v>0</v>
      </c>
      <c r="K149" s="17"/>
      <c r="L149" s="17">
        <v>0</v>
      </c>
      <c r="M149" s="17"/>
      <c r="N149" s="17">
        <v>0</v>
      </c>
      <c r="O149" s="17"/>
      <c r="P149" s="32"/>
    </row>
    <row r="150" spans="1:16">
      <c r="A150" s="25"/>
      <c r="B150" s="18" t="s">
        <v>184</v>
      </c>
      <c r="C150" s="16"/>
      <c r="D150" s="16" t="s">
        <v>42</v>
      </c>
      <c r="E150" s="17">
        <v>1</v>
      </c>
      <c r="F150" s="17"/>
      <c r="G150" s="17">
        <v>1.84</v>
      </c>
      <c r="H150" s="17"/>
      <c r="I150" s="17" t="str">
        <f>E150*G150</f>
        <v>0</v>
      </c>
      <c r="J150" s="17" t="str">
        <f>H150+I150</f>
        <v>0</v>
      </c>
      <c r="K150" s="17"/>
      <c r="L150" s="17">
        <v>0</v>
      </c>
      <c r="M150" s="17"/>
      <c r="N150" s="17">
        <v>0</v>
      </c>
      <c r="O150" s="17"/>
      <c r="P150" s="32"/>
    </row>
    <row r="151" spans="1:16">
      <c r="A151" s="25"/>
      <c r="B151" s="19" t="s">
        <v>147</v>
      </c>
      <c r="C151" s="20" t="s">
        <v>185</v>
      </c>
      <c r="D151" s="20"/>
      <c r="E151" s="20"/>
      <c r="F151" s="20"/>
      <c r="G151" s="20"/>
      <c r="H151" s="21" t="str">
        <f>SUM(H125:H150)</f>
        <v>0</v>
      </c>
      <c r="I151" s="21" t="str">
        <f>SUM(I125:I150)</f>
        <v>0</v>
      </c>
      <c r="J151" s="21" t="str">
        <f>SUM(J125:J150)</f>
        <v>0</v>
      </c>
      <c r="K151" s="21" t="str">
        <f>SUM(K125:K150)</f>
        <v>0</v>
      </c>
      <c r="L151" s="21" t="str">
        <f>SUM(L125:L150)</f>
        <v>0</v>
      </c>
      <c r="M151" s="21"/>
      <c r="N151" s="21"/>
      <c r="O151" s="21"/>
      <c r="P151" s="33"/>
    </row>
    <row r="152" spans="1:16">
      <c r="A152" s="26"/>
      <c r="B152" s="19" t="s">
        <v>149</v>
      </c>
      <c r="C152" s="20"/>
      <c r="D152" s="20"/>
      <c r="E152" s="20"/>
      <c r="F152" s="20"/>
      <c r="G152" s="20"/>
      <c r="H152" s="20"/>
      <c r="I152" s="20"/>
      <c r="J152" s="21" t="str">
        <f>ROUND(J151*18/118,2)</f>
        <v>0</v>
      </c>
      <c r="K152" s="20"/>
      <c r="L152" s="20"/>
      <c r="M152" s="20"/>
      <c r="N152" s="20"/>
      <c r="O152" s="20"/>
      <c r="P152" s="34"/>
    </row>
    <row r="153" spans="1:16">
      <c r="A153" s="25"/>
      <c r="B153" s="14" t="s">
        <v>186</v>
      </c>
      <c r="C153"/>
      <c r="D153"/>
      <c r="E153"/>
      <c r="F153"/>
      <c r="G153"/>
      <c r="H153" s="15"/>
      <c r="I153" s="15"/>
      <c r="J153" s="15"/>
      <c r="K153" s="15"/>
      <c r="L153" s="15"/>
      <c r="M153" s="15"/>
      <c r="N153" s="15"/>
      <c r="O153" s="15"/>
      <c r="P153" s="31"/>
    </row>
    <row r="154" spans="1:16">
      <c r="A154" s="25" t="s">
        <v>187</v>
      </c>
      <c r="B154" s="13" t="s">
        <v>188</v>
      </c>
      <c r="C154" s="16" t="s">
        <v>189</v>
      </c>
      <c r="D154" s="16" t="s">
        <v>42</v>
      </c>
      <c r="E154" s="17">
        <v>40</v>
      </c>
      <c r="F154" s="17">
        <v>60</v>
      </c>
      <c r="G154" s="17"/>
      <c r="H154" s="17" t="str">
        <f>E154*F154</f>
        <v>0</v>
      </c>
      <c r="I154" s="17"/>
      <c r="J154" s="17" t="str">
        <f>H154+I154</f>
        <v>0</v>
      </c>
      <c r="K154" s="17">
        <v>2400</v>
      </c>
      <c r="L154" s="17"/>
      <c r="M154" s="17">
        <v>40</v>
      </c>
      <c r="N154" s="17"/>
      <c r="O154" s="17" t="s">
        <v>190</v>
      </c>
      <c r="P154" s="32" t="s">
        <v>191</v>
      </c>
    </row>
    <row r="155" spans="1:16">
      <c r="A155" s="25" t="s">
        <v>192</v>
      </c>
      <c r="B155" s="13" t="s">
        <v>193</v>
      </c>
      <c r="C155" s="16" t="s">
        <v>194</v>
      </c>
      <c r="D155" s="16" t="s">
        <v>42</v>
      </c>
      <c r="E155" s="17">
        <v>40</v>
      </c>
      <c r="F155" s="17">
        <v>200</v>
      </c>
      <c r="G155" s="17"/>
      <c r="H155" s="17" t="str">
        <f>E155*F155</f>
        <v>0</v>
      </c>
      <c r="I155" s="17"/>
      <c r="J155" s="17" t="str">
        <f>H155+I155</f>
        <v>0</v>
      </c>
      <c r="K155" s="17">
        <v>0</v>
      </c>
      <c r="L155" s="17"/>
      <c r="M155" s="17">
        <v>0</v>
      </c>
      <c r="N155" s="17"/>
      <c r="O155" s="17"/>
      <c r="P155" s="32" t="s">
        <v>195</v>
      </c>
    </row>
    <row r="156" spans="1:16">
      <c r="A156" s="25" t="s">
        <v>196</v>
      </c>
      <c r="B156" s="13" t="s">
        <v>197</v>
      </c>
      <c r="C156" s="16"/>
      <c r="D156" s="16" t="s">
        <v>42</v>
      </c>
      <c r="E156" s="17">
        <v>1</v>
      </c>
      <c r="F156" s="17">
        <v>3000</v>
      </c>
      <c r="G156" s="17"/>
      <c r="H156" s="17" t="str">
        <f>E156*F156</f>
        <v>0</v>
      </c>
      <c r="I156" s="17"/>
      <c r="J156" s="17" t="str">
        <f>H156+I156</f>
        <v>0</v>
      </c>
      <c r="K156" s="17">
        <v>0</v>
      </c>
      <c r="L156" s="17"/>
      <c r="M156" s="17">
        <v>0</v>
      </c>
      <c r="N156" s="17"/>
      <c r="O156" s="17"/>
      <c r="P156" s="32" t="s">
        <v>198</v>
      </c>
    </row>
    <row r="157" spans="1:16">
      <c r="A157" s="25" t="s">
        <v>199</v>
      </c>
      <c r="B157" s="13" t="s">
        <v>200</v>
      </c>
      <c r="C157" s="16" t="s">
        <v>189</v>
      </c>
      <c r="D157" s="16" t="s">
        <v>42</v>
      </c>
      <c r="E157" s="17">
        <v>1</v>
      </c>
      <c r="F157" s="17">
        <v>15000</v>
      </c>
      <c r="G157" s="17"/>
      <c r="H157" s="17" t="str">
        <f>E157*F157</f>
        <v>0</v>
      </c>
      <c r="I157" s="17"/>
      <c r="J157" s="17" t="str">
        <f>H157+I157</f>
        <v>0</v>
      </c>
      <c r="K157" s="17">
        <v>0</v>
      </c>
      <c r="L157" s="17"/>
      <c r="M157" s="17">
        <v>0</v>
      </c>
      <c r="N157" s="17"/>
      <c r="O157" s="17"/>
      <c r="P157" s="32" t="s">
        <v>201</v>
      </c>
    </row>
    <row r="158" spans="1:16">
      <c r="A158" s="25" t="s">
        <v>202</v>
      </c>
      <c r="B158" s="13" t="s">
        <v>200</v>
      </c>
      <c r="C158" s="16" t="s">
        <v>189</v>
      </c>
      <c r="D158" s="16" t="s">
        <v>42</v>
      </c>
      <c r="E158" s="17">
        <v>1</v>
      </c>
      <c r="F158" s="17">
        <v>10000</v>
      </c>
      <c r="G158" s="17"/>
      <c r="H158" s="17" t="str">
        <f>E158*F158</f>
        <v>0</v>
      </c>
      <c r="I158" s="17"/>
      <c r="J158" s="17" t="str">
        <f>H158+I158</f>
        <v>0</v>
      </c>
      <c r="K158" s="17">
        <v>0</v>
      </c>
      <c r="L158" s="17"/>
      <c r="M158" s="17">
        <v>0</v>
      </c>
      <c r="N158" s="17"/>
      <c r="O158" s="17"/>
      <c r="P158" s="32" t="s">
        <v>203</v>
      </c>
    </row>
    <row r="159" spans="1:16">
      <c r="A159" s="25"/>
      <c r="B159" s="19" t="s">
        <v>147</v>
      </c>
      <c r="C159" s="20" t="s">
        <v>204</v>
      </c>
      <c r="D159" s="20"/>
      <c r="E159" s="20"/>
      <c r="F159" s="20"/>
      <c r="G159" s="20"/>
      <c r="H159" s="21" t="str">
        <f>SUM(H154:H158)</f>
        <v>0</v>
      </c>
      <c r="I159" s="21" t="str">
        <f>SUM(I154:I158)</f>
        <v>0</v>
      </c>
      <c r="J159" s="21" t="str">
        <f>SUM(J154:J158)</f>
        <v>0</v>
      </c>
      <c r="K159" s="21" t="str">
        <f>SUM(K154:K158)</f>
        <v>0</v>
      </c>
      <c r="L159" s="21" t="str">
        <f>SUM(L154:L158)</f>
        <v>0</v>
      </c>
      <c r="M159" s="21"/>
      <c r="N159" s="21"/>
      <c r="O159" s="21"/>
      <c r="P159" s="33"/>
    </row>
    <row r="160" spans="1:16">
      <c r="A160" s="26"/>
      <c r="B160" s="19" t="s">
        <v>149</v>
      </c>
      <c r="C160" s="20"/>
      <c r="D160" s="20"/>
      <c r="E160" s="20"/>
      <c r="F160" s="20"/>
      <c r="G160" s="20"/>
      <c r="H160" s="20"/>
      <c r="I160" s="20"/>
      <c r="J160" s="21" t="str">
        <f>ROUND(J159*18/118,2)</f>
        <v>0</v>
      </c>
      <c r="K160" s="20"/>
      <c r="L160" s="20"/>
      <c r="M160" s="20"/>
      <c r="N160" s="20"/>
      <c r="O160" s="20"/>
      <c r="P160" s="34"/>
    </row>
    <row r="161" spans="1:16">
      <c r="A161" s="25"/>
      <c r="B161" s="22" t="s">
        <v>205</v>
      </c>
      <c r="C161" s="23"/>
      <c r="D161" s="23"/>
      <c r="E161" s="23"/>
      <c r="F161" s="23"/>
      <c r="G161" s="23"/>
      <c r="H161" s="24" t="str">
        <f>SUMIF($B$11:$B160,"ИТОГО по разделу:",H$11:H160)</f>
        <v>0</v>
      </c>
      <c r="I161" s="24" t="str">
        <f>SUMIF($B$11:$B160,"ИТОГО по разделу:",I$11:I160)</f>
        <v>0</v>
      </c>
      <c r="J161" s="24" t="str">
        <f>SUMIF($B$11:$B160,"ИТОГО по разделу:",J$11:J160)</f>
        <v>0</v>
      </c>
      <c r="K161" s="24" t="str">
        <f>SUMIF($B$11:$B160,"ИТОГО по разделу:",K$11:K160)</f>
        <v>0</v>
      </c>
      <c r="L161" s="24" t="str">
        <f>SUMIF($B$11:$B160,"ИТОГО по разделу:",L$11:L160)</f>
        <v>0</v>
      </c>
      <c r="M161" s="23"/>
      <c r="N161" s="23"/>
      <c r="O161" s="23"/>
      <c r="P161" s="35"/>
    </row>
    <row r="162" spans="1:16">
      <c r="A162" s="27"/>
      <c r="B162" s="28" t="s">
        <v>149</v>
      </c>
      <c r="C162" s="29"/>
      <c r="D162" s="29"/>
      <c r="E162" s="29"/>
      <c r="F162" s="29"/>
      <c r="G162" s="29"/>
      <c r="H162" s="29"/>
      <c r="I162" s="29"/>
      <c r="J162" s="30" t="str">
        <f>ROUND(J161*18/118,2)</f>
        <v>0</v>
      </c>
      <c r="K162" s="29"/>
      <c r="L162" s="29"/>
      <c r="M162" s="29"/>
      <c r="N162" s="29"/>
      <c r="O162" s="29"/>
      <c r="P162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0:N10"/>
  <mergeCells>
    <mergeCell ref="A9:A10"/>
    <mergeCell ref="B9:B10"/>
    <mergeCell ref="C9:C10"/>
    <mergeCell ref="D9:D10"/>
    <mergeCell ref="E9:E10"/>
    <mergeCell ref="F9:G9"/>
    <mergeCell ref="H9:I9"/>
    <mergeCell ref="J9:J10"/>
    <mergeCell ref="K9:L9"/>
    <mergeCell ref="M9:N9"/>
    <mergeCell ref="O9:P9"/>
    <mergeCell ref="B11:G11"/>
    <mergeCell ref="C122:G122"/>
    <mergeCell ref="C123:G123"/>
    <mergeCell ref="B124:G124"/>
    <mergeCell ref="C151:G151"/>
    <mergeCell ref="C152:G152"/>
    <mergeCell ref="B153:G153"/>
    <mergeCell ref="C159:G159"/>
    <mergeCell ref="C160:G160"/>
    <mergeCell ref="C161:G161"/>
    <mergeCell ref="C162:G162"/>
    <mergeCell ref="A1:N1"/>
    <mergeCell ref="B2:B2"/>
    <mergeCell ref="C2:N2"/>
    <mergeCell ref="B3:B3"/>
    <mergeCell ref="C3:D3"/>
    <mergeCell ref="B4:B4"/>
    <mergeCell ref="C4:D4"/>
    <mergeCell ref="B5:B5"/>
    <mergeCell ref="C5:D5"/>
    <mergeCell ref="B6:B6"/>
    <mergeCell ref="C6:D6"/>
    <mergeCell ref="B7:B7"/>
    <mergeCell ref="C7:D7"/>
  </mergeCells>
  <printOptions gridLines="false" gridLinesSet="true"/>
  <pageMargins left="0.75" right="0.75" top="1" bottom="1" header="0.3" footer="0.3"/>
  <pageSetup paperSize="9" orientation="landscape" scale="100" fitToHeight="0" fitToWidth="1"/>
  <headerFooter differentOddEven="false" differentFirst="false" scaleWithDoc="true" alignWithMargins="true">
    <oddHeader>&amp;L&amp;BРесторан DIGITAL</oddHeader>
    <oddFooter>&amp;L&amp;BEstimate&amp;RСтр. &amp;P :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AtSun</dc:creator>
  <cp:lastModifiedBy>InterStroi</cp:lastModifiedBy>
  <dcterms:created xsi:type="dcterms:W3CDTF">2019-06-28T00:07:21+03:00</dcterms:created>
  <dcterms:modified xsi:type="dcterms:W3CDTF">2019-06-28T00:07:21+03:00</dcterms:modified>
  <dc:title>Estimate</dc:title>
  <dc:description/>
  <dc:subject>Ресторан DIGITAL</dc:subject>
  <cp:keywords>Себестоимость Atsun InterStroi</cp:keywords>
  <cp:category>Сметы</cp:category>
</cp:coreProperties>
</file>