
<file path=[Content_Types].xml><?xml version="1.0" encoding="utf-8"?>
<Types xmlns="http://schemas.openxmlformats.org/package/2006/content-types">
  <Default Extension="png" ContentType="image/png"/>
  <Default Extension="jpeg" ContentType="image/jpeg"/>
  <Default Extension="JPG" ContentType="image/.jp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firstSheet="5" activeTab="5"/>
  </bookViews>
  <sheets>
    <sheet name="ASIN" sheetId="12" r:id="rId1"/>
    <sheet name="202204关键词分析" sheetId="1" r:id="rId2"/>
    <sheet name="202205黑10magnet" sheetId="3" r:id="rId3"/>
    <sheet name="202205竞品关键词" sheetId="4" r:id="rId4"/>
    <sheet name="202205关键词分析" sheetId="5" r:id="rId5"/>
    <sheet name="202205广告词" sheetId="6" r:id="rId6"/>
    <sheet name="202205广告跟踪" sheetId="9" r:id="rId7"/>
    <sheet name="202206竞品关键词" sheetId="10" r:id="rId8"/>
    <sheet name="202206广告词" sheetId="11" r:id="rId9"/>
    <sheet name="listing" sheetId="8" r:id="rId10"/>
    <sheet name="listing图片需求" sheetId="2" r:id="rId11"/>
  </sheets>
  <definedNames>
    <definedName name="_xlnm._FilterDatabase" localSheetId="1" hidden="1">'202204关键词分析'!$A$1:$L$214</definedName>
    <definedName name="_xlnm._FilterDatabase" localSheetId="4" hidden="1">'202205关键词分析'!$A$1:$E$253</definedName>
    <definedName name="_xlnm._FilterDatabase" localSheetId="5" hidden="1">'202205广告词'!$A$1:$Y$157</definedName>
    <definedName name="_xlnm._FilterDatabase" localSheetId="7" hidden="1">'202206竞品关键词'!$A$1:$F$31</definedName>
    <definedName name="_xlnm._FilterDatabase" localSheetId="8" hidden="1">'202206广告词'!$A$2:$F$66</definedName>
  </definedNames>
  <calcPr calcId="144525"/>
</workbook>
</file>

<file path=xl/sharedStrings.xml><?xml version="1.0" encoding="utf-8"?>
<sst xmlns="http://schemas.openxmlformats.org/spreadsheetml/2006/main" count="2934" uniqueCount="789">
  <si>
    <t>B09YLKWBMV</t>
  </si>
  <si>
    <t>https://www.amazon.com/dp/B09YLKWBMV?ref=myi_title_dp</t>
  </si>
  <si>
    <t>Keyword Phrase</t>
  </si>
  <si>
    <t>Search Volume</t>
  </si>
  <si>
    <t>Competing Products</t>
  </si>
  <si>
    <t>Title Density</t>
  </si>
  <si>
    <t>Sponsored ASINs</t>
  </si>
  <si>
    <t>CPR</t>
  </si>
  <si>
    <t>home decor</t>
  </si>
  <si>
    <t>&gt;100,000</t>
  </si>
  <si>
    <t>wall decor</t>
  </si>
  <si>
    <t>farmhouse decor</t>
  </si>
  <si>
    <t>office decor</t>
  </si>
  <si>
    <t>key holder for wall</t>
  </si>
  <si>
    <t>&gt;5,000</t>
  </si>
  <si>
    <t>wall shelf</t>
  </si>
  <si>
    <t>floating shelf</t>
  </si>
  <si>
    <t>&gt;4,000</t>
  </si>
  <si>
    <t>farmhouse wall decor</t>
  </si>
  <si>
    <t>&gt;90,000</t>
  </si>
  <si>
    <t>key holder</t>
  </si>
  <si>
    <t>&gt;20,000</t>
  </si>
  <si>
    <t>house decor</t>
  </si>
  <si>
    <t>shelf organizer</t>
  </si>
  <si>
    <t>&gt;70,000</t>
  </si>
  <si>
    <t>shelf decor</t>
  </si>
  <si>
    <t>mail organizer</t>
  </si>
  <si>
    <t>rustic home decor</t>
  </si>
  <si>
    <t>home office</t>
  </si>
  <si>
    <t>vintage decor</t>
  </si>
  <si>
    <t>hanging shelves</t>
  </si>
  <si>
    <t>&gt;2,000</t>
  </si>
  <si>
    <t>apartment decor</t>
  </si>
  <si>
    <t>&gt;40,000</t>
  </si>
  <si>
    <t>key organizer</t>
  </si>
  <si>
    <t>&gt;9,000</t>
  </si>
  <si>
    <t>mail organizer wall mount</t>
  </si>
  <si>
    <t>office wall decor</t>
  </si>
  <si>
    <t>rustic wall decor</t>
  </si>
  <si>
    <t>wall organizer</t>
  </si>
  <si>
    <t>wall hook</t>
  </si>
  <si>
    <t>&gt;10,000</t>
  </si>
  <si>
    <t>mail holder</t>
  </si>
  <si>
    <t>&gt;6,000</t>
  </si>
  <si>
    <t>wall mount</t>
  </si>
  <si>
    <t>&gt;3,000</t>
  </si>
  <si>
    <t>key holder for wall decorative</t>
  </si>
  <si>
    <t>office organizer</t>
  </si>
  <si>
    <t>&gt;80,000</t>
  </si>
  <si>
    <t>rustic decor</t>
  </si>
  <si>
    <t>wall storage</t>
  </si>
  <si>
    <t>wall hanging</t>
  </si>
  <si>
    <t>home office decor</t>
  </si>
  <si>
    <t>hanging organizer</t>
  </si>
  <si>
    <t>wood shelf</t>
  </si>
  <si>
    <t>key hooks for wall</t>
  </si>
  <si>
    <t>key hook</t>
  </si>
  <si>
    <t>key rack</t>
  </si>
  <si>
    <t>key hanger</t>
  </si>
  <si>
    <t>antique decor</t>
  </si>
  <si>
    <t>wooden shelf</t>
  </si>
  <si>
    <t>wood wall decor</t>
  </si>
  <si>
    <t>hanging decor</t>
  </si>
  <si>
    <t>home wall decor</t>
  </si>
  <si>
    <t>keys holder</t>
  </si>
  <si>
    <t>vintage wall decor</t>
  </si>
  <si>
    <t>small floating shelf</t>
  </si>
  <si>
    <t>wall mount shelf</t>
  </si>
  <si>
    <t>key hooks</t>
  </si>
  <si>
    <t>entryway decor</t>
  </si>
  <si>
    <t>hanging wall decor</t>
  </si>
  <si>
    <t>hanging rack</t>
  </si>
  <si>
    <t>&gt;971</t>
  </si>
  <si>
    <t>key hanger for wall</t>
  </si>
  <si>
    <t>wall mail organizer</t>
  </si>
  <si>
    <t>key and mail holder for wall</t>
  </si>
  <si>
    <t>wall key holder</t>
  </si>
  <si>
    <t>office wall organizer</t>
  </si>
  <si>
    <t>mail holder wall mount</t>
  </si>
  <si>
    <t>apartment necessities</t>
  </si>
  <si>
    <t>mail and key holder for wall</t>
  </si>
  <si>
    <t>&gt;1,000</t>
  </si>
  <si>
    <t>wall rack</t>
  </si>
  <si>
    <t>key rack for wall</t>
  </si>
  <si>
    <t>floating wall shelf</t>
  </si>
  <si>
    <t>wall shelf with hooks</t>
  </si>
  <si>
    <t>mail sorter</t>
  </si>
  <si>
    <t>elephant wall decor</t>
  </si>
  <si>
    <t>cloud shelf</t>
  </si>
  <si>
    <t>keychain holder</t>
  </si>
  <si>
    <t>&gt;50,000</t>
  </si>
  <si>
    <t>wall hooks decorative</t>
  </si>
  <si>
    <t>&gt;7,000</t>
  </si>
  <si>
    <t>hook rack</t>
  </si>
  <si>
    <t>mail holder for wall</t>
  </si>
  <si>
    <t>home life</t>
  </si>
  <si>
    <t>rustic shelf</t>
  </si>
  <si>
    <t>cloud key holder</t>
  </si>
  <si>
    <t>&gt;134</t>
  </si>
  <si>
    <t>entryway storage</t>
  </si>
  <si>
    <t>letter organizer</t>
  </si>
  <si>
    <t>wall mounted shelf</t>
  </si>
  <si>
    <t>purse organizer for wall</t>
  </si>
  <si>
    <t>mail organizer wall</t>
  </si>
  <si>
    <t>key ring holder</t>
  </si>
  <si>
    <t>decorative wall hooks</t>
  </si>
  <si>
    <t>decorative wall hook</t>
  </si>
  <si>
    <t>letter holder</t>
  </si>
  <si>
    <t>apartment organization</t>
  </si>
  <si>
    <t>&gt;8,000</t>
  </si>
  <si>
    <t>accessory organizer</t>
  </si>
  <si>
    <t>key hooks hanging keys</t>
  </si>
  <si>
    <t/>
  </si>
  <si>
    <t>entryway organizer</t>
  </si>
  <si>
    <t>hanging mail organizer</t>
  </si>
  <si>
    <t>vintage home decor</t>
  </si>
  <si>
    <t>cloud shelves</t>
  </si>
  <si>
    <t>key holder for wall adhesive</t>
  </si>
  <si>
    <t>&gt;766</t>
  </si>
  <si>
    <t>wood organizer</t>
  </si>
  <si>
    <t>&gt;60,000</t>
  </si>
  <si>
    <t>wall mount organizer</t>
  </si>
  <si>
    <t>wooden floating shelf</t>
  </si>
  <si>
    <t>wall shelf organizer</t>
  </si>
  <si>
    <t>&gt;30,000</t>
  </si>
  <si>
    <t>apartment decor aesthetic</t>
  </si>
  <si>
    <t>entryway wall decor</t>
  </si>
  <si>
    <t>wooden wall décor</t>
  </si>
  <si>
    <t>wooden decor</t>
  </si>
  <si>
    <t>entryway shelf</t>
  </si>
  <si>
    <t>key rack organizer for wall</t>
  </si>
  <si>
    <t>wall mail holder</t>
  </si>
  <si>
    <t>mail and key holder</t>
  </si>
  <si>
    <t>key hangers for wall decor</t>
  </si>
  <si>
    <t>key organizer wall mount</t>
  </si>
  <si>
    <t>home organizer</t>
  </si>
  <si>
    <t>keys holder decorative</t>
  </si>
  <si>
    <t>small key holder for wall</t>
  </si>
  <si>
    <t>key holders</t>
  </si>
  <si>
    <t>farmhouse key holder for wall</t>
  </si>
  <si>
    <t>key ring holder for wall</t>
  </si>
  <si>
    <t>&gt;901</t>
  </si>
  <si>
    <t>wall mounted storage</t>
  </si>
  <si>
    <t>wall hook rack</t>
  </si>
  <si>
    <t>purse hook for wall</t>
  </si>
  <si>
    <t>rustic wall shelf</t>
  </si>
  <si>
    <t>rustic home decor clearance</t>
  </si>
  <si>
    <t>rack organizer</t>
  </si>
  <si>
    <t>entryway hooks</t>
  </si>
  <si>
    <t>key holder for wall white</t>
  </si>
  <si>
    <t>&gt;695</t>
  </si>
  <si>
    <t>key holder for wall small</t>
  </si>
  <si>
    <t>key shelf</t>
  </si>
  <si>
    <t>wall holder</t>
  </si>
  <si>
    <t>entry way shelves and hooks</t>
  </si>
  <si>
    <t>hanging wall organizer</t>
  </si>
  <si>
    <t>home office wall decor</t>
  </si>
  <si>
    <t>wall key holders decorative</t>
  </si>
  <si>
    <t>entryway wall organizer</t>
  </si>
  <si>
    <t>mail wall organizer</t>
  </si>
  <si>
    <t>key holder for wall with shelf</t>
  </si>
  <si>
    <t>key and mail holder</t>
  </si>
  <si>
    <t>porta llaves de pared</t>
  </si>
  <si>
    <t>letter holder for wall</t>
  </si>
  <si>
    <t>entryway shelf with hooks</t>
  </si>
  <si>
    <t>wall hanging organizer</t>
  </si>
  <si>
    <t>mail key holder for wall</t>
  </si>
  <si>
    <t>decoracion de cocina</t>
  </si>
  <si>
    <t>modern key holder for wall</t>
  </si>
  <si>
    <t>antique wall decor</t>
  </si>
  <si>
    <t>shelf hooks</t>
  </si>
  <si>
    <t>rustic key holder for wall</t>
  </si>
  <si>
    <t>keyholders for keys wall</t>
  </si>
  <si>
    <t>&gt;832</t>
  </si>
  <si>
    <t>key hooks for wall decorative</t>
  </si>
  <si>
    <t>wall organizer with hooks</t>
  </si>
  <si>
    <t>mail sorter wall mount</t>
  </si>
  <si>
    <t>&gt;617</t>
  </si>
  <si>
    <t>key and wallet holder for wall</t>
  </si>
  <si>
    <t>wall mount key holder</t>
  </si>
  <si>
    <t>shelf hardware</t>
  </si>
  <si>
    <t>rustic floating shelf</t>
  </si>
  <si>
    <t>key holder for wall with mail holder</t>
  </si>
  <si>
    <t>home office wall organization</t>
  </si>
  <si>
    <t>entry way home organizer</t>
  </si>
  <si>
    <t>small key holder</t>
  </si>
  <si>
    <t>mail organizer for home</t>
  </si>
  <si>
    <t>mail holder with key hooks</t>
  </si>
  <si>
    <t>key ring organizer</t>
  </si>
  <si>
    <t>home key holder for wall</t>
  </si>
  <si>
    <t>decorative hook</t>
  </si>
  <si>
    <t>colgador de llaves para pared</t>
  </si>
  <si>
    <t>bill organizer for wall</t>
  </si>
  <si>
    <t>apartment accessories</t>
  </si>
  <si>
    <t>wall mount mail organizer</t>
  </si>
  <si>
    <t>key mail holder for wall</t>
  </si>
  <si>
    <t>hooks for keys</t>
  </si>
  <si>
    <t>wood hooks for wall</t>
  </si>
  <si>
    <t>wall mounted organizer</t>
  </si>
  <si>
    <t>wall key holder with shelf</t>
  </si>
  <si>
    <t>key holder for wall modern</t>
  </si>
  <si>
    <t>wall mount hook</t>
  </si>
  <si>
    <t>wall hooks with shelf</t>
  </si>
  <si>
    <t>keys organizer</t>
  </si>
  <si>
    <t>entryway key holder for wall</t>
  </si>
  <si>
    <t>cute key holder for wall</t>
  </si>
  <si>
    <t>wood shelf organizer</t>
  </si>
  <si>
    <t>keychain holder wall</t>
  </si>
  <si>
    <t>&gt;808</t>
  </si>
  <si>
    <t>key racks to hang your keys on</t>
  </si>
  <si>
    <t>key holder with shelf</t>
  </si>
  <si>
    <t>entry way decor</t>
  </si>
  <si>
    <t>wall organizers</t>
  </si>
  <si>
    <t>wall holder organizer</t>
  </si>
  <si>
    <t>wooden organizer</t>
  </si>
  <si>
    <t>white key holder for wall</t>
  </si>
  <si>
    <t>&gt;699</t>
  </si>
  <si>
    <t>key organizers</t>
  </si>
  <si>
    <t>wood wall hook</t>
  </si>
  <si>
    <t>rustic wall hooks</t>
  </si>
  <si>
    <t>wall rack organizer</t>
  </si>
  <si>
    <t>storage hook</t>
  </si>
  <si>
    <t>purse shelf organizer for wall</t>
  </si>
  <si>
    <t>key wall decor</t>
  </si>
  <si>
    <t>cute locker decor</t>
  </si>
  <si>
    <t>cute apartment decor</t>
  </si>
  <si>
    <t>air bnb needs</t>
  </si>
  <si>
    <t>wood hook</t>
  </si>
  <si>
    <t>wall mail organizer for home</t>
  </si>
  <si>
    <t>para colgar llaves en la pared</t>
  </si>
  <si>
    <t>wall mounted key holder</t>
  </si>
  <si>
    <t>front door organizer</t>
  </si>
  <si>
    <t>novelty house</t>
  </si>
  <si>
    <t>decor letters for shelves</t>
  </si>
  <si>
    <t>key organize</t>
  </si>
  <si>
    <t>entryway hooks with shelf</t>
  </si>
  <si>
    <t>entry hooks</t>
  </si>
  <si>
    <t>key wall hanger decor</t>
  </si>
  <si>
    <t>decorative hooks for hanging</t>
  </si>
  <si>
    <t>cute wall hanger</t>
  </si>
  <si>
    <t>mail organizer key</t>
  </si>
  <si>
    <t>key hanger for desk</t>
  </si>
  <si>
    <t>white wood mail organizer</t>
  </si>
  <si>
    <t>wall keyholders</t>
  </si>
  <si>
    <t>modern style mail and key holder</t>
  </si>
  <si>
    <t>key hangers for wall with shelf</t>
  </si>
  <si>
    <t>key hanger and mail holder</t>
  </si>
  <si>
    <t>door hook shelf</t>
  </si>
  <si>
    <t>entryway key and mail</t>
  </si>
  <si>
    <t>key hook holder for wall</t>
  </si>
  <si>
    <t>2,568</t>
  </si>
  <si>
    <t>1</t>
  </si>
  <si>
    <t>550</t>
  </si>
  <si>
    <t>28</t>
  </si>
  <si>
    <t>dog leash holder</t>
  </si>
  <si>
    <t>3,150</t>
  </si>
  <si>
    <t>11</t>
  </si>
  <si>
    <t>535</t>
  </si>
  <si>
    <t>32</t>
  </si>
  <si>
    <t>3,268</t>
  </si>
  <si>
    <t>0</t>
  </si>
  <si>
    <t>796</t>
  </si>
  <si>
    <t>2,269</t>
  </si>
  <si>
    <t>692</t>
  </si>
  <si>
    <t>27</t>
  </si>
  <si>
    <t>643</t>
  </si>
  <si>
    <t>4,357</t>
  </si>
  <si>
    <t>582</t>
  </si>
  <si>
    <t>30</t>
  </si>
  <si>
    <t>10</t>
  </si>
  <si>
    <t>497</t>
  </si>
  <si>
    <t>dog leash holder for wall</t>
  </si>
  <si>
    <t>6,803</t>
  </si>
  <si>
    <t>8</t>
  </si>
  <si>
    <t>515</t>
  </si>
  <si>
    <t>35</t>
  </si>
  <si>
    <t>2,415</t>
  </si>
  <si>
    <t>564</t>
  </si>
  <si>
    <t>key card holder</t>
  </si>
  <si>
    <t>4,355</t>
  </si>
  <si>
    <t>2</t>
  </si>
  <si>
    <t>585</t>
  </si>
  <si>
    <t>7,730</t>
  </si>
  <si>
    <t>4</t>
  </si>
  <si>
    <t>577</t>
  </si>
  <si>
    <t>7,344</t>
  </si>
  <si>
    <t>16</t>
  </si>
  <si>
    <t>568</t>
  </si>
  <si>
    <t>38</t>
  </si>
  <si>
    <t>4,591</t>
  </si>
  <si>
    <t>545</t>
  </si>
  <si>
    <t>2,407</t>
  </si>
  <si>
    <t>7</t>
  </si>
  <si>
    <t>616</t>
  </si>
  <si>
    <t>29</t>
  </si>
  <si>
    <t>leash holder wall mount</t>
  </si>
  <si>
    <t>&gt;906</t>
  </si>
  <si>
    <t>567</t>
  </si>
  <si>
    <t>3,478</t>
  </si>
  <si>
    <t>741</t>
  </si>
  <si>
    <t>2,203</t>
  </si>
  <si>
    <t>563</t>
  </si>
  <si>
    <t>5</t>
  </si>
  <si>
    <t>437</t>
  </si>
  <si>
    <t>31</t>
  </si>
  <si>
    <t>7,773</t>
  </si>
  <si>
    <t>524</t>
  </si>
  <si>
    <t>34</t>
  </si>
  <si>
    <t>&gt;466</t>
  </si>
  <si>
    <t>467</t>
  </si>
  <si>
    <t>5,458</t>
  </si>
  <si>
    <t>25</t>
  </si>
  <si>
    <t>534</t>
  </si>
  <si>
    <t>39</t>
  </si>
  <si>
    <t>rustic kitchen decor</t>
  </si>
  <si>
    <t>3</t>
  </si>
  <si>
    <t>802</t>
  </si>
  <si>
    <t>rustic farmhouse decor</t>
  </si>
  <si>
    <t>3,908</t>
  </si>
  <si>
    <t>788</t>
  </si>
  <si>
    <t>572</t>
  </si>
  <si>
    <t>687</t>
  </si>
  <si>
    <t>farmhouse kitchen</t>
  </si>
  <si>
    <t>9</t>
  </si>
  <si>
    <t>725</t>
  </si>
  <si>
    <t>36</t>
  </si>
  <si>
    <t>3,262</t>
  </si>
  <si>
    <t>14</t>
  </si>
  <si>
    <t>495</t>
  </si>
  <si>
    <t>33</t>
  </si>
  <si>
    <t>hallway decor</t>
  </si>
  <si>
    <t>3,159</t>
  </si>
  <si>
    <t>804</t>
  </si>
  <si>
    <t>home necessities</t>
  </si>
  <si>
    <t>3,846</t>
  </si>
  <si>
    <t>732</t>
  </si>
  <si>
    <t>2,450</t>
  </si>
  <si>
    <t>15</t>
  </si>
  <si>
    <t>520</t>
  </si>
  <si>
    <t>3,674</t>
  </si>
  <si>
    <t>443</t>
  </si>
  <si>
    <t>harry potter home decor</t>
  </si>
  <si>
    <t>2,570</t>
  </si>
  <si>
    <t>612</t>
  </si>
  <si>
    <t>goth decor</t>
  </si>
  <si>
    <t>5,862</t>
  </si>
  <si>
    <t>657</t>
  </si>
  <si>
    <t>industrial shelf</t>
  </si>
  <si>
    <t>2,484</t>
  </si>
  <si>
    <t>503</t>
  </si>
  <si>
    <t>5,847</t>
  </si>
  <si>
    <t>624</t>
  </si>
  <si>
    <t>6,811</t>
  </si>
  <si>
    <t>712</t>
  </si>
  <si>
    <t>industrial decor</t>
  </si>
  <si>
    <t>6,792</t>
  </si>
  <si>
    <t>846</t>
  </si>
  <si>
    <t>6,796</t>
  </si>
  <si>
    <t>765</t>
  </si>
  <si>
    <t>2,446</t>
  </si>
  <si>
    <t>590</t>
  </si>
  <si>
    <t>wood decor</t>
  </si>
  <si>
    <t>4,398</t>
  </si>
  <si>
    <t>711</t>
  </si>
  <si>
    <t>unique decor</t>
  </si>
  <si>
    <t>807</t>
  </si>
  <si>
    <t>kitchen shelf organizer</t>
  </si>
  <si>
    <t>632</t>
  </si>
  <si>
    <t>kitchen wall shelf</t>
  </si>
  <si>
    <t>726</t>
  </si>
  <si>
    <t>shelf with hooks</t>
  </si>
  <si>
    <t>6,187</t>
  </si>
  <si>
    <t>12</t>
  </si>
  <si>
    <t>644</t>
  </si>
  <si>
    <t>wood floating shelves</t>
  </si>
  <si>
    <t>671</t>
  </si>
  <si>
    <t>3,169</t>
  </si>
  <si>
    <t>697</t>
  </si>
  <si>
    <t>5,736</t>
  </si>
  <si>
    <t>713</t>
  </si>
  <si>
    <t>645</t>
  </si>
  <si>
    <t>estantes flotantes de pared</t>
  </si>
  <si>
    <t>3,453</t>
  </si>
  <si>
    <t>584</t>
  </si>
  <si>
    <t>5,742</t>
  </si>
  <si>
    <t>room organizer</t>
  </si>
  <si>
    <t>781</t>
  </si>
  <si>
    <t>key tag</t>
  </si>
  <si>
    <t>364</t>
  </si>
  <si>
    <t>white decor</t>
  </si>
  <si>
    <t>4,949</t>
  </si>
  <si>
    <t>693</t>
  </si>
  <si>
    <t>white wall decor</t>
  </si>
  <si>
    <t>854</t>
  </si>
  <si>
    <t>wall hanger</t>
  </si>
  <si>
    <t>4,586</t>
  </si>
  <si>
    <t>565</t>
  </si>
  <si>
    <t>metal rack</t>
  </si>
  <si>
    <t>4,589</t>
  </si>
  <si>
    <t>636</t>
  </si>
  <si>
    <t>door rack</t>
  </si>
  <si>
    <t>3,163</t>
  </si>
  <si>
    <t>470</t>
  </si>
  <si>
    <t>door hook</t>
  </si>
  <si>
    <t>6,809</t>
  </si>
  <si>
    <t>658</t>
  </si>
  <si>
    <t>37</t>
  </si>
  <si>
    <t>hanger rack</t>
  </si>
  <si>
    <t>642</t>
  </si>
  <si>
    <t>hanger holder</t>
  </si>
  <si>
    <t>576</t>
  </si>
  <si>
    <t>604</t>
  </si>
  <si>
    <t>black frame</t>
  </si>
  <si>
    <t>649</t>
  </si>
  <si>
    <t>wood frame</t>
  </si>
  <si>
    <t>3,261</t>
  </si>
  <si>
    <t>745</t>
  </si>
  <si>
    <t>wood rack</t>
  </si>
  <si>
    <t>3,659</t>
  </si>
  <si>
    <t>416</t>
  </si>
  <si>
    <t>dog storage organizer</t>
  </si>
  <si>
    <t>2,985</t>
  </si>
  <si>
    <t>558</t>
  </si>
  <si>
    <t>office shelf</t>
  </si>
  <si>
    <t>2,574</t>
  </si>
  <si>
    <t>776</t>
  </si>
  <si>
    <t>farm house decor</t>
  </si>
  <si>
    <t>3,457</t>
  </si>
  <si>
    <t>755</t>
  </si>
  <si>
    <t>white floating shelf</t>
  </si>
  <si>
    <t>4,950</t>
  </si>
  <si>
    <t>floating shelf hardware</t>
  </si>
  <si>
    <t>414</t>
  </si>
  <si>
    <t>6</t>
  </si>
  <si>
    <t>678</t>
  </si>
  <si>
    <t>hardware organizer</t>
  </si>
  <si>
    <t>438</t>
  </si>
  <si>
    <t>farmhouse shelf</t>
  </si>
  <si>
    <t>700</t>
  </si>
  <si>
    <t>farmhouse shelf decor</t>
  </si>
  <si>
    <t>2,409</t>
  </si>
  <si>
    <t>727</t>
  </si>
  <si>
    <t>house stuff</t>
  </si>
  <si>
    <t>828</t>
  </si>
  <si>
    <t>farmhouse kitchen wall decor</t>
  </si>
  <si>
    <t>709</t>
  </si>
  <si>
    <t>Amazon Recommended</t>
  </si>
  <si>
    <t>Sponsored</t>
  </si>
  <si>
    <t>Organic</t>
  </si>
  <si>
    <t>Amazon Rec. Rank</t>
  </si>
  <si>
    <t>Sponsored Rank</t>
  </si>
  <si>
    <t>Organic Rank</t>
  </si>
  <si>
    <t>-</t>
  </si>
  <si>
    <t>command center</t>
  </si>
  <si>
    <t>hidden key holder</t>
  </si>
  <si>
    <t>mail sorter organizer</t>
  </si>
  <si>
    <t>key wall holder</t>
  </si>
  <si>
    <t>mail wall holder</t>
  </si>
  <si>
    <t>black wall shelf</t>
  </si>
  <si>
    <t>wood wall shelf</t>
  </si>
  <si>
    <t>black shelf</t>
  </si>
  <si>
    <t>wall mounted mail organizer</t>
  </si>
  <si>
    <t>bathroom shelf organizer</t>
  </si>
  <si>
    <t>wall shelves black</t>
  </si>
  <si>
    <t>shelf wood</t>
  </si>
  <si>
    <t>floating shelf wood</t>
  </si>
  <si>
    <t>black wall shelves</t>
  </si>
  <si>
    <t>azl1 life concept</t>
  </si>
  <si>
    <t>cloud room decor</t>
  </si>
  <si>
    <t>floating cloud</t>
  </si>
  <si>
    <t>cloud wall decor</t>
  </si>
  <si>
    <t>space nursery decor</t>
  </si>
  <si>
    <t>floating glow cloud</t>
  </si>
  <si>
    <t>house shaped shelf</t>
  </si>
  <si>
    <t>shelves for nursery</t>
  </si>
  <si>
    <t>nursery shelf</t>
  </si>
  <si>
    <t>nursery shelves</t>
  </si>
  <si>
    <t>pink wall shelf</t>
  </si>
  <si>
    <t>floating cloud lamp</t>
  </si>
  <si>
    <t>Keywords</t>
  </si>
  <si>
    <t>Word Frequency</t>
  </si>
  <si>
    <t>组合词</t>
  </si>
  <si>
    <t>搜索量</t>
  </si>
  <si>
    <t>modern style mail and key holder for wall decorative</t>
  </si>
  <si>
    <t>key wall holder organizer</t>
  </si>
  <si>
    <t>mail organizer wall mount key holder</t>
  </si>
  <si>
    <t>rustic farmhouse wall decor</t>
  </si>
  <si>
    <t>entryway small cute white key holder for wall with mail holder</t>
  </si>
  <si>
    <t>office wall organizer with hooks</t>
  </si>
  <si>
    <t>decorative wall hook rack</t>
  </si>
  <si>
    <t>mail organizer wall mount shelf</t>
  </si>
  <si>
    <t>key and mail holder for wall mount</t>
  </si>
  <si>
    <t>floating rustic wood wall shelf with hooks</t>
  </si>
  <si>
    <t>white wood hanging mail organizer wall mount</t>
  </si>
  <si>
    <t>small white floating shelf wood</t>
  </si>
  <si>
    <t>mail holder with key hooks for wall decorative</t>
  </si>
  <si>
    <t>wall key holders decorative with shelf</t>
  </si>
  <si>
    <t>entryway wall shelf with hooks</t>
  </si>
  <si>
    <t>cute key wall hanger decor</t>
  </si>
  <si>
    <t>modern style mail and key holder for wall</t>
  </si>
  <si>
    <t>wood wall shelf organizer</t>
  </si>
  <si>
    <t>home office decor wall organization</t>
  </si>
  <si>
    <t>vintage rustic white wood farmhouse wall decor</t>
  </si>
  <si>
    <t>cute apartment decor aesthetic</t>
  </si>
  <si>
    <t>mail sorter organizer wall mount</t>
  </si>
  <si>
    <t>key hanger for wall decor</t>
  </si>
  <si>
    <t>entryway cute small white mail and key holder for wall decorative</t>
  </si>
  <si>
    <t>small white rustic wooden floating shelf</t>
  </si>
  <si>
    <t xml:space="preserve">          </t>
  </si>
  <si>
    <t>广告组</t>
  </si>
  <si>
    <t>广告组名称</t>
  </si>
  <si>
    <t>Search Volume202206</t>
  </si>
  <si>
    <t>Search Volume202205</t>
  </si>
  <si>
    <t>Competing Products202206</t>
  </si>
  <si>
    <t>Competing Products202205</t>
  </si>
  <si>
    <t>竞价202206</t>
  </si>
  <si>
    <t>组上限202206</t>
  </si>
  <si>
    <t>日上限202206</t>
  </si>
  <si>
    <t>竞价202205</t>
  </si>
  <si>
    <t>组上限202205</t>
  </si>
  <si>
    <t>日上限202205</t>
  </si>
  <si>
    <t>CPR202206</t>
  </si>
  <si>
    <t>CPR202205</t>
  </si>
  <si>
    <t>展示量</t>
  </si>
  <si>
    <t>点击量</t>
  </si>
  <si>
    <t>点击率(CTR)</t>
  </si>
  <si>
    <t>每次点击成本(CPC)</t>
  </si>
  <si>
    <t>花费</t>
  </si>
  <si>
    <t>7天总销售额</t>
  </si>
  <si>
    <t>广告成本销售比(ACOS)</t>
  </si>
  <si>
    <t>7天总订单数(#)</t>
  </si>
  <si>
    <t>7天总销售量(#)</t>
  </si>
  <si>
    <t>出单词</t>
  </si>
  <si>
    <t>点击高词</t>
  </si>
  <si>
    <t>垄断词</t>
  </si>
  <si>
    <t>云朵架手动精准2205上架1</t>
  </si>
  <si>
    <t>AMZ建议+1.2</t>
  </si>
  <si>
    <t>云朵架手动精准2205上架2</t>
  </si>
  <si>
    <t>云朵架手动精准2205上架3</t>
  </si>
  <si>
    <t>云朵架手动精准2205上架4</t>
  </si>
  <si>
    <t>云朵架手动精准2205上架5</t>
  </si>
  <si>
    <t>云朵架手动精准2205上架6</t>
  </si>
  <si>
    <t>云朵架手动精准2205上架7</t>
  </si>
  <si>
    <t>&gt;169</t>
  </si>
  <si>
    <t>N/A</t>
  </si>
  <si>
    <t>云朵架手动精准2205上架8</t>
  </si>
  <si>
    <t>&gt;957</t>
  </si>
  <si>
    <t>云朵架手动精准2205上架9</t>
  </si>
  <si>
    <t>&gt;839</t>
  </si>
  <si>
    <t>cloud key holder for wall</t>
  </si>
  <si>
    <t>AMZ建议+0.6</t>
  </si>
  <si>
    <t>云朵架手动精准2206上架10</t>
  </si>
  <si>
    <t>wooden wall decor</t>
  </si>
  <si>
    <t>locke and key</t>
  </si>
  <si>
    <t>marshall key holder</t>
  </si>
  <si>
    <t>marshall key holder for wall</t>
  </si>
  <si>
    <t>amp key holder for wall</t>
  </si>
  <si>
    <t>shelf with hooks underneath</t>
  </si>
  <si>
    <t>fender key holder for wall</t>
  </si>
  <si>
    <t>jacket hanger wall mount</t>
  </si>
  <si>
    <t>云朵架手动精准202206上架11</t>
  </si>
  <si>
    <t>car key holder for women</t>
  </si>
  <si>
    <t>66</t>
  </si>
  <si>
    <t>cloud wall shelf</t>
  </si>
  <si>
    <t>80</t>
  </si>
  <si>
    <t>181</t>
  </si>
  <si>
    <t>229</t>
  </si>
  <si>
    <t>wall shelf wood</t>
  </si>
  <si>
    <t>114</t>
  </si>
  <si>
    <t>273</t>
  </si>
  <si>
    <t>car key holder for wall</t>
  </si>
  <si>
    <t>296</t>
  </si>
  <si>
    <t>&gt;953</t>
  </si>
  <si>
    <t>306</t>
  </si>
  <si>
    <t>wall rack shelf</t>
  </si>
  <si>
    <t>327</t>
  </si>
  <si>
    <t>435</t>
  </si>
  <si>
    <t>floating wall shelf white</t>
  </si>
  <si>
    <t>339</t>
  </si>
  <si>
    <t>367</t>
  </si>
  <si>
    <t>car key holder keychain</t>
  </si>
  <si>
    <t>342</t>
  </si>
  <si>
    <t>348</t>
  </si>
  <si>
    <t>wall shelf no drill</t>
  </si>
  <si>
    <t>352</t>
  </si>
  <si>
    <t>395</t>
  </si>
  <si>
    <t>small white floating shelf</t>
  </si>
  <si>
    <t>380</t>
  </si>
  <si>
    <t>365</t>
  </si>
  <si>
    <t>wall hanging shelf</t>
  </si>
  <si>
    <t>390</t>
  </si>
  <si>
    <t>394</t>
  </si>
  <si>
    <t>floating white shelf</t>
  </si>
  <si>
    <t>396</t>
  </si>
  <si>
    <t>329</t>
  </si>
  <si>
    <t>home sweet home key holder for wall</t>
  </si>
  <si>
    <t>422</t>
  </si>
  <si>
    <t>&gt;309</t>
  </si>
  <si>
    <t>275</t>
  </si>
  <si>
    <t>wall file organizer for office</t>
  </si>
  <si>
    <t>338</t>
  </si>
  <si>
    <t>display wall shelf</t>
  </si>
  <si>
    <t>361</t>
  </si>
  <si>
    <t>云朵架手动精准202206上架12</t>
  </si>
  <si>
    <t>modern key holder</t>
  </si>
  <si>
    <t>440</t>
  </si>
  <si>
    <t>307</t>
  </si>
  <si>
    <t>entryway key holder</t>
  </si>
  <si>
    <t>451</t>
  </si>
  <si>
    <t>336</t>
  </si>
  <si>
    <t>front door key holder</t>
  </si>
  <si>
    <t>479</t>
  </si>
  <si>
    <t>wall organizer shelf</t>
  </si>
  <si>
    <t>481</t>
  </si>
  <si>
    <t>farmhouse wall shelf</t>
  </si>
  <si>
    <t>489</t>
  </si>
  <si>
    <t>366</t>
  </si>
  <si>
    <t>621</t>
  </si>
  <si>
    <t>439</t>
  </si>
  <si>
    <t>modern wall shelf</t>
  </si>
  <si>
    <t>472</t>
  </si>
  <si>
    <t>single wall shelf</t>
  </si>
  <si>
    <t>343</t>
  </si>
  <si>
    <t>stick on wall shelf</t>
  </si>
  <si>
    <t>701</t>
  </si>
  <si>
    <t>447</t>
  </si>
  <si>
    <t>云朵架手动精准202206上架13</t>
  </si>
  <si>
    <t>471</t>
  </si>
  <si>
    <t>wall office organizer</t>
  </si>
  <si>
    <t>417</t>
  </si>
  <si>
    <t>&gt;698</t>
  </si>
  <si>
    <t>374</t>
  </si>
  <si>
    <t>841</t>
  </si>
  <si>
    <t>392</t>
  </si>
  <si>
    <t>418</t>
  </si>
  <si>
    <t>323</t>
  </si>
  <si>
    <t>leash holder</t>
  </si>
  <si>
    <t>920</t>
  </si>
  <si>
    <t>386</t>
  </si>
  <si>
    <t>wooden shelf for wall</t>
  </si>
  <si>
    <t>676</t>
  </si>
  <si>
    <t>1,268</t>
  </si>
  <si>
    <t>518</t>
  </si>
  <si>
    <t>26</t>
  </si>
  <si>
    <t>wood shelf for wall</t>
  </si>
  <si>
    <t>1,460</t>
  </si>
  <si>
    <t>772</t>
  </si>
  <si>
    <t>云朵架手动精准202206上架14</t>
  </si>
  <si>
    <t>key chain holder</t>
  </si>
  <si>
    <t>1,497</t>
  </si>
  <si>
    <t>611</t>
  </si>
  <si>
    <t>1,671</t>
  </si>
  <si>
    <t>552</t>
  </si>
  <si>
    <t>floating shelf white</t>
  </si>
  <si>
    <t>1,995</t>
  </si>
  <si>
    <t>618</t>
  </si>
  <si>
    <t>shelf wall</t>
  </si>
  <si>
    <t>2,002</t>
  </si>
  <si>
    <t>wooden wall shelf</t>
  </si>
  <si>
    <t>2,338</t>
  </si>
  <si>
    <t>738</t>
  </si>
  <si>
    <t>wall shelf white</t>
  </si>
  <si>
    <t>2,521</t>
  </si>
  <si>
    <t>647</t>
  </si>
  <si>
    <t>hanging wall shelf</t>
  </si>
  <si>
    <t>2,645</t>
  </si>
  <si>
    <t>540</t>
  </si>
  <si>
    <t>white wall shelf</t>
  </si>
  <si>
    <t>4,488</t>
  </si>
  <si>
    <t>703</t>
  </si>
  <si>
    <t>white shelf for wall</t>
  </si>
  <si>
    <t>656</t>
  </si>
  <si>
    <t>云朵架手动精准202206上架15</t>
  </si>
  <si>
    <t>small shelf for wall</t>
  </si>
  <si>
    <t>6,193</t>
  </si>
  <si>
    <t>758</t>
  </si>
  <si>
    <t>wall organizer for office</t>
  </si>
  <si>
    <t>6,214</t>
  </si>
  <si>
    <t>679</t>
  </si>
  <si>
    <t>small wall shelf</t>
  </si>
  <si>
    <t>7,015</t>
  </si>
  <si>
    <t>753</t>
  </si>
  <si>
    <t>car key holder</t>
  </si>
  <si>
    <t>8,540</t>
  </si>
  <si>
    <t>9,387</t>
  </si>
  <si>
    <t>11,288</t>
  </si>
  <si>
    <t>41</t>
  </si>
  <si>
    <t>11,506</t>
  </si>
  <si>
    <t>48</t>
  </si>
  <si>
    <t>66,347</t>
  </si>
  <si>
    <t>562</t>
  </si>
  <si>
    <t>113</t>
  </si>
  <si>
    <t>88,109</t>
  </si>
  <si>
    <t>789</t>
  </si>
  <si>
    <t>132</t>
  </si>
  <si>
    <t>122,941</t>
  </si>
  <si>
    <t>179</t>
  </si>
  <si>
    <t>云朵架自动长期低价</t>
  </si>
  <si>
    <t>云朵架自动跑词</t>
  </si>
  <si>
    <t>20220525Day3</t>
  </si>
  <si>
    <t>20220526Day4</t>
  </si>
  <si>
    <t>20220527Day5</t>
  </si>
  <si>
    <t>20220528Day6</t>
  </si>
  <si>
    <t>20220529Day7</t>
  </si>
  <si>
    <t>20220530Day8</t>
  </si>
  <si>
    <t>20220531Day9</t>
  </si>
  <si>
    <t>20220601Day10</t>
  </si>
  <si>
    <t>20220602Day11</t>
  </si>
  <si>
    <t>20220603Day12</t>
  </si>
  <si>
    <t>20220604Day13 15:00</t>
  </si>
  <si>
    <t>20220604Day13 23:00</t>
  </si>
  <si>
    <t>20220605Day14 15:00</t>
  </si>
  <si>
    <t>20220605Day14 23:00</t>
  </si>
  <si>
    <t>20220606Day15 15:00</t>
  </si>
  <si>
    <t>20220606Day15 23:00</t>
  </si>
  <si>
    <t>20220607Day16 23:00</t>
  </si>
  <si>
    <t>20220608Day17 23:00</t>
  </si>
  <si>
    <t>20220609Day18</t>
  </si>
  <si>
    <t>20220610Day19</t>
  </si>
  <si>
    <t>20220611Day20</t>
  </si>
  <si>
    <t>20220612Day21</t>
  </si>
  <si>
    <t>20220613Day22</t>
  </si>
  <si>
    <t>cloud key</t>
  </si>
  <si>
    <t>key magnet holder</t>
  </si>
  <si>
    <t>202206广告优化内容如下：
1. 新增竞品出单未收录关键词；
2. 新增亚马逊ABA未垄断关键词；
3. 5月已开广告的垄断关键词调低竞价至0.29USD捡漏
4. 词组、精准广告上限15USD/组/天，广泛广告上限10.12USD/组/天；云朵架100USD/天
5. 所有关键词每10个为一组，分别开广泛、词组、精准广告。其中广泛竞价0.29USD/词；词组、精准竞价比AMZ建议竞价高0.6USD/词，5月已开广告词按此步骤调整竞价及上限
6. 新增自动跑词广告上限5.12USD/天，竞价1.12USD
7. 自动长期低价广告上限修改为5.12USD/天，竞价0.29USD</t>
  </si>
  <si>
    <t>19</t>
  </si>
  <si>
    <t>202204listing</t>
  </si>
  <si>
    <t>202205listing</t>
  </si>
  <si>
    <t>202206listing</t>
  </si>
  <si>
    <t>Field</t>
  </si>
  <si>
    <t>Value</t>
  </si>
  <si>
    <t>Product Title</t>
  </si>
  <si>
    <t>Cloud Key and Letter Holder for Wall - Entryway Rustic Key Rack and Mail Organizer Wall Mount, Minimalistic Style Wooden Wall Décor, Cloud Shelves with 3 Key Hooks, 8"W*5.3"H*2.64"D (White)</t>
  </si>
  <si>
    <t>Entryway Cloud Wooden Floating Shelf - Modern Style Mail and Key Holder for Wall Decorative, Minimalistic Style Home Office Decor Wall Organization, with 3 Key Hooks, 8"W*5.3"H*2.64"D</t>
  </si>
  <si>
    <t>Bullet Point 0</t>
  </si>
  <si>
    <t>Organization Best - No more losing key or mail! The cloud key holder mail sorter is the perfect place to keep all essentials neat and tidy in one spot. 3 key hooks hanging keys, glasses and leashes.</t>
  </si>
  <si>
    <t>Organization Best - No more losing key or mail! The rustic farmhouse decor key wall holder organizer mail organizer is the perfect place to keep all essentials neat and tidy in one spot.</t>
  </si>
  <si>
    <t>Bullet Point 1</t>
  </si>
  <si>
    <t>Unique Apartment Decor Key Hanger - The decorative wall hook cloud shelf is made made with high quality nature white oak, sturdy, durable and stylish, environment friendly and eco-safty.</t>
  </si>
  <si>
    <t>Unique Wooden Wall Décor - The rustic home decor entryway wall shelf with hooks is made with high-quality natural white oak, sturdy, durable and stylish, environment friendly, and eco-safty.</t>
  </si>
  <si>
    <t>Bullet Point 2</t>
  </si>
  <si>
    <t>A Minimalistic Life Style - This well-designed entryway organizer key and mail holder for wall adds simplify beauty in your home, office or apartment and it can suit air bnb needs.</t>
  </si>
  <si>
    <t>Minimalistic Life Style - This well-designed vintage rustic white wood farmhouse wall decor adds simplify beauty to your home, office, or apartment and it can even suit air bnb needs.</t>
  </si>
  <si>
    <t>Bullet Point 3</t>
  </si>
  <si>
    <t>Easy Installation - All necessary mounting hardware included for this shelf organizer, using screws or foam tape for a quick installation in your entryway, hallway, kitchen or office.</t>
  </si>
  <si>
    <t>Arrives Ready to Use - No assembly is required, and all necessary mounting hardware is included, using screws or foam tape for a quick installation in your entryway, hallway, kitchen, or office.</t>
  </si>
  <si>
    <t>Bullet Point 4</t>
  </si>
  <si>
    <t>Size Matters - This cute small floating shelf is 8"W*5.3"H*2.64"D with 3 key hooks for wall, the perfect fit to your farmhouse decor and is one of the real eye-catcher apartment necessities.</t>
  </si>
  <si>
    <t>Size Matters - This cute cloud mail organizer wall mount shelf is 8"W*5.3"H*2.64"D with 3 key hooks, the perfect fit for your house decor, and is one of the real eye-catcher key rack for wall.</t>
  </si>
  <si>
    <t>Description</t>
  </si>
  <si>
    <t>Do you want that vintage farmhouse feel for your entry?  Crystal is too breakable. Stoneware too heavy. Metal isn't appropriate. Plastic is too cheap. The logical choice is our high quality Cloud Mail and Key Hanger for Wall .  A Few Reasons You Will Love our well-designed decorative wall hooks:    Stay on TOP of Bills and Letters   Keep track of incoming and outgoing mail while corralling often-used keys, glasses and leashes with our well-designed Cloud mail and key holder for wall decorative. This stylish farmhouse hanging rack is made of high quality white oak for greater strength, natural wood grains beauty. This hanging mail organizer entryway storage helps instill daily habits for correspondence and deters frantic last-minute searches for house keys or car fobs.  Strong and Versatile  This cute wall hanger is 8 inches wide x 5.3 inches high x 2.64 inches deep with 3 key hooks, and the mail holder wall mount is accommodated to regular as well as oversized envelopes. The cloud floating wall shelf is sturdy and stable, mounting flush to drywall, concrete or brick for a neat appearance.   Amazing Gift Idea for Home Organization  our minimalistic style key mail rack eliminates nuisance clutter on table and countertop. Natural wood grain ensures that the hanging organizer is one of a kind addition to any farmhouse wall decor. This makes it an attractive, thoughtful and handy wedding, housewarming or office opening gift. It comes with 2 sets of high quality concrete anchors and 304 stainless steel screws and a foam tape for easy installation.</t>
  </si>
  <si>
    <t xml:space="preserve">&lt; b&gt;Do you want that vintage farmhouse feel for your entry?&lt; /b&gt; &lt;br&gt;
 &lt;br&gt;
Crystal is too breakable. Stoneware is too heavy. Metal isn't appropriate. Plastic is too cheap. The logical choice is our high-quality &lt; b&gt;Entryway Cute Small White Mail and Cloud Key Holder for Wall Decorative.&lt; /b&gt; &lt;br&gt;
 &lt;br&gt;
&lt; b&gt;A Few Reasons You Will Love our well-designed key rack for wall:&lt; /b&gt; &lt;br&gt;  
 &lt;br&gt;
&lt; b&gt;Stay on TOP of Bills and Letters&lt; /b&gt; &lt;br&gt;     
Keep track of incoming and outgoing mail while corralling often-used keys, purse,  glasses, and dog leashes with our well-designed mail holder with key hooks for wall decorative. This stylish floating rustic wood wall shelf with hooks is made of high-quality white oak for greater strength, and natural wood grains beauty. This small white rustic wooden floating shelf helps instill daily habits for correspondence and deters frantic last-minute searches for house keys or car fobs. &lt;br&gt;       
 &lt;br&gt;
&lt; b&gt;Strong and Versatile&lt; /b&gt; &lt;br&gt;       
This wall key holders decorative is 8 inches wide x 5.3 inches high x 2.64 inches deep with 3 key hooks, and the mail organizer wall mount key holder is accommodated for regular as well as oversized envelopes. The key and mail holder for wall mount is sturdy and stable, mounting flush to drywall, concrete, or brick for a neat appearance &lt;br&gt;     .   
 &lt;br&gt;
&lt; b&gt;Amazing Gift Ideae&lt; /b&gt; &lt;br&gt;        
For apartment decor aesthetic or rustic farmhouse wall decor, our minimalistic style key and mail holder for wall eliminates nuisance clutter on tables and countertops. Natural wood grain ensures that the key organizer wall mount is one of a kind addition to any home office wall decor. This makes it an attractive, thoughtful, and handy wedding, housewarming, or office opening gift. This decorative wall hook rack comes with 2 sets of high-quality concrete anchors and 304 stainless steel screws and foam tape for easy installation. &lt;br&gt;     
 &lt;br&gt;
&lt; b&gt;Hope you enjoy our heartily designed entryway small cute white key holder for wall with mail holder. &lt; /b&gt; &lt;br&gt;       </t>
  </si>
  <si>
    <t>Search Terms</t>
  </si>
  <si>
    <t>antique decor cloud shelves decorative wall hooks dog leash holder for wall estantes flotantes de pared door hook entryway decor farm house home life home necessities house stuff industrial decor industrial shelf key card holder keychain holder</t>
  </si>
  <si>
    <t>key hooks wall key holder wall decorative wall file organizer mail organizer wall mount file holder office organization cloud shelf wall hanging file folder organizer key rack key hanger wall key holder keychain office wall organizer cloud decor</t>
  </si>
  <si>
    <t>Subject Matter 1</t>
  </si>
  <si>
    <t>key hooks wall key holder wall decorative</t>
  </si>
  <si>
    <t>Subject Matter 2</t>
  </si>
  <si>
    <t>wall file organizer mail organizer wall mount</t>
  </si>
  <si>
    <t>Subject Matter 3</t>
  </si>
  <si>
    <t>office organization cloud shelf file holder</t>
  </si>
  <si>
    <t>Subject Matter 4</t>
  </si>
  <si>
    <t>wall hanging file folder organizer key rack</t>
  </si>
  <si>
    <t>Subject Matter 5</t>
  </si>
  <si>
    <t>key holder keychain office wall organizer</t>
  </si>
  <si>
    <t>图片顺序</t>
  </si>
  <si>
    <t>内容概述</t>
  </si>
  <si>
    <t>格式</t>
  </si>
  <si>
    <t>特殊要求</t>
  </si>
  <si>
    <t>详细描述</t>
  </si>
  <si>
    <t>图例</t>
  </si>
  <si>
    <t>首图</t>
  </si>
  <si>
    <t>1500*1500</t>
  </si>
  <si>
    <t>白底</t>
  </si>
  <si>
    <t>盒子主体角度如图，加入钥匙及信封作为装饰</t>
  </si>
  <si>
    <t>场景图</t>
  </si>
  <si>
    <t>灰底黑字，UI统一</t>
  </si>
  <si>
    <t>同图例，架子改成云朵架，文字内容及样式不变</t>
  </si>
  <si>
    <t>产品优势-设计点</t>
  </si>
  <si>
    <t>表达内容：
云朵极简风格适合各种风格搭配
（文字内容A MINIMALISTIC LIFE STYLE
Simplified beauty and organization best）文字效果同图2图例
小狗图雨伞上增加云朵架 含信封及钥匙
手绘图围巾和门之间增加云朵架手绘图
书桌及门之间增加云朵架 含信封及钥匙
三张图合成一张，排列如图，以///形式排列
文字内容横贯三张图</t>
  </si>
  <si>
    <t>标签图-尺寸</t>
  </si>
  <si>
    <t>8"WIDTH/20cm   5.3"HEIGHT/13.5cm 替换图片中架子为云朵架修改尺寸 云朵架有信封和钥匙装饰，黑字，字体同图2</t>
  </si>
  <si>
    <t>标签图-用料用工</t>
  </si>
  <si>
    <t>标签文字1修改为 Nature White Oak, 标签同图例
标签及文字2不变，同图例
标签文字3修改为 Eco-Safety，标签修改为”eco标签“菱形设计不变，eco标签修改为黑白效果
HIGH QUALITY YOU CAN SEE 文字内容及排列方式 文字大小均按图不变</t>
  </si>
  <si>
    <t>场景图-安装方式</t>
  </si>
  <si>
    <t>标题文字第一行改为EASY INSTALLATION
Make the Shelf More Stable
圆圈内钉子修改为
双面胶一张
膨胀螺栓螺丝两套
橙色框及内文字去掉
Nekon改成Ours
Other改成Other’s 其余不变 勾和叉保留</t>
  </si>
  <si>
    <t>同图例，架子改成云朵架</t>
  </si>
  <si>
    <t>视频</t>
  </si>
  <si>
    <t>无</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</si>
</sst>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0.00;\-\$#,##0.00"/>
    <numFmt numFmtId="178" formatCode="#,##0_ "/>
    <numFmt numFmtId="179" formatCode="&quot;US$&quot;#,##0.00;\-&quot;US$&quot;#,##0.00"/>
    <numFmt numFmtId="180" formatCode="0_ "/>
  </numFmts>
  <fonts count="39">
    <font>
      <sz val="12"/>
      <color theme="1"/>
      <name val="等线"/>
      <charset val="134"/>
      <scheme val="minor"/>
    </font>
    <font>
      <sz val="10"/>
      <name val="Arial"/>
      <charset val="134"/>
    </font>
    <font>
      <b/>
      <sz val="10"/>
      <name val="Arial"/>
      <charset val="134"/>
    </font>
    <font>
      <b/>
      <sz val="10"/>
      <color theme="1"/>
      <name val="Microsoft YaHei"/>
      <charset val="134"/>
    </font>
    <font>
      <b/>
      <sz val="11"/>
      <name val="Microsoft YaHei"/>
      <charset val="134"/>
    </font>
    <font>
      <sz val="10"/>
      <color rgb="FF000000"/>
      <name val="Microsoft YaHei"/>
      <charset val="134"/>
    </font>
    <font>
      <sz val="10"/>
      <name val="Microsoft YaHei"/>
      <charset val="134"/>
    </font>
    <font>
      <sz val="12"/>
      <name val="等线"/>
      <charset val="134"/>
      <scheme val="minor"/>
    </font>
    <font>
      <sz val="11"/>
      <color theme="1"/>
      <name val="等线"/>
      <charset val="134"/>
      <scheme val="minor"/>
    </font>
    <font>
      <b/>
      <sz val="11"/>
      <color theme="1"/>
      <name val="Microsoft YaHei"/>
      <charset val="134"/>
    </font>
    <font>
      <sz val="10"/>
      <color theme="1"/>
      <name val="Microsoft YaHei"/>
      <charset val="134"/>
    </font>
    <font>
      <b/>
      <sz val="11"/>
      <color indexed="8"/>
      <name val="Microsoft YaHei"/>
      <charset val="134"/>
    </font>
    <font>
      <sz val="10"/>
      <color indexed="8"/>
      <name val="Microsoft YaHei"/>
      <charset val="134"/>
    </font>
    <font>
      <sz val="14"/>
      <color theme="1"/>
      <name val="Microsoft YaHei"/>
      <charset val="134"/>
    </font>
    <font>
      <sz val="11"/>
      <color theme="1"/>
      <name val="Microsoft YaHei"/>
      <charset val="134"/>
    </font>
    <font>
      <sz val="11"/>
      <name val="等线"/>
      <charset val="134"/>
      <scheme val="minor"/>
    </font>
    <font>
      <b/>
      <sz val="12"/>
      <color theme="1"/>
      <name val="等线"/>
      <charset val="134"/>
      <scheme val="minor"/>
    </font>
    <font>
      <sz val="12"/>
      <color theme="1"/>
      <name val="微软雅黑"/>
      <charset val="134"/>
    </font>
    <font>
      <u/>
      <sz val="11"/>
      <color rgb="FF800080"/>
      <name val="等线"/>
      <charset val="134"/>
      <scheme val="minor"/>
    </font>
    <font>
      <u/>
      <sz val="14"/>
      <color rgb="FF800080"/>
      <name val="Microsoft YaHei"/>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9">
    <fill>
      <patternFill patternType="none"/>
    </fill>
    <fill>
      <patternFill patternType="gray125"/>
    </fill>
    <fill>
      <patternFill patternType="solid">
        <fgColor theme="0" tint="-0.149998474074526"/>
        <bgColor indexed="64"/>
      </patternFill>
    </fill>
    <fill>
      <patternFill patternType="solid">
        <fgColor rgb="FFFF0000"/>
        <bgColor indexed="64"/>
      </patternFill>
    </fill>
    <fill>
      <patternFill patternType="solid">
        <fgColor rgb="FFE6F882"/>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diagonalDown="1">
      <left style="thin">
        <color auto="1"/>
      </left>
      <right style="thin">
        <color auto="1"/>
      </right>
      <top style="thin">
        <color auto="1"/>
      </top>
      <bottom style="thin">
        <color auto="1"/>
      </bottom>
      <diagonal style="thin">
        <color auto="1"/>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8" fillId="0" borderId="0" applyFont="0" applyFill="0" applyBorder="0" applyAlignment="0" applyProtection="0">
      <alignment vertical="center"/>
    </xf>
    <xf numFmtId="0" fontId="20" fillId="8" borderId="0" applyNumberFormat="0" applyBorder="0" applyAlignment="0" applyProtection="0">
      <alignment vertical="center"/>
    </xf>
    <xf numFmtId="0" fontId="21" fillId="9" borderId="15"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20" fillId="10" borderId="0" applyNumberFormat="0" applyBorder="0" applyAlignment="0" applyProtection="0">
      <alignment vertical="center"/>
    </xf>
    <xf numFmtId="0" fontId="22" fillId="11" borderId="0" applyNumberFormat="0" applyBorder="0" applyAlignment="0" applyProtection="0">
      <alignment vertical="center"/>
    </xf>
    <xf numFmtId="43" fontId="8" fillId="0" borderId="0" applyFont="0" applyFill="0" applyBorder="0" applyAlignment="0" applyProtection="0">
      <alignment vertical="center"/>
    </xf>
    <xf numFmtId="0" fontId="23" fillId="12" borderId="0" applyNumberFormat="0" applyBorder="0" applyAlignment="0" applyProtection="0">
      <alignment vertical="center"/>
    </xf>
    <xf numFmtId="0" fontId="24" fillId="0" borderId="0" applyNumberFormat="0" applyFill="0" applyBorder="0" applyAlignment="0" applyProtection="0">
      <alignment vertical="center"/>
    </xf>
    <xf numFmtId="9" fontId="8" fillId="0" borderId="0" applyFont="0" applyFill="0" applyBorder="0" applyAlignment="0" applyProtection="0">
      <alignment vertical="center"/>
    </xf>
    <xf numFmtId="0" fontId="25" fillId="0" borderId="0" applyNumberFormat="0" applyFill="0" applyBorder="0" applyAlignment="0" applyProtection="0">
      <alignment vertical="center"/>
    </xf>
    <xf numFmtId="0" fontId="8" fillId="13" borderId="16" applyNumberFormat="0" applyFont="0" applyAlignment="0" applyProtection="0">
      <alignment vertical="center"/>
    </xf>
    <xf numFmtId="0" fontId="23" fillId="14"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7" applyNumberFormat="0" applyFill="0" applyAlignment="0" applyProtection="0">
      <alignment vertical="center"/>
    </xf>
    <xf numFmtId="0" fontId="31" fillId="0" borderId="17" applyNumberFormat="0" applyFill="0" applyAlignment="0" applyProtection="0">
      <alignment vertical="center"/>
    </xf>
    <xf numFmtId="0" fontId="23" fillId="15" borderId="0" applyNumberFormat="0" applyBorder="0" applyAlignment="0" applyProtection="0">
      <alignment vertical="center"/>
    </xf>
    <xf numFmtId="0" fontId="26" fillId="0" borderId="18" applyNumberFormat="0" applyFill="0" applyAlignment="0" applyProtection="0">
      <alignment vertical="center"/>
    </xf>
    <xf numFmtId="0" fontId="23" fillId="16" borderId="0" applyNumberFormat="0" applyBorder="0" applyAlignment="0" applyProtection="0">
      <alignment vertical="center"/>
    </xf>
    <xf numFmtId="0" fontId="32" fillId="17" borderId="19" applyNumberFormat="0" applyAlignment="0" applyProtection="0">
      <alignment vertical="center"/>
    </xf>
    <xf numFmtId="0" fontId="33" fillId="17" borderId="15" applyNumberFormat="0" applyAlignment="0" applyProtection="0">
      <alignment vertical="center"/>
    </xf>
    <xf numFmtId="0" fontId="34" fillId="18" borderId="20" applyNumberFormat="0" applyAlignment="0" applyProtection="0">
      <alignment vertical="center"/>
    </xf>
    <xf numFmtId="0" fontId="20" fillId="19" borderId="0" applyNumberFormat="0" applyBorder="0" applyAlignment="0" applyProtection="0">
      <alignment vertical="center"/>
    </xf>
    <xf numFmtId="0" fontId="23" fillId="20" borderId="0" applyNumberFormat="0" applyBorder="0" applyAlignment="0" applyProtection="0">
      <alignment vertical="center"/>
    </xf>
    <xf numFmtId="0" fontId="35" fillId="0" borderId="21" applyNumberFormat="0" applyFill="0" applyAlignment="0" applyProtection="0">
      <alignment vertical="center"/>
    </xf>
    <xf numFmtId="0" fontId="36" fillId="0" borderId="22" applyNumberFormat="0" applyFill="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20" fillId="23" borderId="0" applyNumberFormat="0" applyBorder="0" applyAlignment="0" applyProtection="0">
      <alignment vertical="center"/>
    </xf>
    <xf numFmtId="0" fontId="23"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3" fillId="33" borderId="0" applyNumberFormat="0" applyBorder="0" applyAlignment="0" applyProtection="0">
      <alignment vertical="center"/>
    </xf>
    <xf numFmtId="0" fontId="20"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0" fillId="37" borderId="0" applyNumberFormat="0" applyBorder="0" applyAlignment="0" applyProtection="0">
      <alignment vertical="center"/>
    </xf>
    <xf numFmtId="0" fontId="23" fillId="38" borderId="0" applyNumberFormat="0" applyBorder="0" applyAlignment="0" applyProtection="0">
      <alignment vertical="center"/>
    </xf>
  </cellStyleXfs>
  <cellXfs count="127">
    <xf numFmtId="0" fontId="0" fillId="0" borderId="0" xfId="0">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Font="1" applyFill="1" applyAlignment="1">
      <alignment horizontal="left" vertical="center" wrapText="1"/>
    </xf>
    <xf numFmtId="0" fontId="1" fillId="0" borderId="0" xfId="0" applyFont="1" applyFill="1" applyAlignment="1">
      <alignment vertical="center"/>
    </xf>
    <xf numFmtId="0" fontId="1" fillId="0" borderId="0" xfId="0" applyFont="1" applyFill="1" applyAlignment="1">
      <alignment horizontal="center" vertical="center"/>
    </xf>
    <xf numFmtId="0" fontId="2" fillId="0" borderId="0" xfId="0" applyFont="1" applyFill="1" applyBorder="1" applyAlignment="1">
      <alignment horizontal="justify" vertical="center"/>
    </xf>
    <xf numFmtId="0" fontId="1" fillId="0" borderId="0" xfId="0" applyFont="1" applyFill="1" applyBorder="1" applyAlignment="1">
      <alignment horizontal="justify" vertical="center"/>
    </xf>
    <xf numFmtId="0" fontId="1" fillId="0" borderId="0" xfId="0" applyFont="1" applyFill="1" applyBorder="1" applyAlignment="1">
      <alignment horizontal="justify"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 fillId="0" borderId="0" xfId="0" applyFont="1" applyFill="1" applyAlignment="1">
      <alignment horizontal="left" vertical="center"/>
    </xf>
    <xf numFmtId="0" fontId="4"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0" fillId="2" borderId="0" xfId="0" applyFont="1" applyFill="1" applyAlignment="1">
      <alignment horizontal="center" vertical="center"/>
    </xf>
    <xf numFmtId="0" fontId="0" fillId="0" borderId="0" xfId="0" applyFont="1" applyFill="1" applyAlignment="1">
      <alignment horizontal="center" vertical="center"/>
    </xf>
    <xf numFmtId="0" fontId="0" fillId="0" borderId="0" xfId="0" applyAlignment="1">
      <alignment horizontal="center" vertical="center"/>
    </xf>
    <xf numFmtId="0" fontId="7" fillId="2" borderId="0" xfId="0" applyFont="1" applyFill="1" applyAlignment="1">
      <alignment horizontal="center" vertical="center"/>
    </xf>
    <xf numFmtId="0" fontId="0" fillId="2" borderId="0" xfId="0" applyFill="1" applyAlignment="1">
      <alignment horizontal="center" vertical="center"/>
    </xf>
    <xf numFmtId="0" fontId="0" fillId="0" borderId="0" xfId="0" applyFont="1" applyAlignment="1">
      <alignment horizontal="center" vertical="center"/>
    </xf>
    <xf numFmtId="177" fontId="0" fillId="0" borderId="0" xfId="0" applyNumberFormat="1" applyFill="1" applyAlignment="1">
      <alignment horizontal="center" vertical="center"/>
    </xf>
    <xf numFmtId="176" fontId="0" fillId="0" borderId="0" xfId="0" applyNumberFormat="1" applyFont="1" applyFill="1" applyAlignment="1">
      <alignment horizontal="center" vertical="center"/>
    </xf>
    <xf numFmtId="179" fontId="0" fillId="0" borderId="0" xfId="0" applyNumberFormat="1" applyFill="1" applyAlignment="1">
      <alignment horizontal="center" vertical="center"/>
    </xf>
    <xf numFmtId="179" fontId="0" fillId="0" borderId="0" xfId="0" applyNumberFormat="1" applyFont="1" applyFill="1" applyAlignment="1">
      <alignment horizontal="center" vertical="center"/>
    </xf>
    <xf numFmtId="0" fontId="8" fillId="0" borderId="0" xfId="0" applyFont="1" applyAlignment="1">
      <alignment horizontal="center" vertical="center"/>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3" xfId="0" applyFont="1" applyFill="1" applyBorder="1" applyAlignment="1">
      <alignment horizontal="center" vertical="center" wrapText="1"/>
    </xf>
    <xf numFmtId="178" fontId="9" fillId="0" borderId="3" xfId="0" applyNumberFormat="1" applyFont="1" applyFill="1" applyBorder="1" applyAlignment="1">
      <alignment horizontal="center" vertical="center" wrapText="1"/>
    </xf>
    <xf numFmtId="38" fontId="9" fillId="0" borderId="3" xfId="0" applyNumberFormat="1" applyFont="1" applyFill="1" applyBorder="1" applyAlignment="1">
      <alignment horizontal="center" vertical="center" wrapText="1"/>
    </xf>
    <xf numFmtId="177" fontId="9" fillId="0" borderId="3" xfId="0" applyNumberFormat="1"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178" fontId="6" fillId="0" borderId="3" xfId="0" applyNumberFormat="1" applyFont="1" applyFill="1" applyBorder="1" applyAlignment="1">
      <alignment horizontal="center" vertical="center" wrapText="1"/>
    </xf>
    <xf numFmtId="177" fontId="10" fillId="0" borderId="3" xfId="0" applyNumberFormat="1" applyFont="1" applyFill="1" applyBorder="1" applyAlignment="1">
      <alignment vertical="center" wrapText="1"/>
    </xf>
    <xf numFmtId="0" fontId="6" fillId="3" borderId="3" xfId="0" applyFont="1" applyFill="1" applyBorder="1" applyAlignment="1">
      <alignment horizontal="center" vertical="center" wrapText="1"/>
    </xf>
    <xf numFmtId="177" fontId="10" fillId="0" borderId="5" xfId="0" applyNumberFormat="1" applyFont="1" applyFill="1" applyBorder="1" applyAlignment="1">
      <alignment horizontal="center" vertical="center" wrapText="1"/>
    </xf>
    <xf numFmtId="177" fontId="10" fillId="0" borderId="6"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178" fontId="10" fillId="0" borderId="3" xfId="0" applyNumberFormat="1" applyFont="1" applyFill="1" applyBorder="1" applyAlignment="1">
      <alignment horizontal="center" vertical="center" wrapText="1"/>
    </xf>
    <xf numFmtId="180" fontId="10" fillId="0" borderId="3" xfId="0" applyNumberFormat="1" applyFont="1" applyFill="1" applyBorder="1" applyAlignment="1">
      <alignment horizontal="center" vertical="center" wrapText="1"/>
    </xf>
    <xf numFmtId="177" fontId="10" fillId="0" borderId="7" xfId="0" applyNumberFormat="1" applyFont="1" applyFill="1" applyBorder="1" applyAlignment="1">
      <alignment horizontal="center" vertical="center" wrapText="1"/>
    </xf>
    <xf numFmtId="177" fontId="10" fillId="0" borderId="3"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3" borderId="3" xfId="0" applyFont="1" applyFill="1" applyBorder="1" applyAlignment="1">
      <alignment horizontal="center" vertical="center" wrapText="1"/>
    </xf>
    <xf numFmtId="178" fontId="10" fillId="4" borderId="3"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10" fillId="0" borderId="3" xfId="0" applyNumberFormat="1" applyFont="1" applyFill="1" applyBorder="1" applyAlignment="1">
      <alignment horizontal="center" vertical="center" wrapText="1"/>
    </xf>
    <xf numFmtId="3" fontId="10" fillId="0" borderId="3" xfId="0" applyNumberFormat="1" applyFont="1" applyFill="1" applyBorder="1" applyAlignment="1">
      <alignment horizontal="center" vertical="center" wrapText="1"/>
    </xf>
    <xf numFmtId="0" fontId="11" fillId="0" borderId="3" xfId="0" applyFont="1" applyFill="1" applyBorder="1" applyAlignment="1">
      <alignment horizontal="center" vertical="center" wrapText="1"/>
    </xf>
    <xf numFmtId="176" fontId="11" fillId="0" borderId="3" xfId="0" applyNumberFormat="1" applyFont="1" applyFill="1" applyBorder="1" applyAlignment="1">
      <alignment horizontal="center" vertical="center" wrapText="1"/>
    </xf>
    <xf numFmtId="179" fontId="9" fillId="0" borderId="3" xfId="0" applyNumberFormat="1" applyFont="1" applyFill="1" applyBorder="1" applyAlignment="1">
      <alignment horizontal="center" vertical="center" wrapText="1"/>
    </xf>
    <xf numFmtId="176" fontId="9" fillId="0" borderId="3" xfId="0" applyNumberFormat="1" applyFont="1" applyFill="1" applyBorder="1" applyAlignment="1">
      <alignment horizontal="center" vertical="center" wrapText="1"/>
    </xf>
    <xf numFmtId="176" fontId="6" fillId="0" borderId="3" xfId="0" applyNumberFormat="1" applyFont="1" applyFill="1" applyBorder="1" applyAlignment="1">
      <alignment horizontal="center" vertical="center" wrapText="1"/>
    </xf>
    <xf numFmtId="179" fontId="10" fillId="0" borderId="3" xfId="0" applyNumberFormat="1" applyFont="1" applyFill="1" applyBorder="1" applyAlignment="1">
      <alignment horizontal="center" vertical="center" wrapText="1"/>
    </xf>
    <xf numFmtId="176" fontId="10" fillId="0" borderId="3" xfId="0" applyNumberFormat="1" applyFont="1" applyFill="1" applyBorder="1" applyAlignment="1">
      <alignment horizontal="center" vertical="center" wrapText="1"/>
    </xf>
    <xf numFmtId="1" fontId="12" fillId="0" borderId="3" xfId="0" applyNumberFormat="1" applyFont="1" applyFill="1" applyBorder="1" applyAlignment="1">
      <alignment horizontal="center" vertical="center" wrapText="1"/>
    </xf>
    <xf numFmtId="0" fontId="13" fillId="4"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8" fillId="2" borderId="0" xfId="0" applyFont="1" applyFill="1" applyAlignment="1">
      <alignment horizontal="center" vertical="center"/>
    </xf>
    <xf numFmtId="0" fontId="6" fillId="2"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9" xfId="0" applyFont="1" applyBorder="1" applyAlignment="1">
      <alignment horizontal="center" vertical="center" wrapText="1"/>
    </xf>
    <xf numFmtId="178" fontId="10" fillId="0" borderId="3" xfId="0" applyNumberFormat="1" applyFont="1" applyFill="1" applyBorder="1" applyAlignment="1">
      <alignment horizontal="center" vertical="center" wrapText="1"/>
    </xf>
    <xf numFmtId="180" fontId="10" fillId="0" borderId="3"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178" fontId="10" fillId="0" borderId="11" xfId="0" applyNumberFormat="1"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0" fillId="5" borderId="7" xfId="0" applyFont="1" applyFill="1" applyBorder="1" applyAlignment="1">
      <alignment horizontal="center" vertical="center" wrapText="1"/>
    </xf>
    <xf numFmtId="177" fontId="10" fillId="0" borderId="3" xfId="0" applyNumberFormat="1" applyFont="1" applyFill="1" applyBorder="1" applyAlignment="1">
      <alignment horizontal="center" vertical="center" wrapText="1"/>
    </xf>
    <xf numFmtId="0" fontId="10" fillId="0" borderId="3"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179" fontId="12" fillId="0" borderId="3" xfId="0" applyNumberFormat="1" applyFont="1" applyFill="1" applyBorder="1" applyAlignment="1">
      <alignment horizontal="center" vertical="center" wrapText="1"/>
    </xf>
    <xf numFmtId="179" fontId="6" fillId="0" borderId="3" xfId="0" applyNumberFormat="1" applyFont="1" applyFill="1" applyBorder="1" applyAlignment="1">
      <alignment horizontal="center" vertical="center" wrapText="1"/>
    </xf>
    <xf numFmtId="0" fontId="8" fillId="0" borderId="0" xfId="0" applyFont="1" applyFill="1" applyAlignment="1">
      <alignment horizontal="center" vertical="center"/>
    </xf>
    <xf numFmtId="0" fontId="15" fillId="2" borderId="0" xfId="0" applyFont="1" applyFill="1" applyAlignment="1">
      <alignment horizontal="center" vertical="center"/>
    </xf>
    <xf numFmtId="0" fontId="10" fillId="0" borderId="11" xfId="0" applyFont="1" applyBorder="1" applyAlignment="1">
      <alignment horizontal="center" vertical="center" wrapText="1"/>
    </xf>
    <xf numFmtId="0" fontId="10" fillId="0" borderId="11" xfId="0" applyFont="1" applyFill="1" applyBorder="1" applyAlignment="1">
      <alignment horizontal="center" vertical="center" wrapText="1"/>
    </xf>
    <xf numFmtId="177" fontId="10" fillId="0" borderId="12" xfId="0" applyNumberFormat="1" applyFont="1" applyFill="1" applyBorder="1" applyAlignment="1">
      <alignment horizontal="center" vertical="center" wrapText="1"/>
    </xf>
    <xf numFmtId="177" fontId="10" fillId="0" borderId="13" xfId="0" applyNumberFormat="1" applyFont="1" applyFill="1" applyBorder="1" applyAlignment="1">
      <alignment horizontal="center" vertical="center" wrapText="1"/>
    </xf>
    <xf numFmtId="177" fontId="0" fillId="0" borderId="3" xfId="0" applyNumberFormat="1" applyFill="1" applyBorder="1" applyAlignment="1">
      <alignment horizontal="center" vertical="center"/>
    </xf>
    <xf numFmtId="0" fontId="0" fillId="0" borderId="3" xfId="0" applyFont="1" applyFill="1" applyBorder="1" applyAlignment="1">
      <alignment horizontal="center" vertical="center"/>
    </xf>
    <xf numFmtId="179" fontId="10" fillId="0" borderId="13" xfId="0" applyNumberFormat="1" applyFont="1" applyFill="1" applyBorder="1" applyAlignment="1">
      <alignment horizontal="center" vertical="center" wrapText="1"/>
    </xf>
    <xf numFmtId="176" fontId="0" fillId="0" borderId="3" xfId="0" applyNumberFormat="1" applyFont="1" applyFill="1" applyBorder="1" applyAlignment="1">
      <alignment horizontal="center" vertical="center"/>
    </xf>
    <xf numFmtId="179" fontId="0" fillId="0" borderId="3" xfId="0" applyNumberFormat="1" applyFill="1" applyBorder="1" applyAlignment="1">
      <alignment horizontal="center" vertical="center"/>
    </xf>
    <xf numFmtId="179" fontId="0" fillId="0" borderId="3" xfId="0" applyNumberFormat="1" applyFont="1" applyFill="1" applyBorder="1" applyAlignment="1">
      <alignment horizontal="center" vertical="center"/>
    </xf>
    <xf numFmtId="177" fontId="10" fillId="0" borderId="14" xfId="0" applyNumberFormat="1" applyFont="1" applyFill="1" applyBorder="1" applyAlignment="1">
      <alignment horizontal="center" vertical="center" wrapText="1"/>
    </xf>
    <xf numFmtId="0" fontId="16" fillId="0" borderId="0" xfId="0" applyFont="1" applyAlignment="1">
      <alignment horizontal="left" vertical="center"/>
    </xf>
    <xf numFmtId="0" fontId="0" fillId="0" borderId="0" xfId="0" applyFont="1" applyAlignment="1">
      <alignment horizontal="left" vertical="center"/>
    </xf>
    <xf numFmtId="178" fontId="0" fillId="0" borderId="0" xfId="0" applyNumberFormat="1" applyFont="1" applyAlignment="1">
      <alignment horizontal="left" vertical="center"/>
    </xf>
    <xf numFmtId="0" fontId="9" fillId="0" borderId="0" xfId="0" applyFont="1" applyFill="1" applyAlignment="1">
      <alignment horizontal="center" vertical="center" wrapText="1"/>
    </xf>
    <xf numFmtId="178" fontId="9" fillId="0" borderId="0" xfId="0" applyNumberFormat="1" applyFont="1" applyAlignment="1">
      <alignment horizontal="center" vertical="center" wrapText="1"/>
    </xf>
    <xf numFmtId="38" fontId="9" fillId="0" borderId="0" xfId="0" applyNumberFormat="1" applyFont="1" applyAlignment="1">
      <alignment horizontal="center" vertical="center" wrapText="1"/>
    </xf>
    <xf numFmtId="0" fontId="9" fillId="0" borderId="0" xfId="0" applyFont="1" applyAlignment="1">
      <alignment horizontal="center" vertical="center" wrapText="1"/>
    </xf>
    <xf numFmtId="0" fontId="10" fillId="0" borderId="0" xfId="0" applyFont="1" applyFill="1" applyAlignment="1">
      <alignment horizontal="center" vertical="center" wrapText="1"/>
    </xf>
    <xf numFmtId="178" fontId="10" fillId="0" borderId="0" xfId="0" applyNumberFormat="1" applyFont="1" applyAlignment="1">
      <alignment horizontal="center" vertical="center" wrapText="1"/>
    </xf>
    <xf numFmtId="180" fontId="10" fillId="0" borderId="0" xfId="0" applyNumberFormat="1" applyFont="1" applyAlignment="1">
      <alignment horizontal="center" vertical="center" wrapText="1"/>
    </xf>
    <xf numFmtId="0"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6" borderId="0" xfId="0" applyFont="1" applyFill="1" applyAlignment="1">
      <alignment horizontal="left" vertical="center"/>
    </xf>
    <xf numFmtId="178" fontId="6" fillId="0" borderId="0" xfId="0" applyNumberFormat="1" applyFont="1" applyFill="1" applyBorder="1" applyAlignment="1">
      <alignment horizontal="center" vertical="center" wrapText="1"/>
    </xf>
    <xf numFmtId="0" fontId="10" fillId="6" borderId="0" xfId="0" applyFont="1" applyFill="1" applyAlignment="1">
      <alignment horizontal="center" vertical="center" wrapText="1"/>
    </xf>
    <xf numFmtId="0" fontId="17" fillId="0" borderId="0" xfId="0" applyFont="1" applyFill="1" applyAlignment="1">
      <alignment horizontal="left" vertical="center"/>
    </xf>
    <xf numFmtId="178" fontId="17" fillId="0" borderId="0" xfId="0" applyNumberFormat="1" applyFont="1" applyAlignment="1">
      <alignment horizontal="left" vertical="center"/>
    </xf>
    <xf numFmtId="180" fontId="17" fillId="0" borderId="0" xfId="0" applyNumberFormat="1" applyFont="1" applyAlignment="1">
      <alignment horizontal="left" vertical="center"/>
    </xf>
    <xf numFmtId="0" fontId="17" fillId="0" borderId="0" xfId="0" applyFont="1" applyAlignment="1">
      <alignment horizontal="left" vertical="center"/>
    </xf>
    <xf numFmtId="0" fontId="4" fillId="0" borderId="0" xfId="0" applyFont="1" applyFill="1" applyAlignment="1">
      <alignment horizontal="center" vertical="center" wrapText="1"/>
    </xf>
    <xf numFmtId="178" fontId="4" fillId="0" borderId="0" xfId="0" applyNumberFormat="1" applyFont="1" applyAlignment="1">
      <alignment horizontal="center" vertical="center" wrapText="1"/>
    </xf>
    <xf numFmtId="180" fontId="4" fillId="0" borderId="0" xfId="0" applyNumberFormat="1" applyFont="1" applyAlignment="1">
      <alignment horizontal="center" vertical="center" wrapText="1"/>
    </xf>
    <xf numFmtId="3" fontId="10" fillId="0" borderId="0" xfId="0" applyNumberFormat="1" applyFont="1" applyAlignment="1">
      <alignment horizontal="center" vertical="center" wrapText="1"/>
    </xf>
    <xf numFmtId="0" fontId="10" fillId="3" borderId="0" xfId="0" applyFont="1" applyFill="1" applyAlignment="1">
      <alignment horizontal="center" vertical="center" wrapText="1"/>
    </xf>
    <xf numFmtId="178" fontId="10" fillId="0" borderId="0" xfId="0" applyNumberFormat="1" applyFont="1" applyFill="1" applyAlignment="1">
      <alignment horizontal="center" vertical="center" wrapText="1"/>
    </xf>
    <xf numFmtId="180" fontId="10" fillId="0" borderId="0" xfId="0" applyNumberFormat="1" applyFont="1" applyFill="1" applyAlignment="1">
      <alignment horizontal="center" vertical="center" wrapText="1"/>
    </xf>
    <xf numFmtId="0" fontId="10" fillId="7" borderId="0" xfId="0" applyFont="1" applyFill="1" applyAlignment="1">
      <alignment horizontal="center" vertical="center" wrapText="1"/>
    </xf>
    <xf numFmtId="0" fontId="13" fillId="0" borderId="0" xfId="0" applyFont="1" applyFill="1" applyAlignment="1">
      <alignment horizontal="left" vertical="center" wrapText="1"/>
    </xf>
    <xf numFmtId="178" fontId="18" fillId="0" borderId="0" xfId="10" applyNumberFormat="1" applyFont="1" applyAlignment="1">
      <alignment horizontal="left" vertical="center"/>
    </xf>
    <xf numFmtId="178" fontId="19" fillId="0" borderId="0" xfId="10" applyNumberFormat="1" applyFont="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colors>
    <mruColors>
      <color rgb="00E6F88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31.jpeg"/><Relationship Id="rId8" Type="http://schemas.openxmlformats.org/officeDocument/2006/relationships/image" Target="../media/image30.jpeg"/><Relationship Id="rId7" Type="http://schemas.openxmlformats.org/officeDocument/2006/relationships/image" Target="../media/image29.jpeg"/><Relationship Id="rId6" Type="http://schemas.openxmlformats.org/officeDocument/2006/relationships/image" Target="../media/image28.jpeg"/><Relationship Id="rId5" Type="http://schemas.openxmlformats.org/officeDocument/2006/relationships/image" Target="../media/image27.GIF"/><Relationship Id="rId4" Type="http://schemas.openxmlformats.org/officeDocument/2006/relationships/image" Target="../media/image26.jpeg"/><Relationship Id="rId3" Type="http://schemas.openxmlformats.org/officeDocument/2006/relationships/image" Target="../media/image25.jpeg"/><Relationship Id="rId2" Type="http://schemas.openxmlformats.org/officeDocument/2006/relationships/image" Target="NULL" TargetMode="External"/><Relationship Id="rId12" Type="http://schemas.openxmlformats.org/officeDocument/2006/relationships/image" Target="../media/image34.jpeg"/><Relationship Id="rId11" Type="http://schemas.openxmlformats.org/officeDocument/2006/relationships/image" Target="../media/image33.jpeg"/><Relationship Id="rId10" Type="http://schemas.openxmlformats.org/officeDocument/2006/relationships/image" Target="../media/image32.jpeg"/><Relationship Id="rId1" Type="http://schemas.openxmlformats.org/officeDocument/2006/relationships/image" Target="../media/image2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1</xdr:row>
      <xdr:rowOff>38100</xdr:rowOff>
    </xdr:from>
    <xdr:to>
      <xdr:col>4</xdr:col>
      <xdr:colOff>260350</xdr:colOff>
      <xdr:row>8</xdr:row>
      <xdr:rowOff>190500</xdr:rowOff>
    </xdr:to>
    <xdr:pic>
      <xdr:nvPicPr>
        <xdr:cNvPr id="2" name="图片 1" descr="1653456344(1)"/>
        <xdr:cNvPicPr>
          <a:picLocks noChangeAspect="1"/>
        </xdr:cNvPicPr>
      </xdr:nvPicPr>
      <xdr:blipFill>
        <a:blip r:embed="rId1"/>
        <a:stretch>
          <a:fillRect/>
        </a:stretch>
      </xdr:blipFill>
      <xdr:spPr>
        <a:xfrm>
          <a:off x="9525" y="238125"/>
          <a:ext cx="2994025" cy="1552575"/>
        </a:xfrm>
        <a:prstGeom prst="rect">
          <a:avLst/>
        </a:prstGeom>
      </xdr:spPr>
    </xdr:pic>
    <xdr:clientData/>
  </xdr:twoCellAnchor>
  <xdr:twoCellAnchor editAs="oneCell">
    <xdr:from>
      <xdr:col>4</xdr:col>
      <xdr:colOff>678815</xdr:colOff>
      <xdr:row>0</xdr:row>
      <xdr:rowOff>199390</xdr:rowOff>
    </xdr:from>
    <xdr:to>
      <xdr:col>9</xdr:col>
      <xdr:colOff>330835</xdr:colOff>
      <xdr:row>9</xdr:row>
      <xdr:rowOff>1905</xdr:rowOff>
    </xdr:to>
    <xdr:pic>
      <xdr:nvPicPr>
        <xdr:cNvPr id="3" name="图片 2"/>
        <xdr:cNvPicPr>
          <a:picLocks noChangeAspect="1"/>
        </xdr:cNvPicPr>
      </xdr:nvPicPr>
      <xdr:blipFill>
        <a:blip r:embed="rId2"/>
        <a:stretch>
          <a:fillRect/>
        </a:stretch>
      </xdr:blipFill>
      <xdr:spPr>
        <a:xfrm>
          <a:off x="3422015" y="199390"/>
          <a:ext cx="3081020" cy="1602740"/>
        </a:xfrm>
        <a:prstGeom prst="rect">
          <a:avLst/>
        </a:prstGeom>
        <a:noFill/>
        <a:ln w="9525">
          <a:noFill/>
        </a:ln>
      </xdr:spPr>
    </xdr:pic>
    <xdr:clientData/>
  </xdr:twoCellAnchor>
  <xdr:twoCellAnchor editAs="oneCell">
    <xdr:from>
      <xdr:col>10</xdr:col>
      <xdr:colOff>132080</xdr:colOff>
      <xdr:row>1</xdr:row>
      <xdr:rowOff>97155</xdr:rowOff>
    </xdr:from>
    <xdr:to>
      <xdr:col>12</xdr:col>
      <xdr:colOff>335915</xdr:colOff>
      <xdr:row>9</xdr:row>
      <xdr:rowOff>72390</xdr:rowOff>
    </xdr:to>
    <xdr:pic>
      <xdr:nvPicPr>
        <xdr:cNvPr id="4" name="图片 3" descr="1653803778(1)"/>
        <xdr:cNvPicPr>
          <a:picLocks noChangeAspect="1"/>
        </xdr:cNvPicPr>
      </xdr:nvPicPr>
      <xdr:blipFill>
        <a:blip r:embed="rId3"/>
        <a:stretch>
          <a:fillRect/>
        </a:stretch>
      </xdr:blipFill>
      <xdr:spPr>
        <a:xfrm>
          <a:off x="6990080" y="297180"/>
          <a:ext cx="1575435" cy="1575435"/>
        </a:xfrm>
        <a:prstGeom prst="rect">
          <a:avLst/>
        </a:prstGeom>
      </xdr:spPr>
    </xdr:pic>
    <xdr:clientData/>
  </xdr:twoCellAnchor>
  <xdr:twoCellAnchor editAs="oneCell">
    <xdr:from>
      <xdr:col>12</xdr:col>
      <xdr:colOff>653415</xdr:colOff>
      <xdr:row>1</xdr:row>
      <xdr:rowOff>12065</xdr:rowOff>
    </xdr:from>
    <xdr:to>
      <xdr:col>15</xdr:col>
      <xdr:colOff>170815</xdr:colOff>
      <xdr:row>9</xdr:row>
      <xdr:rowOff>46355</xdr:rowOff>
    </xdr:to>
    <xdr:pic>
      <xdr:nvPicPr>
        <xdr:cNvPr id="5" name="图片 4" descr="1653803802(1)"/>
        <xdr:cNvPicPr>
          <a:picLocks noChangeAspect="1"/>
        </xdr:cNvPicPr>
      </xdr:nvPicPr>
      <xdr:blipFill>
        <a:blip r:embed="rId4"/>
        <a:stretch>
          <a:fillRect/>
        </a:stretch>
      </xdr:blipFill>
      <xdr:spPr>
        <a:xfrm>
          <a:off x="8883015" y="212090"/>
          <a:ext cx="1574800" cy="1634490"/>
        </a:xfrm>
        <a:prstGeom prst="rect">
          <a:avLst/>
        </a:prstGeom>
      </xdr:spPr>
    </xdr:pic>
    <xdr:clientData/>
  </xdr:twoCellAnchor>
  <xdr:twoCellAnchor editAs="oneCell">
    <xdr:from>
      <xdr:col>16</xdr:col>
      <xdr:colOff>82550</xdr:colOff>
      <xdr:row>1</xdr:row>
      <xdr:rowOff>33655</xdr:rowOff>
    </xdr:from>
    <xdr:to>
      <xdr:col>20</xdr:col>
      <xdr:colOff>51435</xdr:colOff>
      <xdr:row>9</xdr:row>
      <xdr:rowOff>46990</xdr:rowOff>
    </xdr:to>
    <xdr:pic>
      <xdr:nvPicPr>
        <xdr:cNvPr id="6" name="图片 5" descr="1653807835(1)"/>
        <xdr:cNvPicPr>
          <a:picLocks noChangeAspect="1"/>
        </xdr:cNvPicPr>
      </xdr:nvPicPr>
      <xdr:blipFill>
        <a:blip r:embed="rId5"/>
        <a:stretch>
          <a:fillRect/>
        </a:stretch>
      </xdr:blipFill>
      <xdr:spPr>
        <a:xfrm>
          <a:off x="11055350" y="233680"/>
          <a:ext cx="2712085" cy="1613535"/>
        </a:xfrm>
        <a:prstGeom prst="rect">
          <a:avLst/>
        </a:prstGeom>
      </xdr:spPr>
    </xdr:pic>
    <xdr:clientData/>
  </xdr:twoCellAnchor>
  <xdr:twoCellAnchor editAs="oneCell">
    <xdr:from>
      <xdr:col>21</xdr:col>
      <xdr:colOff>22860</xdr:colOff>
      <xdr:row>1</xdr:row>
      <xdr:rowOff>28575</xdr:rowOff>
    </xdr:from>
    <xdr:to>
      <xdr:col>25</xdr:col>
      <xdr:colOff>299720</xdr:colOff>
      <xdr:row>8</xdr:row>
      <xdr:rowOff>181610</xdr:rowOff>
    </xdr:to>
    <xdr:pic>
      <xdr:nvPicPr>
        <xdr:cNvPr id="7" name="图片 6" descr="1653893764106"/>
        <xdr:cNvPicPr>
          <a:picLocks noChangeAspect="1"/>
        </xdr:cNvPicPr>
      </xdr:nvPicPr>
      <xdr:blipFill>
        <a:blip r:embed="rId6"/>
        <a:stretch>
          <a:fillRect/>
        </a:stretch>
      </xdr:blipFill>
      <xdr:spPr>
        <a:xfrm>
          <a:off x="14424660" y="228600"/>
          <a:ext cx="3020060" cy="1553210"/>
        </a:xfrm>
        <a:prstGeom prst="rect">
          <a:avLst/>
        </a:prstGeom>
      </xdr:spPr>
    </xdr:pic>
    <xdr:clientData/>
  </xdr:twoCellAnchor>
  <xdr:twoCellAnchor editAs="oneCell">
    <xdr:from>
      <xdr:col>26</xdr:col>
      <xdr:colOff>0</xdr:colOff>
      <xdr:row>1</xdr:row>
      <xdr:rowOff>13970</xdr:rowOff>
    </xdr:from>
    <xdr:to>
      <xdr:col>30</xdr:col>
      <xdr:colOff>200025</xdr:colOff>
      <xdr:row>8</xdr:row>
      <xdr:rowOff>182880</xdr:rowOff>
    </xdr:to>
    <xdr:pic>
      <xdr:nvPicPr>
        <xdr:cNvPr id="8" name="图片 7" descr="1653980833675"/>
        <xdr:cNvPicPr>
          <a:picLocks noChangeAspect="1"/>
        </xdr:cNvPicPr>
      </xdr:nvPicPr>
      <xdr:blipFill>
        <a:blip r:embed="rId7"/>
        <a:stretch>
          <a:fillRect/>
        </a:stretch>
      </xdr:blipFill>
      <xdr:spPr>
        <a:xfrm>
          <a:off x="17830800" y="213995"/>
          <a:ext cx="2943225" cy="1569085"/>
        </a:xfrm>
        <a:prstGeom prst="rect">
          <a:avLst/>
        </a:prstGeom>
      </xdr:spPr>
    </xdr:pic>
    <xdr:clientData/>
  </xdr:twoCellAnchor>
  <xdr:twoCellAnchor editAs="oneCell">
    <xdr:from>
      <xdr:col>0</xdr:col>
      <xdr:colOff>26035</xdr:colOff>
      <xdr:row>13</xdr:row>
      <xdr:rowOff>49530</xdr:rowOff>
    </xdr:from>
    <xdr:to>
      <xdr:col>2</xdr:col>
      <xdr:colOff>231140</xdr:colOff>
      <xdr:row>21</xdr:row>
      <xdr:rowOff>127000</xdr:rowOff>
    </xdr:to>
    <xdr:pic>
      <xdr:nvPicPr>
        <xdr:cNvPr id="9" name="图片 8" descr="1654153075643"/>
        <xdr:cNvPicPr>
          <a:picLocks noChangeAspect="1"/>
        </xdr:cNvPicPr>
      </xdr:nvPicPr>
      <xdr:blipFill>
        <a:blip r:embed="rId8"/>
        <a:stretch>
          <a:fillRect/>
        </a:stretch>
      </xdr:blipFill>
      <xdr:spPr>
        <a:xfrm>
          <a:off x="26035" y="2649855"/>
          <a:ext cx="1576705" cy="1677670"/>
        </a:xfrm>
        <a:prstGeom prst="rect">
          <a:avLst/>
        </a:prstGeom>
      </xdr:spPr>
    </xdr:pic>
    <xdr:clientData/>
  </xdr:twoCellAnchor>
  <xdr:twoCellAnchor editAs="oneCell">
    <xdr:from>
      <xdr:col>3</xdr:col>
      <xdr:colOff>26670</xdr:colOff>
      <xdr:row>13</xdr:row>
      <xdr:rowOff>25400</xdr:rowOff>
    </xdr:from>
    <xdr:to>
      <xdr:col>7</xdr:col>
      <xdr:colOff>467360</xdr:colOff>
      <xdr:row>21</xdr:row>
      <xdr:rowOff>90805</xdr:rowOff>
    </xdr:to>
    <xdr:pic>
      <xdr:nvPicPr>
        <xdr:cNvPr id="10" name="图片 9" descr="1654153755805"/>
        <xdr:cNvPicPr>
          <a:picLocks noChangeAspect="1"/>
        </xdr:cNvPicPr>
      </xdr:nvPicPr>
      <xdr:blipFill>
        <a:blip r:embed="rId9"/>
        <a:stretch>
          <a:fillRect/>
        </a:stretch>
      </xdr:blipFill>
      <xdr:spPr>
        <a:xfrm>
          <a:off x="2084070" y="2625725"/>
          <a:ext cx="3183890" cy="1665605"/>
        </a:xfrm>
        <a:prstGeom prst="rect">
          <a:avLst/>
        </a:prstGeom>
      </xdr:spPr>
    </xdr:pic>
    <xdr:clientData/>
  </xdr:twoCellAnchor>
  <xdr:twoCellAnchor editAs="oneCell">
    <xdr:from>
      <xdr:col>8</xdr:col>
      <xdr:colOff>10160</xdr:colOff>
      <xdr:row>13</xdr:row>
      <xdr:rowOff>7620</xdr:rowOff>
    </xdr:from>
    <xdr:to>
      <xdr:col>10</xdr:col>
      <xdr:colOff>400685</xdr:colOff>
      <xdr:row>22</xdr:row>
      <xdr:rowOff>10160</xdr:rowOff>
    </xdr:to>
    <xdr:pic>
      <xdr:nvPicPr>
        <xdr:cNvPr id="11" name="图片 10" descr="1654586248143"/>
        <xdr:cNvPicPr>
          <a:picLocks noChangeAspect="1"/>
        </xdr:cNvPicPr>
      </xdr:nvPicPr>
      <xdr:blipFill>
        <a:blip r:embed="rId10"/>
        <a:stretch>
          <a:fillRect/>
        </a:stretch>
      </xdr:blipFill>
      <xdr:spPr>
        <a:xfrm>
          <a:off x="5496560" y="2607945"/>
          <a:ext cx="1762125" cy="1802765"/>
        </a:xfrm>
        <a:prstGeom prst="rect">
          <a:avLst/>
        </a:prstGeom>
      </xdr:spPr>
    </xdr:pic>
    <xdr:clientData/>
  </xdr:twoCellAnchor>
  <xdr:twoCellAnchor editAs="oneCell">
    <xdr:from>
      <xdr:col>12</xdr:col>
      <xdr:colOff>36830</xdr:colOff>
      <xdr:row>12</xdr:row>
      <xdr:rowOff>198755</xdr:rowOff>
    </xdr:from>
    <xdr:to>
      <xdr:col>14</xdr:col>
      <xdr:colOff>367030</xdr:colOff>
      <xdr:row>21</xdr:row>
      <xdr:rowOff>109855</xdr:rowOff>
    </xdr:to>
    <xdr:pic>
      <xdr:nvPicPr>
        <xdr:cNvPr id="12" name="图片 11" descr="1654586509990"/>
        <xdr:cNvPicPr>
          <a:picLocks noChangeAspect="1"/>
        </xdr:cNvPicPr>
      </xdr:nvPicPr>
      <xdr:blipFill>
        <a:blip r:embed="rId11"/>
        <a:stretch>
          <a:fillRect/>
        </a:stretch>
      </xdr:blipFill>
      <xdr:spPr>
        <a:xfrm>
          <a:off x="8266430" y="2599055"/>
          <a:ext cx="1701800" cy="1711325"/>
        </a:xfrm>
        <a:prstGeom prst="rect">
          <a:avLst/>
        </a:prstGeom>
      </xdr:spPr>
    </xdr:pic>
    <xdr:clientData/>
  </xdr:twoCellAnchor>
  <xdr:twoCellAnchor editAs="oneCell">
    <xdr:from>
      <xdr:col>15</xdr:col>
      <xdr:colOff>9525</xdr:colOff>
      <xdr:row>13</xdr:row>
      <xdr:rowOff>7620</xdr:rowOff>
    </xdr:from>
    <xdr:to>
      <xdr:col>17</xdr:col>
      <xdr:colOff>246380</xdr:colOff>
      <xdr:row>21</xdr:row>
      <xdr:rowOff>90805</xdr:rowOff>
    </xdr:to>
    <xdr:pic>
      <xdr:nvPicPr>
        <xdr:cNvPr id="13" name="图片 12" descr="1654586799722"/>
        <xdr:cNvPicPr>
          <a:picLocks noChangeAspect="1"/>
        </xdr:cNvPicPr>
      </xdr:nvPicPr>
      <xdr:blipFill>
        <a:blip r:embed="rId12"/>
        <a:stretch>
          <a:fillRect/>
        </a:stretch>
      </xdr:blipFill>
      <xdr:spPr>
        <a:xfrm>
          <a:off x="10296525" y="2607945"/>
          <a:ext cx="1608455" cy="1683385"/>
        </a:xfrm>
        <a:prstGeom prst="rect">
          <a:avLst/>
        </a:prstGeom>
      </xdr:spPr>
    </xdr:pic>
    <xdr:clientData/>
  </xdr:twoCellAnchor>
  <xdr:twoCellAnchor editAs="oneCell">
    <xdr:from>
      <xdr:col>17</xdr:col>
      <xdr:colOff>680085</xdr:colOff>
      <xdr:row>13</xdr:row>
      <xdr:rowOff>16510</xdr:rowOff>
    </xdr:from>
    <xdr:to>
      <xdr:col>20</xdr:col>
      <xdr:colOff>246380</xdr:colOff>
      <xdr:row>21</xdr:row>
      <xdr:rowOff>128905</xdr:rowOff>
    </xdr:to>
    <xdr:pic>
      <xdr:nvPicPr>
        <xdr:cNvPr id="14" name="图片 13" descr="1654587002267"/>
        <xdr:cNvPicPr>
          <a:picLocks noChangeAspect="1"/>
        </xdr:cNvPicPr>
      </xdr:nvPicPr>
      <xdr:blipFill>
        <a:blip r:embed="rId13"/>
        <a:stretch>
          <a:fillRect/>
        </a:stretch>
      </xdr:blipFill>
      <xdr:spPr>
        <a:xfrm>
          <a:off x="12338685" y="2616835"/>
          <a:ext cx="1623695" cy="1712595"/>
        </a:xfrm>
        <a:prstGeom prst="rect">
          <a:avLst/>
        </a:prstGeom>
      </xdr:spPr>
    </xdr:pic>
    <xdr:clientData/>
  </xdr:twoCellAnchor>
  <xdr:twoCellAnchor editAs="oneCell">
    <xdr:from>
      <xdr:col>21</xdr:col>
      <xdr:colOff>10160</xdr:colOff>
      <xdr:row>13</xdr:row>
      <xdr:rowOff>7620</xdr:rowOff>
    </xdr:from>
    <xdr:to>
      <xdr:col>23</xdr:col>
      <xdr:colOff>282575</xdr:colOff>
      <xdr:row>21</xdr:row>
      <xdr:rowOff>130810</xdr:rowOff>
    </xdr:to>
    <xdr:pic>
      <xdr:nvPicPr>
        <xdr:cNvPr id="15" name="图片 14" descr="1654587162947"/>
        <xdr:cNvPicPr>
          <a:picLocks noChangeAspect="1"/>
        </xdr:cNvPicPr>
      </xdr:nvPicPr>
      <xdr:blipFill>
        <a:blip r:embed="rId14"/>
        <a:stretch>
          <a:fillRect/>
        </a:stretch>
      </xdr:blipFill>
      <xdr:spPr>
        <a:xfrm>
          <a:off x="14411960" y="2607945"/>
          <a:ext cx="1644015" cy="1723390"/>
        </a:xfrm>
        <a:prstGeom prst="rect">
          <a:avLst/>
        </a:prstGeom>
      </xdr:spPr>
    </xdr:pic>
    <xdr:clientData/>
  </xdr:twoCellAnchor>
  <xdr:twoCellAnchor editAs="oneCell">
    <xdr:from>
      <xdr:col>24</xdr:col>
      <xdr:colOff>0</xdr:colOff>
      <xdr:row>13</xdr:row>
      <xdr:rowOff>0</xdr:rowOff>
    </xdr:from>
    <xdr:to>
      <xdr:col>26</xdr:col>
      <xdr:colOff>313690</xdr:colOff>
      <xdr:row>21</xdr:row>
      <xdr:rowOff>103505</xdr:rowOff>
    </xdr:to>
    <xdr:pic>
      <xdr:nvPicPr>
        <xdr:cNvPr id="16" name="图片 15"/>
        <xdr:cNvPicPr>
          <a:picLocks noChangeAspect="1"/>
        </xdr:cNvPicPr>
      </xdr:nvPicPr>
      <xdr:blipFill>
        <a:blip r:embed="rId15"/>
        <a:stretch>
          <a:fillRect/>
        </a:stretch>
      </xdr:blipFill>
      <xdr:spPr>
        <a:xfrm>
          <a:off x="16459200" y="2600325"/>
          <a:ext cx="1685290" cy="1703705"/>
        </a:xfrm>
        <a:prstGeom prst="rect">
          <a:avLst/>
        </a:prstGeom>
        <a:noFill/>
        <a:ln w="9525">
          <a:noFill/>
        </a:ln>
      </xdr:spPr>
    </xdr:pic>
    <xdr:clientData/>
  </xdr:twoCellAnchor>
  <xdr:twoCellAnchor editAs="oneCell">
    <xdr:from>
      <xdr:col>27</xdr:col>
      <xdr:colOff>9525</xdr:colOff>
      <xdr:row>13</xdr:row>
      <xdr:rowOff>7620</xdr:rowOff>
    </xdr:from>
    <xdr:to>
      <xdr:col>29</xdr:col>
      <xdr:colOff>302895</xdr:colOff>
      <xdr:row>21</xdr:row>
      <xdr:rowOff>113030</xdr:rowOff>
    </xdr:to>
    <xdr:pic>
      <xdr:nvPicPr>
        <xdr:cNvPr id="17" name="图片 16" descr="1654587414642"/>
        <xdr:cNvPicPr>
          <a:picLocks noChangeAspect="1"/>
        </xdr:cNvPicPr>
      </xdr:nvPicPr>
      <xdr:blipFill>
        <a:blip r:embed="rId16"/>
        <a:stretch>
          <a:fillRect/>
        </a:stretch>
      </xdr:blipFill>
      <xdr:spPr>
        <a:xfrm>
          <a:off x="18526125" y="2607945"/>
          <a:ext cx="1664970" cy="1705610"/>
        </a:xfrm>
        <a:prstGeom prst="rect">
          <a:avLst/>
        </a:prstGeom>
      </xdr:spPr>
    </xdr:pic>
    <xdr:clientData/>
  </xdr:twoCellAnchor>
  <xdr:twoCellAnchor editAs="oneCell">
    <xdr:from>
      <xdr:col>30</xdr:col>
      <xdr:colOff>0</xdr:colOff>
      <xdr:row>13</xdr:row>
      <xdr:rowOff>0</xdr:rowOff>
    </xdr:from>
    <xdr:to>
      <xdr:col>34</xdr:col>
      <xdr:colOff>274320</xdr:colOff>
      <xdr:row>21</xdr:row>
      <xdr:rowOff>54610</xdr:rowOff>
    </xdr:to>
    <xdr:pic>
      <xdr:nvPicPr>
        <xdr:cNvPr id="18" name="图片 17"/>
        <xdr:cNvPicPr>
          <a:picLocks noChangeAspect="1"/>
        </xdr:cNvPicPr>
      </xdr:nvPicPr>
      <xdr:blipFill>
        <a:blip r:embed="rId17"/>
        <a:stretch>
          <a:fillRect/>
        </a:stretch>
      </xdr:blipFill>
      <xdr:spPr>
        <a:xfrm>
          <a:off x="20574000" y="2600325"/>
          <a:ext cx="3017520" cy="1654810"/>
        </a:xfrm>
        <a:prstGeom prst="rect">
          <a:avLst/>
        </a:prstGeom>
        <a:noFill/>
        <a:ln w="9525">
          <a:noFill/>
        </a:ln>
      </xdr:spPr>
    </xdr:pic>
    <xdr:clientData/>
  </xdr:twoCellAnchor>
  <xdr:twoCellAnchor editAs="oneCell">
    <xdr:from>
      <xdr:col>0</xdr:col>
      <xdr:colOff>635</xdr:colOff>
      <xdr:row>24</xdr:row>
      <xdr:rowOff>189230</xdr:rowOff>
    </xdr:from>
    <xdr:to>
      <xdr:col>2</xdr:col>
      <xdr:colOff>227965</xdr:colOff>
      <xdr:row>33</xdr:row>
      <xdr:rowOff>36830</xdr:rowOff>
    </xdr:to>
    <xdr:pic>
      <xdr:nvPicPr>
        <xdr:cNvPr id="19" name="图片 18" descr="1655100430252"/>
        <xdr:cNvPicPr>
          <a:picLocks noChangeAspect="1"/>
        </xdr:cNvPicPr>
      </xdr:nvPicPr>
      <xdr:blipFill>
        <a:blip r:embed="rId18"/>
        <a:stretch>
          <a:fillRect/>
        </a:stretch>
      </xdr:blipFill>
      <xdr:spPr>
        <a:xfrm>
          <a:off x="635" y="4989830"/>
          <a:ext cx="1598930" cy="1647825"/>
        </a:xfrm>
        <a:prstGeom prst="rect">
          <a:avLst/>
        </a:prstGeom>
      </xdr:spPr>
    </xdr:pic>
    <xdr:clientData/>
  </xdr:twoCellAnchor>
  <xdr:twoCellAnchor editAs="oneCell">
    <xdr:from>
      <xdr:col>3</xdr:col>
      <xdr:colOff>10160</xdr:colOff>
      <xdr:row>25</xdr:row>
      <xdr:rowOff>6350</xdr:rowOff>
    </xdr:from>
    <xdr:to>
      <xdr:col>5</xdr:col>
      <xdr:colOff>158115</xdr:colOff>
      <xdr:row>32</xdr:row>
      <xdr:rowOff>179070</xdr:rowOff>
    </xdr:to>
    <xdr:pic>
      <xdr:nvPicPr>
        <xdr:cNvPr id="20" name="图片 19" descr="1655101141601"/>
        <xdr:cNvPicPr>
          <a:picLocks noChangeAspect="1"/>
        </xdr:cNvPicPr>
      </xdr:nvPicPr>
      <xdr:blipFill>
        <a:blip r:embed="rId19"/>
        <a:stretch>
          <a:fillRect/>
        </a:stretch>
      </xdr:blipFill>
      <xdr:spPr>
        <a:xfrm>
          <a:off x="2067560" y="5006975"/>
          <a:ext cx="1519555" cy="1572895"/>
        </a:xfrm>
        <a:prstGeom prst="rect">
          <a:avLst/>
        </a:prstGeom>
      </xdr:spPr>
    </xdr:pic>
    <xdr:clientData/>
  </xdr:twoCellAnchor>
  <xdr:twoCellAnchor editAs="oneCell">
    <xdr:from>
      <xdr:col>6</xdr:col>
      <xdr:colOff>10160</xdr:colOff>
      <xdr:row>25</xdr:row>
      <xdr:rowOff>6350</xdr:rowOff>
    </xdr:from>
    <xdr:to>
      <xdr:col>8</xdr:col>
      <xdr:colOff>252095</xdr:colOff>
      <xdr:row>33</xdr:row>
      <xdr:rowOff>3810</xdr:rowOff>
    </xdr:to>
    <xdr:pic>
      <xdr:nvPicPr>
        <xdr:cNvPr id="21" name="图片 20" descr="1655101220773"/>
        <xdr:cNvPicPr>
          <a:picLocks noChangeAspect="1"/>
        </xdr:cNvPicPr>
      </xdr:nvPicPr>
      <xdr:blipFill>
        <a:blip r:embed="rId20"/>
        <a:stretch>
          <a:fillRect/>
        </a:stretch>
      </xdr:blipFill>
      <xdr:spPr>
        <a:xfrm>
          <a:off x="4124960" y="5006975"/>
          <a:ext cx="1613535" cy="1597660"/>
        </a:xfrm>
        <a:prstGeom prst="rect">
          <a:avLst/>
        </a:prstGeom>
      </xdr:spPr>
    </xdr:pic>
    <xdr:clientData/>
  </xdr:twoCellAnchor>
  <xdr:twoCellAnchor editAs="oneCell">
    <xdr:from>
      <xdr:col>9</xdr:col>
      <xdr:colOff>9525</xdr:colOff>
      <xdr:row>25</xdr:row>
      <xdr:rowOff>6350</xdr:rowOff>
    </xdr:from>
    <xdr:to>
      <xdr:col>11</xdr:col>
      <xdr:colOff>217805</xdr:colOff>
      <xdr:row>33</xdr:row>
      <xdr:rowOff>70485</xdr:rowOff>
    </xdr:to>
    <xdr:pic>
      <xdr:nvPicPr>
        <xdr:cNvPr id="22" name="图片 21" descr="1655101517101"/>
        <xdr:cNvPicPr>
          <a:picLocks noChangeAspect="1"/>
        </xdr:cNvPicPr>
      </xdr:nvPicPr>
      <xdr:blipFill>
        <a:blip r:embed="rId21"/>
        <a:stretch>
          <a:fillRect/>
        </a:stretch>
      </xdr:blipFill>
      <xdr:spPr>
        <a:xfrm>
          <a:off x="6181725" y="5006975"/>
          <a:ext cx="1579880" cy="1664335"/>
        </a:xfrm>
        <a:prstGeom prst="rect">
          <a:avLst/>
        </a:prstGeom>
      </xdr:spPr>
    </xdr:pic>
    <xdr:clientData/>
  </xdr:twoCellAnchor>
  <xdr:twoCellAnchor editAs="oneCell">
    <xdr:from>
      <xdr:col>12</xdr:col>
      <xdr:colOff>9525</xdr:colOff>
      <xdr:row>25</xdr:row>
      <xdr:rowOff>6350</xdr:rowOff>
    </xdr:from>
    <xdr:to>
      <xdr:col>14</xdr:col>
      <xdr:colOff>259080</xdr:colOff>
      <xdr:row>33</xdr:row>
      <xdr:rowOff>26670</xdr:rowOff>
    </xdr:to>
    <xdr:pic>
      <xdr:nvPicPr>
        <xdr:cNvPr id="23" name="图片 22" descr="1655101931350"/>
        <xdr:cNvPicPr>
          <a:picLocks noChangeAspect="1"/>
        </xdr:cNvPicPr>
      </xdr:nvPicPr>
      <xdr:blipFill>
        <a:blip r:embed="rId22"/>
        <a:stretch>
          <a:fillRect/>
        </a:stretch>
      </xdr:blipFill>
      <xdr:spPr>
        <a:xfrm>
          <a:off x="8239125" y="5006975"/>
          <a:ext cx="1621155" cy="1620520"/>
        </a:xfrm>
        <a:prstGeom prst="rect">
          <a:avLst/>
        </a:prstGeom>
      </xdr:spPr>
    </xdr:pic>
    <xdr:clientData/>
  </xdr:twoCellAnchor>
  <xdr:twoCellAnchor editAs="oneCell">
    <xdr:from>
      <xdr:col>15</xdr:col>
      <xdr:colOff>9525</xdr:colOff>
      <xdr:row>25</xdr:row>
      <xdr:rowOff>6350</xdr:rowOff>
    </xdr:from>
    <xdr:to>
      <xdr:col>19</xdr:col>
      <xdr:colOff>231775</xdr:colOff>
      <xdr:row>32</xdr:row>
      <xdr:rowOff>194310</xdr:rowOff>
    </xdr:to>
    <xdr:pic>
      <xdr:nvPicPr>
        <xdr:cNvPr id="24" name="图片 23" descr="1655133242236"/>
        <xdr:cNvPicPr>
          <a:picLocks noChangeAspect="1"/>
        </xdr:cNvPicPr>
      </xdr:nvPicPr>
      <xdr:blipFill>
        <a:blip r:embed="rId23"/>
        <a:stretch>
          <a:fillRect/>
        </a:stretch>
      </xdr:blipFill>
      <xdr:spPr>
        <a:xfrm>
          <a:off x="10296525" y="5006975"/>
          <a:ext cx="2965450" cy="15881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8255</xdr:colOff>
      <xdr:row>1</xdr:row>
      <xdr:rowOff>63500</xdr:rowOff>
    </xdr:from>
    <xdr:to>
      <xdr:col>5</xdr:col>
      <xdr:colOff>1376045</xdr:colOff>
      <xdr:row>1</xdr:row>
      <xdr:rowOff>1166495</xdr:rowOff>
    </xdr:to>
    <xdr:pic>
      <xdr:nvPicPr>
        <xdr:cNvPr id="2" name="图片 1"/>
        <xdr:cNvPicPr>
          <a:picLocks noChangeAspect="1"/>
        </xdr:cNvPicPr>
      </xdr:nvPicPr>
      <xdr:blipFill>
        <a:blip r:embed="rId1" r:link="rId2"/>
        <a:stretch>
          <a:fillRect/>
        </a:stretch>
      </xdr:blipFill>
      <xdr:spPr>
        <a:xfrm>
          <a:off x="6434455" y="263525"/>
          <a:ext cx="1367790" cy="1102995"/>
        </a:xfrm>
        <a:prstGeom prst="rect">
          <a:avLst/>
        </a:prstGeom>
        <a:noFill/>
        <a:ln>
          <a:noFill/>
        </a:ln>
      </xdr:spPr>
    </xdr:pic>
    <xdr:clientData/>
  </xdr:twoCellAnchor>
  <xdr:twoCellAnchor editAs="oneCell">
    <xdr:from>
      <xdr:col>5</xdr:col>
      <xdr:colOff>120650</xdr:colOff>
      <xdr:row>6</xdr:row>
      <xdr:rowOff>93345</xdr:rowOff>
    </xdr:from>
    <xdr:to>
      <xdr:col>5</xdr:col>
      <xdr:colOff>1295400</xdr:colOff>
      <xdr:row>6</xdr:row>
      <xdr:rowOff>1219200</xdr:rowOff>
    </xdr:to>
    <xdr:pic>
      <xdr:nvPicPr>
        <xdr:cNvPr id="3" name="图片 2" descr="71EW72lUZ+L._AC_SL1500_"/>
        <xdr:cNvPicPr>
          <a:picLocks noChangeAspect="1"/>
        </xdr:cNvPicPr>
      </xdr:nvPicPr>
      <xdr:blipFill>
        <a:blip r:embed="rId3"/>
        <a:stretch>
          <a:fillRect/>
        </a:stretch>
      </xdr:blipFill>
      <xdr:spPr>
        <a:xfrm>
          <a:off x="6546850" y="7659370"/>
          <a:ext cx="1174750" cy="1125855"/>
        </a:xfrm>
        <a:prstGeom prst="rect">
          <a:avLst/>
        </a:prstGeom>
      </xdr:spPr>
    </xdr:pic>
    <xdr:clientData/>
  </xdr:twoCellAnchor>
  <xdr:twoCellAnchor editAs="oneCell">
    <xdr:from>
      <xdr:col>5</xdr:col>
      <xdr:colOff>50800</xdr:colOff>
      <xdr:row>5</xdr:row>
      <xdr:rowOff>20320</xdr:rowOff>
    </xdr:from>
    <xdr:to>
      <xdr:col>5</xdr:col>
      <xdr:colOff>1323975</xdr:colOff>
      <xdr:row>6</xdr:row>
      <xdr:rowOff>26035</xdr:rowOff>
    </xdr:to>
    <xdr:pic>
      <xdr:nvPicPr>
        <xdr:cNvPr id="4" name="图片 3" descr="615Hct+hxfL._AC_SL1500_"/>
        <xdr:cNvPicPr>
          <a:picLocks noChangeAspect="1"/>
        </xdr:cNvPicPr>
      </xdr:nvPicPr>
      <xdr:blipFill>
        <a:blip r:embed="rId4"/>
        <a:stretch>
          <a:fillRect/>
        </a:stretch>
      </xdr:blipFill>
      <xdr:spPr>
        <a:xfrm>
          <a:off x="6477000" y="6316345"/>
          <a:ext cx="1273175" cy="1275715"/>
        </a:xfrm>
        <a:prstGeom prst="rect">
          <a:avLst/>
        </a:prstGeom>
      </xdr:spPr>
    </xdr:pic>
    <xdr:clientData/>
  </xdr:twoCellAnchor>
  <xdr:twoCellAnchor editAs="oneCell">
    <xdr:from>
      <xdr:col>7</xdr:col>
      <xdr:colOff>0</xdr:colOff>
      <xdr:row>5</xdr:row>
      <xdr:rowOff>0</xdr:rowOff>
    </xdr:from>
    <xdr:to>
      <xdr:col>7</xdr:col>
      <xdr:colOff>38100</xdr:colOff>
      <xdr:row>5</xdr:row>
      <xdr:rowOff>76200</xdr:rowOff>
    </xdr:to>
    <xdr:pic>
      <xdr:nvPicPr>
        <xdr:cNvPr id="5" name="图片 4"/>
        <xdr:cNvPicPr>
          <a:picLocks noChangeAspect="1"/>
        </xdr:cNvPicPr>
      </xdr:nvPicPr>
      <xdr:blipFill>
        <a:blip r:embed="rId5" r:link="rId2"/>
        <a:stretch>
          <a:fillRect/>
        </a:stretch>
      </xdr:blipFill>
      <xdr:spPr>
        <a:xfrm>
          <a:off x="8509000" y="6296025"/>
          <a:ext cx="38100" cy="76200"/>
        </a:xfrm>
        <a:prstGeom prst="rect">
          <a:avLst/>
        </a:prstGeom>
        <a:noFill/>
        <a:ln>
          <a:noFill/>
        </a:ln>
      </xdr:spPr>
    </xdr:pic>
    <xdr:clientData/>
  </xdr:twoCellAnchor>
  <xdr:twoCellAnchor editAs="oneCell">
    <xdr:from>
      <xdr:col>5</xdr:col>
      <xdr:colOff>1384935</xdr:colOff>
      <xdr:row>4</xdr:row>
      <xdr:rowOff>1238250</xdr:rowOff>
    </xdr:from>
    <xdr:to>
      <xdr:col>7</xdr:col>
      <xdr:colOff>625475</xdr:colOff>
      <xdr:row>6</xdr:row>
      <xdr:rowOff>28575</xdr:rowOff>
    </xdr:to>
    <xdr:pic>
      <xdr:nvPicPr>
        <xdr:cNvPr id="6" name="图片 5" descr="f938c256d6b49523fda489dab4f220db"/>
        <xdr:cNvPicPr>
          <a:picLocks noChangeAspect="1"/>
        </xdr:cNvPicPr>
      </xdr:nvPicPr>
      <xdr:blipFill>
        <a:blip r:embed="rId6"/>
        <a:stretch>
          <a:fillRect/>
        </a:stretch>
      </xdr:blipFill>
      <xdr:spPr>
        <a:xfrm>
          <a:off x="7811135" y="6264275"/>
          <a:ext cx="1323340" cy="1330325"/>
        </a:xfrm>
        <a:prstGeom prst="rect">
          <a:avLst/>
        </a:prstGeom>
      </xdr:spPr>
    </xdr:pic>
    <xdr:clientData/>
  </xdr:twoCellAnchor>
  <xdr:twoCellAnchor editAs="oneCell">
    <xdr:from>
      <xdr:col>5</xdr:col>
      <xdr:colOff>94615</xdr:colOff>
      <xdr:row>1</xdr:row>
      <xdr:rowOff>1265555</xdr:rowOff>
    </xdr:from>
    <xdr:to>
      <xdr:col>5</xdr:col>
      <xdr:colOff>1299210</xdr:colOff>
      <xdr:row>2</xdr:row>
      <xdr:rowOff>1198245</xdr:rowOff>
    </xdr:to>
    <xdr:pic>
      <xdr:nvPicPr>
        <xdr:cNvPr id="7" name="图片 6" descr="71rYjhLMt6L._AC_SL1500_"/>
        <xdr:cNvPicPr>
          <a:picLocks noChangeAspect="1"/>
        </xdr:cNvPicPr>
      </xdr:nvPicPr>
      <xdr:blipFill>
        <a:blip r:embed="rId7"/>
        <a:stretch>
          <a:fillRect/>
        </a:stretch>
      </xdr:blipFill>
      <xdr:spPr>
        <a:xfrm>
          <a:off x="6520815" y="1465580"/>
          <a:ext cx="1204595" cy="1202690"/>
        </a:xfrm>
        <a:prstGeom prst="rect">
          <a:avLst/>
        </a:prstGeom>
      </xdr:spPr>
    </xdr:pic>
    <xdr:clientData/>
  </xdr:twoCellAnchor>
  <xdr:twoCellAnchor editAs="oneCell">
    <xdr:from>
      <xdr:col>5</xdr:col>
      <xdr:colOff>87630</xdr:colOff>
      <xdr:row>3</xdr:row>
      <xdr:rowOff>37465</xdr:rowOff>
    </xdr:from>
    <xdr:to>
      <xdr:col>5</xdr:col>
      <xdr:colOff>1076325</xdr:colOff>
      <xdr:row>3</xdr:row>
      <xdr:rowOff>1362075</xdr:rowOff>
    </xdr:to>
    <xdr:pic>
      <xdr:nvPicPr>
        <xdr:cNvPr id="8" name="图片 7" descr="VCG41N1198694094"/>
        <xdr:cNvPicPr>
          <a:picLocks noChangeAspect="1"/>
        </xdr:cNvPicPr>
      </xdr:nvPicPr>
      <xdr:blipFill>
        <a:blip r:embed="rId8"/>
        <a:stretch>
          <a:fillRect/>
        </a:stretch>
      </xdr:blipFill>
      <xdr:spPr>
        <a:xfrm>
          <a:off x="6513830" y="2777490"/>
          <a:ext cx="988695" cy="1324610"/>
        </a:xfrm>
        <a:prstGeom prst="rect">
          <a:avLst/>
        </a:prstGeom>
      </xdr:spPr>
    </xdr:pic>
    <xdr:clientData/>
  </xdr:twoCellAnchor>
  <xdr:twoCellAnchor editAs="oneCell">
    <xdr:from>
      <xdr:col>6</xdr:col>
      <xdr:colOff>672465</xdr:colOff>
      <xdr:row>3</xdr:row>
      <xdr:rowOff>24765</xdr:rowOff>
    </xdr:from>
    <xdr:to>
      <xdr:col>10</xdr:col>
      <xdr:colOff>79375</xdr:colOff>
      <xdr:row>3</xdr:row>
      <xdr:rowOff>1374775</xdr:rowOff>
    </xdr:to>
    <xdr:pic>
      <xdr:nvPicPr>
        <xdr:cNvPr id="9" name="图片 8" descr="u=723495268,1346325673&amp;fm=193&amp;f=GIF"/>
        <xdr:cNvPicPr>
          <a:picLocks noChangeAspect="1"/>
        </xdr:cNvPicPr>
      </xdr:nvPicPr>
      <xdr:blipFill>
        <a:blip r:embed="rId9"/>
        <a:stretch>
          <a:fillRect/>
        </a:stretch>
      </xdr:blipFill>
      <xdr:spPr>
        <a:xfrm>
          <a:off x="8495665" y="2764790"/>
          <a:ext cx="2150110" cy="1350010"/>
        </a:xfrm>
        <a:prstGeom prst="rect">
          <a:avLst/>
        </a:prstGeom>
      </xdr:spPr>
    </xdr:pic>
    <xdr:clientData/>
  </xdr:twoCellAnchor>
  <xdr:twoCellAnchor editAs="oneCell">
    <xdr:from>
      <xdr:col>5</xdr:col>
      <xdr:colOff>74930</xdr:colOff>
      <xdr:row>4</xdr:row>
      <xdr:rowOff>101600</xdr:rowOff>
    </xdr:from>
    <xdr:to>
      <xdr:col>5</xdr:col>
      <xdr:colOff>1266825</xdr:colOff>
      <xdr:row>5</xdr:row>
      <xdr:rowOff>25400</xdr:rowOff>
    </xdr:to>
    <xdr:pic>
      <xdr:nvPicPr>
        <xdr:cNvPr id="10" name="图片 9" descr="813cM4a9OLS._AC_SL1500_"/>
        <xdr:cNvPicPr>
          <a:picLocks noChangeAspect="1"/>
        </xdr:cNvPicPr>
      </xdr:nvPicPr>
      <xdr:blipFill>
        <a:blip r:embed="rId10"/>
        <a:stretch>
          <a:fillRect/>
        </a:stretch>
      </xdr:blipFill>
      <xdr:spPr>
        <a:xfrm>
          <a:off x="6501130" y="5127625"/>
          <a:ext cx="1191895" cy="1193800"/>
        </a:xfrm>
        <a:prstGeom prst="rect">
          <a:avLst/>
        </a:prstGeom>
      </xdr:spPr>
    </xdr:pic>
    <xdr:clientData/>
  </xdr:twoCellAnchor>
  <xdr:twoCellAnchor editAs="oneCell">
    <xdr:from>
      <xdr:col>5</xdr:col>
      <xdr:colOff>1075690</xdr:colOff>
      <xdr:row>3</xdr:row>
      <xdr:rowOff>10795</xdr:rowOff>
    </xdr:from>
    <xdr:to>
      <xdr:col>6</xdr:col>
      <xdr:colOff>650240</xdr:colOff>
      <xdr:row>3</xdr:row>
      <xdr:rowOff>1391920</xdr:rowOff>
    </xdr:to>
    <xdr:pic>
      <xdr:nvPicPr>
        <xdr:cNvPr id="11" name="图片 10" descr="VCG211189005979"/>
        <xdr:cNvPicPr>
          <a:picLocks noChangeAspect="1"/>
        </xdr:cNvPicPr>
      </xdr:nvPicPr>
      <xdr:blipFill>
        <a:blip r:embed="rId11"/>
        <a:stretch>
          <a:fillRect/>
        </a:stretch>
      </xdr:blipFill>
      <xdr:spPr>
        <a:xfrm>
          <a:off x="7501890" y="2750820"/>
          <a:ext cx="971550" cy="1381125"/>
        </a:xfrm>
        <a:prstGeom prst="rect">
          <a:avLst/>
        </a:prstGeom>
      </xdr:spPr>
    </xdr:pic>
    <xdr:clientData/>
  </xdr:twoCellAnchor>
  <xdr:twoCellAnchor editAs="oneCell">
    <xdr:from>
      <xdr:col>5</xdr:col>
      <xdr:colOff>118110</xdr:colOff>
      <xdr:row>7</xdr:row>
      <xdr:rowOff>123825</xdr:rowOff>
    </xdr:from>
    <xdr:to>
      <xdr:col>5</xdr:col>
      <xdr:colOff>1296035</xdr:colOff>
      <xdr:row>8</xdr:row>
      <xdr:rowOff>29210</xdr:rowOff>
    </xdr:to>
    <xdr:pic>
      <xdr:nvPicPr>
        <xdr:cNvPr id="12" name="图片 11" descr="81SkhHbxdbS._AC_SL1500_"/>
        <xdr:cNvPicPr>
          <a:picLocks noChangeAspect="1"/>
        </xdr:cNvPicPr>
      </xdr:nvPicPr>
      <xdr:blipFill>
        <a:blip r:embed="rId12"/>
        <a:stretch>
          <a:fillRect/>
        </a:stretch>
      </xdr:blipFill>
      <xdr:spPr>
        <a:xfrm>
          <a:off x="6544310" y="9404350"/>
          <a:ext cx="1177925" cy="117538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dp/B09YLKWBMV?ref=myi_title_d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A34" sqref="A34"/>
    </sheetView>
  </sheetViews>
  <sheetFormatPr defaultColWidth="9" defaultRowHeight="15.75" outlineLevelRow="1" outlineLevelCol="5"/>
  <cols>
    <col min="1" max="1" width="71.3333333333333" customWidth="1"/>
  </cols>
  <sheetData>
    <row r="1" s="115" customFormat="1" ht="22.5" customHeight="1" spans="1:6">
      <c r="A1" s="124" t="s">
        <v>0</v>
      </c>
      <c r="B1" s="125"/>
      <c r="C1" s="114"/>
      <c r="D1" s="114"/>
      <c r="E1" s="114"/>
      <c r="F1" s="114"/>
    </row>
    <row r="2" ht="22.5" customHeight="1" spans="1:1">
      <c r="A2" s="126" t="s">
        <v>1</v>
      </c>
    </row>
  </sheetData>
  <hyperlinks>
    <hyperlink ref="A2" r:id="rId1" display="https://www.amazon.com/dp/B09YLKWBMV?ref=myi_title_dp"/>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opLeftCell="E1" workbookViewId="0">
      <selection activeCell="E9" sqref="E9"/>
    </sheetView>
  </sheetViews>
  <sheetFormatPr defaultColWidth="9" defaultRowHeight="12.75" outlineLevelCol="6"/>
  <cols>
    <col min="1" max="1" width="9" style="4" customWidth="1"/>
    <col min="2" max="2" width="100.666666666667" style="4" customWidth="1"/>
    <col min="3" max="3" width="9" style="4"/>
    <col min="4" max="4" width="9" style="4" customWidth="1"/>
    <col min="5" max="5" width="100.666666666667" style="4" customWidth="1"/>
    <col min="6" max="6" width="9" style="4"/>
    <col min="7" max="7" width="101" style="4" customWidth="1"/>
    <col min="8" max="16384" width="9" style="4"/>
  </cols>
  <sheetData>
    <row r="1" spans="1:7">
      <c r="A1" s="5" t="s">
        <v>726</v>
      </c>
      <c r="B1" s="5"/>
      <c r="D1" s="5" t="s">
        <v>727</v>
      </c>
      <c r="E1" s="5"/>
      <c r="F1" s="5" t="s">
        <v>728</v>
      </c>
      <c r="G1" s="5"/>
    </row>
    <row r="2" spans="1:7">
      <c r="A2" s="6" t="s">
        <v>729</v>
      </c>
      <c r="B2" s="6" t="s">
        <v>730</v>
      </c>
      <c r="D2" s="6" t="s">
        <v>729</v>
      </c>
      <c r="E2" s="6" t="s">
        <v>730</v>
      </c>
      <c r="F2" s="6" t="s">
        <v>729</v>
      </c>
      <c r="G2" s="6" t="s">
        <v>730</v>
      </c>
    </row>
    <row r="3" ht="25.5" spans="1:5">
      <c r="A3" s="7" t="s">
        <v>731</v>
      </c>
      <c r="B3" s="7" t="s">
        <v>732</v>
      </c>
      <c r="D3" s="7" t="s">
        <v>731</v>
      </c>
      <c r="E3" s="7" t="s">
        <v>733</v>
      </c>
    </row>
    <row r="4" ht="25.5" spans="1:5">
      <c r="A4" s="7" t="s">
        <v>734</v>
      </c>
      <c r="B4" s="7" t="s">
        <v>735</v>
      </c>
      <c r="D4" s="7" t="s">
        <v>734</v>
      </c>
      <c r="E4" s="7" t="s">
        <v>736</v>
      </c>
    </row>
    <row r="5" ht="25.5" spans="1:5">
      <c r="A5" s="7" t="s">
        <v>737</v>
      </c>
      <c r="B5" s="7" t="s">
        <v>738</v>
      </c>
      <c r="D5" s="7" t="s">
        <v>737</v>
      </c>
      <c r="E5" s="7" t="s">
        <v>739</v>
      </c>
    </row>
    <row r="6" ht="25.5" spans="1:5">
      <c r="A6" s="7" t="s">
        <v>740</v>
      </c>
      <c r="B6" s="7" t="s">
        <v>741</v>
      </c>
      <c r="D6" s="7" t="s">
        <v>740</v>
      </c>
      <c r="E6" s="7" t="s">
        <v>742</v>
      </c>
    </row>
    <row r="7" ht="25.5" spans="1:5">
      <c r="A7" s="7" t="s">
        <v>743</v>
      </c>
      <c r="B7" s="7" t="s">
        <v>744</v>
      </c>
      <c r="D7" s="7" t="s">
        <v>743</v>
      </c>
      <c r="E7" s="7" t="s">
        <v>745</v>
      </c>
    </row>
    <row r="8" ht="25.5" spans="1:5">
      <c r="A8" s="7" t="s">
        <v>746</v>
      </c>
      <c r="B8" s="7" t="s">
        <v>747</v>
      </c>
      <c r="D8" s="7" t="s">
        <v>746</v>
      </c>
      <c r="E8" s="7" t="s">
        <v>748</v>
      </c>
    </row>
    <row r="9" ht="336" customHeight="1" spans="1:5">
      <c r="A9" s="7" t="s">
        <v>749</v>
      </c>
      <c r="B9" s="7" t="s">
        <v>750</v>
      </c>
      <c r="D9" s="7" t="s">
        <v>749</v>
      </c>
      <c r="E9" s="8" t="s">
        <v>751</v>
      </c>
    </row>
    <row r="10" ht="25.5" spans="1:7">
      <c r="A10" s="7" t="s">
        <v>752</v>
      </c>
      <c r="B10" s="7" t="s">
        <v>112</v>
      </c>
      <c r="D10" s="7" t="s">
        <v>752</v>
      </c>
      <c r="E10" s="7" t="s">
        <v>753</v>
      </c>
      <c r="F10" s="7" t="s">
        <v>752</v>
      </c>
      <c r="G10" s="4" t="s">
        <v>754</v>
      </c>
    </row>
    <row r="11" spans="6:7">
      <c r="F11" s="4" t="s">
        <v>755</v>
      </c>
      <c r="G11" s="4" t="s">
        <v>756</v>
      </c>
    </row>
    <row r="12" spans="6:7">
      <c r="F12" s="4" t="s">
        <v>757</v>
      </c>
      <c r="G12" s="4" t="s">
        <v>758</v>
      </c>
    </row>
    <row r="13" spans="6:7">
      <c r="F13" s="4" t="s">
        <v>759</v>
      </c>
      <c r="G13" s="4" t="s">
        <v>760</v>
      </c>
    </row>
    <row r="14" spans="6:7">
      <c r="F14" s="4" t="s">
        <v>761</v>
      </c>
      <c r="G14" s="4" t="s">
        <v>762</v>
      </c>
    </row>
    <row r="15" spans="6:7">
      <c r="F15" s="4" t="s">
        <v>763</v>
      </c>
      <c r="G15" s="4" t="s">
        <v>764</v>
      </c>
    </row>
  </sheetData>
  <mergeCells count="3">
    <mergeCell ref="A1:B1"/>
    <mergeCell ref="D1:E1"/>
    <mergeCell ref="F1:G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topLeftCell="C1" workbookViewId="0">
      <selection activeCell="M2" sqref="M2"/>
    </sheetView>
  </sheetViews>
  <sheetFormatPr defaultColWidth="9" defaultRowHeight="15.75" outlineLevelCol="7"/>
  <cols>
    <col min="1" max="2" width="9" style="1"/>
    <col min="3" max="3" width="10.1666666666667" style="1" customWidth="1"/>
    <col min="4" max="4" width="9" style="1"/>
    <col min="5" max="5" width="47.1666666666667" style="1" customWidth="1"/>
    <col min="6" max="6" width="18.3333333333333" style="1" customWidth="1"/>
    <col min="7" max="16384" width="9" style="1"/>
  </cols>
  <sheetData>
    <row r="1" spans="1:6">
      <c r="A1" s="1" t="s">
        <v>765</v>
      </c>
      <c r="B1" s="1" t="s">
        <v>766</v>
      </c>
      <c r="C1" s="1" t="s">
        <v>767</v>
      </c>
      <c r="D1" s="1" t="s">
        <v>768</v>
      </c>
      <c r="E1" s="1" t="s">
        <v>769</v>
      </c>
      <c r="F1" s="1" t="s">
        <v>770</v>
      </c>
    </row>
    <row r="2" ht="100" customHeight="1" spans="1:6">
      <c r="A2" s="1">
        <v>1</v>
      </c>
      <c r="B2" s="1" t="s">
        <v>771</v>
      </c>
      <c r="C2" s="1" t="s">
        <v>772</v>
      </c>
      <c r="D2" s="1" t="s">
        <v>773</v>
      </c>
      <c r="E2" s="2" t="s">
        <v>774</v>
      </c>
      <c r="F2"/>
    </row>
    <row r="3" ht="100" customHeight="1" spans="1:5">
      <c r="A3" s="1">
        <v>2</v>
      </c>
      <c r="B3" s="2" t="s">
        <v>775</v>
      </c>
      <c r="C3" s="1" t="s">
        <v>772</v>
      </c>
      <c r="D3" s="2" t="s">
        <v>776</v>
      </c>
      <c r="E3" s="1" t="s">
        <v>777</v>
      </c>
    </row>
    <row r="4" ht="180" customHeight="1" spans="1:5">
      <c r="A4" s="1">
        <v>3</v>
      </c>
      <c r="B4" s="2" t="s">
        <v>778</v>
      </c>
      <c r="C4" s="1" t="s">
        <v>772</v>
      </c>
      <c r="D4" s="2" t="s">
        <v>776</v>
      </c>
      <c r="E4" s="2" t="s">
        <v>779</v>
      </c>
    </row>
    <row r="5" ht="100" customHeight="1" spans="1:5">
      <c r="A5" s="1">
        <v>4</v>
      </c>
      <c r="B5" s="3" t="s">
        <v>780</v>
      </c>
      <c r="C5" s="1" t="s">
        <v>772</v>
      </c>
      <c r="D5" s="2" t="s">
        <v>776</v>
      </c>
      <c r="E5" s="2" t="s">
        <v>781</v>
      </c>
    </row>
    <row r="6" ht="100" customHeight="1" spans="1:8">
      <c r="A6" s="1">
        <v>5</v>
      </c>
      <c r="B6" s="2" t="s">
        <v>782</v>
      </c>
      <c r="C6" s="1" t="s">
        <v>772</v>
      </c>
      <c r="D6" s="2" t="s">
        <v>776</v>
      </c>
      <c r="E6" s="2" t="s">
        <v>783</v>
      </c>
      <c r="H6"/>
    </row>
    <row r="7" ht="135" customHeight="1" spans="1:5">
      <c r="A7" s="1">
        <v>6</v>
      </c>
      <c r="B7" s="2" t="s">
        <v>784</v>
      </c>
      <c r="C7" s="1" t="s">
        <v>772</v>
      </c>
      <c r="D7" s="2" t="s">
        <v>776</v>
      </c>
      <c r="E7" s="2" t="s">
        <v>785</v>
      </c>
    </row>
    <row r="8" ht="100" customHeight="1" spans="1:5">
      <c r="A8" s="1">
        <v>7</v>
      </c>
      <c r="B8" s="2" t="s">
        <v>775</v>
      </c>
      <c r="C8" s="1" t="s">
        <v>772</v>
      </c>
      <c r="D8" s="2" t="s">
        <v>776</v>
      </c>
      <c r="E8" s="1" t="s">
        <v>786</v>
      </c>
    </row>
    <row r="9" ht="100" customHeight="1" spans="1:4">
      <c r="A9" s="1">
        <v>8</v>
      </c>
      <c r="B9" s="1" t="s">
        <v>787</v>
      </c>
      <c r="C9" s="1" t="s">
        <v>788</v>
      </c>
      <c r="D9" s="2" t="s">
        <v>788</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selection activeCell="M21" sqref="M21"/>
    </sheetView>
  </sheetViews>
  <sheetFormatPr defaultColWidth="10.8333333333333" defaultRowHeight="17.25"/>
  <cols>
    <col min="1" max="1" width="40.6666666666667" style="112" customWidth="1"/>
    <col min="2" max="2" width="40.6666666666667" style="113" customWidth="1"/>
    <col min="3" max="5" width="40.6666666666667" style="114" customWidth="1"/>
    <col min="6" max="6" width="19.5" style="114" customWidth="1"/>
    <col min="7" max="16384" width="10.8333333333333" style="115"/>
  </cols>
  <sheetData>
    <row r="1" ht="18.5" customHeight="1" spans="1:6">
      <c r="A1" s="116" t="s">
        <v>2</v>
      </c>
      <c r="B1" s="117" t="s">
        <v>3</v>
      </c>
      <c r="C1" s="118" t="s">
        <v>4</v>
      </c>
      <c r="D1" s="118" t="s">
        <v>5</v>
      </c>
      <c r="E1" s="118" t="s">
        <v>6</v>
      </c>
      <c r="F1" s="118" t="s">
        <v>7</v>
      </c>
    </row>
    <row r="2" ht="18.5" customHeight="1" spans="1:6">
      <c r="A2" s="104" t="s">
        <v>8</v>
      </c>
      <c r="B2" s="105">
        <v>516288</v>
      </c>
      <c r="C2" s="106" t="s">
        <v>9</v>
      </c>
      <c r="D2" s="107">
        <v>16</v>
      </c>
      <c r="E2" s="119">
        <v>1107</v>
      </c>
      <c r="F2" s="107">
        <v>644</v>
      </c>
    </row>
    <row r="3" ht="18.5" customHeight="1" spans="1:6">
      <c r="A3" s="104" t="s">
        <v>10</v>
      </c>
      <c r="B3" s="105">
        <v>480195</v>
      </c>
      <c r="C3" s="106" t="s">
        <v>9</v>
      </c>
      <c r="D3" s="107">
        <v>26</v>
      </c>
      <c r="E3" s="119">
        <v>1006</v>
      </c>
      <c r="F3" s="107">
        <v>604</v>
      </c>
    </row>
    <row r="4" ht="18.5" customHeight="1" spans="1:6">
      <c r="A4" s="104" t="s">
        <v>11</v>
      </c>
      <c r="B4" s="105">
        <v>247431</v>
      </c>
      <c r="C4" s="106" t="s">
        <v>9</v>
      </c>
      <c r="D4" s="107">
        <v>5</v>
      </c>
      <c r="E4" s="107">
        <v>882</v>
      </c>
      <c r="F4" s="107">
        <v>320</v>
      </c>
    </row>
    <row r="5" ht="18.5" customHeight="1" spans="1:6">
      <c r="A5" s="104" t="s">
        <v>12</v>
      </c>
      <c r="B5" s="105">
        <v>243452</v>
      </c>
      <c r="C5" s="106" t="s">
        <v>9</v>
      </c>
      <c r="D5" s="107">
        <v>4</v>
      </c>
      <c r="E5" s="107">
        <v>890</v>
      </c>
      <c r="F5" s="107">
        <v>315</v>
      </c>
    </row>
    <row r="6" ht="18.5" customHeight="1" spans="1:6">
      <c r="A6" s="104" t="s">
        <v>13</v>
      </c>
      <c r="B6" s="105">
        <v>111701</v>
      </c>
      <c r="C6" s="106" t="s">
        <v>14</v>
      </c>
      <c r="D6" s="107">
        <v>22</v>
      </c>
      <c r="E6" s="107">
        <v>597</v>
      </c>
      <c r="F6" s="107">
        <v>164</v>
      </c>
    </row>
    <row r="7" ht="18.5" customHeight="1" spans="1:6">
      <c r="A7" s="104" t="s">
        <v>15</v>
      </c>
      <c r="B7" s="105">
        <v>106877</v>
      </c>
      <c r="C7" s="106" t="s">
        <v>14</v>
      </c>
      <c r="D7" s="107">
        <v>12</v>
      </c>
      <c r="E7" s="107">
        <v>672</v>
      </c>
      <c r="F7" s="107">
        <v>155</v>
      </c>
    </row>
    <row r="8" ht="18.5" customHeight="1" spans="1:6">
      <c r="A8" s="104" t="s">
        <v>16</v>
      </c>
      <c r="B8" s="105">
        <v>92163</v>
      </c>
      <c r="C8" s="106" t="s">
        <v>17</v>
      </c>
      <c r="D8" s="107">
        <v>9</v>
      </c>
      <c r="E8" s="107">
        <v>685</v>
      </c>
      <c r="F8" s="107">
        <v>137</v>
      </c>
    </row>
    <row r="9" ht="18.5" customHeight="1" spans="1:6">
      <c r="A9" s="104" t="s">
        <v>18</v>
      </c>
      <c r="B9" s="105">
        <v>92088</v>
      </c>
      <c r="C9" s="106" t="s">
        <v>19</v>
      </c>
      <c r="D9" s="107">
        <v>3</v>
      </c>
      <c r="E9" s="107">
        <v>837</v>
      </c>
      <c r="F9" s="107">
        <v>135</v>
      </c>
    </row>
    <row r="10" ht="18.5" customHeight="1" spans="1:6">
      <c r="A10" s="104" t="s">
        <v>20</v>
      </c>
      <c r="B10" s="105">
        <v>80802</v>
      </c>
      <c r="C10" s="106" t="s">
        <v>21</v>
      </c>
      <c r="D10" s="107">
        <v>33</v>
      </c>
      <c r="E10" s="107">
        <v>538</v>
      </c>
      <c r="F10" s="107">
        <v>131</v>
      </c>
    </row>
    <row r="11" ht="18.5" customHeight="1" spans="1:6">
      <c r="A11" s="104" t="s">
        <v>22</v>
      </c>
      <c r="B11" s="105">
        <v>80764</v>
      </c>
      <c r="C11" s="106" t="s">
        <v>9</v>
      </c>
      <c r="D11" s="107">
        <v>4</v>
      </c>
      <c r="E11" s="107">
        <v>890</v>
      </c>
      <c r="F11" s="107">
        <v>122</v>
      </c>
    </row>
    <row r="12" ht="18.5" customHeight="1" spans="1:6">
      <c r="A12" s="104" t="s">
        <v>23</v>
      </c>
      <c r="B12" s="105">
        <v>71877</v>
      </c>
      <c r="C12" s="106" t="s">
        <v>24</v>
      </c>
      <c r="D12" s="107">
        <v>9</v>
      </c>
      <c r="E12" s="107">
        <v>743</v>
      </c>
      <c r="F12" s="107">
        <v>113</v>
      </c>
    </row>
    <row r="13" ht="18.5" customHeight="1" spans="1:6">
      <c r="A13" s="104" t="s">
        <v>25</v>
      </c>
      <c r="B13" s="105">
        <v>61486</v>
      </c>
      <c r="C13" s="106" t="s">
        <v>24</v>
      </c>
      <c r="D13" s="107">
        <v>7</v>
      </c>
      <c r="E13" s="107">
        <v>666</v>
      </c>
      <c r="F13" s="107">
        <v>100</v>
      </c>
    </row>
    <row r="14" ht="18.5" customHeight="1" spans="1:6">
      <c r="A14" s="104" t="s">
        <v>26</v>
      </c>
      <c r="B14" s="105">
        <v>61393</v>
      </c>
      <c r="C14" s="106">
        <v>5000</v>
      </c>
      <c r="D14" s="106">
        <v>33</v>
      </c>
      <c r="E14" s="106">
        <v>553</v>
      </c>
      <c r="F14" s="106">
        <v>108</v>
      </c>
    </row>
    <row r="15" ht="18.5" customHeight="1" spans="1:6">
      <c r="A15" s="104" t="s">
        <v>27</v>
      </c>
      <c r="B15" s="105">
        <v>56753</v>
      </c>
      <c r="C15" s="106" t="s">
        <v>9</v>
      </c>
      <c r="D15" s="107">
        <v>5</v>
      </c>
      <c r="E15" s="107">
        <v>891</v>
      </c>
      <c r="F15" s="107">
        <v>93</v>
      </c>
    </row>
    <row r="16" ht="18.5" customHeight="1" spans="1:6">
      <c r="A16" s="104" t="s">
        <v>28</v>
      </c>
      <c r="B16" s="105">
        <v>41107</v>
      </c>
      <c r="C16" s="106" t="s">
        <v>9</v>
      </c>
      <c r="D16" s="107">
        <v>29</v>
      </c>
      <c r="E16" s="107">
        <v>809</v>
      </c>
      <c r="F16" s="107">
        <v>82</v>
      </c>
    </row>
    <row r="17" ht="18.5" customHeight="1" spans="1:6">
      <c r="A17" s="104" t="s">
        <v>29</v>
      </c>
      <c r="B17" s="105">
        <v>41105</v>
      </c>
      <c r="C17" s="106" t="s">
        <v>9</v>
      </c>
      <c r="D17" s="107">
        <v>0</v>
      </c>
      <c r="E17" s="107">
        <v>908</v>
      </c>
      <c r="F17" s="107">
        <v>73</v>
      </c>
    </row>
    <row r="18" ht="18.5" customHeight="1" spans="1:6">
      <c r="A18" s="104" t="s">
        <v>30</v>
      </c>
      <c r="B18" s="105">
        <v>37271</v>
      </c>
      <c r="C18" s="106" t="s">
        <v>31</v>
      </c>
      <c r="D18" s="107">
        <v>16</v>
      </c>
      <c r="E18" s="107">
        <v>538</v>
      </c>
      <c r="F18" s="107">
        <v>74</v>
      </c>
    </row>
    <row r="19" ht="18.5" customHeight="1" spans="1:6">
      <c r="A19" s="104" t="s">
        <v>32</v>
      </c>
      <c r="B19" s="105">
        <v>34896</v>
      </c>
      <c r="C19" s="106" t="s">
        <v>33</v>
      </c>
      <c r="D19" s="107">
        <v>2</v>
      </c>
      <c r="E19" s="107">
        <v>837</v>
      </c>
      <c r="F19" s="107">
        <v>66</v>
      </c>
    </row>
    <row r="20" ht="18.5" customHeight="1" spans="1:6">
      <c r="A20" s="104" t="s">
        <v>34</v>
      </c>
      <c r="B20" s="105">
        <v>31472</v>
      </c>
      <c r="C20" s="106" t="s">
        <v>35</v>
      </c>
      <c r="D20" s="107">
        <v>26</v>
      </c>
      <c r="E20" s="107">
        <v>446</v>
      </c>
      <c r="F20" s="107">
        <v>70</v>
      </c>
    </row>
    <row r="21" ht="18.5" customHeight="1" spans="1:6">
      <c r="A21" s="104" t="s">
        <v>36</v>
      </c>
      <c r="B21" s="105">
        <v>27017</v>
      </c>
      <c r="C21" s="106">
        <v>1000</v>
      </c>
      <c r="D21" s="106">
        <v>10</v>
      </c>
      <c r="E21" s="106">
        <v>578</v>
      </c>
      <c r="F21" s="106">
        <v>60</v>
      </c>
    </row>
    <row r="22" ht="18.5" customHeight="1" spans="1:6">
      <c r="A22" s="104" t="s">
        <v>37</v>
      </c>
      <c r="B22" s="105">
        <v>26856</v>
      </c>
      <c r="C22" s="106" t="s">
        <v>9</v>
      </c>
      <c r="D22" s="107">
        <v>7</v>
      </c>
      <c r="E22" s="107">
        <v>860</v>
      </c>
      <c r="F22" s="107">
        <v>58</v>
      </c>
    </row>
    <row r="23" ht="18.5" customHeight="1" spans="1:6">
      <c r="A23" s="104" t="s">
        <v>38</v>
      </c>
      <c r="B23" s="105">
        <v>22133</v>
      </c>
      <c r="C23" s="106" t="s">
        <v>19</v>
      </c>
      <c r="D23" s="107">
        <v>4</v>
      </c>
      <c r="E23" s="107">
        <v>797</v>
      </c>
      <c r="F23" s="107">
        <v>52</v>
      </c>
    </row>
    <row r="24" ht="18.5" customHeight="1" spans="1:6">
      <c r="A24" s="104" t="s">
        <v>39</v>
      </c>
      <c r="B24" s="105">
        <v>21385</v>
      </c>
      <c r="C24" s="106" t="s">
        <v>33</v>
      </c>
      <c r="D24" s="107">
        <v>6</v>
      </c>
      <c r="E24" s="107">
        <v>676</v>
      </c>
      <c r="F24" s="107">
        <v>52</v>
      </c>
    </row>
    <row r="25" ht="18.5" customHeight="1" spans="1:6">
      <c r="A25" s="104" t="s">
        <v>40</v>
      </c>
      <c r="B25" s="105">
        <v>20764</v>
      </c>
      <c r="C25" s="106" t="s">
        <v>41</v>
      </c>
      <c r="D25" s="107">
        <v>3</v>
      </c>
      <c r="E25" s="107">
        <v>591</v>
      </c>
      <c r="F25" s="107">
        <v>50</v>
      </c>
    </row>
    <row r="26" ht="18.5" customHeight="1" spans="1:6">
      <c r="A26" s="104" t="s">
        <v>42</v>
      </c>
      <c r="B26" s="105">
        <v>16963</v>
      </c>
      <c r="C26" s="106" t="s">
        <v>43</v>
      </c>
      <c r="D26" s="107">
        <v>34</v>
      </c>
      <c r="E26" s="107">
        <v>543</v>
      </c>
      <c r="F26" s="107">
        <v>55</v>
      </c>
    </row>
    <row r="27" ht="18.5" customHeight="1" spans="1:6">
      <c r="A27" s="104" t="s">
        <v>44</v>
      </c>
      <c r="B27" s="105">
        <v>15394</v>
      </c>
      <c r="C27" s="106" t="s">
        <v>45</v>
      </c>
      <c r="D27" s="107">
        <v>43</v>
      </c>
      <c r="E27" s="107">
        <v>620</v>
      </c>
      <c r="F27" s="107">
        <v>56</v>
      </c>
    </row>
    <row r="28" ht="18.5" customHeight="1" spans="1:6">
      <c r="A28" s="104" t="s">
        <v>46</v>
      </c>
      <c r="B28" s="105">
        <v>15370</v>
      </c>
      <c r="C28" s="106" t="s">
        <v>45</v>
      </c>
      <c r="D28" s="107">
        <v>12</v>
      </c>
      <c r="E28" s="107">
        <v>529</v>
      </c>
      <c r="F28" s="107">
        <v>46</v>
      </c>
    </row>
    <row r="29" ht="18.5" customHeight="1" spans="1:6">
      <c r="A29" s="104" t="s">
        <v>47</v>
      </c>
      <c r="B29" s="105">
        <v>14604</v>
      </c>
      <c r="C29" s="106" t="s">
        <v>48</v>
      </c>
      <c r="D29" s="107">
        <v>2</v>
      </c>
      <c r="E29" s="107">
        <v>710</v>
      </c>
      <c r="F29" s="107">
        <v>42</v>
      </c>
    </row>
    <row r="30" ht="18.5" customHeight="1" spans="1:6">
      <c r="A30" s="104" t="s">
        <v>49</v>
      </c>
      <c r="B30" s="105">
        <v>14556</v>
      </c>
      <c r="C30" s="106" t="s">
        <v>9</v>
      </c>
      <c r="D30" s="107">
        <v>0</v>
      </c>
      <c r="E30" s="107">
        <v>907</v>
      </c>
      <c r="F30" s="107">
        <v>42</v>
      </c>
    </row>
    <row r="31" ht="18.5" customHeight="1" spans="1:6">
      <c r="A31" s="104" t="s">
        <v>50</v>
      </c>
      <c r="B31" s="105">
        <v>14550</v>
      </c>
      <c r="C31" s="106" t="s">
        <v>9</v>
      </c>
      <c r="D31" s="107">
        <v>9</v>
      </c>
      <c r="E31" s="107">
        <v>708</v>
      </c>
      <c r="F31" s="107">
        <v>44</v>
      </c>
    </row>
    <row r="32" ht="18.5" customHeight="1" spans="1:6">
      <c r="A32" s="104" t="s">
        <v>51</v>
      </c>
      <c r="B32" s="105">
        <v>13242</v>
      </c>
      <c r="C32" s="106" t="s">
        <v>9</v>
      </c>
      <c r="D32" s="107">
        <v>36</v>
      </c>
      <c r="E32" s="107">
        <v>654</v>
      </c>
      <c r="F32" s="107">
        <v>52</v>
      </c>
    </row>
    <row r="33" ht="18.5" customHeight="1" spans="1:6">
      <c r="A33" s="104" t="s">
        <v>52</v>
      </c>
      <c r="B33" s="105">
        <v>12744</v>
      </c>
      <c r="C33" s="106" t="s">
        <v>9</v>
      </c>
      <c r="D33" s="107">
        <v>2</v>
      </c>
      <c r="E33" s="107">
        <v>839</v>
      </c>
      <c r="F33" s="107">
        <v>40</v>
      </c>
    </row>
    <row r="34" ht="18.5" customHeight="1" spans="1:6">
      <c r="A34" s="104" t="s">
        <v>53</v>
      </c>
      <c r="B34" s="105">
        <v>11780</v>
      </c>
      <c r="C34" s="106" t="s">
        <v>21</v>
      </c>
      <c r="D34" s="107">
        <v>10</v>
      </c>
      <c r="E34" s="107">
        <v>567</v>
      </c>
      <c r="F34" s="107">
        <v>41</v>
      </c>
    </row>
    <row r="35" ht="18.5" customHeight="1" spans="1:6">
      <c r="A35" s="104" t="s">
        <v>54</v>
      </c>
      <c r="B35" s="105">
        <v>11694</v>
      </c>
      <c r="C35" s="106" t="s">
        <v>41</v>
      </c>
      <c r="D35" s="107">
        <v>3</v>
      </c>
      <c r="E35" s="107">
        <v>726</v>
      </c>
      <c r="F35" s="107">
        <v>39</v>
      </c>
    </row>
    <row r="36" ht="18.5" customHeight="1" spans="1:6">
      <c r="A36" s="104" t="s">
        <v>55</v>
      </c>
      <c r="B36" s="105">
        <v>11678</v>
      </c>
      <c r="C36" s="106" t="s">
        <v>43</v>
      </c>
      <c r="D36" s="107">
        <v>6</v>
      </c>
      <c r="E36" s="107">
        <v>655</v>
      </c>
      <c r="F36" s="107">
        <v>40</v>
      </c>
    </row>
    <row r="37" ht="18.5" customHeight="1" spans="1:6">
      <c r="A37" s="104" t="s">
        <v>56</v>
      </c>
      <c r="B37" s="105">
        <v>10069</v>
      </c>
      <c r="C37" s="106">
        <v>6000</v>
      </c>
      <c r="D37" s="106">
        <v>7</v>
      </c>
      <c r="E37" s="106">
        <v>532</v>
      </c>
      <c r="F37" s="106">
        <v>38</v>
      </c>
    </row>
    <row r="38" ht="18.5" customHeight="1" spans="1:6">
      <c r="A38" s="104" t="s">
        <v>57</v>
      </c>
      <c r="B38" s="105">
        <v>9797</v>
      </c>
      <c r="C38" s="106" t="s">
        <v>14</v>
      </c>
      <c r="D38" s="107">
        <v>27</v>
      </c>
      <c r="E38" s="107">
        <v>561</v>
      </c>
      <c r="F38" s="107">
        <v>45</v>
      </c>
    </row>
    <row r="39" ht="18.5" customHeight="1" spans="1:6">
      <c r="A39" s="104" t="s">
        <v>58</v>
      </c>
      <c r="B39" s="105">
        <v>9793</v>
      </c>
      <c r="C39" s="106">
        <v>5000</v>
      </c>
      <c r="D39" s="106">
        <v>15</v>
      </c>
      <c r="E39" s="106">
        <v>512</v>
      </c>
      <c r="F39" s="106">
        <v>41</v>
      </c>
    </row>
    <row r="40" ht="18.5" customHeight="1" spans="1:6">
      <c r="A40" s="104" t="s">
        <v>59</v>
      </c>
      <c r="B40" s="105">
        <v>9791</v>
      </c>
      <c r="C40" s="106" t="s">
        <v>24</v>
      </c>
      <c r="D40" s="107">
        <v>2</v>
      </c>
      <c r="E40" s="107">
        <v>795</v>
      </c>
      <c r="F40" s="107">
        <v>37</v>
      </c>
    </row>
    <row r="41" ht="18.5" customHeight="1" spans="1:6">
      <c r="A41" s="104" t="s">
        <v>60</v>
      </c>
      <c r="B41" s="105">
        <v>9208</v>
      </c>
      <c r="C41" s="106" t="s">
        <v>14</v>
      </c>
      <c r="D41" s="107">
        <v>4</v>
      </c>
      <c r="E41" s="107">
        <v>666</v>
      </c>
      <c r="F41" s="107">
        <v>36</v>
      </c>
    </row>
    <row r="42" ht="18.5" customHeight="1" spans="1:6">
      <c r="A42" s="104" t="s">
        <v>61</v>
      </c>
      <c r="B42" s="105">
        <v>9206</v>
      </c>
      <c r="C42" s="106" t="s">
        <v>9</v>
      </c>
      <c r="D42" s="107">
        <v>5</v>
      </c>
      <c r="E42" s="107">
        <v>799</v>
      </c>
      <c r="F42" s="107">
        <v>37</v>
      </c>
    </row>
    <row r="43" ht="18.5" customHeight="1" spans="1:6">
      <c r="A43" s="104" t="s">
        <v>62</v>
      </c>
      <c r="B43" s="105">
        <v>8368</v>
      </c>
      <c r="C43" s="106" t="s">
        <v>9</v>
      </c>
      <c r="D43" s="107">
        <v>2</v>
      </c>
      <c r="E43" s="107">
        <v>883</v>
      </c>
      <c r="F43" s="107">
        <v>35</v>
      </c>
    </row>
    <row r="44" ht="18.5" customHeight="1" spans="1:6">
      <c r="A44" s="104" t="s">
        <v>63</v>
      </c>
      <c r="B44" s="105">
        <v>8333</v>
      </c>
      <c r="C44" s="106" t="s">
        <v>9</v>
      </c>
      <c r="D44" s="107">
        <v>6</v>
      </c>
      <c r="E44" s="107">
        <v>812</v>
      </c>
      <c r="F44" s="107">
        <v>36</v>
      </c>
    </row>
    <row r="45" ht="18.5" customHeight="1" spans="1:6">
      <c r="A45" s="104" t="s">
        <v>64</v>
      </c>
      <c r="B45" s="105">
        <v>8090</v>
      </c>
      <c r="C45" s="106">
        <v>20000</v>
      </c>
      <c r="D45" s="106">
        <v>1</v>
      </c>
      <c r="E45" s="106">
        <v>517</v>
      </c>
      <c r="F45" s="106">
        <v>34</v>
      </c>
    </row>
    <row r="46" ht="18.5" customHeight="1" spans="1:6">
      <c r="A46" s="104" t="s">
        <v>65</v>
      </c>
      <c r="B46" s="105">
        <v>7324</v>
      </c>
      <c r="C46" s="106" t="s">
        <v>19</v>
      </c>
      <c r="D46" s="107">
        <v>1</v>
      </c>
      <c r="E46" s="119">
        <v>1014</v>
      </c>
      <c r="F46" s="107">
        <v>33</v>
      </c>
    </row>
    <row r="47" ht="18.5" customHeight="1" spans="1:6">
      <c r="A47" s="104" t="s">
        <v>66</v>
      </c>
      <c r="B47" s="105">
        <v>7320</v>
      </c>
      <c r="C47" s="106" t="s">
        <v>17</v>
      </c>
      <c r="D47" s="107">
        <v>2</v>
      </c>
      <c r="E47" s="107">
        <v>517</v>
      </c>
      <c r="F47" s="107">
        <v>34</v>
      </c>
    </row>
    <row r="48" ht="18.5" customHeight="1" spans="1:6">
      <c r="A48" s="104" t="s">
        <v>67</v>
      </c>
      <c r="B48" s="105">
        <v>7316</v>
      </c>
      <c r="C48" s="106" t="s">
        <v>41</v>
      </c>
      <c r="D48" s="107">
        <v>10</v>
      </c>
      <c r="E48" s="107">
        <v>664</v>
      </c>
      <c r="F48" s="107">
        <v>36</v>
      </c>
    </row>
    <row r="49" ht="18.5" customHeight="1" spans="1:6">
      <c r="A49" s="104" t="s">
        <v>68</v>
      </c>
      <c r="B49" s="105">
        <v>6459</v>
      </c>
      <c r="C49" s="106">
        <v>6000</v>
      </c>
      <c r="D49" s="106">
        <v>23</v>
      </c>
      <c r="E49" s="106">
        <v>566</v>
      </c>
      <c r="F49" s="106">
        <v>39</v>
      </c>
    </row>
    <row r="50" ht="18.5" customHeight="1" spans="1:6">
      <c r="A50" s="104" t="s">
        <v>69</v>
      </c>
      <c r="B50" s="105">
        <v>6320</v>
      </c>
      <c r="C50" s="106" t="s">
        <v>33</v>
      </c>
      <c r="D50" s="107">
        <v>2</v>
      </c>
      <c r="E50" s="107">
        <v>784</v>
      </c>
      <c r="F50" s="107">
        <v>32</v>
      </c>
    </row>
    <row r="51" ht="18.5" customHeight="1" spans="1:6">
      <c r="A51" s="104" t="s">
        <v>70</v>
      </c>
      <c r="B51" s="105">
        <v>6183</v>
      </c>
      <c r="C51" s="106" t="s">
        <v>9</v>
      </c>
      <c r="D51" s="107">
        <v>2</v>
      </c>
      <c r="E51" s="107">
        <v>797</v>
      </c>
      <c r="F51" s="107">
        <v>32</v>
      </c>
    </row>
    <row r="52" ht="18.5" customHeight="1" spans="1:6">
      <c r="A52" s="104" t="s">
        <v>71</v>
      </c>
      <c r="B52" s="105">
        <v>6183</v>
      </c>
      <c r="C52" s="106" t="s">
        <v>72</v>
      </c>
      <c r="D52" s="107">
        <v>2</v>
      </c>
      <c r="E52" s="107">
        <v>532</v>
      </c>
      <c r="F52" s="107">
        <v>32</v>
      </c>
    </row>
    <row r="53" ht="18.5" customHeight="1" spans="1:6">
      <c r="A53" s="104" t="s">
        <v>73</v>
      </c>
      <c r="B53" s="105">
        <v>6181</v>
      </c>
      <c r="C53" s="106" t="s">
        <v>14</v>
      </c>
      <c r="D53" s="107">
        <v>4</v>
      </c>
      <c r="E53" s="107">
        <v>620</v>
      </c>
      <c r="F53" s="107">
        <v>33</v>
      </c>
    </row>
    <row r="54" ht="18.5" customHeight="1" spans="1:6">
      <c r="A54" s="104" t="s">
        <v>74</v>
      </c>
      <c r="B54" s="105">
        <v>5588</v>
      </c>
      <c r="C54" s="106" t="s">
        <v>45</v>
      </c>
      <c r="D54" s="107">
        <v>3</v>
      </c>
      <c r="E54" s="107">
        <v>504</v>
      </c>
      <c r="F54" s="107">
        <v>32</v>
      </c>
    </row>
    <row r="55" ht="18.5" customHeight="1" spans="1:6">
      <c r="A55" s="120" t="s">
        <v>75</v>
      </c>
      <c r="B55" s="105">
        <v>5340</v>
      </c>
      <c r="C55" s="106">
        <v>1000</v>
      </c>
      <c r="D55" s="106">
        <v>10</v>
      </c>
      <c r="E55" s="106">
        <v>462</v>
      </c>
      <c r="F55" s="106">
        <v>34</v>
      </c>
    </row>
    <row r="56" ht="18.5" customHeight="1" spans="1:6">
      <c r="A56" s="104" t="s">
        <v>76</v>
      </c>
      <c r="B56" s="105">
        <v>4945</v>
      </c>
      <c r="C56" s="106" t="s">
        <v>14</v>
      </c>
      <c r="D56" s="107">
        <v>1</v>
      </c>
      <c r="E56" s="107">
        <v>554</v>
      </c>
      <c r="F56" s="107">
        <v>30</v>
      </c>
    </row>
    <row r="57" ht="18.5" customHeight="1" spans="1:6">
      <c r="A57" s="104" t="s">
        <v>77</v>
      </c>
      <c r="B57" s="105">
        <v>4941</v>
      </c>
      <c r="C57" s="106" t="s">
        <v>21</v>
      </c>
      <c r="D57" s="107">
        <v>0</v>
      </c>
      <c r="E57" s="107">
        <v>613</v>
      </c>
      <c r="F57" s="107">
        <v>30</v>
      </c>
    </row>
    <row r="58" ht="18.5" customHeight="1" spans="1:6">
      <c r="A58" s="104" t="s">
        <v>78</v>
      </c>
      <c r="B58" s="105">
        <v>4939</v>
      </c>
      <c r="C58" s="106">
        <v>1000</v>
      </c>
      <c r="D58" s="106">
        <v>3</v>
      </c>
      <c r="E58" s="106">
        <v>499</v>
      </c>
      <c r="F58" s="106">
        <v>31</v>
      </c>
    </row>
    <row r="59" ht="18.5" customHeight="1" spans="1:6">
      <c r="A59" s="104" t="s">
        <v>79</v>
      </c>
      <c r="B59" s="105">
        <v>4937</v>
      </c>
      <c r="C59" s="106" t="s">
        <v>31</v>
      </c>
      <c r="D59" s="107">
        <v>0</v>
      </c>
      <c r="E59" s="107">
        <v>618</v>
      </c>
      <c r="F59" s="107">
        <v>30</v>
      </c>
    </row>
    <row r="60" ht="18.5" customHeight="1" spans="1:6">
      <c r="A60" s="104" t="s">
        <v>80</v>
      </c>
      <c r="B60" s="105">
        <v>4745</v>
      </c>
      <c r="C60" s="106" t="s">
        <v>81</v>
      </c>
      <c r="D60" s="107">
        <v>8</v>
      </c>
      <c r="E60" s="107">
        <v>504</v>
      </c>
      <c r="F60" s="107">
        <v>32</v>
      </c>
    </row>
    <row r="61" ht="18.5" customHeight="1" spans="1:6">
      <c r="A61" s="104" t="s">
        <v>82</v>
      </c>
      <c r="B61" s="105">
        <v>4737</v>
      </c>
      <c r="C61" s="106" t="s">
        <v>33</v>
      </c>
      <c r="D61" s="107">
        <v>1</v>
      </c>
      <c r="E61" s="107">
        <v>615</v>
      </c>
      <c r="F61" s="107">
        <v>30</v>
      </c>
    </row>
    <row r="62" ht="18.5" customHeight="1" spans="1:6">
      <c r="A62" s="104" t="s">
        <v>83</v>
      </c>
      <c r="B62" s="105">
        <v>4693</v>
      </c>
      <c r="C62" s="106" t="s">
        <v>14</v>
      </c>
      <c r="D62" s="107">
        <v>1</v>
      </c>
      <c r="E62" s="107">
        <v>581</v>
      </c>
      <c r="F62" s="107">
        <v>30</v>
      </c>
    </row>
    <row r="63" ht="18.5" customHeight="1" spans="1:6">
      <c r="A63" s="104" t="s">
        <v>84</v>
      </c>
      <c r="B63" s="105">
        <v>4693</v>
      </c>
      <c r="C63" s="106" t="s">
        <v>17</v>
      </c>
      <c r="D63" s="107">
        <v>4</v>
      </c>
      <c r="E63" s="107">
        <v>641</v>
      </c>
      <c r="F63" s="107">
        <v>31</v>
      </c>
    </row>
    <row r="64" ht="18.5" customHeight="1" spans="1:6">
      <c r="A64" s="104" t="s">
        <v>85</v>
      </c>
      <c r="B64" s="105">
        <v>4143</v>
      </c>
      <c r="C64" s="106" t="s">
        <v>45</v>
      </c>
      <c r="D64" s="107">
        <v>2</v>
      </c>
      <c r="E64" s="107">
        <v>680</v>
      </c>
      <c r="F64" s="107">
        <v>30</v>
      </c>
    </row>
    <row r="65" ht="18.5" customHeight="1" spans="1:6">
      <c r="A65" s="104" t="s">
        <v>86</v>
      </c>
      <c r="B65" s="105">
        <v>3931</v>
      </c>
      <c r="C65" s="106" t="s">
        <v>81</v>
      </c>
      <c r="D65" s="107">
        <v>16</v>
      </c>
      <c r="E65" s="107">
        <v>478</v>
      </c>
      <c r="F65" s="107">
        <v>34</v>
      </c>
    </row>
    <row r="66" ht="18.5" customHeight="1" spans="1:6">
      <c r="A66" s="104" t="s">
        <v>87</v>
      </c>
      <c r="B66" s="105">
        <v>3931</v>
      </c>
      <c r="C66" s="106" t="s">
        <v>14</v>
      </c>
      <c r="D66" s="107">
        <v>4</v>
      </c>
      <c r="E66" s="107">
        <v>728</v>
      </c>
      <c r="F66" s="107">
        <v>30</v>
      </c>
    </row>
    <row r="67" ht="18.5" customHeight="1" spans="1:12">
      <c r="A67" s="104" t="s">
        <v>88</v>
      </c>
      <c r="B67" s="121">
        <v>3916</v>
      </c>
      <c r="C67" s="106" t="s">
        <v>31</v>
      </c>
      <c r="D67" s="122"/>
      <c r="E67" s="122">
        <v>532</v>
      </c>
      <c r="F67" s="122">
        <v>30</v>
      </c>
      <c r="G67" s="112"/>
      <c r="H67" s="112"/>
      <c r="I67" s="112"/>
      <c r="J67" s="112"/>
      <c r="K67" s="112"/>
      <c r="L67" s="112"/>
    </row>
    <row r="68" ht="18.5" customHeight="1" spans="1:6">
      <c r="A68" s="104" t="s">
        <v>89</v>
      </c>
      <c r="B68" s="105">
        <v>3762</v>
      </c>
      <c r="C68" s="106" t="s">
        <v>90</v>
      </c>
      <c r="D68" s="107">
        <v>1</v>
      </c>
      <c r="E68" s="107">
        <v>680</v>
      </c>
      <c r="F68" s="107">
        <v>29</v>
      </c>
    </row>
    <row r="69" ht="18.5" customHeight="1" spans="1:6">
      <c r="A69" s="104" t="s">
        <v>91</v>
      </c>
      <c r="B69" s="105">
        <v>3754</v>
      </c>
      <c r="C69" s="106" t="s">
        <v>92</v>
      </c>
      <c r="D69" s="107">
        <v>0</v>
      </c>
      <c r="E69" s="107">
        <v>588</v>
      </c>
      <c r="F69" s="107">
        <v>29</v>
      </c>
    </row>
    <row r="70" ht="18.5" customHeight="1" spans="1:6">
      <c r="A70" s="104" t="s">
        <v>93</v>
      </c>
      <c r="B70" s="105">
        <v>3746</v>
      </c>
      <c r="C70" s="106" t="s">
        <v>17</v>
      </c>
      <c r="D70" s="107">
        <v>11</v>
      </c>
      <c r="E70" s="107">
        <v>632</v>
      </c>
      <c r="F70" s="107">
        <v>32</v>
      </c>
    </row>
    <row r="71" ht="18.5" customHeight="1" spans="1:6">
      <c r="A71" s="104" t="s">
        <v>94</v>
      </c>
      <c r="B71" s="105">
        <v>3744</v>
      </c>
      <c r="C71" s="106" t="s">
        <v>45</v>
      </c>
      <c r="D71" s="107">
        <v>9</v>
      </c>
      <c r="E71" s="107">
        <v>490</v>
      </c>
      <c r="F71" s="107">
        <v>32</v>
      </c>
    </row>
    <row r="72" ht="18.5" customHeight="1" spans="1:6">
      <c r="A72" s="104" t="s">
        <v>95</v>
      </c>
      <c r="B72" s="105">
        <v>3722</v>
      </c>
      <c r="C72" s="106" t="s">
        <v>9</v>
      </c>
      <c r="D72" s="107">
        <v>17</v>
      </c>
      <c r="E72" s="107">
        <v>461</v>
      </c>
      <c r="F72" s="107">
        <v>34</v>
      </c>
    </row>
    <row r="73" ht="18.5" customHeight="1" spans="1:6">
      <c r="A73" s="104" t="s">
        <v>96</v>
      </c>
      <c r="B73" s="105">
        <v>3393</v>
      </c>
      <c r="C73" s="106" t="s">
        <v>14</v>
      </c>
      <c r="D73" s="107">
        <v>1</v>
      </c>
      <c r="E73" s="107">
        <v>614</v>
      </c>
      <c r="F73" s="107">
        <v>29</v>
      </c>
    </row>
    <row r="74" ht="18.5" customHeight="1" spans="1:6">
      <c r="A74" s="104" t="s">
        <v>97</v>
      </c>
      <c r="B74" s="105">
        <v>3393</v>
      </c>
      <c r="C74" s="106" t="s">
        <v>98</v>
      </c>
      <c r="D74" s="107">
        <v>3</v>
      </c>
      <c r="E74" s="107">
        <v>438</v>
      </c>
      <c r="F74" s="107">
        <v>29</v>
      </c>
    </row>
    <row r="75" ht="18.5" customHeight="1" spans="1:6">
      <c r="A75" s="104" t="s">
        <v>99</v>
      </c>
      <c r="B75" s="105">
        <v>3056</v>
      </c>
      <c r="C75" s="106" t="s">
        <v>41</v>
      </c>
      <c r="D75" s="107">
        <v>7</v>
      </c>
      <c r="E75" s="107">
        <v>637</v>
      </c>
      <c r="F75" s="107">
        <v>30</v>
      </c>
    </row>
    <row r="76" ht="18.5" customHeight="1" spans="1:6">
      <c r="A76" s="104" t="s">
        <v>100</v>
      </c>
      <c r="B76" s="105">
        <v>3042</v>
      </c>
      <c r="C76" s="106" t="s">
        <v>41</v>
      </c>
      <c r="D76" s="107">
        <v>6</v>
      </c>
      <c r="E76" s="107">
        <v>460</v>
      </c>
      <c r="F76" s="107">
        <v>30</v>
      </c>
    </row>
    <row r="77" ht="18.5" customHeight="1" spans="1:6">
      <c r="A77" s="104" t="s">
        <v>101</v>
      </c>
      <c r="B77" s="105">
        <v>2770</v>
      </c>
      <c r="C77" s="106" t="s">
        <v>92</v>
      </c>
      <c r="D77" s="107">
        <v>1</v>
      </c>
      <c r="E77" s="107">
        <v>724</v>
      </c>
      <c r="F77" s="107">
        <v>28</v>
      </c>
    </row>
    <row r="78" ht="18.5" customHeight="1" spans="1:6">
      <c r="A78" s="104" t="s">
        <v>102</v>
      </c>
      <c r="B78" s="105">
        <v>2768</v>
      </c>
      <c r="C78" s="106" t="s">
        <v>45</v>
      </c>
      <c r="D78" s="107">
        <v>1</v>
      </c>
      <c r="E78" s="107">
        <v>685</v>
      </c>
      <c r="F78" s="107">
        <v>28</v>
      </c>
    </row>
    <row r="79" ht="18.5" customHeight="1" spans="1:6">
      <c r="A79" s="104" t="s">
        <v>103</v>
      </c>
      <c r="B79" s="105">
        <v>2768</v>
      </c>
      <c r="C79" s="106" t="s">
        <v>45</v>
      </c>
      <c r="D79" s="107">
        <v>10</v>
      </c>
      <c r="E79" s="107">
        <v>515</v>
      </c>
      <c r="F79" s="107">
        <v>31</v>
      </c>
    </row>
    <row r="80" ht="18.5" customHeight="1" spans="1:6">
      <c r="A80" s="104" t="s">
        <v>104</v>
      </c>
      <c r="B80" s="105">
        <v>2766</v>
      </c>
      <c r="C80" s="106" t="s">
        <v>33</v>
      </c>
      <c r="D80" s="107">
        <v>4</v>
      </c>
      <c r="E80" s="107">
        <v>497</v>
      </c>
      <c r="F80" s="107">
        <v>29</v>
      </c>
    </row>
    <row r="81" ht="18.5" customHeight="1" spans="1:6">
      <c r="A81" s="104" t="s">
        <v>105</v>
      </c>
      <c r="B81" s="105">
        <v>2764</v>
      </c>
      <c r="C81" s="106" t="s">
        <v>92</v>
      </c>
      <c r="D81" s="107">
        <v>5</v>
      </c>
      <c r="E81" s="107">
        <v>602</v>
      </c>
      <c r="F81" s="107">
        <v>29</v>
      </c>
    </row>
    <row r="82" ht="18.5" customHeight="1" spans="1:6">
      <c r="A82" s="104" t="s">
        <v>106</v>
      </c>
      <c r="B82" s="105">
        <v>2764</v>
      </c>
      <c r="C82" s="106" t="s">
        <v>43</v>
      </c>
      <c r="D82" s="107">
        <v>1</v>
      </c>
      <c r="E82" s="107">
        <v>547</v>
      </c>
      <c r="F82" s="107">
        <v>28</v>
      </c>
    </row>
    <row r="83" ht="18.5" customHeight="1" spans="1:6">
      <c r="A83" s="104" t="s">
        <v>107</v>
      </c>
      <c r="B83" s="105">
        <v>2639</v>
      </c>
      <c r="C83" s="106" t="s">
        <v>41</v>
      </c>
      <c r="D83" s="107">
        <v>12</v>
      </c>
      <c r="E83" s="107">
        <v>503</v>
      </c>
      <c r="F83" s="107">
        <v>31</v>
      </c>
    </row>
    <row r="84" ht="18.5" customHeight="1" spans="1:6">
      <c r="A84" s="104" t="s">
        <v>108</v>
      </c>
      <c r="B84" s="105">
        <v>2637</v>
      </c>
      <c r="C84" s="106" t="s">
        <v>109</v>
      </c>
      <c r="D84" s="107">
        <v>0</v>
      </c>
      <c r="E84" s="107">
        <v>662</v>
      </c>
      <c r="F84" s="107">
        <v>27</v>
      </c>
    </row>
    <row r="85" ht="18.5" customHeight="1" spans="1:6">
      <c r="A85" s="104" t="s">
        <v>110</v>
      </c>
      <c r="B85" s="105">
        <v>2593</v>
      </c>
      <c r="C85" s="106" t="s">
        <v>9</v>
      </c>
      <c r="D85" s="107">
        <v>6</v>
      </c>
      <c r="E85" s="107">
        <v>650</v>
      </c>
      <c r="F85" s="107">
        <v>29</v>
      </c>
    </row>
    <row r="86" ht="18.5" customHeight="1" spans="1:6">
      <c r="A86" s="104" t="s">
        <v>111</v>
      </c>
      <c r="B86" s="105">
        <v>2552</v>
      </c>
      <c r="C86" s="106">
        <v>4000</v>
      </c>
      <c r="D86" s="106" t="s">
        <v>112</v>
      </c>
      <c r="E86" s="106">
        <v>550</v>
      </c>
      <c r="F86" s="106">
        <v>27</v>
      </c>
    </row>
    <row r="87" ht="18.5" customHeight="1" spans="1:6">
      <c r="A87" s="104" t="s">
        <v>113</v>
      </c>
      <c r="B87" s="105">
        <v>2444</v>
      </c>
      <c r="C87" s="106" t="s">
        <v>109</v>
      </c>
      <c r="D87" s="107">
        <v>9</v>
      </c>
      <c r="E87" s="107">
        <v>554</v>
      </c>
      <c r="F87" s="107">
        <v>30</v>
      </c>
    </row>
    <row r="88" ht="18.5" customHeight="1" spans="1:6">
      <c r="A88" s="104" t="s">
        <v>114</v>
      </c>
      <c r="B88" s="105">
        <v>2359</v>
      </c>
      <c r="C88" s="106" t="s">
        <v>81</v>
      </c>
      <c r="D88" s="107">
        <v>5</v>
      </c>
      <c r="E88" s="107">
        <v>618</v>
      </c>
      <c r="F88" s="107">
        <v>29</v>
      </c>
    </row>
    <row r="89" ht="18.5" customHeight="1" spans="1:6">
      <c r="A89" s="104" t="s">
        <v>115</v>
      </c>
      <c r="B89" s="105">
        <v>2357</v>
      </c>
      <c r="C89" s="106" t="s">
        <v>9</v>
      </c>
      <c r="D89" s="107">
        <v>0</v>
      </c>
      <c r="E89" s="107">
        <v>875</v>
      </c>
      <c r="F89" s="107">
        <v>27</v>
      </c>
    </row>
    <row r="90" ht="18.5" customHeight="1" spans="1:6">
      <c r="A90" s="104" t="s">
        <v>116</v>
      </c>
      <c r="B90" s="105">
        <v>2344</v>
      </c>
      <c r="C90" s="106">
        <v>182</v>
      </c>
      <c r="D90" s="106"/>
      <c r="E90" s="106">
        <v>458</v>
      </c>
      <c r="F90" s="106">
        <v>29</v>
      </c>
    </row>
    <row r="91" ht="18.5" customHeight="1" spans="1:6">
      <c r="A91" s="104" t="s">
        <v>117</v>
      </c>
      <c r="B91" s="105">
        <v>2099</v>
      </c>
      <c r="C91" s="106" t="s">
        <v>118</v>
      </c>
      <c r="D91" s="107">
        <v>2</v>
      </c>
      <c r="E91" s="107">
        <v>501</v>
      </c>
      <c r="F91" s="107">
        <v>27</v>
      </c>
    </row>
    <row r="92" ht="18.5" customHeight="1" spans="1:6">
      <c r="A92" s="104" t="s">
        <v>119</v>
      </c>
      <c r="B92" s="105">
        <v>2095</v>
      </c>
      <c r="C92" s="106" t="s">
        <v>120</v>
      </c>
      <c r="D92" s="107">
        <v>6</v>
      </c>
      <c r="E92" s="107">
        <v>649</v>
      </c>
      <c r="F92" s="107">
        <v>29</v>
      </c>
    </row>
    <row r="93" ht="18.5" customHeight="1" spans="1:6">
      <c r="A93" s="104" t="s">
        <v>121</v>
      </c>
      <c r="B93" s="105">
        <v>2095</v>
      </c>
      <c r="C93" s="106" t="s">
        <v>41</v>
      </c>
      <c r="D93" s="107">
        <v>1</v>
      </c>
      <c r="E93" s="107">
        <v>533</v>
      </c>
      <c r="F93" s="107">
        <v>27</v>
      </c>
    </row>
    <row r="94" ht="18.5" customHeight="1" spans="1:6">
      <c r="A94" s="104" t="s">
        <v>122</v>
      </c>
      <c r="B94" s="105">
        <v>2093</v>
      </c>
      <c r="C94" s="106" t="s">
        <v>31</v>
      </c>
      <c r="D94" s="107">
        <v>0</v>
      </c>
      <c r="E94" s="107">
        <v>622</v>
      </c>
      <c r="F94" s="107">
        <v>27</v>
      </c>
    </row>
    <row r="95" ht="18.5" customHeight="1" spans="1:6">
      <c r="A95" s="104" t="s">
        <v>123</v>
      </c>
      <c r="B95" s="105">
        <v>2091</v>
      </c>
      <c r="C95" s="106" t="s">
        <v>124</v>
      </c>
      <c r="D95" s="107">
        <v>0</v>
      </c>
      <c r="E95" s="107">
        <v>766</v>
      </c>
      <c r="F95" s="107">
        <v>27</v>
      </c>
    </row>
    <row r="96" ht="18.5" customHeight="1" spans="1:6">
      <c r="A96" s="104" t="s">
        <v>125</v>
      </c>
      <c r="B96" s="105">
        <v>2087</v>
      </c>
      <c r="C96" s="106" t="s">
        <v>41</v>
      </c>
      <c r="D96" s="107">
        <v>0</v>
      </c>
      <c r="E96" s="107">
        <v>724</v>
      </c>
      <c r="F96" s="107">
        <v>27</v>
      </c>
    </row>
    <row r="97" ht="18.5" customHeight="1" spans="1:6">
      <c r="A97" s="104" t="s">
        <v>126</v>
      </c>
      <c r="B97" s="105">
        <v>2085</v>
      </c>
      <c r="C97" s="106" t="s">
        <v>41</v>
      </c>
      <c r="D97" s="107">
        <v>1</v>
      </c>
      <c r="E97" s="107">
        <v>686</v>
      </c>
      <c r="F97" s="107">
        <v>27</v>
      </c>
    </row>
    <row r="98" ht="18.5" customHeight="1" spans="1:6">
      <c r="A98" s="123" t="s">
        <v>127</v>
      </c>
      <c r="B98" s="105">
        <v>2083</v>
      </c>
      <c r="C98" s="106" t="s">
        <v>19</v>
      </c>
      <c r="D98" s="107">
        <v>1</v>
      </c>
      <c r="E98" s="107">
        <v>797</v>
      </c>
      <c r="F98" s="107">
        <v>27</v>
      </c>
    </row>
    <row r="99" ht="18.5" customHeight="1" spans="1:6">
      <c r="A99" s="104" t="s">
        <v>128</v>
      </c>
      <c r="B99" s="105">
        <v>2079</v>
      </c>
      <c r="C99" s="106" t="s">
        <v>9</v>
      </c>
      <c r="D99" s="107">
        <v>1</v>
      </c>
      <c r="E99" s="107">
        <v>695</v>
      </c>
      <c r="F99" s="107">
        <v>27</v>
      </c>
    </row>
    <row r="100" ht="18.5" customHeight="1" spans="1:6">
      <c r="A100" s="104" t="s">
        <v>129</v>
      </c>
      <c r="B100" s="105">
        <v>2079</v>
      </c>
      <c r="C100" s="106" t="s">
        <v>92</v>
      </c>
      <c r="D100" s="107">
        <v>4</v>
      </c>
      <c r="E100" s="107">
        <v>601</v>
      </c>
      <c r="F100" s="107">
        <v>28</v>
      </c>
    </row>
    <row r="101" ht="18.5" customHeight="1" spans="1:6">
      <c r="A101" s="104" t="s">
        <v>130</v>
      </c>
      <c r="B101" s="105">
        <v>2008</v>
      </c>
      <c r="C101" s="106" t="s">
        <v>31</v>
      </c>
      <c r="D101" s="107">
        <v>1</v>
      </c>
      <c r="E101" s="107">
        <v>534</v>
      </c>
      <c r="F101" s="107">
        <v>27</v>
      </c>
    </row>
    <row r="102" ht="18.5" customHeight="1" spans="1:6">
      <c r="A102" s="104" t="s">
        <v>131</v>
      </c>
      <c r="B102" s="105">
        <v>1837</v>
      </c>
      <c r="C102" s="106" t="s">
        <v>45</v>
      </c>
      <c r="D102" s="107">
        <v>0</v>
      </c>
      <c r="E102" s="107">
        <v>533</v>
      </c>
      <c r="F102" s="107">
        <v>26</v>
      </c>
    </row>
    <row r="103" ht="18.5" customHeight="1" spans="1:6">
      <c r="A103" s="104" t="s">
        <v>132</v>
      </c>
      <c r="B103" s="105">
        <v>1837</v>
      </c>
      <c r="C103" s="106" t="s">
        <v>81</v>
      </c>
      <c r="D103" s="107">
        <v>9</v>
      </c>
      <c r="E103" s="107">
        <v>473</v>
      </c>
      <c r="F103" s="107">
        <v>29</v>
      </c>
    </row>
    <row r="104" ht="18.5" customHeight="1" spans="1:6">
      <c r="A104" s="104" t="s">
        <v>133</v>
      </c>
      <c r="B104" s="105">
        <v>1835</v>
      </c>
      <c r="C104" s="106" t="s">
        <v>45</v>
      </c>
      <c r="D104" s="107">
        <v>1</v>
      </c>
      <c r="E104" s="107">
        <v>503</v>
      </c>
      <c r="F104" s="107">
        <v>27</v>
      </c>
    </row>
    <row r="105" ht="18.5" customHeight="1" spans="1:6">
      <c r="A105" s="104" t="s">
        <v>134</v>
      </c>
      <c r="B105" s="105">
        <v>1807</v>
      </c>
      <c r="C105" s="106" t="s">
        <v>81</v>
      </c>
      <c r="D105" s="107">
        <v>1</v>
      </c>
      <c r="E105" s="107">
        <v>522</v>
      </c>
      <c r="F105" s="107">
        <v>27</v>
      </c>
    </row>
    <row r="106" ht="18.5" customHeight="1" spans="1:6">
      <c r="A106" s="104" t="s">
        <v>135</v>
      </c>
      <c r="B106" s="105">
        <v>1807</v>
      </c>
      <c r="C106" s="106" t="s">
        <v>9</v>
      </c>
      <c r="D106" s="107">
        <v>1</v>
      </c>
      <c r="E106" s="107">
        <v>748</v>
      </c>
      <c r="F106" s="107">
        <v>27</v>
      </c>
    </row>
    <row r="107" ht="18.5" customHeight="1" spans="1:6">
      <c r="A107" s="104" t="s">
        <v>136</v>
      </c>
      <c r="B107" s="105">
        <v>1803</v>
      </c>
      <c r="C107" s="106" t="s">
        <v>81</v>
      </c>
      <c r="D107" s="107">
        <v>0</v>
      </c>
      <c r="E107" s="107">
        <v>480</v>
      </c>
      <c r="F107" s="107">
        <v>26</v>
      </c>
    </row>
    <row r="108" ht="18.5" customHeight="1" spans="1:6">
      <c r="A108" s="104" t="s">
        <v>137</v>
      </c>
      <c r="B108" s="105">
        <v>1801</v>
      </c>
      <c r="C108" s="106" t="s">
        <v>31</v>
      </c>
      <c r="D108" s="107">
        <v>1</v>
      </c>
      <c r="E108" s="107">
        <v>608</v>
      </c>
      <c r="F108" s="107">
        <v>27</v>
      </c>
    </row>
    <row r="109" ht="18.5" customHeight="1" spans="1:6">
      <c r="A109" s="104" t="s">
        <v>138</v>
      </c>
      <c r="B109" s="105">
        <v>1746</v>
      </c>
      <c r="C109" s="106" t="s">
        <v>21</v>
      </c>
      <c r="D109" s="107">
        <v>0</v>
      </c>
      <c r="E109" s="107">
        <v>614</v>
      </c>
      <c r="F109" s="107">
        <v>26</v>
      </c>
    </row>
    <row r="110" ht="18.5" customHeight="1" spans="1:6">
      <c r="A110" s="104" t="s">
        <v>139</v>
      </c>
      <c r="B110" s="105">
        <v>1746</v>
      </c>
      <c r="C110" s="106" t="s">
        <v>81</v>
      </c>
      <c r="D110" s="107">
        <v>2</v>
      </c>
      <c r="E110" s="107">
        <v>579</v>
      </c>
      <c r="F110" s="107">
        <v>27</v>
      </c>
    </row>
    <row r="111" ht="18.5" customHeight="1" spans="1:6">
      <c r="A111" s="104" t="s">
        <v>140</v>
      </c>
      <c r="B111" s="105">
        <v>1744</v>
      </c>
      <c r="C111" s="106" t="s">
        <v>141</v>
      </c>
      <c r="D111" s="107">
        <v>0</v>
      </c>
      <c r="E111" s="107">
        <v>507</v>
      </c>
      <c r="F111" s="107">
        <v>26</v>
      </c>
    </row>
    <row r="112" ht="18.5" customHeight="1" spans="1:6">
      <c r="A112" s="104" t="s">
        <v>142</v>
      </c>
      <c r="B112" s="105">
        <v>1555</v>
      </c>
      <c r="C112" s="106" t="s">
        <v>124</v>
      </c>
      <c r="D112" s="107">
        <v>5</v>
      </c>
      <c r="E112" s="107">
        <v>680</v>
      </c>
      <c r="F112" s="107">
        <v>28</v>
      </c>
    </row>
    <row r="113" ht="18.5" customHeight="1" spans="1:6">
      <c r="A113" s="104" t="s">
        <v>143</v>
      </c>
      <c r="B113" s="105">
        <v>1555</v>
      </c>
      <c r="C113" s="106" t="s">
        <v>45</v>
      </c>
      <c r="D113" s="107">
        <v>2</v>
      </c>
      <c r="E113" s="107">
        <v>616</v>
      </c>
      <c r="F113" s="107">
        <v>27</v>
      </c>
    </row>
    <row r="114" ht="18.5" customHeight="1" spans="1:6">
      <c r="A114" s="104" t="s">
        <v>144</v>
      </c>
      <c r="B114" s="105">
        <v>1555</v>
      </c>
      <c r="C114" s="106" t="s">
        <v>31</v>
      </c>
      <c r="D114" s="107">
        <v>1</v>
      </c>
      <c r="E114" s="107">
        <v>578</v>
      </c>
      <c r="F114" s="107">
        <v>26</v>
      </c>
    </row>
    <row r="115" ht="18.5" customHeight="1" spans="1:6">
      <c r="A115" s="104" t="s">
        <v>145</v>
      </c>
      <c r="B115" s="105">
        <v>1553</v>
      </c>
      <c r="C115" s="106" t="s">
        <v>31</v>
      </c>
      <c r="D115" s="107">
        <v>0</v>
      </c>
      <c r="E115" s="107">
        <v>711</v>
      </c>
      <c r="F115" s="107">
        <v>26</v>
      </c>
    </row>
    <row r="116" ht="18.5" customHeight="1" spans="1:6">
      <c r="A116" s="104" t="s">
        <v>146</v>
      </c>
      <c r="B116" s="105">
        <v>1553</v>
      </c>
      <c r="C116" s="106" t="s">
        <v>9</v>
      </c>
      <c r="D116" s="107">
        <v>0</v>
      </c>
      <c r="E116" s="107">
        <v>878</v>
      </c>
      <c r="F116" s="107">
        <v>26</v>
      </c>
    </row>
    <row r="117" ht="18.5" customHeight="1" spans="1:6">
      <c r="A117" s="104" t="s">
        <v>147</v>
      </c>
      <c r="B117" s="105">
        <v>1553</v>
      </c>
      <c r="C117" s="106" t="s">
        <v>33</v>
      </c>
      <c r="D117" s="107">
        <v>10</v>
      </c>
      <c r="E117" s="107">
        <v>551</v>
      </c>
      <c r="F117" s="107">
        <v>29</v>
      </c>
    </row>
    <row r="118" ht="18.5" customHeight="1" spans="1:6">
      <c r="A118" s="104" t="s">
        <v>148</v>
      </c>
      <c r="B118" s="105">
        <v>1553</v>
      </c>
      <c r="C118" s="106" t="s">
        <v>43</v>
      </c>
      <c r="D118" s="107">
        <v>2</v>
      </c>
      <c r="E118" s="107">
        <v>652</v>
      </c>
      <c r="F118" s="107">
        <v>27</v>
      </c>
    </row>
    <row r="119" ht="18.5" customHeight="1" spans="1:6">
      <c r="A119" s="104" t="s">
        <v>149</v>
      </c>
      <c r="B119" s="105">
        <v>1532</v>
      </c>
      <c r="C119" s="106" t="s">
        <v>150</v>
      </c>
      <c r="D119" s="107">
        <v>0</v>
      </c>
      <c r="E119" s="107">
        <v>528</v>
      </c>
      <c r="F119" s="107">
        <v>26</v>
      </c>
    </row>
    <row r="120" ht="18.5" customHeight="1" spans="1:6">
      <c r="A120" s="104" t="s">
        <v>151</v>
      </c>
      <c r="B120" s="105">
        <v>1468</v>
      </c>
      <c r="C120" s="106" t="s">
        <v>31</v>
      </c>
      <c r="D120" s="107">
        <v>0</v>
      </c>
      <c r="E120" s="107">
        <v>455</v>
      </c>
      <c r="F120" s="107">
        <v>26</v>
      </c>
    </row>
    <row r="121" ht="18.5" customHeight="1" spans="1:6">
      <c r="A121" s="104" t="s">
        <v>152</v>
      </c>
      <c r="B121" s="105">
        <v>1466</v>
      </c>
      <c r="C121" s="106" t="s">
        <v>41</v>
      </c>
      <c r="D121" s="107">
        <v>2</v>
      </c>
      <c r="E121" s="107">
        <v>455</v>
      </c>
      <c r="F121" s="107">
        <v>27</v>
      </c>
    </row>
    <row r="122" ht="18.5" customHeight="1" spans="1:6">
      <c r="A122" s="104" t="s">
        <v>153</v>
      </c>
      <c r="B122" s="105">
        <v>1464</v>
      </c>
      <c r="C122" s="106" t="s">
        <v>9</v>
      </c>
      <c r="D122" s="107">
        <v>1</v>
      </c>
      <c r="E122" s="107">
        <v>594</v>
      </c>
      <c r="F122" s="107">
        <v>26</v>
      </c>
    </row>
    <row r="123" ht="18.5" customHeight="1" spans="1:6">
      <c r="A123" s="104" t="s">
        <v>154</v>
      </c>
      <c r="B123" s="105">
        <v>1464</v>
      </c>
      <c r="C123" s="106" t="s">
        <v>81</v>
      </c>
      <c r="D123" s="107">
        <v>0</v>
      </c>
      <c r="E123" s="107">
        <v>579</v>
      </c>
      <c r="F123" s="107">
        <v>26</v>
      </c>
    </row>
    <row r="124" ht="18.5" customHeight="1" spans="1:6">
      <c r="A124" s="104" t="s">
        <v>155</v>
      </c>
      <c r="B124" s="105">
        <v>1462</v>
      </c>
      <c r="C124" s="106" t="s">
        <v>41</v>
      </c>
      <c r="D124" s="107">
        <v>1</v>
      </c>
      <c r="E124" s="107">
        <v>695</v>
      </c>
      <c r="F124" s="107">
        <v>26</v>
      </c>
    </row>
    <row r="125" ht="18.5" customHeight="1" spans="1:6">
      <c r="A125" s="104" t="s">
        <v>156</v>
      </c>
      <c r="B125" s="105">
        <v>1327</v>
      </c>
      <c r="C125" s="106" t="s">
        <v>9</v>
      </c>
      <c r="D125" s="107">
        <v>1</v>
      </c>
      <c r="E125" s="107">
        <v>806</v>
      </c>
      <c r="F125" s="107">
        <v>26</v>
      </c>
    </row>
    <row r="126" ht="18.5" customHeight="1" spans="1:6">
      <c r="A126" s="104" t="s">
        <v>157</v>
      </c>
      <c r="B126" s="105">
        <v>1325</v>
      </c>
      <c r="C126" s="106" t="s">
        <v>81</v>
      </c>
      <c r="D126" s="107">
        <v>0</v>
      </c>
      <c r="E126" s="107">
        <v>513</v>
      </c>
      <c r="F126" s="107">
        <v>26</v>
      </c>
    </row>
    <row r="127" ht="18.5" customHeight="1" spans="1:6">
      <c r="A127" s="104" t="s">
        <v>158</v>
      </c>
      <c r="B127" s="105">
        <v>1323</v>
      </c>
      <c r="C127" s="106" t="s">
        <v>31</v>
      </c>
      <c r="D127" s="107">
        <v>1</v>
      </c>
      <c r="E127" s="107">
        <v>539</v>
      </c>
      <c r="F127" s="107">
        <v>26</v>
      </c>
    </row>
    <row r="128" ht="18.5" customHeight="1" spans="1:6">
      <c r="A128" s="104" t="s">
        <v>159</v>
      </c>
      <c r="B128" s="105">
        <v>1252</v>
      </c>
      <c r="C128" s="106" t="s">
        <v>45</v>
      </c>
      <c r="D128" s="107">
        <v>1</v>
      </c>
      <c r="E128" s="107">
        <v>497</v>
      </c>
      <c r="F128" s="107">
        <v>26</v>
      </c>
    </row>
    <row r="129" ht="18.5" customHeight="1" spans="1:6">
      <c r="A129" s="104" t="s">
        <v>160</v>
      </c>
      <c r="B129" s="105">
        <v>1252</v>
      </c>
      <c r="C129" s="106" t="s">
        <v>17</v>
      </c>
      <c r="D129" s="107">
        <v>3</v>
      </c>
      <c r="E129" s="107">
        <v>509</v>
      </c>
      <c r="F129" s="107">
        <v>27</v>
      </c>
    </row>
    <row r="130" ht="18.5" customHeight="1" spans="1:6">
      <c r="A130" s="104" t="s">
        <v>161</v>
      </c>
      <c r="B130" s="105">
        <v>1252</v>
      </c>
      <c r="C130" s="106" t="s">
        <v>81</v>
      </c>
      <c r="D130" s="107">
        <v>11</v>
      </c>
      <c r="E130" s="107">
        <v>496</v>
      </c>
      <c r="F130" s="107">
        <v>29</v>
      </c>
    </row>
    <row r="131" ht="18.5" customHeight="1" spans="1:6">
      <c r="A131" s="104" t="s">
        <v>162</v>
      </c>
      <c r="B131" s="105">
        <v>1035</v>
      </c>
      <c r="C131" s="107">
        <v>473</v>
      </c>
      <c r="D131" s="107">
        <v>0</v>
      </c>
      <c r="E131" s="107">
        <v>389</v>
      </c>
      <c r="F131" s="107">
        <v>25</v>
      </c>
    </row>
    <row r="132" ht="18.5" customHeight="1" spans="1:6">
      <c r="A132" s="104" t="s">
        <v>163</v>
      </c>
      <c r="B132" s="105">
        <v>1035</v>
      </c>
      <c r="C132" s="106" t="s">
        <v>17</v>
      </c>
      <c r="D132" s="107">
        <v>0</v>
      </c>
      <c r="E132" s="107">
        <v>495</v>
      </c>
      <c r="F132" s="107">
        <v>25</v>
      </c>
    </row>
    <row r="133" ht="18.5" customHeight="1" spans="1:6">
      <c r="A133" s="104" t="s">
        <v>164</v>
      </c>
      <c r="B133" s="105">
        <v>1035</v>
      </c>
      <c r="C133" s="106" t="s">
        <v>31</v>
      </c>
      <c r="D133" s="107">
        <v>3</v>
      </c>
      <c r="E133" s="107">
        <v>590</v>
      </c>
      <c r="F133" s="107">
        <v>26</v>
      </c>
    </row>
    <row r="134" ht="18.5" customHeight="1" spans="1:6">
      <c r="A134" s="104" t="s">
        <v>165</v>
      </c>
      <c r="B134" s="105">
        <v>1033</v>
      </c>
      <c r="C134" s="106" t="s">
        <v>41</v>
      </c>
      <c r="D134" s="107">
        <v>0</v>
      </c>
      <c r="E134" s="107">
        <v>568</v>
      </c>
      <c r="F134" s="107">
        <v>25</v>
      </c>
    </row>
    <row r="135" ht="18.5" customHeight="1" spans="1:6">
      <c r="A135" s="104" t="s">
        <v>166</v>
      </c>
      <c r="B135" s="105">
        <v>1033</v>
      </c>
      <c r="C135" s="106" t="s">
        <v>81</v>
      </c>
      <c r="D135" s="107">
        <v>3</v>
      </c>
      <c r="E135" s="107">
        <v>526</v>
      </c>
      <c r="F135" s="107">
        <v>26</v>
      </c>
    </row>
    <row r="136" ht="18.5" customHeight="1" spans="1:6">
      <c r="A136" s="104" t="s">
        <v>167</v>
      </c>
      <c r="B136" s="105">
        <v>1033</v>
      </c>
      <c r="C136" s="106" t="s">
        <v>9</v>
      </c>
      <c r="D136" s="107">
        <v>0</v>
      </c>
      <c r="E136" s="107">
        <v>511</v>
      </c>
      <c r="F136" s="107">
        <v>25</v>
      </c>
    </row>
    <row r="137" ht="18.5" customHeight="1" spans="1:6">
      <c r="A137" s="104" t="s">
        <v>168</v>
      </c>
      <c r="B137" s="105">
        <v>964</v>
      </c>
      <c r="C137" s="106" t="s">
        <v>81</v>
      </c>
      <c r="D137" s="107">
        <v>0</v>
      </c>
      <c r="E137" s="107">
        <v>479</v>
      </c>
      <c r="F137" s="107">
        <v>12</v>
      </c>
    </row>
    <row r="138" ht="18.5" customHeight="1" spans="1:6">
      <c r="A138" s="104" t="s">
        <v>169</v>
      </c>
      <c r="B138" s="105">
        <v>964</v>
      </c>
      <c r="C138" s="106" t="s">
        <v>124</v>
      </c>
      <c r="D138" s="107">
        <v>0</v>
      </c>
      <c r="E138" s="107">
        <v>751</v>
      </c>
      <c r="F138" s="107">
        <v>12</v>
      </c>
    </row>
    <row r="139" ht="18.5" customHeight="1" spans="1:6">
      <c r="A139" s="104" t="s">
        <v>170</v>
      </c>
      <c r="B139" s="105">
        <v>962</v>
      </c>
      <c r="C139" s="106" t="s">
        <v>43</v>
      </c>
      <c r="D139" s="107">
        <v>0</v>
      </c>
      <c r="E139" s="107">
        <v>454</v>
      </c>
      <c r="F139" s="107">
        <v>12</v>
      </c>
    </row>
    <row r="140" ht="18.5" customHeight="1" spans="1:6">
      <c r="A140" s="104" t="s">
        <v>171</v>
      </c>
      <c r="B140" s="105">
        <v>962</v>
      </c>
      <c r="C140" s="106" t="s">
        <v>81</v>
      </c>
      <c r="D140" s="107">
        <v>3</v>
      </c>
      <c r="E140" s="107">
        <v>449</v>
      </c>
      <c r="F140" s="107">
        <v>12</v>
      </c>
    </row>
    <row r="141" ht="18.5" customHeight="1" spans="1:6">
      <c r="A141" s="104" t="s">
        <v>172</v>
      </c>
      <c r="B141" s="105">
        <v>962</v>
      </c>
      <c r="C141" s="106" t="s">
        <v>173</v>
      </c>
      <c r="D141" s="107">
        <v>0</v>
      </c>
      <c r="E141" s="107">
        <v>408</v>
      </c>
      <c r="F141" s="107">
        <v>12</v>
      </c>
    </row>
    <row r="142" ht="18.5" customHeight="1" spans="1:6">
      <c r="A142" s="104" t="s">
        <v>174</v>
      </c>
      <c r="B142" s="105">
        <v>962</v>
      </c>
      <c r="C142" s="106" t="s">
        <v>17</v>
      </c>
      <c r="D142" s="107">
        <v>2</v>
      </c>
      <c r="E142" s="107">
        <v>603</v>
      </c>
      <c r="F142" s="107">
        <v>12</v>
      </c>
    </row>
    <row r="143" ht="18.5" customHeight="1" spans="1:6">
      <c r="A143" s="104" t="s">
        <v>175</v>
      </c>
      <c r="B143" s="105">
        <v>960</v>
      </c>
      <c r="C143" s="106" t="s">
        <v>17</v>
      </c>
      <c r="D143" s="107">
        <v>0</v>
      </c>
      <c r="E143" s="107">
        <v>323</v>
      </c>
      <c r="F143" s="107">
        <v>12</v>
      </c>
    </row>
    <row r="144" ht="18.5" customHeight="1" spans="1:6">
      <c r="A144" s="104" t="s">
        <v>176</v>
      </c>
      <c r="B144" s="105">
        <v>960</v>
      </c>
      <c r="C144" s="106" t="s">
        <v>177</v>
      </c>
      <c r="D144" s="107">
        <v>0</v>
      </c>
      <c r="E144" s="107">
        <v>373</v>
      </c>
      <c r="F144" s="107">
        <v>12</v>
      </c>
    </row>
    <row r="145" ht="18.5" customHeight="1" spans="1:6">
      <c r="A145" s="104" t="s">
        <v>178</v>
      </c>
      <c r="B145" s="105">
        <v>960</v>
      </c>
      <c r="C145" s="106" t="s">
        <v>81</v>
      </c>
      <c r="D145" s="107">
        <v>1</v>
      </c>
      <c r="E145" s="107">
        <v>300</v>
      </c>
      <c r="F145" s="107">
        <v>12</v>
      </c>
    </row>
    <row r="146" ht="18.5" customHeight="1" spans="1:6">
      <c r="A146" s="104" t="s">
        <v>179</v>
      </c>
      <c r="B146" s="105">
        <v>879</v>
      </c>
      <c r="C146" s="106" t="s">
        <v>45</v>
      </c>
      <c r="D146" s="107">
        <v>1</v>
      </c>
      <c r="E146" s="107">
        <v>410</v>
      </c>
      <c r="F146" s="107">
        <v>12</v>
      </c>
    </row>
    <row r="147" ht="18.5" customHeight="1" spans="1:6">
      <c r="A147" s="104" t="s">
        <v>180</v>
      </c>
      <c r="B147" s="105">
        <v>879</v>
      </c>
      <c r="C147" s="106" t="s">
        <v>14</v>
      </c>
      <c r="D147" s="107">
        <v>2</v>
      </c>
      <c r="E147" s="107">
        <v>401</v>
      </c>
      <c r="F147" s="107">
        <v>12</v>
      </c>
    </row>
    <row r="148" ht="18.5" customHeight="1" spans="1:6">
      <c r="A148" s="104" t="s">
        <v>181</v>
      </c>
      <c r="B148" s="105">
        <v>879</v>
      </c>
      <c r="C148" s="106" t="s">
        <v>31</v>
      </c>
      <c r="D148" s="107">
        <v>0</v>
      </c>
      <c r="E148" s="107">
        <v>525</v>
      </c>
      <c r="F148" s="107">
        <v>12</v>
      </c>
    </row>
    <row r="149" ht="18.5" customHeight="1" spans="1:6">
      <c r="A149" s="104" t="s">
        <v>182</v>
      </c>
      <c r="B149" s="105">
        <v>879</v>
      </c>
      <c r="C149" s="106" t="s">
        <v>81</v>
      </c>
      <c r="D149" s="107">
        <v>0</v>
      </c>
      <c r="E149" s="107">
        <v>313</v>
      </c>
      <c r="F149" s="107">
        <v>12</v>
      </c>
    </row>
    <row r="150" ht="18.5" customHeight="1" spans="1:6">
      <c r="A150" s="104" t="s">
        <v>183</v>
      </c>
      <c r="B150" s="105">
        <v>879</v>
      </c>
      <c r="C150" s="106" t="s">
        <v>41</v>
      </c>
      <c r="D150" s="107">
        <v>0</v>
      </c>
      <c r="E150" s="107">
        <v>372</v>
      </c>
      <c r="F150" s="107">
        <v>12</v>
      </c>
    </row>
    <row r="151" ht="18.5" customHeight="1" spans="1:6">
      <c r="A151" s="104" t="s">
        <v>184</v>
      </c>
      <c r="B151" s="105">
        <v>879</v>
      </c>
      <c r="C151" s="106" t="s">
        <v>31</v>
      </c>
      <c r="D151" s="107">
        <v>0</v>
      </c>
      <c r="E151" s="107">
        <v>321</v>
      </c>
      <c r="F151" s="107">
        <v>12</v>
      </c>
    </row>
    <row r="152" ht="18.5" customHeight="1" spans="1:6">
      <c r="A152" s="104" t="s">
        <v>185</v>
      </c>
      <c r="B152" s="105">
        <v>811</v>
      </c>
      <c r="C152" s="106" t="s">
        <v>14</v>
      </c>
      <c r="D152" s="107">
        <v>1</v>
      </c>
      <c r="E152" s="107">
        <v>336</v>
      </c>
      <c r="F152" s="107">
        <v>11</v>
      </c>
    </row>
    <row r="153" ht="18.5" customHeight="1" spans="1:6">
      <c r="A153" s="104" t="s">
        <v>186</v>
      </c>
      <c r="B153" s="105">
        <v>811</v>
      </c>
      <c r="C153" s="106" t="s">
        <v>17</v>
      </c>
      <c r="D153" s="107">
        <v>0</v>
      </c>
      <c r="E153" s="107">
        <v>452</v>
      </c>
      <c r="F153" s="107">
        <v>11</v>
      </c>
    </row>
    <row r="154" ht="18.5" customHeight="1" spans="1:6">
      <c r="A154" s="104" t="s">
        <v>187</v>
      </c>
      <c r="B154" s="105">
        <v>811</v>
      </c>
      <c r="C154" s="106" t="s">
        <v>81</v>
      </c>
      <c r="D154" s="107">
        <v>4</v>
      </c>
      <c r="E154" s="107">
        <v>325</v>
      </c>
      <c r="F154" s="107">
        <v>11</v>
      </c>
    </row>
    <row r="155" ht="18.5" customHeight="1" spans="1:6">
      <c r="A155" s="104" t="s">
        <v>188</v>
      </c>
      <c r="B155" s="105">
        <v>811</v>
      </c>
      <c r="C155" s="106" t="s">
        <v>41</v>
      </c>
      <c r="D155" s="107">
        <v>0</v>
      </c>
      <c r="E155" s="107">
        <v>360</v>
      </c>
      <c r="F155" s="107">
        <v>11</v>
      </c>
    </row>
    <row r="156" ht="18.5" customHeight="1" spans="1:6">
      <c r="A156" s="104" t="s">
        <v>189</v>
      </c>
      <c r="B156" s="105">
        <v>811</v>
      </c>
      <c r="C156" s="106" t="s">
        <v>31</v>
      </c>
      <c r="D156" s="107">
        <v>0</v>
      </c>
      <c r="E156" s="107">
        <v>354</v>
      </c>
      <c r="F156" s="107">
        <v>11</v>
      </c>
    </row>
    <row r="157" ht="18.5" customHeight="1" spans="1:6">
      <c r="A157" s="104" t="s">
        <v>190</v>
      </c>
      <c r="B157" s="105">
        <v>811</v>
      </c>
      <c r="C157" s="106" t="s">
        <v>35</v>
      </c>
      <c r="D157" s="107">
        <v>1</v>
      </c>
      <c r="E157" s="107">
        <v>401</v>
      </c>
      <c r="F157" s="107">
        <v>11</v>
      </c>
    </row>
    <row r="158" ht="18.5" customHeight="1" spans="1:6">
      <c r="A158" s="104" t="s">
        <v>191</v>
      </c>
      <c r="B158" s="105">
        <v>811</v>
      </c>
      <c r="C158" s="107">
        <v>181</v>
      </c>
      <c r="D158" s="107">
        <v>0</v>
      </c>
      <c r="E158" s="107">
        <v>188</v>
      </c>
      <c r="F158" s="107">
        <v>11</v>
      </c>
    </row>
    <row r="159" ht="18.5" customHeight="1" spans="1:6">
      <c r="A159" s="104" t="s">
        <v>192</v>
      </c>
      <c r="B159" s="105">
        <v>811</v>
      </c>
      <c r="C159" s="106" t="s">
        <v>31</v>
      </c>
      <c r="D159" s="107">
        <v>0</v>
      </c>
      <c r="E159" s="107">
        <v>388</v>
      </c>
      <c r="F159" s="107">
        <v>11</v>
      </c>
    </row>
    <row r="160" ht="18.5" customHeight="1" spans="1:6">
      <c r="A160" s="104" t="s">
        <v>193</v>
      </c>
      <c r="B160" s="105">
        <v>734</v>
      </c>
      <c r="C160" s="106" t="s">
        <v>124</v>
      </c>
      <c r="D160" s="107">
        <v>0</v>
      </c>
      <c r="E160" s="107">
        <v>454</v>
      </c>
      <c r="F160" s="107">
        <v>11</v>
      </c>
    </row>
    <row r="161" ht="18.5" customHeight="1" spans="1:6">
      <c r="A161" s="104" t="s">
        <v>194</v>
      </c>
      <c r="B161" s="105">
        <v>732</v>
      </c>
      <c r="C161" s="106" t="s">
        <v>81</v>
      </c>
      <c r="D161" s="107">
        <v>1</v>
      </c>
      <c r="E161" s="107">
        <v>333</v>
      </c>
      <c r="F161" s="107">
        <v>10</v>
      </c>
    </row>
    <row r="162" ht="18.5" customHeight="1" spans="1:6">
      <c r="A162" s="104" t="s">
        <v>195</v>
      </c>
      <c r="B162" s="105">
        <v>732</v>
      </c>
      <c r="C162" s="106" t="s">
        <v>81</v>
      </c>
      <c r="D162" s="107">
        <v>0</v>
      </c>
      <c r="E162" s="107">
        <v>343</v>
      </c>
      <c r="F162" s="107">
        <v>10</v>
      </c>
    </row>
    <row r="163" ht="18.5" customHeight="1" spans="1:6">
      <c r="A163" s="104" t="s">
        <v>196</v>
      </c>
      <c r="B163" s="105">
        <v>732</v>
      </c>
      <c r="C163" s="106" t="s">
        <v>35</v>
      </c>
      <c r="D163" s="107">
        <v>1</v>
      </c>
      <c r="E163" s="107">
        <v>356</v>
      </c>
      <c r="F163" s="107">
        <v>10</v>
      </c>
    </row>
    <row r="164" ht="18.5" customHeight="1" spans="1:6">
      <c r="A164" s="104" t="s">
        <v>197</v>
      </c>
      <c r="B164" s="105">
        <v>730</v>
      </c>
      <c r="C164" s="106" t="s">
        <v>31</v>
      </c>
      <c r="D164" s="107">
        <v>0</v>
      </c>
      <c r="E164" s="107">
        <v>372</v>
      </c>
      <c r="F164" s="107">
        <v>10</v>
      </c>
    </row>
    <row r="165" ht="18.5" customHeight="1" spans="1:6">
      <c r="A165" s="104" t="s">
        <v>198</v>
      </c>
      <c r="B165" s="105">
        <v>730</v>
      </c>
      <c r="C165" s="106" t="s">
        <v>124</v>
      </c>
      <c r="D165" s="107">
        <v>2</v>
      </c>
      <c r="E165" s="107">
        <v>343</v>
      </c>
      <c r="F165" s="107">
        <v>10</v>
      </c>
    </row>
    <row r="166" ht="18.5" customHeight="1" spans="1:6">
      <c r="A166" s="104" t="s">
        <v>199</v>
      </c>
      <c r="B166" s="105">
        <v>730</v>
      </c>
      <c r="C166" s="106" t="s">
        <v>31</v>
      </c>
      <c r="D166" s="107">
        <v>0</v>
      </c>
      <c r="E166" s="107">
        <v>312</v>
      </c>
      <c r="F166" s="107">
        <v>10</v>
      </c>
    </row>
    <row r="167" ht="18.5" customHeight="1" spans="1:6">
      <c r="A167" s="104" t="s">
        <v>200</v>
      </c>
      <c r="B167" s="105">
        <v>730</v>
      </c>
      <c r="C167" s="106" t="s">
        <v>81</v>
      </c>
      <c r="D167" s="107">
        <v>0</v>
      </c>
      <c r="E167" s="107">
        <v>326</v>
      </c>
      <c r="F167" s="107">
        <v>10</v>
      </c>
    </row>
    <row r="168" ht="18.5" customHeight="1" spans="1:6">
      <c r="A168" s="104" t="s">
        <v>201</v>
      </c>
      <c r="B168" s="105">
        <v>714</v>
      </c>
      <c r="C168" s="106" t="s">
        <v>31</v>
      </c>
      <c r="D168" s="107">
        <v>2</v>
      </c>
      <c r="E168" s="107">
        <v>338</v>
      </c>
      <c r="F168" s="107">
        <v>10</v>
      </c>
    </row>
    <row r="169" ht="18.5" customHeight="1" spans="1:6">
      <c r="A169" s="104" t="s">
        <v>202</v>
      </c>
      <c r="B169" s="105">
        <v>714</v>
      </c>
      <c r="C169" s="106" t="s">
        <v>45</v>
      </c>
      <c r="D169" s="107">
        <v>3</v>
      </c>
      <c r="E169" s="107">
        <v>475</v>
      </c>
      <c r="F169" s="107">
        <v>10</v>
      </c>
    </row>
    <row r="170" ht="18.5" customHeight="1" spans="1:6">
      <c r="A170" s="104" t="s">
        <v>203</v>
      </c>
      <c r="B170" s="105">
        <v>652</v>
      </c>
      <c r="C170" s="106" t="s">
        <v>41</v>
      </c>
      <c r="D170" s="107">
        <v>0</v>
      </c>
      <c r="E170" s="107">
        <v>311</v>
      </c>
      <c r="F170" s="107">
        <v>10</v>
      </c>
    </row>
    <row r="171" ht="18.5" customHeight="1" spans="1:6">
      <c r="A171" s="104" t="s">
        <v>204</v>
      </c>
      <c r="B171" s="105">
        <v>652</v>
      </c>
      <c r="C171" s="106" t="s">
        <v>81</v>
      </c>
      <c r="D171" s="107">
        <v>0</v>
      </c>
      <c r="E171" s="107">
        <v>334</v>
      </c>
      <c r="F171" s="107">
        <v>10</v>
      </c>
    </row>
    <row r="172" ht="18.5" customHeight="1" spans="1:6">
      <c r="A172" s="104" t="s">
        <v>205</v>
      </c>
      <c r="B172" s="105">
        <v>652</v>
      </c>
      <c r="C172" s="106" t="s">
        <v>81</v>
      </c>
      <c r="D172" s="107">
        <v>0</v>
      </c>
      <c r="E172" s="107">
        <v>265</v>
      </c>
      <c r="F172" s="107">
        <v>10</v>
      </c>
    </row>
    <row r="173" ht="18.5" customHeight="1" spans="1:6">
      <c r="A173" s="104" t="s">
        <v>206</v>
      </c>
      <c r="B173" s="105">
        <v>650</v>
      </c>
      <c r="C173" s="106" t="s">
        <v>21</v>
      </c>
      <c r="D173" s="107">
        <v>0</v>
      </c>
      <c r="E173" s="107">
        <v>382</v>
      </c>
      <c r="F173" s="107">
        <v>10</v>
      </c>
    </row>
    <row r="174" ht="18.5" customHeight="1" spans="1:6">
      <c r="A174" s="104" t="s">
        <v>207</v>
      </c>
      <c r="B174" s="105">
        <v>650</v>
      </c>
      <c r="C174" s="106" t="s">
        <v>208</v>
      </c>
      <c r="D174" s="107">
        <v>0</v>
      </c>
      <c r="E174" s="107">
        <v>326</v>
      </c>
      <c r="F174" s="107">
        <v>10</v>
      </c>
    </row>
    <row r="175" ht="18.5" customHeight="1" spans="1:6">
      <c r="A175" s="104" t="s">
        <v>209</v>
      </c>
      <c r="B175" s="105">
        <v>650</v>
      </c>
      <c r="C175" s="106" t="s">
        <v>81</v>
      </c>
      <c r="D175" s="107">
        <v>1</v>
      </c>
      <c r="E175" s="107">
        <v>343</v>
      </c>
      <c r="F175" s="107">
        <v>10</v>
      </c>
    </row>
    <row r="176" ht="18.5" customHeight="1" spans="1:6">
      <c r="A176" s="104" t="s">
        <v>210</v>
      </c>
      <c r="B176" s="105">
        <v>650</v>
      </c>
      <c r="C176" s="106" t="s">
        <v>81</v>
      </c>
      <c r="D176" s="107">
        <v>4</v>
      </c>
      <c r="E176" s="107">
        <v>331</v>
      </c>
      <c r="F176" s="107">
        <v>10</v>
      </c>
    </row>
    <row r="177" ht="18.5" customHeight="1" spans="1:6">
      <c r="A177" s="104" t="s">
        <v>211</v>
      </c>
      <c r="B177" s="105">
        <v>650</v>
      </c>
      <c r="C177" s="106" t="s">
        <v>33</v>
      </c>
      <c r="D177" s="107">
        <v>0</v>
      </c>
      <c r="E177" s="107">
        <v>431</v>
      </c>
      <c r="F177" s="107">
        <v>10</v>
      </c>
    </row>
    <row r="178" ht="18.5" customHeight="1" spans="1:6">
      <c r="A178" s="104" t="s">
        <v>212</v>
      </c>
      <c r="B178" s="105">
        <v>609</v>
      </c>
      <c r="C178" s="106" t="s">
        <v>33</v>
      </c>
      <c r="D178" s="107">
        <v>0</v>
      </c>
      <c r="E178" s="107">
        <v>356</v>
      </c>
      <c r="F178" s="107">
        <v>10</v>
      </c>
    </row>
    <row r="179" ht="18.5" customHeight="1" spans="1:6">
      <c r="A179" s="104" t="s">
        <v>213</v>
      </c>
      <c r="B179" s="105">
        <v>609</v>
      </c>
      <c r="C179" s="106" t="s">
        <v>90</v>
      </c>
      <c r="D179" s="107">
        <v>0</v>
      </c>
      <c r="E179" s="107">
        <v>308</v>
      </c>
      <c r="F179" s="107">
        <v>10</v>
      </c>
    </row>
    <row r="180" ht="18.5" customHeight="1" spans="1:6">
      <c r="A180" s="104" t="s">
        <v>214</v>
      </c>
      <c r="B180" s="105">
        <v>607</v>
      </c>
      <c r="C180" s="106" t="s">
        <v>33</v>
      </c>
      <c r="D180" s="107">
        <v>0</v>
      </c>
      <c r="E180" s="107">
        <v>358</v>
      </c>
      <c r="F180" s="107">
        <v>10</v>
      </c>
    </row>
    <row r="181" ht="18.5" customHeight="1" spans="1:6">
      <c r="A181" s="104" t="s">
        <v>215</v>
      </c>
      <c r="B181" s="105">
        <v>607</v>
      </c>
      <c r="C181" s="106" t="s">
        <v>216</v>
      </c>
      <c r="D181" s="107">
        <v>0</v>
      </c>
      <c r="E181" s="107">
        <v>366</v>
      </c>
      <c r="F181" s="107">
        <v>10</v>
      </c>
    </row>
    <row r="182" ht="18.5" customHeight="1" spans="1:6">
      <c r="A182" s="104" t="s">
        <v>217</v>
      </c>
      <c r="B182" s="105">
        <v>607</v>
      </c>
      <c r="C182" s="106" t="s">
        <v>41</v>
      </c>
      <c r="D182" s="107">
        <v>0</v>
      </c>
      <c r="E182" s="107">
        <v>279</v>
      </c>
      <c r="F182" s="107">
        <v>10</v>
      </c>
    </row>
    <row r="183" ht="18.5" customHeight="1" spans="1:6">
      <c r="A183" s="104" t="s">
        <v>218</v>
      </c>
      <c r="B183" s="105">
        <v>553</v>
      </c>
      <c r="C183" s="106" t="s">
        <v>31</v>
      </c>
      <c r="D183" s="107">
        <v>0</v>
      </c>
      <c r="E183" s="107">
        <v>352</v>
      </c>
      <c r="F183" s="107">
        <v>9</v>
      </c>
    </row>
    <row r="184" ht="18.5" customHeight="1" spans="1:6">
      <c r="A184" s="104" t="s">
        <v>219</v>
      </c>
      <c r="B184" s="105">
        <v>553</v>
      </c>
      <c r="C184" s="106" t="s">
        <v>45</v>
      </c>
      <c r="D184" s="107">
        <v>0</v>
      </c>
      <c r="E184" s="107">
        <v>328</v>
      </c>
      <c r="F184" s="107">
        <v>9</v>
      </c>
    </row>
    <row r="185" ht="18.5" customHeight="1" spans="1:6">
      <c r="A185" s="104" t="s">
        <v>220</v>
      </c>
      <c r="B185" s="105">
        <v>551</v>
      </c>
      <c r="C185" s="106" t="s">
        <v>33</v>
      </c>
      <c r="D185" s="107">
        <v>0</v>
      </c>
      <c r="E185" s="107">
        <v>419</v>
      </c>
      <c r="F185" s="107">
        <v>9</v>
      </c>
    </row>
    <row r="186" ht="18.5" customHeight="1" spans="1:6">
      <c r="A186" s="104" t="s">
        <v>221</v>
      </c>
      <c r="B186" s="105">
        <v>551</v>
      </c>
      <c r="C186" s="106" t="s">
        <v>21</v>
      </c>
      <c r="D186" s="107">
        <v>3</v>
      </c>
      <c r="E186" s="107">
        <v>288</v>
      </c>
      <c r="F186" s="107">
        <v>9</v>
      </c>
    </row>
    <row r="187" ht="18.5" customHeight="1" spans="1:6">
      <c r="A187" s="104" t="s">
        <v>222</v>
      </c>
      <c r="B187" s="105">
        <v>551</v>
      </c>
      <c r="C187" s="106" t="s">
        <v>81</v>
      </c>
      <c r="D187" s="107">
        <v>0</v>
      </c>
      <c r="E187" s="107">
        <v>413</v>
      </c>
      <c r="F187" s="107">
        <v>9</v>
      </c>
    </row>
    <row r="188" ht="18.5" customHeight="1" spans="1:6">
      <c r="A188" s="104" t="s">
        <v>223</v>
      </c>
      <c r="B188" s="105">
        <v>551</v>
      </c>
      <c r="C188" s="106" t="s">
        <v>31</v>
      </c>
      <c r="D188" s="107">
        <v>2</v>
      </c>
      <c r="E188" s="107">
        <v>280</v>
      </c>
      <c r="F188" s="107">
        <v>9</v>
      </c>
    </row>
    <row r="189" ht="18.5" customHeight="1" spans="1:6">
      <c r="A189" s="104" t="s">
        <v>224</v>
      </c>
      <c r="B189" s="105">
        <v>551</v>
      </c>
      <c r="C189" s="106" t="s">
        <v>14</v>
      </c>
      <c r="D189" s="107">
        <v>0</v>
      </c>
      <c r="E189" s="107">
        <v>302</v>
      </c>
      <c r="F189" s="107">
        <v>9</v>
      </c>
    </row>
    <row r="190" ht="18.5" customHeight="1" spans="1:6">
      <c r="A190" s="104" t="s">
        <v>225</v>
      </c>
      <c r="B190" s="105">
        <v>551</v>
      </c>
      <c r="C190" s="106" t="s">
        <v>21</v>
      </c>
      <c r="D190" s="107">
        <v>0</v>
      </c>
      <c r="E190" s="107">
        <v>402</v>
      </c>
      <c r="F190" s="107">
        <v>9</v>
      </c>
    </row>
    <row r="191" ht="18.5" customHeight="1" spans="1:6">
      <c r="A191" s="104" t="s">
        <v>226</v>
      </c>
      <c r="B191" s="105">
        <v>551</v>
      </c>
      <c r="C191" s="107">
        <v>786</v>
      </c>
      <c r="D191" s="107">
        <v>0</v>
      </c>
      <c r="E191" s="107">
        <v>377</v>
      </c>
      <c r="F191" s="107">
        <v>9</v>
      </c>
    </row>
    <row r="192" ht="18.5" customHeight="1" spans="1:6">
      <c r="A192" s="104" t="s">
        <v>227</v>
      </c>
      <c r="B192" s="105">
        <v>549</v>
      </c>
      <c r="C192" s="106" t="s">
        <v>31</v>
      </c>
      <c r="D192" s="107">
        <v>2</v>
      </c>
      <c r="E192" s="107">
        <v>272</v>
      </c>
      <c r="F192" s="107">
        <v>9</v>
      </c>
    </row>
    <row r="193" ht="18.5" customHeight="1" spans="1:6">
      <c r="A193" s="104" t="s">
        <v>228</v>
      </c>
      <c r="B193" s="105">
        <v>549</v>
      </c>
      <c r="C193" s="106" t="s">
        <v>45</v>
      </c>
      <c r="D193" s="107">
        <v>0</v>
      </c>
      <c r="E193" s="107">
        <v>353</v>
      </c>
      <c r="F193" s="107">
        <v>9</v>
      </c>
    </row>
    <row r="194" ht="18.5" customHeight="1" spans="1:6">
      <c r="A194" s="104" t="s">
        <v>229</v>
      </c>
      <c r="B194" s="105">
        <v>549</v>
      </c>
      <c r="C194" s="107">
        <v>217</v>
      </c>
      <c r="D194" s="107">
        <v>0</v>
      </c>
      <c r="E194" s="107">
        <v>219</v>
      </c>
      <c r="F194" s="107">
        <v>9</v>
      </c>
    </row>
    <row r="195" ht="18.5" customHeight="1" spans="1:6">
      <c r="A195" s="104" t="s">
        <v>230</v>
      </c>
      <c r="B195" s="105">
        <v>547</v>
      </c>
      <c r="C195" s="106" t="s">
        <v>45</v>
      </c>
      <c r="D195" s="107">
        <v>5</v>
      </c>
      <c r="E195" s="107">
        <v>401</v>
      </c>
      <c r="F195" s="107">
        <v>9</v>
      </c>
    </row>
    <row r="196" ht="18.5" customHeight="1" spans="1:6">
      <c r="A196" s="104" t="s">
        <v>231</v>
      </c>
      <c r="B196" s="105">
        <v>547</v>
      </c>
      <c r="C196" s="106" t="s">
        <v>43</v>
      </c>
      <c r="D196" s="107">
        <v>1</v>
      </c>
      <c r="E196" s="107">
        <v>324</v>
      </c>
      <c r="F196" s="107">
        <v>9</v>
      </c>
    </row>
    <row r="197" ht="18.5" customHeight="1" spans="1:6">
      <c r="A197" s="104" t="s">
        <v>232</v>
      </c>
      <c r="B197" s="105">
        <v>542</v>
      </c>
      <c r="C197" s="106" t="s">
        <v>48</v>
      </c>
      <c r="D197" s="107">
        <v>3</v>
      </c>
      <c r="E197" s="107">
        <v>306</v>
      </c>
      <c r="F197" s="107">
        <v>9</v>
      </c>
    </row>
    <row r="198" ht="18.5" customHeight="1" spans="1:6">
      <c r="A198" s="104" t="s">
        <v>233</v>
      </c>
      <c r="B198" s="105">
        <v>542</v>
      </c>
      <c r="C198" s="106" t="s">
        <v>21</v>
      </c>
      <c r="D198" s="107">
        <v>1</v>
      </c>
      <c r="E198" s="107">
        <v>286</v>
      </c>
      <c r="F198" s="107">
        <v>9</v>
      </c>
    </row>
    <row r="199" ht="18.5" customHeight="1" spans="1:6">
      <c r="A199" s="104" t="s">
        <v>234</v>
      </c>
      <c r="B199" s="105">
        <v>537</v>
      </c>
      <c r="C199" s="106" t="s">
        <v>24</v>
      </c>
      <c r="D199" s="107">
        <v>0</v>
      </c>
      <c r="E199" s="107">
        <v>325</v>
      </c>
      <c r="F199" s="107">
        <v>9</v>
      </c>
    </row>
    <row r="200" ht="18.5" customHeight="1" spans="1:6">
      <c r="A200" s="104" t="s">
        <v>235</v>
      </c>
      <c r="B200" s="105">
        <v>527</v>
      </c>
      <c r="C200" s="106" t="s">
        <v>31</v>
      </c>
      <c r="D200" s="107">
        <v>0</v>
      </c>
      <c r="E200" s="107">
        <v>322</v>
      </c>
      <c r="F200" s="107">
        <v>9</v>
      </c>
    </row>
    <row r="201" ht="18.5" customHeight="1" spans="1:6">
      <c r="A201" s="104" t="s">
        <v>236</v>
      </c>
      <c r="B201" s="105">
        <v>527</v>
      </c>
      <c r="C201" s="106" t="s">
        <v>81</v>
      </c>
      <c r="D201" s="107">
        <v>0</v>
      </c>
      <c r="E201" s="107">
        <v>340</v>
      </c>
      <c r="F201" s="107">
        <v>9</v>
      </c>
    </row>
    <row r="202" ht="18.5" customHeight="1" spans="1:6">
      <c r="A202" s="104" t="s">
        <v>237</v>
      </c>
      <c r="B202" s="105">
        <v>517</v>
      </c>
      <c r="C202" s="106" t="s">
        <v>21</v>
      </c>
      <c r="D202" s="107">
        <v>0</v>
      </c>
      <c r="E202" s="107">
        <v>326</v>
      </c>
      <c r="F202" s="107">
        <v>9</v>
      </c>
    </row>
    <row r="203" ht="18.5" customHeight="1" spans="1:6">
      <c r="A203" s="104" t="s">
        <v>238</v>
      </c>
      <c r="B203" s="105">
        <v>512</v>
      </c>
      <c r="C203" s="106" t="s">
        <v>45</v>
      </c>
      <c r="D203" s="107">
        <v>1</v>
      </c>
      <c r="E203" s="107">
        <v>478</v>
      </c>
      <c r="F203" s="107">
        <v>9</v>
      </c>
    </row>
    <row r="204" ht="18.5" customHeight="1" spans="1:6">
      <c r="A204" s="104" t="s">
        <v>239</v>
      </c>
      <c r="B204" s="105">
        <v>512</v>
      </c>
      <c r="C204" s="106" t="s">
        <v>41</v>
      </c>
      <c r="D204" s="107">
        <v>0</v>
      </c>
      <c r="E204" s="107">
        <v>282</v>
      </c>
      <c r="F204" s="107">
        <v>9</v>
      </c>
    </row>
    <row r="205" ht="18.5" customHeight="1" spans="1:6">
      <c r="A205" s="104" t="s">
        <v>240</v>
      </c>
      <c r="B205" s="105">
        <v>509</v>
      </c>
      <c r="C205" s="106" t="s">
        <v>81</v>
      </c>
      <c r="D205" s="107">
        <v>2</v>
      </c>
      <c r="E205" s="107">
        <v>284</v>
      </c>
      <c r="F205" s="107">
        <v>9</v>
      </c>
    </row>
    <row r="206" ht="18.5" customHeight="1" spans="1:6">
      <c r="A206" s="104" t="s">
        <v>241</v>
      </c>
      <c r="B206" s="105">
        <v>507</v>
      </c>
      <c r="C206" s="106" t="s">
        <v>81</v>
      </c>
      <c r="D206" s="107">
        <v>0</v>
      </c>
      <c r="E206" s="107">
        <v>312</v>
      </c>
      <c r="F206" s="107">
        <v>9</v>
      </c>
    </row>
    <row r="207" ht="18.5" customHeight="1" spans="1:6">
      <c r="A207" s="104" t="s">
        <v>242</v>
      </c>
      <c r="B207" s="105">
        <v>506</v>
      </c>
      <c r="C207" s="106" t="s">
        <v>81</v>
      </c>
      <c r="D207" s="107">
        <v>0</v>
      </c>
      <c r="E207" s="107">
        <v>268</v>
      </c>
      <c r="F207" s="107">
        <v>9</v>
      </c>
    </row>
    <row r="208" ht="18.5" customHeight="1" spans="1:6">
      <c r="A208" s="104" t="s">
        <v>243</v>
      </c>
      <c r="B208" s="105">
        <v>506</v>
      </c>
      <c r="C208" s="106" t="s">
        <v>14</v>
      </c>
      <c r="D208" s="107">
        <v>0</v>
      </c>
      <c r="E208" s="107">
        <v>338</v>
      </c>
      <c r="F208" s="107">
        <v>9</v>
      </c>
    </row>
    <row r="209" ht="18.5" customHeight="1" spans="1:6">
      <c r="A209" s="104" t="s">
        <v>244</v>
      </c>
      <c r="B209" s="105">
        <v>506</v>
      </c>
      <c r="C209" s="106" t="s">
        <v>31</v>
      </c>
      <c r="D209" s="107">
        <v>0</v>
      </c>
      <c r="E209" s="107">
        <v>323</v>
      </c>
      <c r="F209" s="107">
        <v>9</v>
      </c>
    </row>
    <row r="210" ht="18.5" customHeight="1" spans="1:6">
      <c r="A210" s="104" t="s">
        <v>245</v>
      </c>
      <c r="B210" s="105">
        <v>506</v>
      </c>
      <c r="C210" s="106" t="s">
        <v>31</v>
      </c>
      <c r="D210" s="107">
        <v>0</v>
      </c>
      <c r="E210" s="107">
        <v>327</v>
      </c>
      <c r="F210" s="107">
        <v>9</v>
      </c>
    </row>
    <row r="211" ht="18.5" customHeight="1" spans="1:6">
      <c r="A211" s="104" t="s">
        <v>246</v>
      </c>
      <c r="B211" s="105">
        <v>506</v>
      </c>
      <c r="C211" s="106" t="s">
        <v>81</v>
      </c>
      <c r="D211" s="107">
        <v>0</v>
      </c>
      <c r="E211" s="107">
        <v>331</v>
      </c>
      <c r="F211" s="107">
        <v>9</v>
      </c>
    </row>
    <row r="212" ht="18.5" customHeight="1" spans="1:6">
      <c r="A212" s="104" t="s">
        <v>247</v>
      </c>
      <c r="B212" s="105">
        <v>506</v>
      </c>
      <c r="C212" s="106" t="s">
        <v>14</v>
      </c>
      <c r="D212" s="107">
        <v>2</v>
      </c>
      <c r="E212" s="107">
        <v>278</v>
      </c>
      <c r="F212" s="107">
        <v>9</v>
      </c>
    </row>
    <row r="213" ht="18.5" customHeight="1" spans="1:6">
      <c r="A213" s="104" t="s">
        <v>248</v>
      </c>
      <c r="B213" s="105">
        <v>505</v>
      </c>
      <c r="C213" s="106" t="s">
        <v>21</v>
      </c>
      <c r="D213" s="107">
        <v>0</v>
      </c>
      <c r="E213" s="107">
        <v>270</v>
      </c>
      <c r="F213" s="107">
        <v>9</v>
      </c>
    </row>
    <row r="214" ht="18.5" customHeight="1" spans="1:6">
      <c r="A214" s="104" t="s">
        <v>249</v>
      </c>
      <c r="B214" s="105">
        <v>501</v>
      </c>
      <c r="C214" s="106" t="s">
        <v>48</v>
      </c>
      <c r="D214" s="107">
        <v>0</v>
      </c>
      <c r="E214" s="107">
        <v>329</v>
      </c>
      <c r="F214" s="107">
        <v>9</v>
      </c>
    </row>
  </sheetData>
  <autoFilter ref="A1:L214">
    <extLst/>
  </autoFilter>
  <conditionalFormatting sqref="A1">
    <cfRule type="duplicateValues" dxfId="0" priority="2"/>
  </conditionalFormatting>
  <conditionalFormatting sqref="A$1:A$1048576">
    <cfRule type="duplicateValues" dxfId="0"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22" workbookViewId="0">
      <selection activeCell="E53" sqref="E53:F53"/>
    </sheetView>
  </sheetViews>
  <sheetFormatPr defaultColWidth="9" defaultRowHeight="15.75" outlineLevelCol="5"/>
  <cols>
    <col min="1" max="5" width="40.6666666666667" style="4" customWidth="1"/>
    <col min="6" max="6" width="20.5" style="4" customWidth="1"/>
    <col min="8" max="16380" width="9" style="4"/>
  </cols>
  <sheetData>
    <row r="1" s="4" customFormat="1" ht="18.5" customHeight="1" spans="1:6">
      <c r="A1" s="15" t="s">
        <v>2</v>
      </c>
      <c r="B1" s="15" t="s">
        <v>3</v>
      </c>
      <c r="C1" s="15" t="s">
        <v>4</v>
      </c>
      <c r="D1" s="15" t="s">
        <v>5</v>
      </c>
      <c r="E1" s="15" t="s">
        <v>6</v>
      </c>
      <c r="F1" s="15" t="s">
        <v>7</v>
      </c>
    </row>
    <row r="2" s="4" customFormat="1" ht="18.5" customHeight="1" spans="1:6">
      <c r="A2" s="16" t="s">
        <v>111</v>
      </c>
      <c r="B2" s="16" t="s">
        <v>250</v>
      </c>
      <c r="C2" s="16" t="s">
        <v>17</v>
      </c>
      <c r="D2" s="16" t="s">
        <v>251</v>
      </c>
      <c r="E2" s="16" t="s">
        <v>252</v>
      </c>
      <c r="F2" s="16" t="s">
        <v>253</v>
      </c>
    </row>
    <row r="3" s="4" customFormat="1" ht="18.5" customHeight="1" spans="1:6">
      <c r="A3" s="16" t="s">
        <v>254</v>
      </c>
      <c r="B3" s="16" t="s">
        <v>255</v>
      </c>
      <c r="C3" s="16" t="s">
        <v>17</v>
      </c>
      <c r="D3" s="16" t="s">
        <v>256</v>
      </c>
      <c r="E3" s="16" t="s">
        <v>257</v>
      </c>
      <c r="F3" s="16" t="s">
        <v>258</v>
      </c>
    </row>
    <row r="4" s="4" customFormat="1" ht="18.5" customHeight="1" spans="1:6">
      <c r="A4" s="16" t="s">
        <v>125</v>
      </c>
      <c r="B4" s="16" t="s">
        <v>259</v>
      </c>
      <c r="C4" s="16" t="s">
        <v>124</v>
      </c>
      <c r="D4" s="16" t="s">
        <v>260</v>
      </c>
      <c r="E4" s="16" t="s">
        <v>261</v>
      </c>
      <c r="F4" s="16" t="s">
        <v>253</v>
      </c>
    </row>
    <row r="5" s="4" customFormat="1" ht="18.5" customHeight="1" spans="1:6">
      <c r="A5" s="16" t="s">
        <v>79</v>
      </c>
      <c r="B5" s="16" t="s">
        <v>262</v>
      </c>
      <c r="C5" s="16" t="s">
        <v>31</v>
      </c>
      <c r="D5" s="16" t="s">
        <v>251</v>
      </c>
      <c r="E5" s="16" t="s">
        <v>263</v>
      </c>
      <c r="F5" s="16" t="s">
        <v>264</v>
      </c>
    </row>
    <row r="6" s="4" customFormat="1" ht="18.5" customHeight="1" spans="1:6">
      <c r="A6" s="16" t="s">
        <v>108</v>
      </c>
      <c r="B6" s="16" t="s">
        <v>262</v>
      </c>
      <c r="C6" s="16" t="s">
        <v>21</v>
      </c>
      <c r="D6" s="16" t="s">
        <v>260</v>
      </c>
      <c r="E6" s="16" t="s">
        <v>265</v>
      </c>
      <c r="F6" s="16" t="s">
        <v>264</v>
      </c>
    </row>
    <row r="7" s="4" customFormat="1" ht="18.5" customHeight="1" spans="1:6">
      <c r="A7" s="16" t="s">
        <v>83</v>
      </c>
      <c r="B7" s="16" t="s">
        <v>266</v>
      </c>
      <c r="C7" s="16" t="s">
        <v>43</v>
      </c>
      <c r="D7" s="16" t="s">
        <v>251</v>
      </c>
      <c r="E7" s="16" t="s">
        <v>267</v>
      </c>
      <c r="F7" s="16" t="s">
        <v>268</v>
      </c>
    </row>
    <row r="8" s="4" customFormat="1" ht="18.5" customHeight="1" spans="1:6">
      <c r="A8" s="16" t="s">
        <v>94</v>
      </c>
      <c r="B8" s="16" t="s">
        <v>262</v>
      </c>
      <c r="C8" s="16" t="s">
        <v>43</v>
      </c>
      <c r="D8" s="16" t="s">
        <v>269</v>
      </c>
      <c r="E8" s="16" t="s">
        <v>270</v>
      </c>
      <c r="F8" s="16" t="s">
        <v>268</v>
      </c>
    </row>
    <row r="9" s="4" customFormat="1" ht="18.5" customHeight="1" spans="1:6">
      <c r="A9" s="16" t="s">
        <v>271</v>
      </c>
      <c r="B9" s="16" t="s">
        <v>272</v>
      </c>
      <c r="C9" s="16" t="s">
        <v>81</v>
      </c>
      <c r="D9" s="16" t="s">
        <v>273</v>
      </c>
      <c r="E9" s="16" t="s">
        <v>274</v>
      </c>
      <c r="F9" s="16" t="s">
        <v>275</v>
      </c>
    </row>
    <row r="10" s="4" customFormat="1" ht="18.5" customHeight="1" spans="1:6">
      <c r="A10" s="16" t="s">
        <v>106</v>
      </c>
      <c r="B10" s="16" t="s">
        <v>276</v>
      </c>
      <c r="C10" s="16" t="s">
        <v>41</v>
      </c>
      <c r="D10" s="16" t="s">
        <v>251</v>
      </c>
      <c r="E10" s="16" t="s">
        <v>277</v>
      </c>
      <c r="F10" s="16" t="s">
        <v>264</v>
      </c>
    </row>
    <row r="11" s="4" customFormat="1" ht="18.5" customHeight="1" spans="1:6">
      <c r="A11" s="16" t="s">
        <v>278</v>
      </c>
      <c r="B11" s="16" t="s">
        <v>279</v>
      </c>
      <c r="C11" s="16" t="s">
        <v>124</v>
      </c>
      <c r="D11" s="16" t="s">
        <v>280</v>
      </c>
      <c r="E11" s="16" t="s">
        <v>281</v>
      </c>
      <c r="F11" s="16" t="s">
        <v>268</v>
      </c>
    </row>
    <row r="12" s="4" customFormat="1" ht="18.5" customHeight="1" spans="1:6">
      <c r="A12" s="16" t="s">
        <v>73</v>
      </c>
      <c r="B12" s="16" t="s">
        <v>282</v>
      </c>
      <c r="C12" s="16" t="s">
        <v>92</v>
      </c>
      <c r="D12" s="16" t="s">
        <v>283</v>
      </c>
      <c r="E12" s="16" t="s">
        <v>284</v>
      </c>
      <c r="F12" s="16" t="s">
        <v>275</v>
      </c>
    </row>
    <row r="13" s="4" customFormat="1" ht="18.5" customHeight="1" spans="1:6">
      <c r="A13" s="16" t="s">
        <v>58</v>
      </c>
      <c r="B13" s="16" t="s">
        <v>285</v>
      </c>
      <c r="C13" s="16" t="s">
        <v>43</v>
      </c>
      <c r="D13" s="16" t="s">
        <v>286</v>
      </c>
      <c r="E13" s="16" t="s">
        <v>287</v>
      </c>
      <c r="F13" s="16" t="s">
        <v>288</v>
      </c>
    </row>
    <row r="14" s="4" customFormat="1" ht="18.5" customHeight="1" spans="1:6">
      <c r="A14" s="16" t="s">
        <v>76</v>
      </c>
      <c r="B14" s="16" t="s">
        <v>289</v>
      </c>
      <c r="C14" s="16" t="s">
        <v>14</v>
      </c>
      <c r="D14" s="16" t="s">
        <v>251</v>
      </c>
      <c r="E14" s="16" t="s">
        <v>290</v>
      </c>
      <c r="F14" s="16" t="s">
        <v>268</v>
      </c>
    </row>
    <row r="15" s="4" customFormat="1" ht="18.5" customHeight="1" spans="1:6">
      <c r="A15" s="16" t="s">
        <v>113</v>
      </c>
      <c r="B15" s="16" t="s">
        <v>291</v>
      </c>
      <c r="C15" s="16" t="s">
        <v>41</v>
      </c>
      <c r="D15" s="16" t="s">
        <v>292</v>
      </c>
      <c r="E15" s="16" t="s">
        <v>293</v>
      </c>
      <c r="F15" s="16" t="s">
        <v>294</v>
      </c>
    </row>
    <row r="16" s="4" customFormat="1" ht="18.5" customHeight="1" spans="1:6">
      <c r="A16" s="16" t="s">
        <v>295</v>
      </c>
      <c r="B16" s="16" t="s">
        <v>291</v>
      </c>
      <c r="C16" s="16" t="s">
        <v>296</v>
      </c>
      <c r="D16" s="16" t="s">
        <v>280</v>
      </c>
      <c r="E16" s="16" t="s">
        <v>297</v>
      </c>
      <c r="F16" s="16" t="s">
        <v>253</v>
      </c>
    </row>
    <row r="17" s="4" customFormat="1" ht="18.5" customHeight="1" spans="1:6">
      <c r="A17" s="16" t="s">
        <v>85</v>
      </c>
      <c r="B17" s="16" t="s">
        <v>298</v>
      </c>
      <c r="C17" s="16" t="s">
        <v>45</v>
      </c>
      <c r="D17" s="16" t="s">
        <v>251</v>
      </c>
      <c r="E17" s="16" t="s">
        <v>299</v>
      </c>
      <c r="F17" s="16" t="s">
        <v>294</v>
      </c>
    </row>
    <row r="18" s="4" customFormat="1" ht="18.5" customHeight="1" spans="1:6">
      <c r="A18" s="16" t="s">
        <v>114</v>
      </c>
      <c r="B18" s="16" t="s">
        <v>300</v>
      </c>
      <c r="C18" s="16" t="s">
        <v>31</v>
      </c>
      <c r="D18" s="16" t="s">
        <v>292</v>
      </c>
      <c r="E18" s="16" t="s">
        <v>301</v>
      </c>
      <c r="F18" s="16" t="s">
        <v>294</v>
      </c>
    </row>
    <row r="19" s="4" customFormat="1" ht="18.5" customHeight="1" spans="1:6">
      <c r="A19" s="16" t="s">
        <v>78</v>
      </c>
      <c r="B19" s="16" t="s">
        <v>279</v>
      </c>
      <c r="C19" s="16" t="s">
        <v>81</v>
      </c>
      <c r="D19" s="16" t="s">
        <v>302</v>
      </c>
      <c r="E19" s="16" t="s">
        <v>303</v>
      </c>
      <c r="F19" s="16" t="s">
        <v>304</v>
      </c>
    </row>
    <row r="20" s="4" customFormat="1" ht="18.5" customHeight="1" spans="1:6">
      <c r="A20" s="16" t="s">
        <v>64</v>
      </c>
      <c r="B20" s="16" t="s">
        <v>305</v>
      </c>
      <c r="C20" s="16" t="s">
        <v>33</v>
      </c>
      <c r="D20" s="16" t="s">
        <v>251</v>
      </c>
      <c r="E20" s="16" t="s">
        <v>306</v>
      </c>
      <c r="F20" s="16" t="s">
        <v>307</v>
      </c>
    </row>
    <row r="21" s="4" customFormat="1" ht="18.5" customHeight="1" spans="1:6">
      <c r="A21" s="16" t="s">
        <v>97</v>
      </c>
      <c r="B21" s="16" t="s">
        <v>250</v>
      </c>
      <c r="C21" s="16" t="s">
        <v>308</v>
      </c>
      <c r="D21" s="16" t="s">
        <v>251</v>
      </c>
      <c r="E21" s="16" t="s">
        <v>309</v>
      </c>
      <c r="F21" s="16" t="s">
        <v>253</v>
      </c>
    </row>
    <row r="22" s="4" customFormat="1" ht="18.5" customHeight="1" spans="1:6">
      <c r="A22" s="16" t="s">
        <v>68</v>
      </c>
      <c r="B22" s="16" t="s">
        <v>310</v>
      </c>
      <c r="C22" s="16" t="s">
        <v>17</v>
      </c>
      <c r="D22" s="16" t="s">
        <v>311</v>
      </c>
      <c r="E22" s="16" t="s">
        <v>312</v>
      </c>
      <c r="F22" s="16" t="s">
        <v>313</v>
      </c>
    </row>
    <row r="23" s="4" customFormat="1" ht="18.5" customHeight="1" spans="1:6">
      <c r="A23" s="16" t="s">
        <v>314</v>
      </c>
      <c r="B23" s="16" t="s">
        <v>266</v>
      </c>
      <c r="C23" s="16" t="s">
        <v>9</v>
      </c>
      <c r="D23" s="16" t="s">
        <v>315</v>
      </c>
      <c r="E23" s="16" t="s">
        <v>316</v>
      </c>
      <c r="F23" s="16" t="s">
        <v>268</v>
      </c>
    </row>
    <row r="24" s="4" customFormat="1" ht="18.5" customHeight="1" spans="1:6">
      <c r="A24" s="16" t="s">
        <v>317</v>
      </c>
      <c r="B24" s="16" t="s">
        <v>318</v>
      </c>
      <c r="C24" s="16" t="s">
        <v>9</v>
      </c>
      <c r="D24" s="16" t="s">
        <v>315</v>
      </c>
      <c r="E24" s="16" t="s">
        <v>319</v>
      </c>
      <c r="F24" s="16" t="s">
        <v>268</v>
      </c>
    </row>
    <row r="25" s="4" customFormat="1" ht="18.5" customHeight="1" spans="1:6">
      <c r="A25" s="16" t="s">
        <v>82</v>
      </c>
      <c r="B25" s="16" t="s">
        <v>279</v>
      </c>
      <c r="C25" s="16" t="s">
        <v>33</v>
      </c>
      <c r="D25" s="16" t="s">
        <v>260</v>
      </c>
      <c r="E25" s="16" t="s">
        <v>320</v>
      </c>
      <c r="F25" s="16" t="s">
        <v>294</v>
      </c>
    </row>
    <row r="26" s="4" customFormat="1" ht="18.5" customHeight="1" spans="1:6">
      <c r="A26" s="16" t="s">
        <v>93</v>
      </c>
      <c r="B26" s="16" t="s">
        <v>255</v>
      </c>
      <c r="C26" s="16" t="s">
        <v>45</v>
      </c>
      <c r="D26" s="16" t="s">
        <v>269</v>
      </c>
      <c r="E26" s="16" t="s">
        <v>321</v>
      </c>
      <c r="F26" s="16" t="s">
        <v>304</v>
      </c>
    </row>
    <row r="27" s="4" customFormat="1" ht="18.5" customHeight="1" spans="1:6">
      <c r="A27" s="16" t="s">
        <v>322</v>
      </c>
      <c r="B27" s="16" t="s">
        <v>285</v>
      </c>
      <c r="C27" s="16" t="s">
        <v>9</v>
      </c>
      <c r="D27" s="16" t="s">
        <v>323</v>
      </c>
      <c r="E27" s="16" t="s">
        <v>324</v>
      </c>
      <c r="F27" s="16" t="s">
        <v>325</v>
      </c>
    </row>
    <row r="28" s="4" customFormat="1" ht="18.5" customHeight="1" spans="1:6">
      <c r="A28" s="16" t="s">
        <v>86</v>
      </c>
      <c r="B28" s="16" t="s">
        <v>326</v>
      </c>
      <c r="C28" s="16" t="s">
        <v>45</v>
      </c>
      <c r="D28" s="16" t="s">
        <v>327</v>
      </c>
      <c r="E28" s="16" t="s">
        <v>328</v>
      </c>
      <c r="F28" s="16" t="s">
        <v>329</v>
      </c>
    </row>
    <row r="29" s="4" customFormat="1" ht="18.5" customHeight="1" spans="1:6">
      <c r="A29" s="16" t="s">
        <v>330</v>
      </c>
      <c r="B29" s="16" t="s">
        <v>331</v>
      </c>
      <c r="C29" s="16" t="s">
        <v>120</v>
      </c>
      <c r="D29" s="16" t="s">
        <v>251</v>
      </c>
      <c r="E29" s="16" t="s">
        <v>332</v>
      </c>
      <c r="F29" s="16" t="s">
        <v>253</v>
      </c>
    </row>
    <row r="30" s="4" customFormat="1" ht="18.5" customHeight="1" spans="1:6">
      <c r="A30" s="16" t="s">
        <v>333</v>
      </c>
      <c r="B30" s="16" t="s">
        <v>334</v>
      </c>
      <c r="C30" s="16" t="s">
        <v>90</v>
      </c>
      <c r="D30" s="16" t="s">
        <v>260</v>
      </c>
      <c r="E30" s="16" t="s">
        <v>335</v>
      </c>
      <c r="F30" s="16" t="s">
        <v>294</v>
      </c>
    </row>
    <row r="31" s="4" customFormat="1" ht="18.5" customHeight="1" spans="1:6">
      <c r="A31" s="16" t="s">
        <v>107</v>
      </c>
      <c r="B31" s="16" t="s">
        <v>336</v>
      </c>
      <c r="C31" s="16" t="s">
        <v>124</v>
      </c>
      <c r="D31" s="16" t="s">
        <v>337</v>
      </c>
      <c r="E31" s="16" t="s">
        <v>338</v>
      </c>
      <c r="F31" s="16" t="s">
        <v>258</v>
      </c>
    </row>
    <row r="32" s="4" customFormat="1" ht="18.5" customHeight="1" spans="1:6">
      <c r="A32" s="16" t="s">
        <v>74</v>
      </c>
      <c r="B32" s="16" t="s">
        <v>339</v>
      </c>
      <c r="C32" s="16" t="s">
        <v>92</v>
      </c>
      <c r="D32" s="16" t="s">
        <v>283</v>
      </c>
      <c r="E32" s="16" t="s">
        <v>309</v>
      </c>
      <c r="F32" s="16" t="s">
        <v>268</v>
      </c>
    </row>
    <row r="33" s="4" customFormat="1" ht="18.5" customHeight="1" spans="1:6">
      <c r="A33" s="16" t="s">
        <v>100</v>
      </c>
      <c r="B33" s="16" t="s">
        <v>300</v>
      </c>
      <c r="C33" s="16" t="s">
        <v>21</v>
      </c>
      <c r="D33" s="16" t="s">
        <v>283</v>
      </c>
      <c r="E33" s="16" t="s">
        <v>340</v>
      </c>
      <c r="F33" s="16" t="s">
        <v>253</v>
      </c>
    </row>
    <row r="34" s="4" customFormat="1" ht="18.5" customHeight="1" spans="1:6">
      <c r="A34" s="16" t="s">
        <v>341</v>
      </c>
      <c r="B34" s="16" t="s">
        <v>342</v>
      </c>
      <c r="C34" s="16" t="s">
        <v>33</v>
      </c>
      <c r="D34" s="16" t="s">
        <v>260</v>
      </c>
      <c r="E34" s="16" t="s">
        <v>343</v>
      </c>
      <c r="F34" s="16" t="s">
        <v>264</v>
      </c>
    </row>
    <row r="35" s="4" customFormat="1" ht="18.5" customHeight="1" spans="1:6">
      <c r="A35" s="16" t="s">
        <v>344</v>
      </c>
      <c r="B35" s="16" t="s">
        <v>345</v>
      </c>
      <c r="C35" s="16" t="s">
        <v>90</v>
      </c>
      <c r="D35" s="16" t="s">
        <v>251</v>
      </c>
      <c r="E35" s="16" t="s">
        <v>346</v>
      </c>
      <c r="F35" s="16" t="s">
        <v>258</v>
      </c>
    </row>
    <row r="36" s="4" customFormat="1" ht="18.5" customHeight="1" spans="1:6">
      <c r="A36" s="16" t="s">
        <v>347</v>
      </c>
      <c r="B36" s="16" t="s">
        <v>348</v>
      </c>
      <c r="C36" s="16" t="s">
        <v>45</v>
      </c>
      <c r="D36" s="16" t="s">
        <v>280</v>
      </c>
      <c r="E36" s="16" t="s">
        <v>349</v>
      </c>
      <c r="F36" s="16" t="s">
        <v>253</v>
      </c>
    </row>
    <row r="37" s="4" customFormat="1" ht="18.5" customHeight="1" spans="1:6">
      <c r="A37" s="16" t="s">
        <v>60</v>
      </c>
      <c r="B37" s="16" t="s">
        <v>350</v>
      </c>
      <c r="C37" s="16" t="s">
        <v>35</v>
      </c>
      <c r="D37" s="16" t="s">
        <v>280</v>
      </c>
      <c r="E37" s="16" t="s">
        <v>351</v>
      </c>
      <c r="F37" s="16" t="s">
        <v>258</v>
      </c>
    </row>
    <row r="38" s="4" customFormat="1" ht="18.5" customHeight="1" spans="1:6">
      <c r="A38" s="16" t="s">
        <v>61</v>
      </c>
      <c r="B38" s="16" t="s">
        <v>352</v>
      </c>
      <c r="C38" s="16" t="s">
        <v>9</v>
      </c>
      <c r="D38" s="16" t="s">
        <v>283</v>
      </c>
      <c r="E38" s="16" t="s">
        <v>353</v>
      </c>
      <c r="F38" s="16" t="s">
        <v>307</v>
      </c>
    </row>
    <row r="39" s="4" customFormat="1" ht="18.5" customHeight="1" spans="1:6">
      <c r="A39" s="16" t="s">
        <v>354</v>
      </c>
      <c r="B39" s="16" t="s">
        <v>355</v>
      </c>
      <c r="C39" s="16" t="s">
        <v>33</v>
      </c>
      <c r="D39" s="16" t="s">
        <v>315</v>
      </c>
      <c r="E39" s="16" t="s">
        <v>356</v>
      </c>
      <c r="F39" s="16" t="s">
        <v>329</v>
      </c>
    </row>
    <row r="40" s="4" customFormat="1" ht="18.5" customHeight="1" spans="1:6">
      <c r="A40" s="16" t="s">
        <v>69</v>
      </c>
      <c r="B40" s="16" t="s">
        <v>357</v>
      </c>
      <c r="C40" s="16" t="s">
        <v>48</v>
      </c>
      <c r="D40" s="16" t="s">
        <v>251</v>
      </c>
      <c r="E40" s="16" t="s">
        <v>358</v>
      </c>
      <c r="F40" s="16" t="s">
        <v>329</v>
      </c>
    </row>
    <row r="41" s="4" customFormat="1" ht="18.5" customHeight="1" spans="1:6">
      <c r="A41" s="16" t="s">
        <v>96</v>
      </c>
      <c r="B41" s="16" t="s">
        <v>359</v>
      </c>
      <c r="C41" s="16" t="s">
        <v>41</v>
      </c>
      <c r="D41" s="16" t="s">
        <v>251</v>
      </c>
      <c r="E41" s="16" t="s">
        <v>360</v>
      </c>
      <c r="F41" s="16" t="s">
        <v>264</v>
      </c>
    </row>
    <row r="42" s="4" customFormat="1" ht="18.5" customHeight="1" spans="1:6">
      <c r="A42" s="16" t="s">
        <v>361</v>
      </c>
      <c r="B42" s="16" t="s">
        <v>362</v>
      </c>
      <c r="C42" s="16" t="s">
        <v>9</v>
      </c>
      <c r="D42" s="16" t="s">
        <v>280</v>
      </c>
      <c r="E42" s="16" t="s">
        <v>363</v>
      </c>
      <c r="F42" s="16" t="s">
        <v>268</v>
      </c>
    </row>
    <row r="43" s="4" customFormat="1" ht="18.5" customHeight="1" spans="1:6">
      <c r="A43" s="16" t="s">
        <v>364</v>
      </c>
      <c r="B43" s="16" t="s">
        <v>279</v>
      </c>
      <c r="C43" s="16" t="s">
        <v>9</v>
      </c>
      <c r="D43" s="16" t="s">
        <v>260</v>
      </c>
      <c r="E43" s="16" t="s">
        <v>365</v>
      </c>
      <c r="F43" s="16" t="s">
        <v>294</v>
      </c>
    </row>
    <row r="44" s="4" customFormat="1" ht="18.5" customHeight="1" spans="1:6">
      <c r="A44" s="16" t="s">
        <v>366</v>
      </c>
      <c r="B44" s="16" t="s">
        <v>359</v>
      </c>
      <c r="C44" s="16" t="s">
        <v>24</v>
      </c>
      <c r="D44" s="16" t="s">
        <v>280</v>
      </c>
      <c r="E44" s="16" t="s">
        <v>367</v>
      </c>
      <c r="F44" s="16" t="s">
        <v>253</v>
      </c>
    </row>
    <row r="45" s="4" customFormat="1" ht="18.5" customHeight="1" spans="1:6">
      <c r="A45" s="16" t="s">
        <v>368</v>
      </c>
      <c r="B45" s="16" t="s">
        <v>336</v>
      </c>
      <c r="C45" s="16" t="s">
        <v>90</v>
      </c>
      <c r="D45" s="16" t="s">
        <v>260</v>
      </c>
      <c r="E45" s="16" t="s">
        <v>369</v>
      </c>
      <c r="F45" s="16" t="s">
        <v>264</v>
      </c>
    </row>
    <row r="46" s="4" customFormat="1" ht="18.5" customHeight="1" spans="1:6">
      <c r="A46" s="16" t="s">
        <v>370</v>
      </c>
      <c r="B46" s="16" t="s">
        <v>371</v>
      </c>
      <c r="C46" s="16" t="s">
        <v>14</v>
      </c>
      <c r="D46" s="16" t="s">
        <v>372</v>
      </c>
      <c r="E46" s="16" t="s">
        <v>373</v>
      </c>
      <c r="F46" s="16" t="s">
        <v>275</v>
      </c>
    </row>
    <row r="47" s="4" customFormat="1" ht="18.5" customHeight="1" spans="1:6">
      <c r="A47" s="16" t="s">
        <v>374</v>
      </c>
      <c r="B47" s="16" t="s">
        <v>272</v>
      </c>
      <c r="C47" s="16" t="s">
        <v>45</v>
      </c>
      <c r="D47" s="16" t="s">
        <v>302</v>
      </c>
      <c r="E47" s="16" t="s">
        <v>375</v>
      </c>
      <c r="F47" s="16" t="s">
        <v>307</v>
      </c>
    </row>
    <row r="48" s="4" customFormat="1" ht="18.5" customHeight="1" spans="1:6">
      <c r="A48" s="16" t="s">
        <v>84</v>
      </c>
      <c r="B48" s="16" t="s">
        <v>376</v>
      </c>
      <c r="C48" s="16" t="s">
        <v>17</v>
      </c>
      <c r="D48" s="16" t="s">
        <v>315</v>
      </c>
      <c r="E48" s="16" t="s">
        <v>377</v>
      </c>
      <c r="F48" s="16" t="s">
        <v>294</v>
      </c>
    </row>
    <row r="49" s="4" customFormat="1" ht="18.5" customHeight="1" spans="1:6">
      <c r="A49" s="16" t="s">
        <v>63</v>
      </c>
      <c r="B49" s="16" t="s">
        <v>378</v>
      </c>
      <c r="C49" s="16" t="s">
        <v>9</v>
      </c>
      <c r="D49" s="16" t="s">
        <v>292</v>
      </c>
      <c r="E49" s="16" t="s">
        <v>379</v>
      </c>
      <c r="F49" s="16" t="s">
        <v>329</v>
      </c>
    </row>
    <row r="50" s="4" customFormat="1" ht="18.5" customHeight="1" spans="1:6">
      <c r="A50" s="16" t="s">
        <v>95</v>
      </c>
      <c r="B50" s="16" t="s">
        <v>342</v>
      </c>
      <c r="C50" s="16" t="s">
        <v>9</v>
      </c>
      <c r="D50" s="16" t="s">
        <v>269</v>
      </c>
      <c r="E50" s="16" t="s">
        <v>380</v>
      </c>
      <c r="F50" s="16" t="s">
        <v>304</v>
      </c>
    </row>
    <row r="51" s="4" customFormat="1" ht="18.5" customHeight="1" spans="1:6">
      <c r="A51" s="16" t="s">
        <v>381</v>
      </c>
      <c r="B51" s="16" t="s">
        <v>382</v>
      </c>
      <c r="C51" s="16" t="s">
        <v>45</v>
      </c>
      <c r="D51" s="16" t="s">
        <v>260</v>
      </c>
      <c r="E51" s="16" t="s">
        <v>383</v>
      </c>
      <c r="F51" s="16" t="s">
        <v>253</v>
      </c>
    </row>
    <row r="52" s="4" customFormat="1" ht="18.5" customHeight="1" spans="1:6">
      <c r="A52" s="16" t="s">
        <v>66</v>
      </c>
      <c r="B52" s="16" t="s">
        <v>384</v>
      </c>
      <c r="C52" s="16" t="s">
        <v>17</v>
      </c>
      <c r="D52" s="16" t="s">
        <v>280</v>
      </c>
      <c r="E52" s="16" t="s">
        <v>351</v>
      </c>
      <c r="F52" s="16" t="s">
        <v>258</v>
      </c>
    </row>
    <row r="53" s="4" customFormat="1" ht="18.5" customHeight="1" spans="1:6">
      <c r="A53" s="16" t="s">
        <v>385</v>
      </c>
      <c r="B53" s="16" t="s">
        <v>300</v>
      </c>
      <c r="C53" s="16" t="s">
        <v>9</v>
      </c>
      <c r="D53" s="16" t="s">
        <v>260</v>
      </c>
      <c r="E53" s="16" t="s">
        <v>386</v>
      </c>
      <c r="F53" s="16" t="s">
        <v>264</v>
      </c>
    </row>
    <row r="54" s="4" customFormat="1" ht="18.5" customHeight="1" spans="1:6">
      <c r="A54" s="16" t="s">
        <v>387</v>
      </c>
      <c r="B54" s="16" t="s">
        <v>298</v>
      </c>
      <c r="C54" s="16" t="s">
        <v>45</v>
      </c>
      <c r="D54" s="16" t="s">
        <v>273</v>
      </c>
      <c r="E54" s="16" t="s">
        <v>388</v>
      </c>
      <c r="F54" s="16" t="s">
        <v>304</v>
      </c>
    </row>
    <row r="55" s="4" customFormat="1" ht="18.5" customHeight="1" spans="1:6">
      <c r="A55" s="16" t="s">
        <v>389</v>
      </c>
      <c r="B55" s="16" t="s">
        <v>390</v>
      </c>
      <c r="C55" s="16" t="s">
        <v>9</v>
      </c>
      <c r="D55" s="16" t="s">
        <v>260</v>
      </c>
      <c r="E55" s="16" t="s">
        <v>391</v>
      </c>
      <c r="F55" s="16" t="s">
        <v>268</v>
      </c>
    </row>
    <row r="56" s="4" customFormat="1" ht="18.5" customHeight="1" spans="1:6">
      <c r="A56" s="16" t="s">
        <v>392</v>
      </c>
      <c r="B56" s="16" t="s">
        <v>334</v>
      </c>
      <c r="C56" s="16" t="s">
        <v>9</v>
      </c>
      <c r="D56" s="16" t="s">
        <v>260</v>
      </c>
      <c r="E56" s="16" t="s">
        <v>393</v>
      </c>
      <c r="F56" s="16" t="s">
        <v>294</v>
      </c>
    </row>
    <row r="57" s="4" customFormat="1" ht="18.5" customHeight="1" spans="1:6">
      <c r="A57" s="16" t="s">
        <v>394</v>
      </c>
      <c r="B57" s="16" t="s">
        <v>395</v>
      </c>
      <c r="C57" s="16" t="s">
        <v>21</v>
      </c>
      <c r="D57" s="16" t="s">
        <v>251</v>
      </c>
      <c r="E57" s="16" t="s">
        <v>396</v>
      </c>
      <c r="F57" s="16" t="s">
        <v>268</v>
      </c>
    </row>
    <row r="58" s="4" customFormat="1" ht="18.5" customHeight="1" spans="1:6">
      <c r="A58" s="16" t="s">
        <v>397</v>
      </c>
      <c r="B58" s="16" t="s">
        <v>398</v>
      </c>
      <c r="C58" s="16" t="s">
        <v>33</v>
      </c>
      <c r="D58" s="16" t="s">
        <v>251</v>
      </c>
      <c r="E58" s="16" t="s">
        <v>399</v>
      </c>
      <c r="F58" s="16" t="s">
        <v>268</v>
      </c>
    </row>
    <row r="59" s="4" customFormat="1" ht="18.5" customHeight="1" spans="1:6">
      <c r="A59" s="16" t="s">
        <v>400</v>
      </c>
      <c r="B59" s="16" t="s">
        <v>401</v>
      </c>
      <c r="C59" s="16" t="s">
        <v>33</v>
      </c>
      <c r="D59" s="16" t="s">
        <v>283</v>
      </c>
      <c r="E59" s="16" t="s">
        <v>402</v>
      </c>
      <c r="F59" s="16" t="s">
        <v>294</v>
      </c>
    </row>
    <row r="60" s="4" customFormat="1" ht="18.5" customHeight="1" spans="1:6">
      <c r="A60" s="16" t="s">
        <v>403</v>
      </c>
      <c r="B60" s="16" t="s">
        <v>404</v>
      </c>
      <c r="C60" s="16" t="s">
        <v>41</v>
      </c>
      <c r="D60" s="16" t="s">
        <v>327</v>
      </c>
      <c r="E60" s="16" t="s">
        <v>405</v>
      </c>
      <c r="F60" s="16" t="s">
        <v>406</v>
      </c>
    </row>
    <row r="61" s="4" customFormat="1" ht="18.5" customHeight="1" spans="1:6">
      <c r="A61" s="16" t="s">
        <v>407</v>
      </c>
      <c r="B61" s="16" t="s">
        <v>266</v>
      </c>
      <c r="C61" s="16" t="s">
        <v>124</v>
      </c>
      <c r="D61" s="16" t="s">
        <v>280</v>
      </c>
      <c r="E61" s="16" t="s">
        <v>408</v>
      </c>
      <c r="F61" s="16" t="s">
        <v>268</v>
      </c>
    </row>
    <row r="62" s="4" customFormat="1" ht="18.5" customHeight="1" spans="1:6">
      <c r="A62" s="16" t="s">
        <v>409</v>
      </c>
      <c r="B62" s="16" t="s">
        <v>342</v>
      </c>
      <c r="C62" s="16" t="s">
        <v>109</v>
      </c>
      <c r="D62" s="16" t="s">
        <v>273</v>
      </c>
      <c r="E62" s="16" t="s">
        <v>410</v>
      </c>
      <c r="F62" s="16" t="s">
        <v>268</v>
      </c>
    </row>
    <row r="63" s="4" customFormat="1" ht="18.5" customHeight="1" spans="1:6">
      <c r="A63" s="16" t="s">
        <v>91</v>
      </c>
      <c r="B63" s="16" t="s">
        <v>259</v>
      </c>
      <c r="C63" s="16" t="s">
        <v>92</v>
      </c>
      <c r="D63" s="16" t="s">
        <v>260</v>
      </c>
      <c r="E63" s="16" t="s">
        <v>411</v>
      </c>
      <c r="F63" s="16" t="s">
        <v>253</v>
      </c>
    </row>
    <row r="64" s="4" customFormat="1" ht="18.5" customHeight="1" spans="1:6">
      <c r="A64" s="16" t="s">
        <v>412</v>
      </c>
      <c r="B64" s="16" t="s">
        <v>359</v>
      </c>
      <c r="C64" s="16" t="s">
        <v>41</v>
      </c>
      <c r="D64" s="16" t="s">
        <v>260</v>
      </c>
      <c r="E64" s="16" t="s">
        <v>413</v>
      </c>
      <c r="F64" s="16" t="s">
        <v>264</v>
      </c>
    </row>
    <row r="65" s="4" customFormat="1" ht="18.5" customHeight="1" spans="1:6">
      <c r="A65" s="16" t="s">
        <v>414</v>
      </c>
      <c r="B65" s="16" t="s">
        <v>415</v>
      </c>
      <c r="C65" s="16" t="s">
        <v>41</v>
      </c>
      <c r="D65" s="16" t="s">
        <v>251</v>
      </c>
      <c r="E65" s="16" t="s">
        <v>416</v>
      </c>
      <c r="F65" s="16" t="s">
        <v>253</v>
      </c>
    </row>
    <row r="66" s="4" customFormat="1" ht="18.5" customHeight="1" spans="1:6">
      <c r="A66" s="16" t="s">
        <v>417</v>
      </c>
      <c r="B66" s="16" t="s">
        <v>418</v>
      </c>
      <c r="C66" s="16" t="s">
        <v>81</v>
      </c>
      <c r="D66" s="16" t="s">
        <v>372</v>
      </c>
      <c r="E66" s="16" t="s">
        <v>419</v>
      </c>
      <c r="F66" s="16" t="s">
        <v>258</v>
      </c>
    </row>
    <row r="67" s="4" customFormat="1" ht="18.5" customHeight="1" spans="1:6">
      <c r="A67" s="16" t="s">
        <v>420</v>
      </c>
      <c r="B67" s="16" t="s">
        <v>421</v>
      </c>
      <c r="C67" s="16" t="s">
        <v>21</v>
      </c>
      <c r="D67" s="16" t="s">
        <v>260</v>
      </c>
      <c r="E67" s="16" t="s">
        <v>422</v>
      </c>
      <c r="F67" s="16" t="s">
        <v>253</v>
      </c>
    </row>
    <row r="68" s="4" customFormat="1" ht="18.5" customHeight="1" spans="1:6">
      <c r="A68" s="16" t="s">
        <v>423</v>
      </c>
      <c r="B68" s="16" t="s">
        <v>424</v>
      </c>
      <c r="C68" s="16" t="s">
        <v>9</v>
      </c>
      <c r="D68" s="16" t="s">
        <v>251</v>
      </c>
      <c r="E68" s="16" t="s">
        <v>425</v>
      </c>
      <c r="F68" s="16" t="s">
        <v>253</v>
      </c>
    </row>
    <row r="69" s="4" customFormat="1" ht="18.5" customHeight="1" spans="1:6">
      <c r="A69" s="16" t="s">
        <v>426</v>
      </c>
      <c r="B69" s="16" t="s">
        <v>427</v>
      </c>
      <c r="C69" s="16" t="s">
        <v>9</v>
      </c>
      <c r="D69" s="16" t="s">
        <v>260</v>
      </c>
      <c r="E69" s="16" t="s">
        <v>428</v>
      </c>
      <c r="F69" s="16" t="s">
        <v>253</v>
      </c>
    </row>
    <row r="70" s="4" customFormat="1" ht="18.5" customHeight="1" spans="1:6">
      <c r="A70" s="16" t="s">
        <v>429</v>
      </c>
      <c r="B70" s="16" t="s">
        <v>430</v>
      </c>
      <c r="C70" s="16" t="s">
        <v>31</v>
      </c>
      <c r="D70" s="16" t="s">
        <v>280</v>
      </c>
      <c r="E70" s="16" t="s">
        <v>413</v>
      </c>
      <c r="F70" s="16" t="s">
        <v>304</v>
      </c>
    </row>
    <row r="71" s="4" customFormat="1" ht="18.5" customHeight="1" spans="1:6">
      <c r="A71" s="16" t="s">
        <v>431</v>
      </c>
      <c r="B71" s="16" t="s">
        <v>390</v>
      </c>
      <c r="C71" s="16" t="s">
        <v>81</v>
      </c>
      <c r="D71" s="16" t="s">
        <v>283</v>
      </c>
      <c r="E71" s="16" t="s">
        <v>432</v>
      </c>
      <c r="F71" s="16" t="s">
        <v>304</v>
      </c>
    </row>
    <row r="72" s="4" customFormat="1" ht="18.5" customHeight="1" spans="1:6">
      <c r="A72" s="16" t="s">
        <v>67</v>
      </c>
      <c r="B72" s="16" t="s">
        <v>289</v>
      </c>
      <c r="C72" s="16" t="s">
        <v>41</v>
      </c>
      <c r="D72" s="16" t="s">
        <v>433</v>
      </c>
      <c r="E72" s="16" t="s">
        <v>434</v>
      </c>
      <c r="F72" s="16" t="s">
        <v>258</v>
      </c>
    </row>
    <row r="73" s="4" customFormat="1" ht="18.5" customHeight="1" spans="1:6">
      <c r="A73" s="16" t="s">
        <v>435</v>
      </c>
      <c r="B73" s="16" t="s">
        <v>266</v>
      </c>
      <c r="C73" s="16" t="s">
        <v>109</v>
      </c>
      <c r="D73" s="16" t="s">
        <v>283</v>
      </c>
      <c r="E73" s="16" t="s">
        <v>436</v>
      </c>
      <c r="F73" s="16" t="s">
        <v>304</v>
      </c>
    </row>
    <row r="74" s="4" customFormat="1" ht="18.5" customHeight="1" spans="1:6">
      <c r="A74" s="16" t="s">
        <v>437</v>
      </c>
      <c r="B74" s="16" t="s">
        <v>291</v>
      </c>
      <c r="C74" s="16" t="s">
        <v>124</v>
      </c>
      <c r="D74" s="16" t="s">
        <v>280</v>
      </c>
      <c r="E74" s="16" t="s">
        <v>438</v>
      </c>
      <c r="F74" s="16" t="s">
        <v>253</v>
      </c>
    </row>
    <row r="75" s="4" customFormat="1" ht="18.5" customHeight="1" spans="1:6">
      <c r="A75" s="16" t="s">
        <v>439</v>
      </c>
      <c r="B75" s="16" t="s">
        <v>440</v>
      </c>
      <c r="C75" s="16" t="s">
        <v>21</v>
      </c>
      <c r="D75" s="16" t="s">
        <v>260</v>
      </c>
      <c r="E75" s="16" t="s">
        <v>441</v>
      </c>
      <c r="F75" s="16" t="s">
        <v>264</v>
      </c>
    </row>
    <row r="76" s="4" customFormat="1" ht="18.5" customHeight="1" spans="1:6">
      <c r="A76" s="16" t="s">
        <v>442</v>
      </c>
      <c r="B76" s="16" t="s">
        <v>395</v>
      </c>
      <c r="C76" s="16" t="s">
        <v>9</v>
      </c>
      <c r="D76" s="16" t="s">
        <v>260</v>
      </c>
      <c r="E76" s="16" t="s">
        <v>443</v>
      </c>
      <c r="F76" s="16" t="s">
        <v>268</v>
      </c>
    </row>
    <row r="77" s="4" customFormat="1" ht="18.5" customHeight="1" spans="1:6">
      <c r="A77" s="16" t="s">
        <v>444</v>
      </c>
      <c r="B77" s="16" t="s">
        <v>440</v>
      </c>
      <c r="C77" s="16" t="s">
        <v>33</v>
      </c>
      <c r="D77" s="16" t="s">
        <v>292</v>
      </c>
      <c r="E77" s="16" t="s">
        <v>445</v>
      </c>
      <c r="F77" s="16" t="s">
        <v>294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2"/>
  <sheetViews>
    <sheetView workbookViewId="0">
      <selection activeCell="A1" sqref="A$1:A$1048576"/>
    </sheetView>
  </sheetViews>
  <sheetFormatPr defaultColWidth="9" defaultRowHeight="15.75"/>
  <cols>
    <col min="1" max="1" width="40.6666666666667" style="4" customWidth="1"/>
    <col min="2" max="2" width="32.1666666666667" style="4" customWidth="1"/>
    <col min="3" max="3" width="40.6666666666667" style="4" customWidth="1"/>
    <col min="4" max="4" width="27" style="4" customWidth="1"/>
    <col min="5" max="5" width="24.6666666666667" style="4" customWidth="1"/>
    <col min="6" max="6" width="24.1666666666667" style="4" customWidth="1"/>
    <col min="7" max="7" width="19" style="4" customWidth="1"/>
    <col min="8" max="8" width="39.1666666666667" style="4" customWidth="1"/>
    <col min="9" max="9" width="34.6666666666667" style="4" customWidth="1"/>
    <col min="10" max="10" width="29.6666666666667" style="4" customWidth="1"/>
    <col min="11" max="11" width="36.5" style="4" customWidth="1"/>
    <col min="12" max="12" width="11.3333333333333" style="4" customWidth="1"/>
    <col min="13" max="16380" width="9" style="4"/>
  </cols>
  <sheetData>
    <row r="1" s="4" customFormat="1" ht="35" customHeight="1" spans="1:12">
      <c r="A1" s="15" t="s">
        <v>2</v>
      </c>
      <c r="B1" s="15" t="s">
        <v>3</v>
      </c>
      <c r="C1" s="15" t="s">
        <v>4</v>
      </c>
      <c r="D1" s="15" t="s">
        <v>5</v>
      </c>
      <c r="E1" s="15" t="s">
        <v>446</v>
      </c>
      <c r="F1" s="15" t="s">
        <v>447</v>
      </c>
      <c r="G1" s="15" t="s">
        <v>448</v>
      </c>
      <c r="H1" s="15" t="s">
        <v>449</v>
      </c>
      <c r="I1" s="15" t="s">
        <v>450</v>
      </c>
      <c r="J1" s="15" t="s">
        <v>451</v>
      </c>
      <c r="K1" s="15" t="s">
        <v>6</v>
      </c>
      <c r="L1" s="15" t="s">
        <v>7</v>
      </c>
    </row>
    <row r="2" s="4" customFormat="1" ht="18.5" customHeight="1" spans="1:12">
      <c r="A2" s="16" t="s">
        <v>166</v>
      </c>
      <c r="B2" s="16">
        <v>895</v>
      </c>
      <c r="C2" s="16">
        <v>1000</v>
      </c>
      <c r="D2" s="16">
        <v>3</v>
      </c>
      <c r="E2" s="16" t="s">
        <v>112</v>
      </c>
      <c r="F2" s="16">
        <v>1</v>
      </c>
      <c r="G2" s="16">
        <v>1</v>
      </c>
      <c r="H2" s="16" t="s">
        <v>452</v>
      </c>
      <c r="I2" s="16">
        <v>67</v>
      </c>
      <c r="J2" s="16">
        <v>1</v>
      </c>
      <c r="K2" s="16">
        <v>475</v>
      </c>
      <c r="L2" s="16">
        <v>12</v>
      </c>
    </row>
    <row r="3" s="4" customFormat="1" ht="18.5" customHeight="1" spans="1:12">
      <c r="A3" s="16" t="s">
        <v>453</v>
      </c>
      <c r="B3" s="16">
        <v>1864</v>
      </c>
      <c r="C3" s="16">
        <v>1000</v>
      </c>
      <c r="D3" s="16">
        <v>4</v>
      </c>
      <c r="E3" s="16">
        <v>1</v>
      </c>
      <c r="F3" s="16" t="s">
        <v>112</v>
      </c>
      <c r="G3" s="16">
        <v>1</v>
      </c>
      <c r="H3" s="16">
        <v>522</v>
      </c>
      <c r="I3" s="16" t="s">
        <v>452</v>
      </c>
      <c r="J3" s="16">
        <v>5</v>
      </c>
      <c r="K3" s="16">
        <v>508</v>
      </c>
      <c r="L3" s="16">
        <v>28</v>
      </c>
    </row>
    <row r="4" s="4" customFormat="1" ht="18.5" customHeight="1" spans="1:12">
      <c r="A4" s="16" t="s">
        <v>172</v>
      </c>
      <c r="B4" s="16">
        <v>755</v>
      </c>
      <c r="C4" s="16">
        <v>832</v>
      </c>
      <c r="D4" s="16" t="s">
        <v>112</v>
      </c>
      <c r="E4" s="16" t="s">
        <v>112</v>
      </c>
      <c r="F4" s="16">
        <v>1</v>
      </c>
      <c r="G4" s="16">
        <v>1</v>
      </c>
      <c r="H4" s="16" t="s">
        <v>452</v>
      </c>
      <c r="I4" s="16">
        <v>23</v>
      </c>
      <c r="J4" s="16">
        <v>5</v>
      </c>
      <c r="K4" s="16">
        <v>394</v>
      </c>
      <c r="L4" s="16">
        <v>11</v>
      </c>
    </row>
    <row r="5" s="4" customFormat="1" ht="18.5" customHeight="1" spans="1:12">
      <c r="A5" s="16" t="s">
        <v>161</v>
      </c>
      <c r="B5" s="16">
        <v>513</v>
      </c>
      <c r="C5" s="16">
        <v>1000</v>
      </c>
      <c r="D5" s="16">
        <v>9</v>
      </c>
      <c r="E5" s="16" t="s">
        <v>112</v>
      </c>
      <c r="F5" s="16">
        <v>1</v>
      </c>
      <c r="G5" s="16">
        <v>1</v>
      </c>
      <c r="H5" s="16" t="s">
        <v>452</v>
      </c>
      <c r="I5" s="16">
        <v>35</v>
      </c>
      <c r="J5" s="16">
        <v>9</v>
      </c>
      <c r="K5" s="16">
        <v>454</v>
      </c>
      <c r="L5" s="16">
        <v>9</v>
      </c>
    </row>
    <row r="6" s="4" customFormat="1" ht="18.5" customHeight="1" spans="1:12">
      <c r="A6" s="16" t="s">
        <v>138</v>
      </c>
      <c r="B6" s="16">
        <v>1670</v>
      </c>
      <c r="C6" s="16">
        <v>100000</v>
      </c>
      <c r="D6" s="16" t="s">
        <v>112</v>
      </c>
      <c r="E6" s="16" t="s">
        <v>112</v>
      </c>
      <c r="F6" s="16">
        <v>1</v>
      </c>
      <c r="G6" s="16">
        <v>1</v>
      </c>
      <c r="H6" s="16" t="s">
        <v>452</v>
      </c>
      <c r="I6" s="16">
        <v>18</v>
      </c>
      <c r="J6" s="16">
        <v>11</v>
      </c>
      <c r="K6" s="16">
        <v>630</v>
      </c>
      <c r="L6" s="16">
        <v>26</v>
      </c>
    </row>
    <row r="7" s="4" customFormat="1" ht="18.5" customHeight="1" spans="1:12">
      <c r="A7" s="16" t="s">
        <v>191</v>
      </c>
      <c r="B7" s="16">
        <v>893</v>
      </c>
      <c r="C7" s="16">
        <v>184</v>
      </c>
      <c r="D7" s="16" t="s">
        <v>112</v>
      </c>
      <c r="E7" s="16">
        <v>1</v>
      </c>
      <c r="F7" s="16" t="s">
        <v>112</v>
      </c>
      <c r="G7" s="16">
        <v>1</v>
      </c>
      <c r="H7" s="16">
        <v>76</v>
      </c>
      <c r="I7" s="16" t="s">
        <v>452</v>
      </c>
      <c r="J7" s="16">
        <v>13</v>
      </c>
      <c r="K7" s="16">
        <v>237</v>
      </c>
      <c r="L7" s="16">
        <v>12</v>
      </c>
    </row>
    <row r="8" s="4" customFormat="1" ht="18.5" customHeight="1" spans="1:12">
      <c r="A8" s="16" t="s">
        <v>132</v>
      </c>
      <c r="B8" s="16">
        <v>1455</v>
      </c>
      <c r="C8" s="16">
        <v>1000</v>
      </c>
      <c r="D8" s="16">
        <v>10</v>
      </c>
      <c r="E8" s="16" t="s">
        <v>112</v>
      </c>
      <c r="F8" s="16">
        <v>1</v>
      </c>
      <c r="G8" s="16">
        <v>1</v>
      </c>
      <c r="H8" s="16" t="s">
        <v>452</v>
      </c>
      <c r="I8" s="16">
        <v>67</v>
      </c>
      <c r="J8" s="16">
        <v>14</v>
      </c>
      <c r="K8" s="16">
        <v>502</v>
      </c>
      <c r="L8" s="16">
        <v>29</v>
      </c>
    </row>
    <row r="9" s="4" customFormat="1" ht="18.5" customHeight="1" spans="1:12">
      <c r="A9" s="16" t="s">
        <v>100</v>
      </c>
      <c r="B9" s="16">
        <v>2203</v>
      </c>
      <c r="C9" s="16">
        <v>10000</v>
      </c>
      <c r="D9" s="16">
        <v>5</v>
      </c>
      <c r="E9" s="16">
        <v>1</v>
      </c>
      <c r="F9" s="16" t="s">
        <v>112</v>
      </c>
      <c r="G9" s="16">
        <v>1</v>
      </c>
      <c r="H9" s="16">
        <v>289</v>
      </c>
      <c r="I9" s="16" t="s">
        <v>452</v>
      </c>
      <c r="J9" s="16">
        <v>15</v>
      </c>
      <c r="K9" s="16">
        <v>443</v>
      </c>
      <c r="L9" s="16">
        <v>28</v>
      </c>
    </row>
    <row r="10" s="4" customFormat="1" ht="18.5" customHeight="1" spans="1:12">
      <c r="A10" s="16" t="s">
        <v>36</v>
      </c>
      <c r="B10" s="16">
        <v>20042</v>
      </c>
      <c r="C10" s="16">
        <v>2000</v>
      </c>
      <c r="D10" s="16">
        <v>12</v>
      </c>
      <c r="E10" s="16">
        <v>1</v>
      </c>
      <c r="F10" s="16">
        <v>1</v>
      </c>
      <c r="G10" s="16">
        <v>1</v>
      </c>
      <c r="H10" s="16">
        <v>20</v>
      </c>
      <c r="I10" s="16">
        <v>65</v>
      </c>
      <c r="J10" s="16">
        <v>17</v>
      </c>
      <c r="K10" s="16">
        <v>566</v>
      </c>
      <c r="L10" s="16">
        <v>52</v>
      </c>
    </row>
    <row r="11" s="4" customFormat="1" ht="18.5" customHeight="1" spans="1:12">
      <c r="A11" s="16" t="s">
        <v>179</v>
      </c>
      <c r="B11" s="16">
        <v>891</v>
      </c>
      <c r="C11" s="16">
        <v>9000</v>
      </c>
      <c r="D11" s="16">
        <v>1</v>
      </c>
      <c r="E11" s="16">
        <v>1</v>
      </c>
      <c r="F11" s="16">
        <v>1</v>
      </c>
      <c r="G11" s="16">
        <v>1</v>
      </c>
      <c r="H11" s="16">
        <v>93</v>
      </c>
      <c r="I11" s="16">
        <v>48</v>
      </c>
      <c r="J11" s="16">
        <v>19</v>
      </c>
      <c r="K11" s="16">
        <v>454</v>
      </c>
      <c r="L11" s="16">
        <v>12</v>
      </c>
    </row>
    <row r="12" s="4" customFormat="1" ht="18.5" customHeight="1" spans="1:12">
      <c r="A12" s="16" t="s">
        <v>78</v>
      </c>
      <c r="B12" s="16">
        <v>4355</v>
      </c>
      <c r="C12" s="16">
        <v>1000</v>
      </c>
      <c r="D12" s="16">
        <v>5</v>
      </c>
      <c r="E12" s="16">
        <v>1</v>
      </c>
      <c r="F12" s="16">
        <v>1</v>
      </c>
      <c r="G12" s="16">
        <v>1</v>
      </c>
      <c r="H12" s="16">
        <v>32</v>
      </c>
      <c r="I12" s="16">
        <v>25</v>
      </c>
      <c r="J12" s="16">
        <v>20</v>
      </c>
      <c r="K12" s="16">
        <v>437</v>
      </c>
      <c r="L12" s="16">
        <v>31</v>
      </c>
    </row>
    <row r="13" s="4" customFormat="1" ht="18.5" customHeight="1" spans="1:12">
      <c r="A13" s="16" t="s">
        <v>94</v>
      </c>
      <c r="B13" s="16">
        <v>2269</v>
      </c>
      <c r="C13" s="16">
        <v>6000</v>
      </c>
      <c r="D13" s="16">
        <v>10</v>
      </c>
      <c r="E13" s="16" t="s">
        <v>112</v>
      </c>
      <c r="F13" s="16">
        <v>1</v>
      </c>
      <c r="G13" s="16">
        <v>1</v>
      </c>
      <c r="H13" s="16" t="s">
        <v>452</v>
      </c>
      <c r="I13" s="16">
        <v>41</v>
      </c>
      <c r="J13" s="16">
        <v>26</v>
      </c>
      <c r="K13" s="16">
        <v>497</v>
      </c>
      <c r="L13" s="16">
        <v>30</v>
      </c>
    </row>
    <row r="14" s="4" customFormat="1" ht="18.5" customHeight="1" spans="1:12">
      <c r="A14" s="16" t="s">
        <v>175</v>
      </c>
      <c r="B14" s="16">
        <v>564</v>
      </c>
      <c r="C14" s="16">
        <v>8000</v>
      </c>
      <c r="D14" s="16">
        <v>1</v>
      </c>
      <c r="E14" s="16">
        <v>1</v>
      </c>
      <c r="F14" s="16">
        <v>1</v>
      </c>
      <c r="G14" s="16">
        <v>1</v>
      </c>
      <c r="H14" s="16">
        <v>50</v>
      </c>
      <c r="I14" s="16">
        <v>15</v>
      </c>
      <c r="J14" s="16">
        <v>27</v>
      </c>
      <c r="K14" s="16">
        <v>381</v>
      </c>
      <c r="L14" s="16">
        <v>9</v>
      </c>
    </row>
    <row r="15" s="4" customFormat="1" ht="18.5" customHeight="1" spans="1:12">
      <c r="A15" s="16" t="s">
        <v>454</v>
      </c>
      <c r="B15" s="16">
        <v>678</v>
      </c>
      <c r="C15" s="16">
        <v>5000</v>
      </c>
      <c r="D15" s="16" t="s">
        <v>112</v>
      </c>
      <c r="E15" s="16">
        <v>1</v>
      </c>
      <c r="F15" s="16" t="s">
        <v>112</v>
      </c>
      <c r="G15" s="16">
        <v>1</v>
      </c>
      <c r="H15" s="16">
        <v>133</v>
      </c>
      <c r="I15" s="16" t="s">
        <v>452</v>
      </c>
      <c r="J15" s="16">
        <v>32</v>
      </c>
      <c r="K15" s="16">
        <v>264</v>
      </c>
      <c r="L15" s="16">
        <v>10</v>
      </c>
    </row>
    <row r="16" s="4" customFormat="1" ht="18.5" customHeight="1" spans="1:12">
      <c r="A16" s="16" t="s">
        <v>215</v>
      </c>
      <c r="B16" s="16">
        <v>816</v>
      </c>
      <c r="C16" s="16">
        <v>641</v>
      </c>
      <c r="D16" s="16" t="s">
        <v>112</v>
      </c>
      <c r="E16" s="16" t="s">
        <v>112</v>
      </c>
      <c r="F16" s="16">
        <v>1</v>
      </c>
      <c r="G16" s="16">
        <v>1</v>
      </c>
      <c r="H16" s="16" t="s">
        <v>452</v>
      </c>
      <c r="I16" s="16">
        <v>40</v>
      </c>
      <c r="J16" s="16">
        <v>33</v>
      </c>
      <c r="K16" s="16">
        <v>353</v>
      </c>
      <c r="L16" s="16">
        <v>11</v>
      </c>
    </row>
    <row r="17" s="4" customFormat="1" ht="18.5" customHeight="1" spans="1:12">
      <c r="A17" s="16" t="s">
        <v>455</v>
      </c>
      <c r="B17" s="16">
        <v>1442</v>
      </c>
      <c r="C17" s="16">
        <v>1000</v>
      </c>
      <c r="D17" s="16">
        <v>1</v>
      </c>
      <c r="E17" s="16">
        <v>1</v>
      </c>
      <c r="F17" s="16" t="s">
        <v>112</v>
      </c>
      <c r="G17" s="16">
        <v>1</v>
      </c>
      <c r="H17" s="16">
        <v>308</v>
      </c>
      <c r="I17" s="16" t="s">
        <v>452</v>
      </c>
      <c r="J17" s="16">
        <v>36</v>
      </c>
      <c r="K17" s="16">
        <v>440</v>
      </c>
      <c r="L17" s="16">
        <v>26</v>
      </c>
    </row>
    <row r="18" s="4" customFormat="1" ht="18.5" customHeight="1" spans="1:12">
      <c r="A18" s="16" t="s">
        <v>456</v>
      </c>
      <c r="B18" s="16">
        <v>1442</v>
      </c>
      <c r="C18" s="16">
        <v>8000</v>
      </c>
      <c r="D18" s="16" t="s">
        <v>112</v>
      </c>
      <c r="E18" s="16" t="s">
        <v>112</v>
      </c>
      <c r="F18" s="16">
        <v>1</v>
      </c>
      <c r="G18" s="16">
        <v>1</v>
      </c>
      <c r="H18" s="16" t="s">
        <v>452</v>
      </c>
      <c r="I18" s="16">
        <v>20</v>
      </c>
      <c r="J18" s="16">
        <v>36</v>
      </c>
      <c r="K18" s="16">
        <v>597</v>
      </c>
      <c r="L18" s="16">
        <v>26</v>
      </c>
    </row>
    <row r="19" s="4" customFormat="1" ht="18.5" customHeight="1" spans="1:12">
      <c r="A19" s="16" t="s">
        <v>131</v>
      </c>
      <c r="B19" s="16">
        <v>1442</v>
      </c>
      <c r="C19" s="16">
        <v>5000</v>
      </c>
      <c r="D19" s="16" t="s">
        <v>112</v>
      </c>
      <c r="E19" s="16">
        <v>1</v>
      </c>
      <c r="F19" s="16">
        <v>1</v>
      </c>
      <c r="G19" s="16">
        <v>1</v>
      </c>
      <c r="H19" s="16">
        <v>136</v>
      </c>
      <c r="I19" s="16">
        <v>70</v>
      </c>
      <c r="J19" s="16">
        <v>40</v>
      </c>
      <c r="K19" s="16">
        <v>546</v>
      </c>
      <c r="L19" s="16">
        <v>26</v>
      </c>
    </row>
    <row r="20" s="4" customFormat="1" ht="18.5" customHeight="1" spans="1:12">
      <c r="A20" s="16" t="s">
        <v>76</v>
      </c>
      <c r="B20" s="16">
        <v>4591</v>
      </c>
      <c r="C20" s="16">
        <v>5000</v>
      </c>
      <c r="D20" s="16">
        <v>1</v>
      </c>
      <c r="E20" s="16">
        <v>1</v>
      </c>
      <c r="F20" s="16">
        <v>1</v>
      </c>
      <c r="G20" s="16">
        <v>1</v>
      </c>
      <c r="H20" s="16">
        <v>25</v>
      </c>
      <c r="I20" s="16">
        <v>21</v>
      </c>
      <c r="J20" s="16">
        <v>42</v>
      </c>
      <c r="K20" s="16">
        <v>545</v>
      </c>
      <c r="L20" s="16">
        <v>30</v>
      </c>
    </row>
    <row r="21" s="4" customFormat="1" ht="18.5" customHeight="1" spans="1:12">
      <c r="A21" s="16" t="s">
        <v>46</v>
      </c>
      <c r="B21" s="16">
        <v>11832</v>
      </c>
      <c r="C21" s="16">
        <v>4000</v>
      </c>
      <c r="D21" s="16">
        <v>8</v>
      </c>
      <c r="E21" s="16" t="s">
        <v>112</v>
      </c>
      <c r="F21" s="16">
        <v>1</v>
      </c>
      <c r="G21" s="16">
        <v>1</v>
      </c>
      <c r="H21" s="16" t="s">
        <v>452</v>
      </c>
      <c r="I21" s="16">
        <v>30</v>
      </c>
      <c r="J21" s="16">
        <v>43</v>
      </c>
      <c r="K21" s="16">
        <v>486</v>
      </c>
      <c r="L21" s="16">
        <v>41</v>
      </c>
    </row>
    <row r="22" s="4" customFormat="1" ht="18.5" customHeight="1" spans="1:12">
      <c r="A22" s="16" t="s">
        <v>457</v>
      </c>
      <c r="B22" s="16">
        <v>502</v>
      </c>
      <c r="C22" s="16">
        <v>2000</v>
      </c>
      <c r="D22" s="16" t="s">
        <v>112</v>
      </c>
      <c r="E22" s="16" t="s">
        <v>112</v>
      </c>
      <c r="F22" s="16">
        <v>1</v>
      </c>
      <c r="G22" s="16">
        <v>1</v>
      </c>
      <c r="H22" s="16" t="s">
        <v>452</v>
      </c>
      <c r="I22" s="16">
        <v>62</v>
      </c>
      <c r="J22" s="16">
        <v>45</v>
      </c>
      <c r="K22" s="16">
        <v>342</v>
      </c>
      <c r="L22" s="16">
        <v>9</v>
      </c>
    </row>
    <row r="23" s="4" customFormat="1" ht="18.5" customHeight="1" spans="1:12">
      <c r="A23" s="16" t="s">
        <v>151</v>
      </c>
      <c r="B23" s="16">
        <v>1359</v>
      </c>
      <c r="C23" s="16">
        <v>2000</v>
      </c>
      <c r="D23" s="16" t="s">
        <v>112</v>
      </c>
      <c r="E23" s="16" t="s">
        <v>112</v>
      </c>
      <c r="F23" s="16">
        <v>1</v>
      </c>
      <c r="G23" s="16">
        <v>1</v>
      </c>
      <c r="H23" s="16" t="s">
        <v>452</v>
      </c>
      <c r="I23" s="16">
        <v>69</v>
      </c>
      <c r="J23" s="16">
        <v>48</v>
      </c>
      <c r="K23" s="16">
        <v>503</v>
      </c>
      <c r="L23" s="16">
        <v>26</v>
      </c>
    </row>
    <row r="24" s="4" customFormat="1" ht="18.5" customHeight="1" spans="1:12">
      <c r="A24" s="16" t="s">
        <v>83</v>
      </c>
      <c r="B24" s="16">
        <v>4357</v>
      </c>
      <c r="C24" s="16">
        <v>6000</v>
      </c>
      <c r="D24" s="16">
        <v>1</v>
      </c>
      <c r="E24" s="16" t="s">
        <v>112</v>
      </c>
      <c r="F24" s="16">
        <v>1</v>
      </c>
      <c r="G24" s="16">
        <v>1</v>
      </c>
      <c r="H24" s="16" t="s">
        <v>452</v>
      </c>
      <c r="I24" s="16">
        <v>43</v>
      </c>
      <c r="J24" s="16">
        <v>50</v>
      </c>
      <c r="K24" s="16">
        <v>582</v>
      </c>
      <c r="L24" s="16">
        <v>30</v>
      </c>
    </row>
    <row r="25" s="4" customFormat="1" ht="18.5" customHeight="1" spans="1:12">
      <c r="A25" s="16" t="s">
        <v>114</v>
      </c>
      <c r="B25" s="16">
        <v>2203</v>
      </c>
      <c r="C25" s="16">
        <v>2000</v>
      </c>
      <c r="D25" s="16">
        <v>7</v>
      </c>
      <c r="E25" s="16">
        <v>1</v>
      </c>
      <c r="F25" s="16">
        <v>1</v>
      </c>
      <c r="G25" s="16">
        <v>1</v>
      </c>
      <c r="H25" s="16">
        <v>521</v>
      </c>
      <c r="I25" s="16">
        <v>79</v>
      </c>
      <c r="J25" s="16">
        <v>55</v>
      </c>
      <c r="K25" s="16">
        <v>563</v>
      </c>
      <c r="L25" s="16">
        <v>29</v>
      </c>
    </row>
    <row r="26" s="4" customFormat="1" ht="18.5" customHeight="1" spans="1:12">
      <c r="A26" s="16" t="s">
        <v>153</v>
      </c>
      <c r="B26" s="16">
        <v>1277</v>
      </c>
      <c r="C26" s="16">
        <v>100000</v>
      </c>
      <c r="D26" s="16">
        <v>1</v>
      </c>
      <c r="E26" s="16">
        <v>1</v>
      </c>
      <c r="F26" s="16" t="s">
        <v>112</v>
      </c>
      <c r="G26" s="16">
        <v>1</v>
      </c>
      <c r="H26" s="16">
        <v>211</v>
      </c>
      <c r="I26" s="16" t="s">
        <v>452</v>
      </c>
      <c r="J26" s="16">
        <v>1</v>
      </c>
      <c r="K26" s="16">
        <v>585</v>
      </c>
      <c r="L26" s="16">
        <v>26</v>
      </c>
    </row>
    <row r="27" s="4" customFormat="1" ht="18.5" customHeight="1" spans="1:12">
      <c r="A27" s="16" t="s">
        <v>170</v>
      </c>
      <c r="B27" s="16">
        <v>816</v>
      </c>
      <c r="C27" s="16">
        <v>6000</v>
      </c>
      <c r="D27" s="16" t="s">
        <v>112</v>
      </c>
      <c r="E27" s="16">
        <v>1</v>
      </c>
      <c r="F27" s="16" t="s">
        <v>112</v>
      </c>
      <c r="G27" s="16">
        <v>1</v>
      </c>
      <c r="H27" s="16">
        <v>83</v>
      </c>
      <c r="I27" s="16" t="s">
        <v>452</v>
      </c>
      <c r="J27" s="16">
        <v>1</v>
      </c>
      <c r="K27" s="16">
        <v>465</v>
      </c>
      <c r="L27" s="16">
        <v>11</v>
      </c>
    </row>
    <row r="28" s="4" customFormat="1" ht="18.5" customHeight="1" spans="1:12">
      <c r="A28" s="16" t="s">
        <v>458</v>
      </c>
      <c r="B28" s="16">
        <v>1943</v>
      </c>
      <c r="C28" s="16">
        <v>5000</v>
      </c>
      <c r="D28" s="16" t="s">
        <v>112</v>
      </c>
      <c r="E28" s="16">
        <v>1</v>
      </c>
      <c r="F28" s="16" t="s">
        <v>112</v>
      </c>
      <c r="G28" s="16">
        <v>1</v>
      </c>
      <c r="H28" s="16">
        <v>33</v>
      </c>
      <c r="I28" s="16" t="s">
        <v>452</v>
      </c>
      <c r="J28" s="16">
        <v>1</v>
      </c>
      <c r="K28" s="16">
        <v>632</v>
      </c>
      <c r="L28" s="16">
        <v>27</v>
      </c>
    </row>
    <row r="29" s="4" customFormat="1" ht="18.5" customHeight="1" spans="1:12">
      <c r="A29" s="16" t="s">
        <v>459</v>
      </c>
      <c r="B29" s="16">
        <v>961</v>
      </c>
      <c r="C29" s="16">
        <v>5000</v>
      </c>
      <c r="D29" s="16">
        <v>3</v>
      </c>
      <c r="E29" s="16" t="s">
        <v>112</v>
      </c>
      <c r="F29" s="16" t="s">
        <v>112</v>
      </c>
      <c r="G29" s="16">
        <v>1</v>
      </c>
      <c r="H29" s="16" t="s">
        <v>452</v>
      </c>
      <c r="I29" s="16" t="s">
        <v>452</v>
      </c>
      <c r="J29" s="16">
        <v>1</v>
      </c>
      <c r="K29" s="16">
        <v>525</v>
      </c>
      <c r="L29" s="16">
        <v>12</v>
      </c>
    </row>
    <row r="30" s="4" customFormat="1" ht="18.5" customHeight="1" spans="1:12">
      <c r="A30" s="16" t="s">
        <v>460</v>
      </c>
      <c r="B30" s="16">
        <v>10844</v>
      </c>
      <c r="C30" s="16">
        <v>9000</v>
      </c>
      <c r="D30" s="16">
        <v>1</v>
      </c>
      <c r="E30" s="16">
        <v>1</v>
      </c>
      <c r="F30" s="16" t="s">
        <v>112</v>
      </c>
      <c r="G30" s="16">
        <v>1</v>
      </c>
      <c r="H30" s="16">
        <v>30</v>
      </c>
      <c r="I30" s="16" t="s">
        <v>452</v>
      </c>
      <c r="J30" s="16">
        <v>1</v>
      </c>
      <c r="K30" s="16">
        <v>796</v>
      </c>
      <c r="L30" s="16">
        <v>37</v>
      </c>
    </row>
    <row r="31" s="4" customFormat="1" ht="18.5" customHeight="1" spans="1:12">
      <c r="A31" s="16" t="s">
        <v>461</v>
      </c>
      <c r="B31" s="16">
        <v>564</v>
      </c>
      <c r="C31" s="16">
        <v>1000</v>
      </c>
      <c r="D31" s="16">
        <v>3</v>
      </c>
      <c r="E31" s="16">
        <v>1</v>
      </c>
      <c r="F31" s="16" t="s">
        <v>112</v>
      </c>
      <c r="G31" s="16">
        <v>1</v>
      </c>
      <c r="H31" s="16">
        <v>251</v>
      </c>
      <c r="I31" s="16" t="s">
        <v>452</v>
      </c>
      <c r="J31" s="16">
        <v>1</v>
      </c>
      <c r="K31" s="16">
        <v>324</v>
      </c>
      <c r="L31" s="16">
        <v>9</v>
      </c>
    </row>
    <row r="32" s="4" customFormat="1" ht="18.5" customHeight="1" spans="1:12">
      <c r="A32" s="16" t="s">
        <v>131</v>
      </c>
      <c r="B32" s="16">
        <v>1442</v>
      </c>
      <c r="C32" s="16">
        <v>5000</v>
      </c>
      <c r="D32" s="16" t="s">
        <v>112</v>
      </c>
      <c r="E32" s="16">
        <v>1</v>
      </c>
      <c r="F32" s="16" t="s">
        <v>112</v>
      </c>
      <c r="G32" s="16">
        <v>1</v>
      </c>
      <c r="H32" s="16">
        <v>935</v>
      </c>
      <c r="I32" s="16" t="s">
        <v>452</v>
      </c>
      <c r="J32" s="16">
        <v>1</v>
      </c>
      <c r="K32" s="16">
        <v>546</v>
      </c>
      <c r="L32" s="16">
        <v>26</v>
      </c>
    </row>
    <row r="33" s="4" customFormat="1" ht="18.5" customHeight="1" spans="1:12">
      <c r="A33" s="16" t="s">
        <v>129</v>
      </c>
      <c r="B33" s="16">
        <v>1866</v>
      </c>
      <c r="C33" s="16">
        <v>10000</v>
      </c>
      <c r="D33" s="16">
        <v>11</v>
      </c>
      <c r="E33" s="16">
        <v>1</v>
      </c>
      <c r="F33" s="16" t="s">
        <v>112</v>
      </c>
      <c r="G33" s="16">
        <v>1</v>
      </c>
      <c r="H33" s="16">
        <v>36</v>
      </c>
      <c r="I33" s="16" t="s">
        <v>452</v>
      </c>
      <c r="J33" s="16">
        <v>1</v>
      </c>
      <c r="K33" s="16">
        <v>623</v>
      </c>
      <c r="L33" s="16">
        <v>30</v>
      </c>
    </row>
    <row r="34" s="4" customFormat="1" ht="18.5" customHeight="1" spans="1:12">
      <c r="A34" s="16" t="s">
        <v>74</v>
      </c>
      <c r="B34" s="16">
        <v>3674</v>
      </c>
      <c r="C34" s="16">
        <v>7000</v>
      </c>
      <c r="D34" s="16">
        <v>4</v>
      </c>
      <c r="E34" s="16">
        <v>1</v>
      </c>
      <c r="F34" s="16" t="s">
        <v>112</v>
      </c>
      <c r="G34" s="16">
        <v>1</v>
      </c>
      <c r="H34" s="16">
        <v>192</v>
      </c>
      <c r="I34" s="16" t="s">
        <v>452</v>
      </c>
      <c r="J34" s="16">
        <v>13</v>
      </c>
      <c r="K34" s="16">
        <v>467</v>
      </c>
      <c r="L34" s="16">
        <v>30</v>
      </c>
    </row>
    <row r="35" s="4" customFormat="1" ht="18.5" customHeight="1" spans="1:12">
      <c r="A35" s="16" t="s">
        <v>20</v>
      </c>
      <c r="B35" s="16">
        <v>64411</v>
      </c>
      <c r="C35" s="16">
        <v>70000</v>
      </c>
      <c r="D35" s="16">
        <v>33</v>
      </c>
      <c r="E35" s="16">
        <v>1</v>
      </c>
      <c r="F35" s="16" t="s">
        <v>112</v>
      </c>
      <c r="G35" s="16">
        <v>1</v>
      </c>
      <c r="H35" s="16">
        <v>167</v>
      </c>
      <c r="I35" s="16" t="s">
        <v>452</v>
      </c>
      <c r="J35" s="16">
        <v>13</v>
      </c>
      <c r="K35" s="16">
        <v>510</v>
      </c>
      <c r="L35" s="16">
        <v>111</v>
      </c>
    </row>
    <row r="36" s="4" customFormat="1" ht="18.5" customHeight="1" spans="1:12">
      <c r="A36" s="16" t="s">
        <v>462</v>
      </c>
      <c r="B36" s="16">
        <v>8549</v>
      </c>
      <c r="C36" s="16">
        <v>50000</v>
      </c>
      <c r="D36" s="16">
        <v>2</v>
      </c>
      <c r="E36" s="16" t="s">
        <v>112</v>
      </c>
      <c r="F36" s="16" t="s">
        <v>112</v>
      </c>
      <c r="G36" s="16">
        <v>1</v>
      </c>
      <c r="H36" s="16" t="s">
        <v>452</v>
      </c>
      <c r="I36" s="16" t="s">
        <v>452</v>
      </c>
      <c r="J36" s="16">
        <v>13</v>
      </c>
      <c r="K36" s="16">
        <v>806</v>
      </c>
      <c r="L36" s="16">
        <v>35</v>
      </c>
    </row>
    <row r="37" s="4" customFormat="1" ht="18.5" customHeight="1" spans="1:12">
      <c r="A37" s="16" t="s">
        <v>76</v>
      </c>
      <c r="B37" s="16">
        <v>4591</v>
      </c>
      <c r="C37" s="16">
        <v>5000</v>
      </c>
      <c r="D37" s="16">
        <v>1</v>
      </c>
      <c r="E37" s="16">
        <v>1</v>
      </c>
      <c r="F37" s="16" t="s">
        <v>112</v>
      </c>
      <c r="G37" s="16">
        <v>1</v>
      </c>
      <c r="H37" s="16">
        <v>654</v>
      </c>
      <c r="I37" s="16" t="s">
        <v>452</v>
      </c>
      <c r="J37" s="16">
        <v>13</v>
      </c>
      <c r="K37" s="16">
        <v>545</v>
      </c>
      <c r="L37" s="16">
        <v>30</v>
      </c>
    </row>
    <row r="38" s="4" customFormat="1" ht="18.5" customHeight="1" spans="1:12">
      <c r="A38" s="16" t="s">
        <v>94</v>
      </c>
      <c r="B38" s="16">
        <v>2269</v>
      </c>
      <c r="C38" s="16">
        <v>6000</v>
      </c>
      <c r="D38" s="16">
        <v>10</v>
      </c>
      <c r="E38" s="16" t="s">
        <v>112</v>
      </c>
      <c r="F38" s="16" t="s">
        <v>112</v>
      </c>
      <c r="G38" s="16">
        <v>1</v>
      </c>
      <c r="H38" s="16" t="s">
        <v>452</v>
      </c>
      <c r="I38" s="16" t="s">
        <v>452</v>
      </c>
      <c r="J38" s="16">
        <v>13</v>
      </c>
      <c r="K38" s="16">
        <v>497</v>
      </c>
      <c r="L38" s="16">
        <v>30</v>
      </c>
    </row>
    <row r="39" s="4" customFormat="1" ht="18.5" customHeight="1" spans="1:12">
      <c r="A39" s="16" t="s">
        <v>196</v>
      </c>
      <c r="B39" s="16">
        <v>891</v>
      </c>
      <c r="C39" s="16">
        <v>9000</v>
      </c>
      <c r="D39" s="16">
        <v>1</v>
      </c>
      <c r="E39" s="16" t="s">
        <v>112</v>
      </c>
      <c r="F39" s="16" t="s">
        <v>112</v>
      </c>
      <c r="G39" s="16">
        <v>1</v>
      </c>
      <c r="H39" s="16" t="s">
        <v>452</v>
      </c>
      <c r="I39" s="16" t="s">
        <v>452</v>
      </c>
      <c r="J39" s="16">
        <v>13</v>
      </c>
      <c r="K39" s="16">
        <v>351</v>
      </c>
      <c r="L39" s="16">
        <v>12</v>
      </c>
    </row>
    <row r="40" s="4" customFormat="1" ht="18.5" customHeight="1" spans="1:12">
      <c r="A40" s="16" t="s">
        <v>463</v>
      </c>
      <c r="B40" s="16">
        <v>1359</v>
      </c>
      <c r="C40" s="16">
        <v>2000</v>
      </c>
      <c r="D40" s="16">
        <v>1</v>
      </c>
      <c r="E40" s="16" t="s">
        <v>112</v>
      </c>
      <c r="F40" s="16" t="s">
        <v>112</v>
      </c>
      <c r="G40" s="16">
        <v>1</v>
      </c>
      <c r="H40" s="16" t="s">
        <v>452</v>
      </c>
      <c r="I40" s="16" t="s">
        <v>452</v>
      </c>
      <c r="J40" s="16">
        <v>14</v>
      </c>
      <c r="K40" s="16">
        <v>599</v>
      </c>
      <c r="L40" s="16">
        <v>26</v>
      </c>
    </row>
    <row r="41" s="4" customFormat="1" ht="18.5" customHeight="1" spans="1:12">
      <c r="A41" s="16" t="s">
        <v>36</v>
      </c>
      <c r="B41" s="16">
        <v>20042</v>
      </c>
      <c r="C41" s="16">
        <v>2000</v>
      </c>
      <c r="D41" s="16">
        <v>12</v>
      </c>
      <c r="E41" s="16">
        <v>1</v>
      </c>
      <c r="F41" s="16" t="s">
        <v>112</v>
      </c>
      <c r="G41" s="16">
        <v>1</v>
      </c>
      <c r="H41" s="16">
        <v>623</v>
      </c>
      <c r="I41" s="16" t="s">
        <v>452</v>
      </c>
      <c r="J41" s="16">
        <v>14</v>
      </c>
      <c r="K41" s="16">
        <v>566</v>
      </c>
      <c r="L41" s="16">
        <v>52</v>
      </c>
    </row>
    <row r="42" s="4" customFormat="1" ht="18.5" customHeight="1" spans="1:12">
      <c r="A42" s="16" t="s">
        <v>54</v>
      </c>
      <c r="B42" s="16">
        <v>9092</v>
      </c>
      <c r="C42" s="16">
        <v>10000</v>
      </c>
      <c r="D42" s="16">
        <v>3</v>
      </c>
      <c r="E42" s="16">
        <v>1</v>
      </c>
      <c r="F42" s="16" t="s">
        <v>112</v>
      </c>
      <c r="G42" s="16">
        <v>1</v>
      </c>
      <c r="H42" s="16">
        <v>28</v>
      </c>
      <c r="I42" s="16" t="s">
        <v>452</v>
      </c>
      <c r="J42" s="16">
        <v>14</v>
      </c>
      <c r="K42" s="16">
        <v>802</v>
      </c>
      <c r="L42" s="16">
        <v>36</v>
      </c>
    </row>
    <row r="43" s="4" customFormat="1" ht="18.5" customHeight="1" spans="1:12">
      <c r="A43" s="16" t="s">
        <v>464</v>
      </c>
      <c r="B43" s="16">
        <v>511</v>
      </c>
      <c r="C43" s="16">
        <v>20000</v>
      </c>
      <c r="D43" s="16" t="s">
        <v>112</v>
      </c>
      <c r="E43" s="16" t="s">
        <v>112</v>
      </c>
      <c r="F43" s="16" t="s">
        <v>112</v>
      </c>
      <c r="G43" s="16">
        <v>1</v>
      </c>
      <c r="H43" s="16" t="s">
        <v>452</v>
      </c>
      <c r="I43" s="16" t="s">
        <v>452</v>
      </c>
      <c r="J43" s="16">
        <v>14</v>
      </c>
      <c r="K43" s="16">
        <v>393</v>
      </c>
      <c r="L43" s="16">
        <v>9</v>
      </c>
    </row>
    <row r="44" s="4" customFormat="1" ht="18.5" customHeight="1" spans="1:12">
      <c r="A44" s="16" t="s">
        <v>465</v>
      </c>
      <c r="B44" s="16">
        <v>1423</v>
      </c>
      <c r="C44" s="16">
        <v>3000</v>
      </c>
      <c r="D44" s="16" t="s">
        <v>112</v>
      </c>
      <c r="E44" s="16">
        <v>1</v>
      </c>
      <c r="F44" s="16" t="s">
        <v>112</v>
      </c>
      <c r="G44" s="16">
        <v>1</v>
      </c>
      <c r="H44" s="16">
        <v>87</v>
      </c>
      <c r="I44" s="16" t="s">
        <v>452</v>
      </c>
      <c r="J44" s="16">
        <v>14</v>
      </c>
      <c r="K44" s="16">
        <v>676</v>
      </c>
      <c r="L44" s="16">
        <v>26</v>
      </c>
    </row>
    <row r="45" s="4" customFormat="1" ht="18.5" customHeight="1" spans="1:12">
      <c r="A45" s="16" t="s">
        <v>26</v>
      </c>
      <c r="B45" s="16">
        <v>45055</v>
      </c>
      <c r="C45" s="16">
        <v>10000</v>
      </c>
      <c r="D45" s="16">
        <v>29</v>
      </c>
      <c r="E45" s="16">
        <v>1</v>
      </c>
      <c r="F45" s="16" t="s">
        <v>112</v>
      </c>
      <c r="G45" s="16">
        <v>1</v>
      </c>
      <c r="H45" s="16">
        <v>170</v>
      </c>
      <c r="I45" s="16" t="s">
        <v>452</v>
      </c>
      <c r="J45" s="16">
        <v>14</v>
      </c>
      <c r="K45" s="16">
        <v>539</v>
      </c>
      <c r="L45" s="16">
        <v>87</v>
      </c>
    </row>
    <row r="46" s="4" customFormat="1" ht="18.5" customHeight="1" spans="1:12">
      <c r="A46" s="16" t="s">
        <v>466</v>
      </c>
      <c r="B46" s="16">
        <v>4269</v>
      </c>
      <c r="C46" s="16">
        <v>6000</v>
      </c>
      <c r="D46" s="16">
        <v>3</v>
      </c>
      <c r="E46" s="16">
        <v>1</v>
      </c>
      <c r="F46" s="16" t="s">
        <v>112</v>
      </c>
      <c r="G46" s="16">
        <v>1</v>
      </c>
      <c r="H46" s="16">
        <v>1042</v>
      </c>
      <c r="I46" s="16" t="s">
        <v>452</v>
      </c>
      <c r="J46" s="16">
        <v>14</v>
      </c>
      <c r="K46" s="16">
        <v>631</v>
      </c>
      <c r="L46" s="16">
        <v>30</v>
      </c>
    </row>
    <row r="47" s="4" customFormat="1" ht="18.5" customHeight="1" spans="1:12">
      <c r="A47" s="16" t="s">
        <v>42</v>
      </c>
      <c r="B47" s="16">
        <v>11160</v>
      </c>
      <c r="C47" s="16">
        <v>10000</v>
      </c>
      <c r="D47" s="16">
        <v>31</v>
      </c>
      <c r="E47" s="16">
        <v>1</v>
      </c>
      <c r="F47" s="16" t="s">
        <v>112</v>
      </c>
      <c r="G47" s="16">
        <v>1</v>
      </c>
      <c r="H47" s="16">
        <v>178</v>
      </c>
      <c r="I47" s="16" t="s">
        <v>452</v>
      </c>
      <c r="J47" s="16">
        <v>14</v>
      </c>
      <c r="K47" s="16">
        <v>531</v>
      </c>
      <c r="L47" s="16">
        <v>47</v>
      </c>
    </row>
    <row r="48" s="4" customFormat="1" ht="18.5" customHeight="1" spans="1:12">
      <c r="A48" s="16" t="s">
        <v>467</v>
      </c>
      <c r="B48" s="16">
        <v>1455</v>
      </c>
      <c r="C48" s="16">
        <v>143</v>
      </c>
      <c r="D48" s="16">
        <v>23</v>
      </c>
      <c r="E48" s="16">
        <v>1</v>
      </c>
      <c r="F48" s="16" t="s">
        <v>112</v>
      </c>
      <c r="G48" s="16">
        <v>1</v>
      </c>
      <c r="H48" s="16">
        <v>35</v>
      </c>
      <c r="I48" s="16" t="s">
        <v>452</v>
      </c>
      <c r="J48" s="16">
        <v>15</v>
      </c>
      <c r="K48" s="16">
        <v>492</v>
      </c>
      <c r="L48" s="16">
        <v>33</v>
      </c>
    </row>
    <row r="49" s="4" customFormat="1" ht="18.5" customHeight="1" spans="1:12">
      <c r="A49" s="16" t="s">
        <v>39</v>
      </c>
      <c r="B49" s="16">
        <v>15837</v>
      </c>
      <c r="C49" s="16">
        <v>100000</v>
      </c>
      <c r="D49" s="16">
        <v>4</v>
      </c>
      <c r="E49" s="16">
        <v>1</v>
      </c>
      <c r="F49" s="16" t="s">
        <v>112</v>
      </c>
      <c r="G49" s="16">
        <v>1</v>
      </c>
      <c r="H49" s="16">
        <v>125</v>
      </c>
      <c r="I49" s="16" t="s">
        <v>452</v>
      </c>
      <c r="J49" s="16">
        <v>16</v>
      </c>
      <c r="K49" s="16">
        <v>745</v>
      </c>
      <c r="L49" s="16">
        <v>44</v>
      </c>
    </row>
    <row r="50" s="4" customFormat="1" ht="18.5" customHeight="1" spans="1:12">
      <c r="A50" s="16" t="s">
        <v>88</v>
      </c>
      <c r="B50" s="16">
        <v>2572</v>
      </c>
      <c r="C50" s="16">
        <v>1000</v>
      </c>
      <c r="D50" s="16">
        <v>4</v>
      </c>
      <c r="E50" s="16">
        <v>1</v>
      </c>
      <c r="F50" s="16">
        <v>1</v>
      </c>
      <c r="G50" s="16">
        <v>1</v>
      </c>
      <c r="H50" s="16">
        <v>5</v>
      </c>
      <c r="I50" s="16">
        <v>1</v>
      </c>
      <c r="J50" s="16">
        <v>3</v>
      </c>
      <c r="K50" s="16">
        <v>537</v>
      </c>
      <c r="L50" s="16">
        <v>29</v>
      </c>
    </row>
    <row r="51" s="4" customFormat="1" ht="18.5" customHeight="1" spans="1:12">
      <c r="A51" s="16" t="s">
        <v>116</v>
      </c>
      <c r="B51" s="16">
        <v>1442</v>
      </c>
      <c r="C51" s="16">
        <v>606</v>
      </c>
      <c r="D51" s="16">
        <v>5</v>
      </c>
      <c r="E51" s="16" t="s">
        <v>112</v>
      </c>
      <c r="F51" s="16">
        <v>1</v>
      </c>
      <c r="G51" s="16">
        <v>1</v>
      </c>
      <c r="H51" s="16" t="s">
        <v>452</v>
      </c>
      <c r="I51" s="16">
        <v>55</v>
      </c>
      <c r="J51" s="16">
        <v>4</v>
      </c>
      <c r="K51" s="16">
        <v>519</v>
      </c>
      <c r="L51" s="16">
        <v>28</v>
      </c>
    </row>
    <row r="52" s="4" customFormat="1" ht="18.5" customHeight="1" spans="1:12">
      <c r="A52" s="16" t="s">
        <v>468</v>
      </c>
      <c r="B52" s="16">
        <v>513</v>
      </c>
      <c r="C52" s="16">
        <v>30000</v>
      </c>
      <c r="D52" s="16">
        <v>1</v>
      </c>
      <c r="E52" s="16">
        <v>1</v>
      </c>
      <c r="F52" s="16">
        <v>1</v>
      </c>
      <c r="G52" s="16">
        <v>1</v>
      </c>
      <c r="H52" s="16">
        <v>13</v>
      </c>
      <c r="I52" s="16">
        <v>24</v>
      </c>
      <c r="J52" s="16">
        <v>6</v>
      </c>
      <c r="K52" s="16">
        <v>442</v>
      </c>
      <c r="L52" s="16">
        <v>9</v>
      </c>
    </row>
    <row r="53" s="4" customFormat="1" ht="18.5" customHeight="1" spans="1:12">
      <c r="A53" s="16" t="s">
        <v>469</v>
      </c>
      <c r="B53" s="16">
        <v>680</v>
      </c>
      <c r="C53" s="16">
        <v>4000</v>
      </c>
      <c r="D53" s="16">
        <v>2</v>
      </c>
      <c r="E53" s="16">
        <v>1</v>
      </c>
      <c r="F53" s="16">
        <v>1</v>
      </c>
      <c r="G53" s="16">
        <v>1</v>
      </c>
      <c r="H53" s="16">
        <v>57</v>
      </c>
      <c r="I53" s="16">
        <v>43</v>
      </c>
      <c r="J53" s="16">
        <v>8</v>
      </c>
      <c r="K53" s="16">
        <v>339</v>
      </c>
      <c r="L53" s="16">
        <v>10</v>
      </c>
    </row>
    <row r="54" s="4" customFormat="1" ht="18.5" customHeight="1" spans="1:12">
      <c r="A54" s="16" t="s">
        <v>470</v>
      </c>
      <c r="B54" s="16">
        <v>663</v>
      </c>
      <c r="C54" s="16">
        <v>5000</v>
      </c>
      <c r="D54" s="16">
        <v>2</v>
      </c>
      <c r="E54" s="16">
        <v>1</v>
      </c>
      <c r="F54" s="16" t="s">
        <v>112</v>
      </c>
      <c r="G54" s="16">
        <v>1</v>
      </c>
      <c r="H54" s="16">
        <v>15</v>
      </c>
      <c r="I54" s="16" t="s">
        <v>452</v>
      </c>
      <c r="J54" s="16">
        <v>17</v>
      </c>
      <c r="K54" s="16">
        <v>474</v>
      </c>
      <c r="L54" s="16">
        <v>10</v>
      </c>
    </row>
    <row r="55" s="4" customFormat="1" ht="18.5" customHeight="1" spans="1:12">
      <c r="A55" s="16" t="s">
        <v>471</v>
      </c>
      <c r="B55" s="16">
        <v>1361</v>
      </c>
      <c r="C55" s="16">
        <v>20000</v>
      </c>
      <c r="D55" s="16">
        <v>1</v>
      </c>
      <c r="E55" s="16">
        <v>1</v>
      </c>
      <c r="F55" s="16" t="s">
        <v>112</v>
      </c>
      <c r="G55" s="16">
        <v>1</v>
      </c>
      <c r="H55" s="16">
        <v>56</v>
      </c>
      <c r="I55" s="16" t="s">
        <v>452</v>
      </c>
      <c r="J55" s="16">
        <v>29</v>
      </c>
      <c r="K55" s="16">
        <v>648</v>
      </c>
      <c r="L55" s="16">
        <v>26</v>
      </c>
    </row>
    <row r="56" s="4" customFormat="1" ht="18.5" customHeight="1" spans="1:12">
      <c r="A56" s="16" t="s">
        <v>472</v>
      </c>
      <c r="B56" s="16">
        <v>1228</v>
      </c>
      <c r="C56" s="16">
        <v>1000</v>
      </c>
      <c r="D56" s="16" t="s">
        <v>112</v>
      </c>
      <c r="E56" s="16">
        <v>1</v>
      </c>
      <c r="F56" s="16">
        <v>1</v>
      </c>
      <c r="G56" s="16">
        <v>1</v>
      </c>
      <c r="H56" s="16">
        <v>78</v>
      </c>
      <c r="I56" s="16">
        <v>2</v>
      </c>
      <c r="J56" s="16">
        <v>30</v>
      </c>
      <c r="K56" s="16">
        <v>290</v>
      </c>
      <c r="L56" s="16">
        <v>26</v>
      </c>
    </row>
    <row r="57" s="4" customFormat="1" ht="18.5" customHeight="1" spans="1:12">
      <c r="A57" s="16" t="s">
        <v>473</v>
      </c>
      <c r="B57" s="16">
        <v>605</v>
      </c>
      <c r="C57" s="16">
        <v>4000</v>
      </c>
      <c r="D57" s="16" t="s">
        <v>112</v>
      </c>
      <c r="E57" s="16">
        <v>1</v>
      </c>
      <c r="F57" s="16" t="s">
        <v>112</v>
      </c>
      <c r="G57" s="16">
        <v>1</v>
      </c>
      <c r="H57" s="16">
        <v>86</v>
      </c>
      <c r="I57" s="16" t="s">
        <v>452</v>
      </c>
      <c r="J57" s="16">
        <v>39</v>
      </c>
      <c r="K57" s="16">
        <v>375</v>
      </c>
      <c r="L57" s="16">
        <v>10</v>
      </c>
    </row>
    <row r="58" s="4" customFormat="1" ht="18.5" customHeight="1" spans="1:12">
      <c r="A58" s="16" t="s">
        <v>474</v>
      </c>
      <c r="B58" s="16">
        <v>891</v>
      </c>
      <c r="C58" s="16">
        <v>1000</v>
      </c>
      <c r="D58" s="16">
        <v>5</v>
      </c>
      <c r="E58" s="16" t="s">
        <v>112</v>
      </c>
      <c r="F58" s="16" t="s">
        <v>112</v>
      </c>
      <c r="G58" s="16">
        <v>1</v>
      </c>
      <c r="H58" s="16" t="s">
        <v>452</v>
      </c>
      <c r="I58" s="16" t="s">
        <v>452</v>
      </c>
      <c r="J58" s="16">
        <v>40</v>
      </c>
      <c r="K58" s="16">
        <v>394</v>
      </c>
      <c r="L58" s="16">
        <v>12</v>
      </c>
    </row>
    <row r="59" s="4" customFormat="1" ht="18.5" customHeight="1" spans="1:12">
      <c r="A59" s="16" t="s">
        <v>475</v>
      </c>
      <c r="B59" s="16">
        <v>1359</v>
      </c>
      <c r="C59" s="16">
        <v>1000</v>
      </c>
      <c r="D59" s="16" t="s">
        <v>112</v>
      </c>
      <c r="E59" s="16">
        <v>1</v>
      </c>
      <c r="F59" s="16" t="s">
        <v>112</v>
      </c>
      <c r="G59" s="16">
        <v>1</v>
      </c>
      <c r="H59" s="16">
        <v>26</v>
      </c>
      <c r="I59" s="16" t="s">
        <v>452</v>
      </c>
      <c r="J59" s="16">
        <v>41</v>
      </c>
      <c r="K59" s="16">
        <v>538</v>
      </c>
      <c r="L59" s="16">
        <v>26</v>
      </c>
    </row>
    <row r="60" s="4" customFormat="1" ht="18.5" customHeight="1" spans="1:12">
      <c r="A60" s="16" t="s">
        <v>476</v>
      </c>
      <c r="B60" s="16">
        <v>4943</v>
      </c>
      <c r="C60" s="16">
        <v>2000</v>
      </c>
      <c r="D60" s="16">
        <v>10</v>
      </c>
      <c r="E60" s="16" t="s">
        <v>112</v>
      </c>
      <c r="F60" s="16" t="s">
        <v>112</v>
      </c>
      <c r="G60" s="16">
        <v>1</v>
      </c>
      <c r="H60" s="16" t="s">
        <v>452</v>
      </c>
      <c r="I60" s="16" t="s">
        <v>452</v>
      </c>
      <c r="J60" s="16">
        <v>43</v>
      </c>
      <c r="K60" s="16">
        <v>563</v>
      </c>
      <c r="L60" s="16">
        <v>33</v>
      </c>
    </row>
    <row r="61" s="4" customFormat="1" ht="18.5" customHeight="1" spans="1:12">
      <c r="A61" s="16" t="s">
        <v>477</v>
      </c>
      <c r="B61" s="16">
        <v>753</v>
      </c>
      <c r="C61" s="16">
        <v>50000</v>
      </c>
      <c r="D61" s="16" t="s">
        <v>112</v>
      </c>
      <c r="E61" s="16">
        <v>1</v>
      </c>
      <c r="F61" s="16" t="s">
        <v>112</v>
      </c>
      <c r="G61" s="16">
        <v>1</v>
      </c>
      <c r="H61" s="16">
        <v>55</v>
      </c>
      <c r="I61" s="16" t="s">
        <v>452</v>
      </c>
      <c r="J61" s="16">
        <v>52</v>
      </c>
      <c r="K61" s="16">
        <v>415</v>
      </c>
      <c r="L61" s="16">
        <v>11</v>
      </c>
    </row>
    <row r="62" s="4" customFormat="1" ht="18.5" customHeight="1" spans="1:12">
      <c r="A62" s="16" t="s">
        <v>478</v>
      </c>
      <c r="B62" s="16">
        <v>680</v>
      </c>
      <c r="C62" s="16">
        <v>385</v>
      </c>
      <c r="D62" s="16" t="s">
        <v>112</v>
      </c>
      <c r="E62" s="16" t="s">
        <v>112</v>
      </c>
      <c r="F62" s="16" t="s">
        <v>112</v>
      </c>
      <c r="G62" s="16">
        <v>1</v>
      </c>
      <c r="H62" s="16" t="s">
        <v>452</v>
      </c>
      <c r="I62" s="16" t="s">
        <v>452</v>
      </c>
      <c r="J62" s="16">
        <v>60</v>
      </c>
      <c r="K62" s="16">
        <v>339</v>
      </c>
      <c r="L62" s="16">
        <v>10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3"/>
  <sheetViews>
    <sheetView workbookViewId="0">
      <pane ySplit="1" topLeftCell="A2" activePane="bottomLeft" state="frozen"/>
      <selection/>
      <selection pane="bottomLeft" activeCell="B37" sqref="B37"/>
    </sheetView>
  </sheetViews>
  <sheetFormatPr defaultColWidth="9" defaultRowHeight="15.75" outlineLevelCol="7"/>
  <cols>
    <col min="1" max="1" width="40.6666666666667" style="98" customWidth="1"/>
    <col min="2" max="2" width="40.6666666666667" style="99" customWidth="1"/>
    <col min="3" max="5" width="40.6666666666667" style="98" customWidth="1"/>
    <col min="6" max="6" width="9" style="98"/>
    <col min="7" max="7" width="55.6666666666667" style="98" customWidth="1"/>
    <col min="8" max="16384" width="9" style="98"/>
  </cols>
  <sheetData>
    <row r="1" s="97" customFormat="1" ht="18.5" customHeight="1" spans="1:8">
      <c r="A1" s="100" t="s">
        <v>479</v>
      </c>
      <c r="B1" s="101" t="s">
        <v>3</v>
      </c>
      <c r="C1" s="102" t="s">
        <v>4</v>
      </c>
      <c r="D1" s="103" t="s">
        <v>5</v>
      </c>
      <c r="E1" s="103" t="s">
        <v>480</v>
      </c>
      <c r="G1" s="97" t="s">
        <v>481</v>
      </c>
      <c r="H1" s="97" t="s">
        <v>482</v>
      </c>
    </row>
    <row r="2" ht="18.5" customHeight="1" spans="1:8">
      <c r="A2" s="104" t="s">
        <v>8</v>
      </c>
      <c r="B2" s="105">
        <v>516288</v>
      </c>
      <c r="C2" s="106" t="s">
        <v>9</v>
      </c>
      <c r="D2" s="107">
        <v>16</v>
      </c>
      <c r="E2" s="108">
        <v>4</v>
      </c>
      <c r="G2" s="109" t="s">
        <v>483</v>
      </c>
      <c r="H2" s="98">
        <f>B2+B4+B25+B96+B122+B248</f>
        <v>789408</v>
      </c>
    </row>
    <row r="3" ht="18.5" customHeight="1" spans="1:8">
      <c r="A3" s="104" t="s">
        <v>10</v>
      </c>
      <c r="B3" s="105">
        <v>480195</v>
      </c>
      <c r="C3" s="106" t="s">
        <v>9</v>
      </c>
      <c r="D3" s="107">
        <v>26</v>
      </c>
      <c r="E3" s="108">
        <v>18</v>
      </c>
      <c r="G3" s="98" t="s">
        <v>484</v>
      </c>
      <c r="H3" s="98">
        <f>B3+B5+B224</f>
        <v>724198</v>
      </c>
    </row>
    <row r="4" ht="18.5" customHeight="1" spans="1:8">
      <c r="A4" s="104" t="s">
        <v>11</v>
      </c>
      <c r="B4" s="105">
        <v>247431</v>
      </c>
      <c r="C4" s="106" t="s">
        <v>9</v>
      </c>
      <c r="D4" s="107">
        <v>5</v>
      </c>
      <c r="E4" s="108">
        <v>2</v>
      </c>
      <c r="G4" s="98" t="s">
        <v>157</v>
      </c>
      <c r="H4" s="98">
        <f>B4+B187</f>
        <v>248242</v>
      </c>
    </row>
    <row r="5" ht="18.5" customHeight="1" spans="1:8">
      <c r="A5" s="104" t="s">
        <v>12</v>
      </c>
      <c r="B5" s="105">
        <v>243452</v>
      </c>
      <c r="C5" s="106" t="s">
        <v>9</v>
      </c>
      <c r="D5" s="107">
        <v>4</v>
      </c>
      <c r="E5" s="108">
        <v>2</v>
      </c>
      <c r="G5" s="98" t="s">
        <v>485</v>
      </c>
      <c r="H5" s="98">
        <f>B5+B76+B110</f>
        <v>250253</v>
      </c>
    </row>
    <row r="6" ht="18.5" customHeight="1" spans="1:8">
      <c r="A6" s="104" t="s">
        <v>13</v>
      </c>
      <c r="B6" s="105">
        <v>111701</v>
      </c>
      <c r="C6" s="106" t="s">
        <v>14</v>
      </c>
      <c r="D6" s="107">
        <v>22</v>
      </c>
      <c r="E6" s="108">
        <v>18</v>
      </c>
      <c r="G6" s="98" t="s">
        <v>486</v>
      </c>
      <c r="H6" s="98">
        <f>B6+B74</f>
        <v>116056</v>
      </c>
    </row>
    <row r="7" ht="18.5" customHeight="1" spans="1:8">
      <c r="A7" s="104" t="s">
        <v>15</v>
      </c>
      <c r="B7" s="105">
        <v>106877</v>
      </c>
      <c r="C7" s="106" t="s">
        <v>14</v>
      </c>
      <c r="D7" s="107">
        <v>12</v>
      </c>
      <c r="E7" s="108">
        <v>6</v>
      </c>
      <c r="G7" s="98" t="s">
        <v>487</v>
      </c>
      <c r="H7" s="98">
        <f>B7+B201</f>
        <v>107591</v>
      </c>
    </row>
    <row r="8" ht="18.5" customHeight="1" spans="1:8">
      <c r="A8" s="104" t="s">
        <v>16</v>
      </c>
      <c r="B8" s="105">
        <v>92163</v>
      </c>
      <c r="C8" s="106" t="s">
        <v>17</v>
      </c>
      <c r="D8" s="107">
        <v>9</v>
      </c>
      <c r="E8" s="108">
        <v>7</v>
      </c>
      <c r="G8" s="98" t="s">
        <v>488</v>
      </c>
      <c r="H8" s="98">
        <f>B8+B132+B227</f>
        <v>94549</v>
      </c>
    </row>
    <row r="9" ht="18.5" customHeight="1" spans="1:8">
      <c r="A9" s="104" t="s">
        <v>18</v>
      </c>
      <c r="B9" s="105">
        <v>92088</v>
      </c>
      <c r="C9" s="106" t="s">
        <v>19</v>
      </c>
      <c r="D9" s="107">
        <v>3</v>
      </c>
      <c r="E9" s="108">
        <v>1</v>
      </c>
      <c r="G9" s="98" t="s">
        <v>489</v>
      </c>
      <c r="H9" s="98">
        <f>B9+B66+B179</f>
        <v>97672</v>
      </c>
    </row>
    <row r="10" ht="18.5" customHeight="1" spans="1:8">
      <c r="A10" s="104" t="s">
        <v>20</v>
      </c>
      <c r="B10" s="105">
        <v>80802</v>
      </c>
      <c r="C10" s="106" t="s">
        <v>21</v>
      </c>
      <c r="D10" s="107">
        <v>33</v>
      </c>
      <c r="E10" s="108">
        <v>30</v>
      </c>
      <c r="G10" s="98" t="s">
        <v>490</v>
      </c>
      <c r="H10" s="98">
        <f>B10+B57+B84</f>
        <v>90260</v>
      </c>
    </row>
    <row r="11" ht="18.5" customHeight="1" spans="1:8">
      <c r="A11" s="104" t="s">
        <v>22</v>
      </c>
      <c r="B11" s="105">
        <v>80764</v>
      </c>
      <c r="C11" s="106" t="s">
        <v>9</v>
      </c>
      <c r="D11" s="107">
        <v>4</v>
      </c>
      <c r="E11" s="108">
        <v>4</v>
      </c>
      <c r="G11" s="98" t="s">
        <v>491</v>
      </c>
      <c r="H11" s="98">
        <f>B11+B42+B34+B45+B88+B139</f>
        <v>113453</v>
      </c>
    </row>
    <row r="12" ht="18.5" customHeight="1" spans="1:8">
      <c r="A12" s="104" t="s">
        <v>23</v>
      </c>
      <c r="B12" s="105">
        <v>71877</v>
      </c>
      <c r="C12" s="106" t="s">
        <v>24</v>
      </c>
      <c r="D12" s="107">
        <v>9</v>
      </c>
      <c r="E12" s="108">
        <v>4</v>
      </c>
      <c r="G12" s="98" t="s">
        <v>492</v>
      </c>
      <c r="H12" s="98">
        <f>B12+B92+B133</f>
        <v>76847</v>
      </c>
    </row>
    <row r="13" ht="18.5" customHeight="1" spans="1:8">
      <c r="A13" s="104" t="s">
        <v>25</v>
      </c>
      <c r="B13" s="105">
        <v>61486</v>
      </c>
      <c r="C13" s="106" t="s">
        <v>24</v>
      </c>
      <c r="D13" s="107">
        <v>7</v>
      </c>
      <c r="E13" s="108">
        <v>2</v>
      </c>
      <c r="G13" s="98" t="s">
        <v>493</v>
      </c>
      <c r="H13" s="98">
        <f>B13+B25+B57+B166</f>
        <v>88299</v>
      </c>
    </row>
    <row r="14" ht="18.5" customHeight="1" spans="1:5">
      <c r="A14" s="104" t="s">
        <v>26</v>
      </c>
      <c r="B14" s="105">
        <v>61393</v>
      </c>
      <c r="C14" s="106">
        <v>5000</v>
      </c>
      <c r="D14" s="106">
        <v>33</v>
      </c>
      <c r="E14" s="108">
        <v>11</v>
      </c>
    </row>
    <row r="15" ht="18.5" customHeight="1" spans="1:5">
      <c r="A15" s="104" t="s">
        <v>27</v>
      </c>
      <c r="B15" s="105">
        <v>56753</v>
      </c>
      <c r="C15" s="106" t="s">
        <v>9</v>
      </c>
      <c r="D15" s="107">
        <v>5</v>
      </c>
      <c r="E15" s="108">
        <v>1</v>
      </c>
    </row>
    <row r="16" ht="18.5" customHeight="1" spans="1:8">
      <c r="A16" s="104" t="s">
        <v>28</v>
      </c>
      <c r="B16" s="105">
        <v>41107</v>
      </c>
      <c r="C16" s="106" t="s">
        <v>9</v>
      </c>
      <c r="D16" s="107">
        <v>29</v>
      </c>
      <c r="E16" s="108">
        <v>4</v>
      </c>
      <c r="G16" s="98" t="s">
        <v>27</v>
      </c>
      <c r="H16" s="98">
        <f>B16+B76</f>
        <v>45462</v>
      </c>
    </row>
    <row r="17" ht="18.5" customHeight="1" spans="1:8">
      <c r="A17" s="104" t="s">
        <v>29</v>
      </c>
      <c r="B17" s="105">
        <v>41105</v>
      </c>
      <c r="C17" s="106" t="s">
        <v>9</v>
      </c>
      <c r="D17" s="107">
        <v>0</v>
      </c>
      <c r="E17" s="108">
        <v>1</v>
      </c>
      <c r="G17" s="98" t="s">
        <v>494</v>
      </c>
      <c r="H17" s="98">
        <f>B17+B130+B185</f>
        <v>43924</v>
      </c>
    </row>
    <row r="18" ht="18.5" customHeight="1" spans="1:8">
      <c r="A18" s="104" t="s">
        <v>30</v>
      </c>
      <c r="B18" s="105">
        <v>37271</v>
      </c>
      <c r="C18" s="106" t="s">
        <v>31</v>
      </c>
      <c r="D18" s="107">
        <v>16</v>
      </c>
      <c r="E18" s="108">
        <v>1</v>
      </c>
      <c r="G18" s="98" t="s">
        <v>495</v>
      </c>
      <c r="H18" s="98">
        <f>B18+B29+B205</f>
        <v>52527</v>
      </c>
    </row>
    <row r="19" ht="18.5" customHeight="1" spans="1:8">
      <c r="A19" s="104" t="s">
        <v>32</v>
      </c>
      <c r="B19" s="105">
        <v>34896</v>
      </c>
      <c r="C19" s="106" t="s">
        <v>33</v>
      </c>
      <c r="D19" s="107">
        <v>2</v>
      </c>
      <c r="E19" s="108">
        <v>3</v>
      </c>
      <c r="G19" s="98" t="s">
        <v>134</v>
      </c>
      <c r="H19" s="98">
        <f>B21+B174</f>
        <v>27818</v>
      </c>
    </row>
    <row r="20" ht="18.5" customHeight="1" spans="1:8">
      <c r="A20" s="104" t="s">
        <v>34</v>
      </c>
      <c r="B20" s="105">
        <v>31472</v>
      </c>
      <c r="C20" s="106" t="s">
        <v>35</v>
      </c>
      <c r="D20" s="107">
        <v>26</v>
      </c>
      <c r="E20" s="108">
        <v>3</v>
      </c>
      <c r="G20" s="98" t="s">
        <v>317</v>
      </c>
      <c r="H20" s="98">
        <f>B38+B140</f>
        <v>11352</v>
      </c>
    </row>
    <row r="21" ht="18.5" customHeight="1" spans="1:8">
      <c r="A21" s="104" t="s">
        <v>37</v>
      </c>
      <c r="B21" s="105">
        <v>26856</v>
      </c>
      <c r="C21" s="106" t="s">
        <v>9</v>
      </c>
      <c r="D21" s="107">
        <v>7</v>
      </c>
      <c r="E21" s="108">
        <v>2</v>
      </c>
      <c r="G21" s="98" t="s">
        <v>83</v>
      </c>
      <c r="H21" s="98">
        <f>B21+B97</f>
        <v>29841</v>
      </c>
    </row>
    <row r="22" ht="18.5" customHeight="1" spans="1:8">
      <c r="A22" s="104" t="s">
        <v>38</v>
      </c>
      <c r="B22" s="105">
        <v>22133</v>
      </c>
      <c r="C22" s="106" t="s">
        <v>19</v>
      </c>
      <c r="D22" s="107">
        <v>4</v>
      </c>
      <c r="E22" s="108">
        <v>1</v>
      </c>
      <c r="G22" s="98" t="s">
        <v>496</v>
      </c>
      <c r="H22" s="98">
        <f>B22+B188</f>
        <v>22944</v>
      </c>
    </row>
    <row r="23" ht="18.5" customHeight="1" spans="1:8">
      <c r="A23" s="104" t="s">
        <v>39</v>
      </c>
      <c r="B23" s="105">
        <v>21385</v>
      </c>
      <c r="C23" s="106" t="s">
        <v>33</v>
      </c>
      <c r="D23" s="107">
        <v>6</v>
      </c>
      <c r="E23" s="108">
        <v>7</v>
      </c>
      <c r="G23" s="98" t="s">
        <v>134</v>
      </c>
      <c r="H23" s="98">
        <f>B23+B175</f>
        <v>22346</v>
      </c>
    </row>
    <row r="24" ht="18.5" customHeight="1" spans="1:5">
      <c r="A24" s="104" t="s">
        <v>40</v>
      </c>
      <c r="B24" s="105">
        <v>20764</v>
      </c>
      <c r="C24" s="106" t="s">
        <v>41</v>
      </c>
      <c r="D24" s="107">
        <v>3</v>
      </c>
      <c r="E24" s="108">
        <v>8</v>
      </c>
    </row>
    <row r="25" ht="18.5" customHeight="1" spans="1:8">
      <c r="A25" s="16" t="s">
        <v>36</v>
      </c>
      <c r="B25" s="110">
        <v>20042</v>
      </c>
      <c r="C25" s="16">
        <v>2000</v>
      </c>
      <c r="D25" s="16">
        <v>12</v>
      </c>
      <c r="E25" s="108">
        <v>1</v>
      </c>
      <c r="G25" s="98" t="s">
        <v>36</v>
      </c>
      <c r="H25" s="98">
        <f>B25+B57</f>
        <v>25778</v>
      </c>
    </row>
    <row r="26" ht="18.5" customHeight="1" spans="1:8">
      <c r="A26" s="104" t="s">
        <v>42</v>
      </c>
      <c r="B26" s="105">
        <v>16963</v>
      </c>
      <c r="C26" s="106" t="s">
        <v>43</v>
      </c>
      <c r="D26" s="107">
        <v>34</v>
      </c>
      <c r="E26" s="108">
        <v>10</v>
      </c>
      <c r="G26" s="98" t="s">
        <v>497</v>
      </c>
      <c r="H26" s="98">
        <f>B26+B98</f>
        <v>19733</v>
      </c>
    </row>
    <row r="27" ht="18.5" customHeight="1" spans="1:5">
      <c r="A27" s="104" t="s">
        <v>44</v>
      </c>
      <c r="B27" s="105">
        <v>15394</v>
      </c>
      <c r="C27" s="106" t="s">
        <v>45</v>
      </c>
      <c r="D27" s="107">
        <v>43</v>
      </c>
      <c r="E27" s="108">
        <v>16</v>
      </c>
    </row>
    <row r="28" ht="18.5" customHeight="1" spans="1:5">
      <c r="A28" s="104" t="s">
        <v>46</v>
      </c>
      <c r="B28" s="105">
        <v>15370</v>
      </c>
      <c r="C28" s="106" t="s">
        <v>45</v>
      </c>
      <c r="D28" s="107">
        <v>12</v>
      </c>
      <c r="E28" s="108">
        <v>1</v>
      </c>
    </row>
    <row r="29" ht="18.5" customHeight="1" spans="1:5">
      <c r="A29" s="104" t="s">
        <v>47</v>
      </c>
      <c r="B29" s="105">
        <v>14604</v>
      </c>
      <c r="C29" s="106" t="s">
        <v>48</v>
      </c>
      <c r="D29" s="107">
        <v>2</v>
      </c>
      <c r="E29" s="108">
        <v>1</v>
      </c>
    </row>
    <row r="30" ht="18.5" customHeight="1" spans="1:8">
      <c r="A30" s="104" t="s">
        <v>49</v>
      </c>
      <c r="B30" s="105">
        <v>14556</v>
      </c>
      <c r="C30" s="106" t="s">
        <v>9</v>
      </c>
      <c r="D30" s="107">
        <v>0</v>
      </c>
      <c r="E30" s="108">
        <v>1</v>
      </c>
      <c r="G30" s="98" t="s">
        <v>498</v>
      </c>
      <c r="H30" s="98">
        <f>B30+B118</f>
        <v>16825</v>
      </c>
    </row>
    <row r="31" ht="18.5" customHeight="1" spans="1:5">
      <c r="A31" s="104" t="s">
        <v>50</v>
      </c>
      <c r="B31" s="105">
        <v>14550</v>
      </c>
      <c r="C31" s="106" t="s">
        <v>9</v>
      </c>
      <c r="D31" s="107">
        <v>9</v>
      </c>
      <c r="E31" s="108">
        <v>1</v>
      </c>
    </row>
    <row r="32" ht="18.5" customHeight="1" spans="1:5">
      <c r="A32" s="104" t="s">
        <v>51</v>
      </c>
      <c r="B32" s="105">
        <v>13242</v>
      </c>
      <c r="C32" s="106" t="s">
        <v>9</v>
      </c>
      <c r="D32" s="107">
        <v>36</v>
      </c>
      <c r="E32" s="108">
        <v>2</v>
      </c>
    </row>
    <row r="33" ht="18.5" customHeight="1" spans="1:8">
      <c r="A33" s="104" t="s">
        <v>52</v>
      </c>
      <c r="B33" s="105">
        <v>12744</v>
      </c>
      <c r="C33" s="106" t="s">
        <v>9</v>
      </c>
      <c r="D33" s="107">
        <v>2</v>
      </c>
      <c r="E33" s="108">
        <v>1</v>
      </c>
      <c r="G33" s="98" t="s">
        <v>499</v>
      </c>
      <c r="H33" s="98">
        <f>B33+B90+B248</f>
        <v>16518</v>
      </c>
    </row>
    <row r="34" ht="18.5" customHeight="1" spans="1:8">
      <c r="A34" s="104" t="s">
        <v>53</v>
      </c>
      <c r="B34" s="105">
        <v>11780</v>
      </c>
      <c r="C34" s="106" t="s">
        <v>21</v>
      </c>
      <c r="D34" s="107">
        <v>10</v>
      </c>
      <c r="E34" s="108">
        <v>3</v>
      </c>
      <c r="G34" s="98" t="s">
        <v>75</v>
      </c>
      <c r="H34" s="98">
        <f>B34+B88</f>
        <v>15233</v>
      </c>
    </row>
    <row r="35" ht="18.5" customHeight="1" spans="1:5">
      <c r="A35" s="104" t="s">
        <v>54</v>
      </c>
      <c r="B35" s="105">
        <v>11694</v>
      </c>
      <c r="C35" s="106" t="s">
        <v>41</v>
      </c>
      <c r="D35" s="107">
        <v>3</v>
      </c>
      <c r="E35" s="108">
        <v>2</v>
      </c>
    </row>
    <row r="36" ht="18.5" customHeight="1" spans="1:8">
      <c r="A36" s="104" t="s">
        <v>55</v>
      </c>
      <c r="B36" s="105">
        <v>11678</v>
      </c>
      <c r="C36" s="106" t="s">
        <v>43</v>
      </c>
      <c r="D36" s="107">
        <v>6</v>
      </c>
      <c r="E36" s="108">
        <v>2</v>
      </c>
      <c r="G36" s="98" t="s">
        <v>238</v>
      </c>
      <c r="H36" s="98">
        <f>B36+B242</f>
        <v>12189</v>
      </c>
    </row>
    <row r="37" ht="18.5" customHeight="1" spans="1:8">
      <c r="A37" s="104" t="s">
        <v>56</v>
      </c>
      <c r="B37" s="105">
        <v>10069</v>
      </c>
      <c r="C37" s="106">
        <v>6000</v>
      </c>
      <c r="D37" s="106">
        <v>7</v>
      </c>
      <c r="E37" s="108">
        <v>7</v>
      </c>
      <c r="G37" s="98" t="s">
        <v>238</v>
      </c>
      <c r="H37" s="98">
        <f>B37+B242</f>
        <v>10580</v>
      </c>
    </row>
    <row r="38" ht="18.5" customHeight="1" spans="1:8">
      <c r="A38" s="104" t="s">
        <v>57</v>
      </c>
      <c r="B38" s="105">
        <v>9797</v>
      </c>
      <c r="C38" s="106" t="s">
        <v>14</v>
      </c>
      <c r="D38" s="107">
        <v>27</v>
      </c>
      <c r="E38" s="108">
        <v>4</v>
      </c>
      <c r="G38" s="98" t="s">
        <v>317</v>
      </c>
      <c r="H38" s="98">
        <f>B141+B38+B18</f>
        <v>48623</v>
      </c>
    </row>
    <row r="39" ht="18.5" customHeight="1" spans="1:8">
      <c r="A39" s="104" t="s">
        <v>59</v>
      </c>
      <c r="B39" s="105">
        <v>9791</v>
      </c>
      <c r="C39" s="106" t="s">
        <v>24</v>
      </c>
      <c r="D39" s="107">
        <v>2</v>
      </c>
      <c r="E39" s="108">
        <v>1</v>
      </c>
      <c r="G39" s="98" t="s">
        <v>500</v>
      </c>
      <c r="H39" s="98">
        <f>B39+B101</f>
        <v>12557</v>
      </c>
    </row>
    <row r="40" ht="18.5" customHeight="1" spans="1:8">
      <c r="A40" s="104" t="s">
        <v>60</v>
      </c>
      <c r="B40" s="105">
        <v>9208</v>
      </c>
      <c r="C40" s="106" t="s">
        <v>14</v>
      </c>
      <c r="D40" s="107">
        <v>4</v>
      </c>
      <c r="E40" s="108">
        <v>1</v>
      </c>
      <c r="G40" s="98" t="s">
        <v>497</v>
      </c>
      <c r="H40" s="98">
        <f>B40+B92</f>
        <v>12371</v>
      </c>
    </row>
    <row r="41" ht="18.5" customHeight="1" spans="1:8">
      <c r="A41" s="104" t="s">
        <v>61</v>
      </c>
      <c r="B41" s="105">
        <v>9206</v>
      </c>
      <c r="C41" s="106" t="s">
        <v>9</v>
      </c>
      <c r="D41" s="107">
        <v>5</v>
      </c>
      <c r="E41" s="108">
        <v>1</v>
      </c>
      <c r="G41" s="98" t="s">
        <v>220</v>
      </c>
      <c r="H41" s="98">
        <f>B41+B116</f>
        <v>11563</v>
      </c>
    </row>
    <row r="42" ht="18.5" customHeight="1" spans="1:8">
      <c r="A42" s="104" t="s">
        <v>62</v>
      </c>
      <c r="B42" s="105">
        <v>8368</v>
      </c>
      <c r="C42" s="106" t="s">
        <v>9</v>
      </c>
      <c r="D42" s="107">
        <v>2</v>
      </c>
      <c r="E42" s="108">
        <v>1</v>
      </c>
      <c r="G42" s="98" t="s">
        <v>75</v>
      </c>
      <c r="H42" s="98">
        <f>B42+B45+B88</f>
        <v>19165</v>
      </c>
    </row>
    <row r="43" ht="18.5" customHeight="1" spans="1:5">
      <c r="A43" s="16" t="s">
        <v>64</v>
      </c>
      <c r="B43" s="110">
        <v>7773</v>
      </c>
      <c r="C43" s="16" t="s">
        <v>33</v>
      </c>
      <c r="D43" s="16" t="s">
        <v>251</v>
      </c>
      <c r="E43" s="108">
        <v>2</v>
      </c>
    </row>
    <row r="44" ht="18.5" customHeight="1" spans="1:8">
      <c r="A44" s="16" t="s">
        <v>73</v>
      </c>
      <c r="B44" s="110">
        <v>7730</v>
      </c>
      <c r="C44" s="16" t="s">
        <v>92</v>
      </c>
      <c r="D44" s="16" t="s">
        <v>283</v>
      </c>
      <c r="E44" s="108">
        <v>1</v>
      </c>
      <c r="G44" s="98" t="s">
        <v>136</v>
      </c>
      <c r="H44" s="98">
        <f>B44+B176</f>
        <v>8690</v>
      </c>
    </row>
    <row r="45" ht="18.5" customHeight="1" spans="1:5">
      <c r="A45" s="16" t="s">
        <v>58</v>
      </c>
      <c r="B45" s="110">
        <v>7344</v>
      </c>
      <c r="C45" s="16" t="s">
        <v>43</v>
      </c>
      <c r="D45" s="16" t="s">
        <v>286</v>
      </c>
      <c r="E45" s="108">
        <v>6</v>
      </c>
    </row>
    <row r="46" ht="18.5" customHeight="1" spans="1:8">
      <c r="A46" s="104" t="s">
        <v>65</v>
      </c>
      <c r="B46" s="105">
        <v>7324</v>
      </c>
      <c r="C46" s="106" t="s">
        <v>19</v>
      </c>
      <c r="D46" s="107">
        <v>1</v>
      </c>
      <c r="E46" s="108">
        <v>1</v>
      </c>
      <c r="G46" s="98" t="s">
        <v>164</v>
      </c>
      <c r="H46" s="98">
        <f>B46+B107</f>
        <v>9892</v>
      </c>
    </row>
    <row r="47" ht="18.5" customHeight="1" spans="1:8">
      <c r="A47" s="104" t="s">
        <v>67</v>
      </c>
      <c r="B47" s="105">
        <v>7316</v>
      </c>
      <c r="C47" s="106" t="s">
        <v>41</v>
      </c>
      <c r="D47" s="107">
        <v>10</v>
      </c>
      <c r="E47" s="108">
        <v>1</v>
      </c>
      <c r="G47" s="98" t="s">
        <v>52</v>
      </c>
      <c r="H47" s="98">
        <f>B47+B80</f>
        <v>11162</v>
      </c>
    </row>
    <row r="48" ht="18.5" customHeight="1" spans="1:8">
      <c r="A48" s="16" t="s">
        <v>403</v>
      </c>
      <c r="B48" s="110">
        <v>6809</v>
      </c>
      <c r="C48" s="16" t="s">
        <v>41</v>
      </c>
      <c r="D48" s="16" t="s">
        <v>327</v>
      </c>
      <c r="E48" s="108">
        <v>2</v>
      </c>
      <c r="G48" s="109" t="s">
        <v>501</v>
      </c>
      <c r="H48" s="98">
        <f>B48+B80</f>
        <v>10655</v>
      </c>
    </row>
    <row r="49" ht="18.5" customHeight="1" spans="1:8">
      <c r="A49" s="16" t="s">
        <v>271</v>
      </c>
      <c r="B49" s="110">
        <v>6803</v>
      </c>
      <c r="C49" s="16" t="s">
        <v>81</v>
      </c>
      <c r="D49" s="16" t="s">
        <v>273</v>
      </c>
      <c r="E49" s="108">
        <v>1</v>
      </c>
      <c r="G49" s="98" t="s">
        <v>165</v>
      </c>
      <c r="H49" s="98">
        <f>B49+B107</f>
        <v>9371</v>
      </c>
    </row>
    <row r="50" ht="18.5" customHeight="1" spans="1:8">
      <c r="A50" s="16" t="s">
        <v>374</v>
      </c>
      <c r="B50" s="110">
        <v>6803</v>
      </c>
      <c r="C50" s="16" t="s">
        <v>45</v>
      </c>
      <c r="D50" s="16" t="s">
        <v>302</v>
      </c>
      <c r="E50" s="108">
        <v>1</v>
      </c>
      <c r="G50" s="98" t="s">
        <v>165</v>
      </c>
      <c r="H50" s="98">
        <f>B50+B107</f>
        <v>9371</v>
      </c>
    </row>
    <row r="51" ht="18.5" customHeight="1" spans="1:8">
      <c r="A51" s="16" t="s">
        <v>354</v>
      </c>
      <c r="B51" s="110">
        <v>6792</v>
      </c>
      <c r="C51" s="16" t="s">
        <v>33</v>
      </c>
      <c r="D51" s="16" t="s">
        <v>315</v>
      </c>
      <c r="E51" s="108">
        <v>1</v>
      </c>
      <c r="G51" s="98" t="s">
        <v>83</v>
      </c>
      <c r="H51" s="98">
        <f>B51+B91</f>
        <v>10060</v>
      </c>
    </row>
    <row r="52" ht="18.5" customHeight="1" spans="1:8">
      <c r="A52" s="104" t="s">
        <v>69</v>
      </c>
      <c r="B52" s="105">
        <v>6320</v>
      </c>
      <c r="C52" s="106" t="s">
        <v>33</v>
      </c>
      <c r="D52" s="107">
        <v>2</v>
      </c>
      <c r="E52" s="108">
        <v>1</v>
      </c>
      <c r="G52" s="98" t="s">
        <v>502</v>
      </c>
      <c r="H52" s="98">
        <f>B3+B84</f>
        <v>483917</v>
      </c>
    </row>
    <row r="53" ht="18.5" customHeight="1" spans="1:8">
      <c r="A53" s="16" t="s">
        <v>370</v>
      </c>
      <c r="B53" s="110">
        <v>6187</v>
      </c>
      <c r="C53" s="16" t="s">
        <v>14</v>
      </c>
      <c r="D53" s="16" t="s">
        <v>372</v>
      </c>
      <c r="E53" s="108">
        <v>3</v>
      </c>
      <c r="G53" s="98" t="s">
        <v>184</v>
      </c>
      <c r="H53" s="98">
        <f>B53+B203</f>
        <v>6850</v>
      </c>
    </row>
    <row r="54" ht="18.5" customHeight="1" spans="1:8">
      <c r="A54" s="104" t="s">
        <v>70</v>
      </c>
      <c r="B54" s="105">
        <v>6183</v>
      </c>
      <c r="C54" s="106" t="s">
        <v>9</v>
      </c>
      <c r="D54" s="107">
        <v>2</v>
      </c>
      <c r="E54" s="108">
        <v>1</v>
      </c>
      <c r="G54" s="98" t="s">
        <v>157</v>
      </c>
      <c r="H54" s="98">
        <f>B54+B187</f>
        <v>6994</v>
      </c>
    </row>
    <row r="55" ht="18.5" customHeight="1" spans="1:8">
      <c r="A55" s="104" t="s">
        <v>71</v>
      </c>
      <c r="B55" s="105">
        <v>6183</v>
      </c>
      <c r="C55" s="106" t="s">
        <v>72</v>
      </c>
      <c r="D55" s="107">
        <v>2</v>
      </c>
      <c r="E55" s="108">
        <v>1</v>
      </c>
      <c r="G55" s="98" t="s">
        <v>207</v>
      </c>
      <c r="H55" s="98">
        <f>B55+B221</f>
        <v>6734</v>
      </c>
    </row>
    <row r="56" ht="18.5" customHeight="1" spans="1:8">
      <c r="A56" s="16" t="s">
        <v>66</v>
      </c>
      <c r="B56" s="110">
        <v>5742</v>
      </c>
      <c r="C56" s="16" t="s">
        <v>17</v>
      </c>
      <c r="D56" s="16" t="s">
        <v>280</v>
      </c>
      <c r="E56" s="108">
        <v>1</v>
      </c>
      <c r="G56" s="98" t="s">
        <v>503</v>
      </c>
      <c r="H56" s="98">
        <f>B56+B147+B233</f>
        <v>7752</v>
      </c>
    </row>
    <row r="57" ht="18.5" customHeight="1" spans="1:8">
      <c r="A57" s="16" t="s">
        <v>63</v>
      </c>
      <c r="B57" s="110">
        <v>5736</v>
      </c>
      <c r="C57" s="16" t="s">
        <v>9</v>
      </c>
      <c r="D57" s="16" t="s">
        <v>292</v>
      </c>
      <c r="E57" s="108">
        <v>1</v>
      </c>
      <c r="G57" s="98" t="s">
        <v>140</v>
      </c>
      <c r="H57" s="98">
        <f>B57+B178</f>
        <v>6631</v>
      </c>
    </row>
    <row r="58" ht="18.5" customHeight="1" spans="1:8">
      <c r="A58" s="16" t="s">
        <v>68</v>
      </c>
      <c r="B58" s="110">
        <v>5458</v>
      </c>
      <c r="C58" s="16" t="s">
        <v>17</v>
      </c>
      <c r="D58" s="16" t="s">
        <v>311</v>
      </c>
      <c r="E58" s="108">
        <v>5</v>
      </c>
      <c r="G58" s="98" t="s">
        <v>163</v>
      </c>
      <c r="H58" s="98">
        <f>B58+B192</f>
        <v>6192</v>
      </c>
    </row>
    <row r="59" ht="18.5" customHeight="1" spans="1:8">
      <c r="A59" s="104" t="s">
        <v>75</v>
      </c>
      <c r="B59" s="105">
        <v>5340</v>
      </c>
      <c r="C59" s="106">
        <v>1000</v>
      </c>
      <c r="D59" s="106">
        <v>10</v>
      </c>
      <c r="E59" s="108">
        <v>1</v>
      </c>
      <c r="G59" s="98" t="s">
        <v>136</v>
      </c>
      <c r="H59" s="98">
        <f>B59+B175</f>
        <v>6301</v>
      </c>
    </row>
    <row r="60" ht="18.5" customHeight="1" spans="1:5">
      <c r="A60" s="16" t="s">
        <v>429</v>
      </c>
      <c r="B60" s="110">
        <v>4950</v>
      </c>
      <c r="C60" s="16" t="s">
        <v>31</v>
      </c>
      <c r="D60" s="16" t="s">
        <v>280</v>
      </c>
      <c r="E60" s="108">
        <v>1</v>
      </c>
    </row>
    <row r="61" ht="18.5" customHeight="1" spans="1:5">
      <c r="A61" s="16" t="s">
        <v>389</v>
      </c>
      <c r="B61" s="110">
        <v>4949</v>
      </c>
      <c r="C61" s="16" t="s">
        <v>9</v>
      </c>
      <c r="D61" s="16" t="s">
        <v>260</v>
      </c>
      <c r="E61" s="108">
        <v>1</v>
      </c>
    </row>
    <row r="62" ht="18.5" customHeight="1" spans="1:8">
      <c r="A62" s="16" t="s">
        <v>431</v>
      </c>
      <c r="B62" s="110">
        <v>4949</v>
      </c>
      <c r="C62" s="16" t="s">
        <v>81</v>
      </c>
      <c r="D62" s="16" t="s">
        <v>283</v>
      </c>
      <c r="E62" s="108">
        <v>1</v>
      </c>
      <c r="G62" s="98" t="s">
        <v>504</v>
      </c>
      <c r="H62" s="98">
        <f>B62+B183</f>
        <v>5828</v>
      </c>
    </row>
    <row r="63" ht="18.5" customHeight="1" spans="1:5">
      <c r="A63" s="104" t="s">
        <v>77</v>
      </c>
      <c r="B63" s="105">
        <v>4941</v>
      </c>
      <c r="C63" s="106" t="s">
        <v>21</v>
      </c>
      <c r="D63" s="107">
        <v>0</v>
      </c>
      <c r="E63" s="108">
        <v>1</v>
      </c>
    </row>
    <row r="64" ht="18.5" customHeight="1" spans="1:8">
      <c r="A64" s="104" t="s">
        <v>80</v>
      </c>
      <c r="B64" s="105">
        <v>4745</v>
      </c>
      <c r="C64" s="106" t="s">
        <v>81</v>
      </c>
      <c r="D64" s="107">
        <v>8</v>
      </c>
      <c r="E64" s="108">
        <v>1</v>
      </c>
      <c r="G64" s="98" t="s">
        <v>105</v>
      </c>
      <c r="H64" s="98">
        <f>B64+B66</f>
        <v>9438</v>
      </c>
    </row>
    <row r="65" ht="18.5" customHeight="1" spans="1:5">
      <c r="A65" s="104" t="s">
        <v>82</v>
      </c>
      <c r="B65" s="105">
        <v>4737</v>
      </c>
      <c r="C65" s="106" t="s">
        <v>33</v>
      </c>
      <c r="D65" s="107">
        <v>1</v>
      </c>
      <c r="E65" s="108">
        <v>2</v>
      </c>
    </row>
    <row r="66" ht="18.5" customHeight="1" spans="1:5">
      <c r="A66" s="104" t="s">
        <v>84</v>
      </c>
      <c r="B66" s="105">
        <v>4693</v>
      </c>
      <c r="C66" s="106" t="s">
        <v>17</v>
      </c>
      <c r="D66" s="107">
        <v>4</v>
      </c>
      <c r="E66" s="108">
        <v>1</v>
      </c>
    </row>
    <row r="67" ht="18.5" customHeight="1" spans="1:8">
      <c r="A67" s="16" t="s">
        <v>76</v>
      </c>
      <c r="B67" s="110">
        <v>4591</v>
      </c>
      <c r="C67" s="16">
        <v>5000</v>
      </c>
      <c r="D67" s="16">
        <v>1</v>
      </c>
      <c r="E67" s="108">
        <v>3</v>
      </c>
      <c r="G67" s="98" t="s">
        <v>164</v>
      </c>
      <c r="H67" s="98">
        <f>B67+B106</f>
        <v>7161</v>
      </c>
    </row>
    <row r="68" ht="18.5" customHeight="1" spans="1:8">
      <c r="A68" s="16" t="s">
        <v>394</v>
      </c>
      <c r="B68" s="110">
        <v>4586</v>
      </c>
      <c r="C68" s="16" t="s">
        <v>21</v>
      </c>
      <c r="D68" s="16" t="s">
        <v>251</v>
      </c>
      <c r="E68" s="108">
        <v>3</v>
      </c>
      <c r="G68" s="98" t="s">
        <v>130</v>
      </c>
      <c r="H68" s="98">
        <f>B68+B172</f>
        <v>5548</v>
      </c>
    </row>
    <row r="69" ht="18.5" customHeight="1" spans="1:8">
      <c r="A69" s="16" t="s">
        <v>442</v>
      </c>
      <c r="B69" s="110">
        <v>4586</v>
      </c>
      <c r="C69" s="16" t="s">
        <v>9</v>
      </c>
      <c r="D69" s="16" t="s">
        <v>260</v>
      </c>
      <c r="E69" s="108">
        <v>1</v>
      </c>
      <c r="G69" s="98" t="s">
        <v>235</v>
      </c>
      <c r="H69" s="98">
        <f>B69+B117</f>
        <v>6855</v>
      </c>
    </row>
    <row r="70" ht="18.5" customHeight="1" spans="1:8">
      <c r="A70" s="16" t="s">
        <v>361</v>
      </c>
      <c r="B70" s="110">
        <v>4398</v>
      </c>
      <c r="C70" s="16" t="s">
        <v>9</v>
      </c>
      <c r="D70" s="16" t="s">
        <v>280</v>
      </c>
      <c r="E70" s="108">
        <v>1</v>
      </c>
      <c r="G70" s="98" t="s">
        <v>137</v>
      </c>
      <c r="H70" s="98">
        <f>B70+B102</f>
        <v>7162</v>
      </c>
    </row>
    <row r="71" ht="18.5" customHeight="1" spans="1:8">
      <c r="A71" s="16" t="s">
        <v>83</v>
      </c>
      <c r="B71" s="110">
        <v>4357</v>
      </c>
      <c r="C71" s="16" t="s">
        <v>43</v>
      </c>
      <c r="D71" s="16" t="s">
        <v>251</v>
      </c>
      <c r="E71" s="108">
        <v>1</v>
      </c>
      <c r="G71" s="98" t="s">
        <v>199</v>
      </c>
      <c r="H71" s="98">
        <f>B71+B111</f>
        <v>6801</v>
      </c>
    </row>
    <row r="72" ht="18.5" customHeight="1" spans="1:5">
      <c r="A72" s="16" t="s">
        <v>314</v>
      </c>
      <c r="B72" s="110">
        <v>4357</v>
      </c>
      <c r="C72" s="16" t="s">
        <v>9</v>
      </c>
      <c r="D72" s="16" t="s">
        <v>315</v>
      </c>
      <c r="E72" s="108">
        <v>1</v>
      </c>
    </row>
    <row r="73" ht="18.5" customHeight="1" spans="1:8">
      <c r="A73" s="16" t="s">
        <v>407</v>
      </c>
      <c r="B73" s="110">
        <v>4357</v>
      </c>
      <c r="C73" s="16" t="s">
        <v>124</v>
      </c>
      <c r="D73" s="16" t="s">
        <v>280</v>
      </c>
      <c r="E73" s="108">
        <v>1</v>
      </c>
      <c r="G73" s="98" t="s">
        <v>197</v>
      </c>
      <c r="H73" s="98">
        <f>B73+B213</f>
        <v>4966</v>
      </c>
    </row>
    <row r="74" ht="18.5" customHeight="1" spans="1:5">
      <c r="A74" s="16" t="s">
        <v>278</v>
      </c>
      <c r="B74" s="110">
        <v>4355</v>
      </c>
      <c r="C74" s="16" t="s">
        <v>124</v>
      </c>
      <c r="D74" s="16" t="s">
        <v>280</v>
      </c>
      <c r="E74" s="108">
        <v>1</v>
      </c>
    </row>
    <row r="75" ht="18.5" customHeight="1" spans="1:8">
      <c r="A75" s="16" t="s">
        <v>364</v>
      </c>
      <c r="B75" s="110">
        <v>4355</v>
      </c>
      <c r="C75" s="16" t="s">
        <v>9</v>
      </c>
      <c r="D75" s="16" t="s">
        <v>260</v>
      </c>
      <c r="E75" s="108">
        <v>1</v>
      </c>
      <c r="G75" s="98" t="s">
        <v>439</v>
      </c>
      <c r="H75" s="98">
        <f>B75+B160</f>
        <v>5632</v>
      </c>
    </row>
    <row r="76" ht="18.5" customHeight="1" spans="1:5">
      <c r="A76" s="16" t="s">
        <v>78</v>
      </c>
      <c r="B76" s="110">
        <v>4355</v>
      </c>
      <c r="C76" s="16">
        <v>1000</v>
      </c>
      <c r="D76" s="16">
        <v>5</v>
      </c>
      <c r="E76" s="108">
        <v>1</v>
      </c>
    </row>
    <row r="77" ht="18.5" customHeight="1" spans="1:8">
      <c r="A77" s="104" t="s">
        <v>85</v>
      </c>
      <c r="B77" s="105">
        <v>4143</v>
      </c>
      <c r="C77" s="106" t="s">
        <v>45</v>
      </c>
      <c r="D77" s="107">
        <v>2</v>
      </c>
      <c r="E77" s="108">
        <v>1</v>
      </c>
      <c r="G77" s="98" t="s">
        <v>156</v>
      </c>
      <c r="H77" s="98">
        <f>B77+B186</f>
        <v>4954</v>
      </c>
    </row>
    <row r="78" ht="18.5" customHeight="1" spans="1:8">
      <c r="A78" s="104" t="s">
        <v>86</v>
      </c>
      <c r="B78" s="105">
        <v>3931</v>
      </c>
      <c r="C78" s="106" t="s">
        <v>81</v>
      </c>
      <c r="D78" s="107">
        <v>16</v>
      </c>
      <c r="E78" s="108">
        <v>3</v>
      </c>
      <c r="G78" s="98" t="s">
        <v>505</v>
      </c>
      <c r="H78" s="98">
        <f>B13+B78</f>
        <v>65417</v>
      </c>
    </row>
    <row r="79" ht="18.5" customHeight="1" spans="1:5">
      <c r="A79" s="16" t="s">
        <v>317</v>
      </c>
      <c r="B79" s="110">
        <v>3908</v>
      </c>
      <c r="C79" s="16" t="s">
        <v>9</v>
      </c>
      <c r="D79" s="16" t="s">
        <v>315</v>
      </c>
      <c r="E79" s="108">
        <v>1</v>
      </c>
    </row>
    <row r="80" ht="18.5" customHeight="1" spans="1:5">
      <c r="A80" s="16" t="s">
        <v>333</v>
      </c>
      <c r="B80" s="110">
        <v>3846</v>
      </c>
      <c r="C80" s="16" t="s">
        <v>90</v>
      </c>
      <c r="D80" s="16" t="s">
        <v>260</v>
      </c>
      <c r="E80" s="108">
        <v>1</v>
      </c>
    </row>
    <row r="81" ht="18.5" customHeight="1" spans="1:5">
      <c r="A81" s="16" t="s">
        <v>392</v>
      </c>
      <c r="B81" s="110">
        <v>3846</v>
      </c>
      <c r="C81" s="16" t="s">
        <v>9</v>
      </c>
      <c r="D81" s="16" t="s">
        <v>260</v>
      </c>
      <c r="E81" s="108">
        <v>1</v>
      </c>
    </row>
    <row r="82" ht="18.5" customHeight="1" spans="1:5">
      <c r="A82" s="104" t="s">
        <v>89</v>
      </c>
      <c r="B82" s="105">
        <v>3762</v>
      </c>
      <c r="C82" s="106" t="s">
        <v>90</v>
      </c>
      <c r="D82" s="107">
        <v>1</v>
      </c>
      <c r="E82" s="108">
        <v>2</v>
      </c>
    </row>
    <row r="83" ht="18.5" customHeight="1" spans="1:5">
      <c r="A83" s="104" t="s">
        <v>93</v>
      </c>
      <c r="B83" s="105">
        <v>3746</v>
      </c>
      <c r="C83" s="106" t="s">
        <v>17</v>
      </c>
      <c r="D83" s="107">
        <v>11</v>
      </c>
      <c r="E83" s="108">
        <v>2</v>
      </c>
    </row>
    <row r="84" ht="18.5" customHeight="1" spans="1:5">
      <c r="A84" s="104" t="s">
        <v>95</v>
      </c>
      <c r="B84" s="105">
        <v>3722</v>
      </c>
      <c r="C84" s="106" t="s">
        <v>9</v>
      </c>
      <c r="D84" s="107">
        <v>17</v>
      </c>
      <c r="E84" s="108">
        <v>1</v>
      </c>
    </row>
    <row r="85" ht="18.5" customHeight="1" spans="1:8">
      <c r="A85" s="16" t="s">
        <v>74</v>
      </c>
      <c r="B85" s="110">
        <v>3674</v>
      </c>
      <c r="C85" s="16" t="s">
        <v>92</v>
      </c>
      <c r="D85" s="16" t="s">
        <v>283</v>
      </c>
      <c r="E85" s="108">
        <v>2</v>
      </c>
      <c r="G85" s="98" t="s">
        <v>247</v>
      </c>
      <c r="H85" s="98">
        <f>B85+B251</f>
        <v>4179</v>
      </c>
    </row>
    <row r="86" ht="18.5" customHeight="1" spans="1:5">
      <c r="A86" s="16" t="s">
        <v>417</v>
      </c>
      <c r="B86" s="110">
        <v>3659</v>
      </c>
      <c r="C86" s="16" t="s">
        <v>81</v>
      </c>
      <c r="D86" s="16" t="s">
        <v>372</v>
      </c>
      <c r="E86" s="108">
        <v>1</v>
      </c>
    </row>
    <row r="87" ht="18.5" customHeight="1" spans="1:5">
      <c r="A87" s="16" t="s">
        <v>426</v>
      </c>
      <c r="B87" s="110">
        <v>3457</v>
      </c>
      <c r="C87" s="16" t="s">
        <v>9</v>
      </c>
      <c r="D87" s="16" t="s">
        <v>260</v>
      </c>
      <c r="E87" s="108">
        <v>1</v>
      </c>
    </row>
    <row r="88" ht="18.5" customHeight="1" spans="1:5">
      <c r="A88" s="16" t="s">
        <v>381</v>
      </c>
      <c r="B88" s="110">
        <v>3453</v>
      </c>
      <c r="C88" s="16" t="s">
        <v>45</v>
      </c>
      <c r="D88" s="16" t="s">
        <v>260</v>
      </c>
      <c r="E88" s="108">
        <v>1</v>
      </c>
    </row>
    <row r="89" ht="18.5" customHeight="1" spans="1:5">
      <c r="A89" s="104" t="s">
        <v>97</v>
      </c>
      <c r="B89" s="105">
        <v>3393</v>
      </c>
      <c r="C89" s="106" t="s">
        <v>98</v>
      </c>
      <c r="D89" s="107">
        <v>3</v>
      </c>
      <c r="E89" s="108">
        <v>1</v>
      </c>
    </row>
    <row r="90" ht="18.5" customHeight="1" spans="1:5">
      <c r="A90" s="16" t="s">
        <v>91</v>
      </c>
      <c r="B90" s="110">
        <v>3268</v>
      </c>
      <c r="C90" s="16" t="s">
        <v>92</v>
      </c>
      <c r="D90" s="16" t="s">
        <v>260</v>
      </c>
      <c r="E90" s="108">
        <v>1</v>
      </c>
    </row>
    <row r="91" ht="18.5" customHeight="1" spans="1:5">
      <c r="A91" s="16" t="s">
        <v>125</v>
      </c>
      <c r="B91" s="110">
        <v>3268</v>
      </c>
      <c r="C91" s="16" t="s">
        <v>124</v>
      </c>
      <c r="D91" s="16" t="s">
        <v>260</v>
      </c>
      <c r="E91" s="108">
        <v>1</v>
      </c>
    </row>
    <row r="92" ht="18.5" customHeight="1" spans="1:5">
      <c r="A92" s="16" t="s">
        <v>400</v>
      </c>
      <c r="B92" s="110">
        <v>3163</v>
      </c>
      <c r="C92" s="16" t="s">
        <v>33</v>
      </c>
      <c r="D92" s="16" t="s">
        <v>283</v>
      </c>
      <c r="E92" s="108">
        <v>1</v>
      </c>
    </row>
    <row r="93" ht="18.5" customHeight="1" spans="1:8">
      <c r="A93" s="16" t="s">
        <v>330</v>
      </c>
      <c r="B93" s="110">
        <v>3159</v>
      </c>
      <c r="C93" s="16" t="s">
        <v>120</v>
      </c>
      <c r="D93" s="16" t="s">
        <v>251</v>
      </c>
      <c r="E93" s="108">
        <v>1</v>
      </c>
      <c r="G93" s="98" t="s">
        <v>207</v>
      </c>
      <c r="H93" s="98">
        <f>B93+B221</f>
        <v>3710</v>
      </c>
    </row>
    <row r="94" ht="18.5" customHeight="1" spans="1:8">
      <c r="A94" s="16" t="s">
        <v>254</v>
      </c>
      <c r="B94" s="110">
        <v>3150</v>
      </c>
      <c r="C94" s="16" t="s">
        <v>17</v>
      </c>
      <c r="D94" s="16" t="s">
        <v>256</v>
      </c>
      <c r="E94" s="108">
        <v>1</v>
      </c>
      <c r="G94" s="98" t="s">
        <v>143</v>
      </c>
      <c r="H94" s="98">
        <f>B94+B179</f>
        <v>4041</v>
      </c>
    </row>
    <row r="95" ht="18.5" customHeight="1" spans="1:5">
      <c r="A95" s="104" t="s">
        <v>99</v>
      </c>
      <c r="B95" s="105">
        <v>3056</v>
      </c>
      <c r="C95" s="106" t="s">
        <v>41</v>
      </c>
      <c r="D95" s="107">
        <v>7</v>
      </c>
      <c r="E95" s="108">
        <v>1</v>
      </c>
    </row>
    <row r="96" ht="18.5" customHeight="1" spans="1:8">
      <c r="A96" s="104" t="s">
        <v>100</v>
      </c>
      <c r="B96" s="105">
        <v>3042</v>
      </c>
      <c r="C96" s="106" t="s">
        <v>41</v>
      </c>
      <c r="D96" s="107">
        <v>6</v>
      </c>
      <c r="E96" s="108">
        <v>1</v>
      </c>
      <c r="G96" s="98" t="s">
        <v>506</v>
      </c>
      <c r="H96" s="98">
        <f>B4+B96+B122</f>
        <v>252572</v>
      </c>
    </row>
    <row r="97" ht="18.5" customHeight="1" spans="1:5">
      <c r="A97" s="16" t="s">
        <v>420</v>
      </c>
      <c r="B97" s="110">
        <v>2985</v>
      </c>
      <c r="C97" s="16" t="s">
        <v>21</v>
      </c>
      <c r="D97" s="16" t="s">
        <v>260</v>
      </c>
      <c r="E97" s="108">
        <v>1</v>
      </c>
    </row>
    <row r="98" ht="18.5" customHeight="1" spans="1:8">
      <c r="A98" s="104" t="s">
        <v>101</v>
      </c>
      <c r="B98" s="105">
        <v>2770</v>
      </c>
      <c r="C98" s="106" t="s">
        <v>92</v>
      </c>
      <c r="D98" s="107">
        <v>1</v>
      </c>
      <c r="E98" s="108">
        <v>1</v>
      </c>
      <c r="G98" s="98" t="s">
        <v>163</v>
      </c>
      <c r="H98" s="98">
        <f>B98+B191</f>
        <v>3581</v>
      </c>
    </row>
    <row r="99" ht="18.5" customHeight="1" spans="1:5">
      <c r="A99" s="104" t="s">
        <v>103</v>
      </c>
      <c r="B99" s="105">
        <v>2768</v>
      </c>
      <c r="C99" s="106" t="s">
        <v>45</v>
      </c>
      <c r="D99" s="107">
        <v>10</v>
      </c>
      <c r="E99" s="108">
        <v>2</v>
      </c>
    </row>
    <row r="100" ht="18.5" customHeight="1" spans="1:8">
      <c r="A100" s="104" t="s">
        <v>102</v>
      </c>
      <c r="B100" s="105">
        <v>2768</v>
      </c>
      <c r="C100" s="106" t="s">
        <v>45</v>
      </c>
      <c r="D100" s="107">
        <v>1</v>
      </c>
      <c r="E100" s="108">
        <v>1</v>
      </c>
      <c r="G100" s="98" t="s">
        <v>439</v>
      </c>
      <c r="H100" s="98">
        <f>B100+B160</f>
        <v>4045</v>
      </c>
    </row>
    <row r="101" ht="18.5" customHeight="1" spans="1:5">
      <c r="A101" s="104" t="s">
        <v>104</v>
      </c>
      <c r="B101" s="105">
        <v>2766</v>
      </c>
      <c r="C101" s="106" t="s">
        <v>33</v>
      </c>
      <c r="D101" s="107">
        <v>4</v>
      </c>
      <c r="E101" s="108">
        <v>2</v>
      </c>
    </row>
    <row r="102" ht="18.5" customHeight="1" spans="1:5">
      <c r="A102" s="104" t="s">
        <v>105</v>
      </c>
      <c r="B102" s="105">
        <v>2764</v>
      </c>
      <c r="C102" s="106" t="s">
        <v>92</v>
      </c>
      <c r="D102" s="107">
        <v>5</v>
      </c>
      <c r="E102" s="108">
        <v>1</v>
      </c>
    </row>
    <row r="103" ht="18.5" customHeight="1" spans="1:8">
      <c r="A103" s="104" t="s">
        <v>110</v>
      </c>
      <c r="B103" s="105">
        <v>2593</v>
      </c>
      <c r="C103" s="106" t="s">
        <v>9</v>
      </c>
      <c r="D103" s="107">
        <v>6</v>
      </c>
      <c r="E103" s="108">
        <v>1</v>
      </c>
      <c r="G103" s="98" t="s">
        <v>137</v>
      </c>
      <c r="H103" s="98">
        <f>B48+B103</f>
        <v>9402</v>
      </c>
    </row>
    <row r="104" ht="18.5" customHeight="1" spans="1:5">
      <c r="A104" s="16" t="s">
        <v>423</v>
      </c>
      <c r="B104" s="110">
        <v>2574</v>
      </c>
      <c r="C104" s="16" t="s">
        <v>9</v>
      </c>
      <c r="D104" s="16" t="s">
        <v>251</v>
      </c>
      <c r="E104" s="108">
        <v>1</v>
      </c>
    </row>
    <row r="105" ht="18.5" customHeight="1" spans="1:5">
      <c r="A105" s="16" t="s">
        <v>88</v>
      </c>
      <c r="B105" s="110">
        <v>2572</v>
      </c>
      <c r="C105" s="16">
        <v>1000</v>
      </c>
      <c r="D105" s="16">
        <v>4</v>
      </c>
      <c r="E105" s="108">
        <v>1</v>
      </c>
    </row>
    <row r="106" ht="18.5" customHeight="1" spans="1:5">
      <c r="A106" s="16" t="s">
        <v>409</v>
      </c>
      <c r="B106" s="110">
        <v>2570</v>
      </c>
      <c r="C106" s="16" t="s">
        <v>109</v>
      </c>
      <c r="D106" s="16" t="s">
        <v>273</v>
      </c>
      <c r="E106" s="108">
        <v>1</v>
      </c>
    </row>
    <row r="107" ht="18.5" customHeight="1" spans="1:5">
      <c r="A107" s="16" t="s">
        <v>111</v>
      </c>
      <c r="B107" s="110">
        <v>2568</v>
      </c>
      <c r="C107" s="16" t="s">
        <v>17</v>
      </c>
      <c r="D107" s="16" t="s">
        <v>251</v>
      </c>
      <c r="E107" s="108">
        <v>1</v>
      </c>
    </row>
    <row r="108" ht="18.5" customHeight="1" spans="1:8">
      <c r="A108" s="16" t="s">
        <v>347</v>
      </c>
      <c r="B108" s="110">
        <v>2484</v>
      </c>
      <c r="C108" s="16" t="s">
        <v>45</v>
      </c>
      <c r="D108" s="16" t="s">
        <v>280</v>
      </c>
      <c r="E108" s="108">
        <v>1</v>
      </c>
      <c r="G108" s="98" t="s">
        <v>165</v>
      </c>
      <c r="H108" s="98">
        <f>B41+B108</f>
        <v>11690</v>
      </c>
    </row>
    <row r="109" ht="18.5" customHeight="1" spans="1:5">
      <c r="A109" s="16" t="s">
        <v>107</v>
      </c>
      <c r="B109" s="110">
        <v>2450</v>
      </c>
      <c r="C109" s="16" t="s">
        <v>124</v>
      </c>
      <c r="D109" s="16" t="s">
        <v>337</v>
      </c>
      <c r="E109" s="108">
        <v>2</v>
      </c>
    </row>
    <row r="110" ht="18.5" customHeight="1" spans="1:5">
      <c r="A110" s="16" t="s">
        <v>96</v>
      </c>
      <c r="B110" s="110">
        <v>2446</v>
      </c>
      <c r="C110" s="16" t="s">
        <v>41</v>
      </c>
      <c r="D110" s="16" t="s">
        <v>251</v>
      </c>
      <c r="E110" s="108">
        <v>1</v>
      </c>
    </row>
    <row r="111" ht="18.5" customHeight="1" spans="1:5">
      <c r="A111" s="104" t="s">
        <v>113</v>
      </c>
      <c r="B111" s="105">
        <v>2444</v>
      </c>
      <c r="C111" s="106" t="s">
        <v>109</v>
      </c>
      <c r="D111" s="107">
        <v>9</v>
      </c>
      <c r="E111" s="108">
        <v>1</v>
      </c>
    </row>
    <row r="112" ht="18.5" customHeight="1" spans="1:8">
      <c r="A112" s="16" t="s">
        <v>106</v>
      </c>
      <c r="B112" s="110">
        <v>2415</v>
      </c>
      <c r="C112" s="16" t="s">
        <v>41</v>
      </c>
      <c r="D112" s="16" t="s">
        <v>251</v>
      </c>
      <c r="E112" s="108">
        <v>2</v>
      </c>
      <c r="G112" s="98" t="s">
        <v>199</v>
      </c>
      <c r="H112" s="98">
        <f>B49+B112</f>
        <v>9218</v>
      </c>
    </row>
    <row r="113" ht="18.5" customHeight="1" spans="1:5">
      <c r="A113" s="16" t="s">
        <v>439</v>
      </c>
      <c r="B113" s="110">
        <v>2409</v>
      </c>
      <c r="C113" s="16" t="s">
        <v>21</v>
      </c>
      <c r="D113" s="16" t="s">
        <v>260</v>
      </c>
      <c r="E113" s="108">
        <v>1</v>
      </c>
    </row>
    <row r="114" ht="18.5" customHeight="1" spans="1:5">
      <c r="A114" s="16" t="s">
        <v>437</v>
      </c>
      <c r="B114" s="110">
        <v>2407</v>
      </c>
      <c r="C114" s="16" t="s">
        <v>124</v>
      </c>
      <c r="D114" s="16" t="s">
        <v>280</v>
      </c>
      <c r="E114" s="108">
        <v>2</v>
      </c>
    </row>
    <row r="115" ht="18.5" customHeight="1" spans="1:5">
      <c r="A115" s="16" t="s">
        <v>295</v>
      </c>
      <c r="B115" s="110">
        <v>2407</v>
      </c>
      <c r="C115" s="16" t="s">
        <v>296</v>
      </c>
      <c r="D115" s="16" t="s">
        <v>280</v>
      </c>
      <c r="E115" s="108">
        <v>1</v>
      </c>
    </row>
    <row r="116" ht="18.5" customHeight="1" spans="1:5">
      <c r="A116" s="104" t="s">
        <v>115</v>
      </c>
      <c r="B116" s="105">
        <v>2357</v>
      </c>
      <c r="C116" s="106" t="s">
        <v>9</v>
      </c>
      <c r="D116" s="107">
        <v>0</v>
      </c>
      <c r="E116" s="108">
        <v>1</v>
      </c>
    </row>
    <row r="117" ht="18.5" customHeight="1" spans="1:8">
      <c r="A117" s="16" t="s">
        <v>94</v>
      </c>
      <c r="B117" s="110">
        <v>2269</v>
      </c>
      <c r="C117" s="16">
        <v>6000</v>
      </c>
      <c r="D117" s="16">
        <v>10</v>
      </c>
      <c r="E117" s="108">
        <v>3</v>
      </c>
      <c r="G117" s="98" t="s">
        <v>220</v>
      </c>
      <c r="H117" s="98">
        <f>B39+B117</f>
        <v>12060</v>
      </c>
    </row>
    <row r="118" ht="18.5" customHeight="1" spans="1:5">
      <c r="A118" s="16" t="s">
        <v>108</v>
      </c>
      <c r="B118" s="110">
        <v>2269</v>
      </c>
      <c r="C118" s="16" t="s">
        <v>21</v>
      </c>
      <c r="D118" s="16" t="s">
        <v>260</v>
      </c>
      <c r="E118" s="108">
        <v>1</v>
      </c>
    </row>
    <row r="119" ht="18.5" customHeight="1" spans="1:5">
      <c r="A119" s="16" t="s">
        <v>79</v>
      </c>
      <c r="B119" s="110">
        <v>2269</v>
      </c>
      <c r="C119" s="16" t="s">
        <v>31</v>
      </c>
      <c r="D119" s="16" t="s">
        <v>251</v>
      </c>
      <c r="E119" s="108">
        <v>1</v>
      </c>
    </row>
    <row r="120" ht="18.5" customHeight="1" spans="1:5">
      <c r="A120" s="16" t="s">
        <v>385</v>
      </c>
      <c r="B120" s="110">
        <v>2203</v>
      </c>
      <c r="C120" s="16" t="s">
        <v>9</v>
      </c>
      <c r="D120" s="16" t="s">
        <v>260</v>
      </c>
      <c r="E120" s="108">
        <v>1</v>
      </c>
    </row>
    <row r="121" ht="18.5" customHeight="1" spans="1:5">
      <c r="A121" s="16" t="s">
        <v>114</v>
      </c>
      <c r="B121" s="110">
        <v>2203</v>
      </c>
      <c r="C121" s="16">
        <v>2000</v>
      </c>
      <c r="D121" s="16">
        <v>7</v>
      </c>
      <c r="E121" s="108">
        <v>1</v>
      </c>
    </row>
    <row r="122" ht="18.5" customHeight="1" spans="1:5">
      <c r="A122" s="104" t="s">
        <v>117</v>
      </c>
      <c r="B122" s="105">
        <v>2099</v>
      </c>
      <c r="C122" s="106" t="s">
        <v>118</v>
      </c>
      <c r="D122" s="107">
        <v>2</v>
      </c>
      <c r="E122" s="108">
        <v>1</v>
      </c>
    </row>
    <row r="123" ht="18.5" customHeight="1" spans="1:5">
      <c r="A123" s="104" t="s">
        <v>121</v>
      </c>
      <c r="B123" s="105">
        <v>2095</v>
      </c>
      <c r="C123" s="106" t="s">
        <v>41</v>
      </c>
      <c r="D123" s="107">
        <v>1</v>
      </c>
      <c r="E123" s="108">
        <v>1</v>
      </c>
    </row>
    <row r="124" ht="18.5" customHeight="1" spans="1:5">
      <c r="A124" s="104" t="s">
        <v>119</v>
      </c>
      <c r="B124" s="105">
        <v>2095</v>
      </c>
      <c r="C124" s="106" t="s">
        <v>120</v>
      </c>
      <c r="D124" s="107">
        <v>6</v>
      </c>
      <c r="E124" s="108">
        <v>1</v>
      </c>
    </row>
    <row r="125" ht="18.5" customHeight="1" spans="1:5">
      <c r="A125" s="111" t="s">
        <v>122</v>
      </c>
      <c r="B125" s="105">
        <v>2093</v>
      </c>
      <c r="C125" s="106" t="s">
        <v>31</v>
      </c>
      <c r="D125" s="107">
        <v>0</v>
      </c>
      <c r="E125" s="108">
        <v>1</v>
      </c>
    </row>
    <row r="126" ht="18.5" customHeight="1" spans="1:5">
      <c r="A126" s="104" t="s">
        <v>123</v>
      </c>
      <c r="B126" s="105">
        <v>2091</v>
      </c>
      <c r="C126" s="106" t="s">
        <v>124</v>
      </c>
      <c r="D126" s="107">
        <v>0</v>
      </c>
      <c r="E126" s="108">
        <v>1</v>
      </c>
    </row>
    <row r="127" ht="18.5" customHeight="1" spans="1:5">
      <c r="A127" s="104" t="s">
        <v>126</v>
      </c>
      <c r="B127" s="105">
        <v>2085</v>
      </c>
      <c r="C127" s="106" t="s">
        <v>41</v>
      </c>
      <c r="D127" s="107">
        <v>1</v>
      </c>
      <c r="E127" s="108">
        <v>1</v>
      </c>
    </row>
    <row r="128" ht="18.5" customHeight="1" spans="1:5">
      <c r="A128" s="104" t="s">
        <v>127</v>
      </c>
      <c r="B128" s="105">
        <v>2083</v>
      </c>
      <c r="C128" s="106" t="s">
        <v>19</v>
      </c>
      <c r="D128" s="107">
        <v>1</v>
      </c>
      <c r="E128" s="108">
        <v>1</v>
      </c>
    </row>
    <row r="129" ht="18.5" customHeight="1" spans="1:5">
      <c r="A129" s="104" t="s">
        <v>128</v>
      </c>
      <c r="B129" s="105">
        <v>2079</v>
      </c>
      <c r="C129" s="106" t="s">
        <v>9</v>
      </c>
      <c r="D129" s="107">
        <v>1</v>
      </c>
      <c r="E129" s="108">
        <v>1</v>
      </c>
    </row>
    <row r="130" ht="18.5" customHeight="1" spans="1:8">
      <c r="A130" s="104" t="s">
        <v>130</v>
      </c>
      <c r="B130" s="105">
        <v>2008</v>
      </c>
      <c r="C130" s="106" t="s">
        <v>31</v>
      </c>
      <c r="D130" s="107">
        <v>1</v>
      </c>
      <c r="E130" s="108">
        <v>1</v>
      </c>
      <c r="G130" s="98" t="s">
        <v>507</v>
      </c>
      <c r="H130" s="98">
        <f>B10+B169</f>
        <v>81766</v>
      </c>
    </row>
    <row r="131" ht="18.5" customHeight="1" spans="1:5">
      <c r="A131" s="16" t="s">
        <v>129</v>
      </c>
      <c r="B131" s="110">
        <v>1866</v>
      </c>
      <c r="C131" s="16">
        <v>10000</v>
      </c>
      <c r="D131" s="16">
        <v>11</v>
      </c>
      <c r="E131" s="108">
        <v>2</v>
      </c>
    </row>
    <row r="132" ht="18.5" customHeight="1" spans="1:5">
      <c r="A132" s="104" t="s">
        <v>133</v>
      </c>
      <c r="B132" s="105">
        <v>1835</v>
      </c>
      <c r="C132" s="106" t="s">
        <v>45</v>
      </c>
      <c r="D132" s="107">
        <v>1</v>
      </c>
      <c r="E132" s="108">
        <v>1</v>
      </c>
    </row>
    <row r="133" ht="18.5" customHeight="1" spans="1:5">
      <c r="A133" s="104" t="s">
        <v>135</v>
      </c>
      <c r="B133" s="105">
        <v>1807</v>
      </c>
      <c r="C133" s="106" t="s">
        <v>9</v>
      </c>
      <c r="D133" s="107">
        <v>1</v>
      </c>
      <c r="E133" s="108">
        <v>2</v>
      </c>
    </row>
    <row r="134" ht="18.5" customHeight="1" spans="1:5">
      <c r="A134" s="104" t="s">
        <v>134</v>
      </c>
      <c r="B134" s="105">
        <v>1807</v>
      </c>
      <c r="C134" s="106" t="s">
        <v>81</v>
      </c>
      <c r="D134" s="107">
        <v>1</v>
      </c>
      <c r="E134" s="108">
        <v>1</v>
      </c>
    </row>
    <row r="135" ht="18.5" customHeight="1" spans="1:5">
      <c r="A135" s="104" t="s">
        <v>136</v>
      </c>
      <c r="B135" s="105">
        <v>1803</v>
      </c>
      <c r="C135" s="106" t="s">
        <v>81</v>
      </c>
      <c r="D135" s="107">
        <v>0</v>
      </c>
      <c r="E135" s="108">
        <v>1</v>
      </c>
    </row>
    <row r="136" ht="18.5" customHeight="1" spans="1:5">
      <c r="A136" s="104" t="s">
        <v>137</v>
      </c>
      <c r="B136" s="105">
        <v>1801</v>
      </c>
      <c r="C136" s="106" t="s">
        <v>31</v>
      </c>
      <c r="D136" s="107">
        <v>1</v>
      </c>
      <c r="E136" s="108">
        <v>1</v>
      </c>
    </row>
    <row r="137" ht="18.5" customHeight="1" spans="1:5">
      <c r="A137" s="104" t="s">
        <v>138</v>
      </c>
      <c r="B137" s="105">
        <v>1746</v>
      </c>
      <c r="C137" s="106" t="s">
        <v>21</v>
      </c>
      <c r="D137" s="107">
        <v>0</v>
      </c>
      <c r="E137" s="108">
        <v>2</v>
      </c>
    </row>
    <row r="138" ht="18.5" customHeight="1" spans="1:5">
      <c r="A138" s="104" t="s">
        <v>139</v>
      </c>
      <c r="B138" s="105">
        <v>1746</v>
      </c>
      <c r="C138" s="106" t="s">
        <v>81</v>
      </c>
      <c r="D138" s="107">
        <v>2</v>
      </c>
      <c r="E138" s="108">
        <v>1</v>
      </c>
    </row>
    <row r="139" ht="18.5" customHeight="1" spans="1:5">
      <c r="A139" s="104" t="s">
        <v>140</v>
      </c>
      <c r="B139" s="105">
        <v>1744</v>
      </c>
      <c r="C139" s="106" t="s">
        <v>141</v>
      </c>
      <c r="D139" s="107">
        <v>0</v>
      </c>
      <c r="E139" s="108">
        <v>1</v>
      </c>
    </row>
    <row r="140" ht="18.5" customHeight="1" spans="1:5">
      <c r="A140" s="104" t="s">
        <v>142</v>
      </c>
      <c r="B140" s="105">
        <v>1555</v>
      </c>
      <c r="C140" s="106" t="s">
        <v>124</v>
      </c>
      <c r="D140" s="107">
        <v>5</v>
      </c>
      <c r="E140" s="108">
        <v>1</v>
      </c>
    </row>
    <row r="141" ht="18.5" customHeight="1" spans="1:5">
      <c r="A141" s="104" t="s">
        <v>143</v>
      </c>
      <c r="B141" s="105">
        <v>1555</v>
      </c>
      <c r="C141" s="106" t="s">
        <v>45</v>
      </c>
      <c r="D141" s="107">
        <v>2</v>
      </c>
      <c r="E141" s="108">
        <v>1</v>
      </c>
    </row>
    <row r="142" ht="18.5" customHeight="1" spans="1:5">
      <c r="A142" s="104" t="s">
        <v>144</v>
      </c>
      <c r="B142" s="105">
        <v>1555</v>
      </c>
      <c r="C142" s="106" t="s">
        <v>31</v>
      </c>
      <c r="D142" s="107">
        <v>1</v>
      </c>
      <c r="E142" s="108">
        <v>1</v>
      </c>
    </row>
    <row r="143" ht="18.5" customHeight="1" spans="1:5">
      <c r="A143" s="104" t="s">
        <v>147</v>
      </c>
      <c r="B143" s="105">
        <v>1553</v>
      </c>
      <c r="C143" s="106" t="s">
        <v>33</v>
      </c>
      <c r="D143" s="107">
        <v>10</v>
      </c>
      <c r="E143" s="108">
        <v>3</v>
      </c>
    </row>
    <row r="144" ht="18.5" customHeight="1" spans="1:5">
      <c r="A144" s="104" t="s">
        <v>148</v>
      </c>
      <c r="B144" s="105">
        <v>1553</v>
      </c>
      <c r="C144" s="106" t="s">
        <v>43</v>
      </c>
      <c r="D144" s="107">
        <v>2</v>
      </c>
      <c r="E144" s="108">
        <v>2</v>
      </c>
    </row>
    <row r="145" ht="18.5" customHeight="1" spans="1:5">
      <c r="A145" s="104" t="s">
        <v>145</v>
      </c>
      <c r="B145" s="105">
        <v>1553</v>
      </c>
      <c r="C145" s="106" t="s">
        <v>31</v>
      </c>
      <c r="D145" s="107">
        <v>0</v>
      </c>
      <c r="E145" s="108">
        <v>1</v>
      </c>
    </row>
    <row r="146" ht="18.5" customHeight="1" spans="1:5">
      <c r="A146" s="104" t="s">
        <v>149</v>
      </c>
      <c r="B146" s="105">
        <v>1532</v>
      </c>
      <c r="C146" s="106" t="s">
        <v>150</v>
      </c>
      <c r="D146" s="107">
        <v>0</v>
      </c>
      <c r="E146" s="108">
        <v>1</v>
      </c>
    </row>
    <row r="147" ht="18.5" customHeight="1" spans="1:5">
      <c r="A147" s="104" t="s">
        <v>151</v>
      </c>
      <c r="B147" s="105">
        <v>1468</v>
      </c>
      <c r="C147" s="106" t="s">
        <v>31</v>
      </c>
      <c r="D147" s="107">
        <v>0</v>
      </c>
      <c r="E147" s="108">
        <v>1</v>
      </c>
    </row>
    <row r="148" ht="18.5" customHeight="1" spans="1:5">
      <c r="A148" s="104" t="s">
        <v>152</v>
      </c>
      <c r="B148" s="105">
        <v>1466</v>
      </c>
      <c r="C148" s="106" t="s">
        <v>41</v>
      </c>
      <c r="D148" s="107">
        <v>2</v>
      </c>
      <c r="E148" s="108">
        <v>1</v>
      </c>
    </row>
    <row r="149" ht="18.5" customHeight="1" spans="1:5">
      <c r="A149" s="104" t="s">
        <v>154</v>
      </c>
      <c r="B149" s="105">
        <v>1464</v>
      </c>
      <c r="C149" s="106" t="s">
        <v>81</v>
      </c>
      <c r="D149" s="107">
        <v>0</v>
      </c>
      <c r="E149" s="108">
        <v>1</v>
      </c>
    </row>
    <row r="150" ht="18.5" customHeight="1" spans="1:5">
      <c r="A150" s="104" t="s">
        <v>155</v>
      </c>
      <c r="B150" s="105">
        <v>1462</v>
      </c>
      <c r="C150" s="106" t="s">
        <v>41</v>
      </c>
      <c r="D150" s="107">
        <v>1</v>
      </c>
      <c r="E150" s="108">
        <v>1</v>
      </c>
    </row>
    <row r="151" ht="18.5" customHeight="1" spans="1:5">
      <c r="A151" s="16" t="s">
        <v>132</v>
      </c>
      <c r="B151" s="110">
        <v>1455</v>
      </c>
      <c r="C151" s="16">
        <v>1000</v>
      </c>
      <c r="D151" s="16">
        <v>10</v>
      </c>
      <c r="E151" s="108">
        <v>3</v>
      </c>
    </row>
    <row r="152" ht="18.5" customHeight="1" spans="1:5">
      <c r="A152" s="16" t="s">
        <v>456</v>
      </c>
      <c r="B152" s="110">
        <v>1442</v>
      </c>
      <c r="C152" s="16">
        <v>8000</v>
      </c>
      <c r="D152" s="16">
        <v>0</v>
      </c>
      <c r="E152" s="108">
        <v>1</v>
      </c>
    </row>
    <row r="153" ht="18.5" customHeight="1" spans="1:5">
      <c r="A153" s="16" t="s">
        <v>131</v>
      </c>
      <c r="B153" s="110">
        <v>1442</v>
      </c>
      <c r="C153" s="16">
        <v>5000</v>
      </c>
      <c r="D153" s="16">
        <v>0</v>
      </c>
      <c r="E153" s="108">
        <v>1</v>
      </c>
    </row>
    <row r="154" ht="18.5" customHeight="1" spans="1:5">
      <c r="A154" s="16" t="s">
        <v>455</v>
      </c>
      <c r="B154" s="110">
        <v>1442</v>
      </c>
      <c r="C154" s="16">
        <v>1000</v>
      </c>
      <c r="D154" s="16">
        <v>1</v>
      </c>
      <c r="E154" s="108">
        <v>1</v>
      </c>
    </row>
    <row r="155" ht="18.5" customHeight="1" spans="1:5">
      <c r="A155" s="16" t="s">
        <v>116</v>
      </c>
      <c r="B155" s="110">
        <v>1442</v>
      </c>
      <c r="C155" s="16">
        <v>606</v>
      </c>
      <c r="D155" s="16">
        <v>5</v>
      </c>
      <c r="E155" s="108">
        <v>1</v>
      </c>
    </row>
    <row r="156" ht="18.5" customHeight="1" spans="1:5">
      <c r="A156" s="16" t="s">
        <v>465</v>
      </c>
      <c r="B156" s="110">
        <v>1423</v>
      </c>
      <c r="C156" s="16">
        <v>3000</v>
      </c>
      <c r="D156" s="16">
        <v>0</v>
      </c>
      <c r="E156" s="108">
        <v>1</v>
      </c>
    </row>
    <row r="157" ht="18.5" customHeight="1" spans="1:5">
      <c r="A157" s="104" t="s">
        <v>156</v>
      </c>
      <c r="B157" s="105">
        <v>1327</v>
      </c>
      <c r="C157" s="106" t="s">
        <v>9</v>
      </c>
      <c r="D157" s="107">
        <v>1</v>
      </c>
      <c r="E157" s="108">
        <v>1</v>
      </c>
    </row>
    <row r="158" ht="18.5" customHeight="1" spans="1:5">
      <c r="A158" s="104" t="s">
        <v>157</v>
      </c>
      <c r="B158" s="105">
        <v>1325</v>
      </c>
      <c r="C158" s="106" t="s">
        <v>81</v>
      </c>
      <c r="D158" s="107">
        <v>0</v>
      </c>
      <c r="E158" s="108">
        <v>1</v>
      </c>
    </row>
    <row r="159" ht="18.5" customHeight="1" spans="1:5">
      <c r="A159" s="104" t="s">
        <v>158</v>
      </c>
      <c r="B159" s="105">
        <v>1323</v>
      </c>
      <c r="C159" s="106" t="s">
        <v>31</v>
      </c>
      <c r="D159" s="107">
        <v>1</v>
      </c>
      <c r="E159" s="108">
        <v>1</v>
      </c>
    </row>
    <row r="160" ht="18.5" customHeight="1" spans="1:5">
      <c r="A160" s="16" t="s">
        <v>153</v>
      </c>
      <c r="B160" s="110">
        <v>1277</v>
      </c>
      <c r="C160" s="16">
        <v>100000</v>
      </c>
      <c r="D160" s="16">
        <v>1</v>
      </c>
      <c r="E160" s="108">
        <v>4</v>
      </c>
    </row>
    <row r="161" ht="18.5" customHeight="1" spans="1:8">
      <c r="A161" s="104" t="s">
        <v>161</v>
      </c>
      <c r="B161" s="105">
        <v>1252</v>
      </c>
      <c r="C161" s="106" t="s">
        <v>81</v>
      </c>
      <c r="D161" s="107">
        <v>11</v>
      </c>
      <c r="E161" s="108">
        <v>2</v>
      </c>
      <c r="G161" s="98" t="s">
        <v>439</v>
      </c>
      <c r="H161" s="98">
        <f>B51+B161</f>
        <v>8044</v>
      </c>
    </row>
    <row r="162" ht="18.5" customHeight="1" spans="1:5">
      <c r="A162" s="104" t="s">
        <v>159</v>
      </c>
      <c r="B162" s="105">
        <v>1252</v>
      </c>
      <c r="C162" s="106" t="s">
        <v>45</v>
      </c>
      <c r="D162" s="107">
        <v>1</v>
      </c>
      <c r="E162" s="108">
        <v>1</v>
      </c>
    </row>
    <row r="163" ht="18.5" customHeight="1" spans="1:5">
      <c r="A163" s="104" t="s">
        <v>160</v>
      </c>
      <c r="B163" s="105">
        <v>1252</v>
      </c>
      <c r="C163" s="106" t="s">
        <v>17</v>
      </c>
      <c r="D163" s="107">
        <v>3</v>
      </c>
      <c r="E163" s="108">
        <v>1</v>
      </c>
    </row>
    <row r="164" ht="18.5" customHeight="1" spans="1:5">
      <c r="A164" s="104" t="s">
        <v>164</v>
      </c>
      <c r="B164" s="105">
        <v>1035</v>
      </c>
      <c r="C164" s="106" t="s">
        <v>31</v>
      </c>
      <c r="D164" s="107">
        <v>3</v>
      </c>
      <c r="E164" s="108">
        <v>1</v>
      </c>
    </row>
    <row r="165" ht="18.5" customHeight="1" spans="1:5">
      <c r="A165" s="104" t="s">
        <v>162</v>
      </c>
      <c r="B165" s="105">
        <v>1035</v>
      </c>
      <c r="C165" s="107">
        <v>473</v>
      </c>
      <c r="D165" s="107">
        <v>0</v>
      </c>
      <c r="E165" s="108">
        <v>1</v>
      </c>
    </row>
    <row r="166" ht="18.5" customHeight="1" spans="1:5">
      <c r="A166" s="104" t="s">
        <v>163</v>
      </c>
      <c r="B166" s="105">
        <v>1035</v>
      </c>
      <c r="C166" s="106" t="s">
        <v>17</v>
      </c>
      <c r="D166" s="107">
        <v>0</v>
      </c>
      <c r="E166" s="108">
        <v>1</v>
      </c>
    </row>
    <row r="167" ht="18.5" customHeight="1" spans="1:5">
      <c r="A167" s="104" t="s">
        <v>165</v>
      </c>
      <c r="B167" s="105">
        <v>1033</v>
      </c>
      <c r="C167" s="106" t="s">
        <v>41</v>
      </c>
      <c r="D167" s="107">
        <v>0</v>
      </c>
      <c r="E167" s="108">
        <v>1</v>
      </c>
    </row>
    <row r="168" ht="18.5" customHeight="1" spans="1:5">
      <c r="A168" s="104" t="s">
        <v>167</v>
      </c>
      <c r="B168" s="105">
        <v>1033</v>
      </c>
      <c r="C168" s="106" t="s">
        <v>9</v>
      </c>
      <c r="D168" s="107">
        <v>0</v>
      </c>
      <c r="E168" s="108">
        <v>1</v>
      </c>
    </row>
    <row r="169" ht="18.5" customHeight="1" spans="1:5">
      <c r="A169" s="104" t="s">
        <v>168</v>
      </c>
      <c r="B169" s="105">
        <v>964</v>
      </c>
      <c r="C169" s="106" t="s">
        <v>81</v>
      </c>
      <c r="D169" s="107">
        <v>0</v>
      </c>
      <c r="E169" s="108">
        <v>1</v>
      </c>
    </row>
    <row r="170" ht="18.5" customHeight="1" spans="1:5">
      <c r="A170" s="104" t="s">
        <v>169</v>
      </c>
      <c r="B170" s="105">
        <v>964</v>
      </c>
      <c r="C170" s="106" t="s">
        <v>124</v>
      </c>
      <c r="D170" s="107">
        <v>0</v>
      </c>
      <c r="E170" s="108">
        <v>1</v>
      </c>
    </row>
    <row r="171" ht="18.5" customHeight="1" spans="1:5">
      <c r="A171" s="104" t="s">
        <v>170</v>
      </c>
      <c r="B171" s="105">
        <v>962</v>
      </c>
      <c r="C171" s="106" t="s">
        <v>43</v>
      </c>
      <c r="D171" s="107">
        <v>0</v>
      </c>
      <c r="E171" s="108">
        <v>1</v>
      </c>
    </row>
    <row r="172" ht="18.5" customHeight="1" spans="1:5">
      <c r="A172" s="104" t="s">
        <v>171</v>
      </c>
      <c r="B172" s="105">
        <v>962</v>
      </c>
      <c r="C172" s="106" t="s">
        <v>81</v>
      </c>
      <c r="D172" s="107">
        <v>3</v>
      </c>
      <c r="E172" s="108">
        <v>1</v>
      </c>
    </row>
    <row r="173" ht="18.5" customHeight="1" spans="1:5">
      <c r="A173" s="104" t="s">
        <v>174</v>
      </c>
      <c r="B173" s="105">
        <v>962</v>
      </c>
      <c r="C173" s="106" t="s">
        <v>17</v>
      </c>
      <c r="D173" s="107">
        <v>2</v>
      </c>
      <c r="E173" s="108">
        <v>1</v>
      </c>
    </row>
    <row r="174" ht="18.5" customHeight="1" spans="1:5">
      <c r="A174" s="104" t="s">
        <v>172</v>
      </c>
      <c r="B174" s="105">
        <v>962</v>
      </c>
      <c r="C174" s="106" t="s">
        <v>173</v>
      </c>
      <c r="D174" s="107">
        <v>0</v>
      </c>
      <c r="E174" s="108">
        <v>1</v>
      </c>
    </row>
    <row r="175" ht="18.5" customHeight="1" spans="1:5">
      <c r="A175" s="16" t="s">
        <v>459</v>
      </c>
      <c r="B175" s="110">
        <v>961</v>
      </c>
      <c r="C175" s="16">
        <v>5000</v>
      </c>
      <c r="D175" s="16">
        <v>3</v>
      </c>
      <c r="E175" s="108">
        <v>1</v>
      </c>
    </row>
    <row r="176" ht="18.5" customHeight="1" spans="1:5">
      <c r="A176" s="104" t="s">
        <v>176</v>
      </c>
      <c r="B176" s="105">
        <v>960</v>
      </c>
      <c r="C176" s="106" t="s">
        <v>177</v>
      </c>
      <c r="D176" s="107">
        <v>0</v>
      </c>
      <c r="E176" s="108">
        <v>1</v>
      </c>
    </row>
    <row r="177" ht="18.5" customHeight="1" spans="1:5">
      <c r="A177" s="104" t="s">
        <v>178</v>
      </c>
      <c r="B177" s="105">
        <v>960</v>
      </c>
      <c r="C177" s="106" t="s">
        <v>81</v>
      </c>
      <c r="D177" s="107">
        <v>1</v>
      </c>
      <c r="E177" s="108">
        <v>1</v>
      </c>
    </row>
    <row r="178" ht="18.5" customHeight="1" spans="1:5">
      <c r="A178" s="16" t="s">
        <v>166</v>
      </c>
      <c r="B178" s="110">
        <v>895</v>
      </c>
      <c r="C178" s="16">
        <v>1000</v>
      </c>
      <c r="D178" s="16">
        <v>3</v>
      </c>
      <c r="E178" s="108">
        <v>1</v>
      </c>
    </row>
    <row r="179" ht="18.5" customHeight="1" spans="1:5">
      <c r="A179" s="16" t="s">
        <v>179</v>
      </c>
      <c r="B179" s="110">
        <v>891</v>
      </c>
      <c r="C179" s="16">
        <v>9000</v>
      </c>
      <c r="D179" s="16">
        <v>1</v>
      </c>
      <c r="E179" s="108">
        <v>1</v>
      </c>
    </row>
    <row r="180" ht="18.5" customHeight="1" spans="1:5">
      <c r="A180" s="104" t="s">
        <v>181</v>
      </c>
      <c r="B180" s="105">
        <v>879</v>
      </c>
      <c r="C180" s="106" t="s">
        <v>31</v>
      </c>
      <c r="D180" s="107">
        <v>0</v>
      </c>
      <c r="E180" s="108">
        <v>1</v>
      </c>
    </row>
    <row r="181" ht="18.5" customHeight="1" spans="1:5">
      <c r="A181" s="104" t="s">
        <v>182</v>
      </c>
      <c r="B181" s="105">
        <v>879</v>
      </c>
      <c r="C181" s="106" t="s">
        <v>81</v>
      </c>
      <c r="D181" s="107">
        <v>0</v>
      </c>
      <c r="E181" s="108">
        <v>1</v>
      </c>
    </row>
    <row r="182" ht="18.5" customHeight="1" spans="1:5">
      <c r="A182" s="104" t="s">
        <v>183</v>
      </c>
      <c r="B182" s="105">
        <v>879</v>
      </c>
      <c r="C182" s="106" t="s">
        <v>41</v>
      </c>
      <c r="D182" s="107">
        <v>0</v>
      </c>
      <c r="E182" s="108">
        <v>1</v>
      </c>
    </row>
    <row r="183" ht="18.5" customHeight="1" spans="1:5">
      <c r="A183" s="104" t="s">
        <v>184</v>
      </c>
      <c r="B183" s="105">
        <v>879</v>
      </c>
      <c r="C183" s="106" t="s">
        <v>31</v>
      </c>
      <c r="D183" s="107">
        <v>0</v>
      </c>
      <c r="E183" s="108">
        <v>1</v>
      </c>
    </row>
    <row r="184" ht="18.5" customHeight="1" spans="1:5">
      <c r="A184" s="104" t="s">
        <v>190</v>
      </c>
      <c r="B184" s="105">
        <v>811</v>
      </c>
      <c r="C184" s="106" t="s">
        <v>35</v>
      </c>
      <c r="D184" s="107">
        <v>1</v>
      </c>
      <c r="E184" s="108">
        <v>2</v>
      </c>
    </row>
    <row r="185" ht="18.5" customHeight="1" spans="1:5">
      <c r="A185" s="104" t="s">
        <v>185</v>
      </c>
      <c r="B185" s="105">
        <v>811</v>
      </c>
      <c r="C185" s="106" t="s">
        <v>14</v>
      </c>
      <c r="D185" s="107">
        <v>1</v>
      </c>
      <c r="E185" s="108">
        <v>2</v>
      </c>
    </row>
    <row r="186" ht="18.5" customHeight="1" spans="1:5">
      <c r="A186" s="104" t="s">
        <v>188</v>
      </c>
      <c r="B186" s="105">
        <v>811</v>
      </c>
      <c r="C186" s="106" t="s">
        <v>41</v>
      </c>
      <c r="D186" s="107">
        <v>0</v>
      </c>
      <c r="E186" s="108">
        <v>1</v>
      </c>
    </row>
    <row r="187" ht="18.5" customHeight="1" spans="1:8">
      <c r="A187" s="104" t="s">
        <v>186</v>
      </c>
      <c r="B187" s="105">
        <v>811</v>
      </c>
      <c r="C187" s="106" t="s">
        <v>17</v>
      </c>
      <c r="D187" s="107">
        <v>0</v>
      </c>
      <c r="E187" s="108">
        <v>1</v>
      </c>
      <c r="G187" s="98" t="s">
        <v>156</v>
      </c>
      <c r="H187" s="98">
        <f>B187+B52</f>
        <v>7131</v>
      </c>
    </row>
    <row r="188" ht="18.5" customHeight="1" spans="1:5">
      <c r="A188" s="104" t="s">
        <v>187</v>
      </c>
      <c r="B188" s="105">
        <v>811</v>
      </c>
      <c r="C188" s="106" t="s">
        <v>81</v>
      </c>
      <c r="D188" s="107">
        <v>4</v>
      </c>
      <c r="E188" s="108">
        <v>1</v>
      </c>
    </row>
    <row r="189" ht="18.5" customHeight="1" spans="1:5">
      <c r="A189" s="104" t="s">
        <v>189</v>
      </c>
      <c r="B189" s="105">
        <v>811</v>
      </c>
      <c r="C189" s="106" t="s">
        <v>31</v>
      </c>
      <c r="D189" s="107">
        <v>0</v>
      </c>
      <c r="E189" s="108">
        <v>1</v>
      </c>
    </row>
    <row r="190" ht="18.5" customHeight="1" spans="1:5">
      <c r="A190" s="104" t="s">
        <v>192</v>
      </c>
      <c r="B190" s="105">
        <v>811</v>
      </c>
      <c r="C190" s="106" t="s">
        <v>31</v>
      </c>
      <c r="D190" s="107">
        <v>0</v>
      </c>
      <c r="E190" s="108">
        <v>1</v>
      </c>
    </row>
    <row r="191" ht="18.5" customHeight="1" spans="1:5">
      <c r="A191" s="104" t="s">
        <v>191</v>
      </c>
      <c r="B191" s="105">
        <v>811</v>
      </c>
      <c r="C191" s="107">
        <v>181</v>
      </c>
      <c r="D191" s="107">
        <v>0</v>
      </c>
      <c r="E191" s="108">
        <v>1</v>
      </c>
    </row>
    <row r="192" ht="18.5" customHeight="1" spans="1:5">
      <c r="A192" s="104" t="s">
        <v>193</v>
      </c>
      <c r="B192" s="105">
        <v>734</v>
      </c>
      <c r="C192" s="106" t="s">
        <v>124</v>
      </c>
      <c r="D192" s="107">
        <v>0</v>
      </c>
      <c r="E192" s="108">
        <v>1</v>
      </c>
    </row>
    <row r="193" ht="18.5" customHeight="1" spans="1:5">
      <c r="A193" s="104" t="s">
        <v>195</v>
      </c>
      <c r="B193" s="105">
        <v>732</v>
      </c>
      <c r="C193" s="106" t="s">
        <v>81</v>
      </c>
      <c r="D193" s="107">
        <v>0</v>
      </c>
      <c r="E193" s="108">
        <v>1</v>
      </c>
    </row>
    <row r="194" ht="18.5" customHeight="1" spans="1:5">
      <c r="A194" s="104" t="s">
        <v>194</v>
      </c>
      <c r="B194" s="105">
        <v>732</v>
      </c>
      <c r="C194" s="106" t="s">
        <v>81</v>
      </c>
      <c r="D194" s="107">
        <v>1</v>
      </c>
      <c r="E194" s="108">
        <v>1</v>
      </c>
    </row>
    <row r="195" ht="18.5" customHeight="1" spans="1:5">
      <c r="A195" s="104" t="s">
        <v>196</v>
      </c>
      <c r="B195" s="105">
        <v>732</v>
      </c>
      <c r="C195" s="106" t="s">
        <v>35</v>
      </c>
      <c r="D195" s="107">
        <v>1</v>
      </c>
      <c r="E195" s="108">
        <v>1</v>
      </c>
    </row>
    <row r="196" ht="18.5" customHeight="1" spans="1:8">
      <c r="A196" s="104" t="s">
        <v>198</v>
      </c>
      <c r="B196" s="105">
        <v>730</v>
      </c>
      <c r="C196" s="106" t="s">
        <v>124</v>
      </c>
      <c r="D196" s="107">
        <v>2</v>
      </c>
      <c r="E196" s="108">
        <v>1</v>
      </c>
      <c r="H196" s="98" t="s">
        <v>508</v>
      </c>
    </row>
    <row r="197" ht="18.5" customHeight="1" spans="1:5">
      <c r="A197" s="104" t="s">
        <v>199</v>
      </c>
      <c r="B197" s="105">
        <v>730</v>
      </c>
      <c r="C197" s="106" t="s">
        <v>31</v>
      </c>
      <c r="D197" s="107">
        <v>0</v>
      </c>
      <c r="E197" s="108">
        <v>1</v>
      </c>
    </row>
    <row r="198" ht="18.5" customHeight="1" spans="1:5">
      <c r="A198" s="104" t="s">
        <v>200</v>
      </c>
      <c r="B198" s="105">
        <v>730</v>
      </c>
      <c r="C198" s="106" t="s">
        <v>81</v>
      </c>
      <c r="D198" s="107">
        <v>0</v>
      </c>
      <c r="E198" s="108">
        <v>1</v>
      </c>
    </row>
    <row r="199" ht="18.5" customHeight="1" spans="1:5">
      <c r="A199" s="104" t="s">
        <v>197</v>
      </c>
      <c r="B199" s="105">
        <v>730</v>
      </c>
      <c r="C199" s="106" t="s">
        <v>31</v>
      </c>
      <c r="D199" s="107">
        <v>0</v>
      </c>
      <c r="E199" s="108">
        <v>1</v>
      </c>
    </row>
    <row r="200" ht="18.5" customHeight="1" spans="1:5">
      <c r="A200" s="104" t="s">
        <v>202</v>
      </c>
      <c r="B200" s="105">
        <v>714</v>
      </c>
      <c r="C200" s="106" t="s">
        <v>45</v>
      </c>
      <c r="D200" s="107">
        <v>3</v>
      </c>
      <c r="E200" s="108">
        <v>1</v>
      </c>
    </row>
    <row r="201" ht="18.5" customHeight="1" spans="1:5">
      <c r="A201" s="104" t="s">
        <v>201</v>
      </c>
      <c r="B201" s="105">
        <v>714</v>
      </c>
      <c r="C201" s="106" t="s">
        <v>31</v>
      </c>
      <c r="D201" s="107">
        <v>2</v>
      </c>
      <c r="E201" s="108">
        <v>1</v>
      </c>
    </row>
    <row r="202" ht="18.5" customHeight="1" spans="1:5">
      <c r="A202" s="16" t="s">
        <v>469</v>
      </c>
      <c r="B202" s="110">
        <v>680</v>
      </c>
      <c r="C202" s="16">
        <v>4000</v>
      </c>
      <c r="D202" s="16">
        <v>2</v>
      </c>
      <c r="E202" s="108">
        <v>1</v>
      </c>
    </row>
    <row r="203" ht="18.5" customHeight="1" spans="1:5">
      <c r="A203" s="16" t="s">
        <v>470</v>
      </c>
      <c r="B203" s="110">
        <v>663</v>
      </c>
      <c r="C203" s="16">
        <v>5000</v>
      </c>
      <c r="D203" s="16">
        <v>2</v>
      </c>
      <c r="E203" s="108">
        <v>1</v>
      </c>
    </row>
    <row r="204" ht="18.5" customHeight="1" spans="1:8">
      <c r="A204" s="104" t="s">
        <v>203</v>
      </c>
      <c r="B204" s="105">
        <v>652</v>
      </c>
      <c r="C204" s="106" t="s">
        <v>41</v>
      </c>
      <c r="D204" s="107">
        <v>0</v>
      </c>
      <c r="E204" s="108">
        <v>1</v>
      </c>
      <c r="G204" s="98" t="s">
        <v>184</v>
      </c>
      <c r="H204" s="98">
        <f>B42+B204</f>
        <v>9020</v>
      </c>
    </row>
    <row r="205" ht="18.5" customHeight="1" spans="1:5">
      <c r="A205" s="104" t="s">
        <v>204</v>
      </c>
      <c r="B205" s="105">
        <v>652</v>
      </c>
      <c r="C205" s="106" t="s">
        <v>81</v>
      </c>
      <c r="D205" s="107">
        <v>0</v>
      </c>
      <c r="E205" s="108">
        <v>1</v>
      </c>
    </row>
    <row r="206" ht="18.5" customHeight="1" spans="1:5">
      <c r="A206" s="104" t="s">
        <v>205</v>
      </c>
      <c r="B206" s="105">
        <v>652</v>
      </c>
      <c r="C206" s="106" t="s">
        <v>81</v>
      </c>
      <c r="D206" s="107">
        <v>0</v>
      </c>
      <c r="E206" s="108">
        <v>1</v>
      </c>
    </row>
    <row r="207" ht="18.5" customHeight="1" spans="1:5">
      <c r="A207" s="104" t="s">
        <v>210</v>
      </c>
      <c r="B207" s="105">
        <v>650</v>
      </c>
      <c r="C207" s="106" t="s">
        <v>81</v>
      </c>
      <c r="D207" s="107">
        <v>4</v>
      </c>
      <c r="E207" s="108">
        <v>2</v>
      </c>
    </row>
    <row r="208" ht="18.5" customHeight="1" spans="1:5">
      <c r="A208" s="104" t="s">
        <v>211</v>
      </c>
      <c r="B208" s="105">
        <v>650</v>
      </c>
      <c r="C208" s="106" t="s">
        <v>33</v>
      </c>
      <c r="D208" s="107">
        <v>0</v>
      </c>
      <c r="E208" s="108">
        <v>1</v>
      </c>
    </row>
    <row r="209" ht="18.5" customHeight="1" spans="1:5">
      <c r="A209" s="104" t="s">
        <v>206</v>
      </c>
      <c r="B209" s="105">
        <v>650</v>
      </c>
      <c r="C209" s="106" t="s">
        <v>21</v>
      </c>
      <c r="D209" s="107">
        <v>0</v>
      </c>
      <c r="E209" s="108">
        <v>1</v>
      </c>
    </row>
    <row r="210" ht="18.5" customHeight="1" spans="1:5">
      <c r="A210" s="104" t="s">
        <v>207</v>
      </c>
      <c r="B210" s="105">
        <v>650</v>
      </c>
      <c r="C210" s="106" t="s">
        <v>208</v>
      </c>
      <c r="D210" s="107">
        <v>0</v>
      </c>
      <c r="E210" s="108">
        <v>1</v>
      </c>
    </row>
    <row r="211" ht="18.5" customHeight="1" spans="1:5">
      <c r="A211" s="104" t="s">
        <v>209</v>
      </c>
      <c r="B211" s="105">
        <v>650</v>
      </c>
      <c r="C211" s="106" t="s">
        <v>81</v>
      </c>
      <c r="D211" s="107">
        <v>1</v>
      </c>
      <c r="E211" s="108">
        <v>1</v>
      </c>
    </row>
    <row r="212" ht="18.5" customHeight="1" spans="1:5">
      <c r="A212" s="104" t="s">
        <v>212</v>
      </c>
      <c r="B212" s="105">
        <v>609</v>
      </c>
      <c r="C212" s="106" t="s">
        <v>33</v>
      </c>
      <c r="D212" s="107">
        <v>0</v>
      </c>
      <c r="E212" s="108">
        <v>1</v>
      </c>
    </row>
    <row r="213" ht="18.5" customHeight="1" spans="1:8">
      <c r="A213" s="104" t="s">
        <v>213</v>
      </c>
      <c r="B213" s="105">
        <v>609</v>
      </c>
      <c r="C213" s="106" t="s">
        <v>90</v>
      </c>
      <c r="D213" s="107">
        <v>0</v>
      </c>
      <c r="E213" s="108">
        <v>1</v>
      </c>
      <c r="G213" s="98" t="s">
        <v>197</v>
      </c>
      <c r="H213" s="98">
        <f>B50+B213</f>
        <v>7412</v>
      </c>
    </row>
    <row r="214" ht="18.5" customHeight="1" spans="1:5">
      <c r="A214" s="104" t="s">
        <v>215</v>
      </c>
      <c r="B214" s="105">
        <v>607</v>
      </c>
      <c r="C214" s="106" t="s">
        <v>216</v>
      </c>
      <c r="D214" s="107">
        <v>0</v>
      </c>
      <c r="E214" s="108">
        <v>1</v>
      </c>
    </row>
    <row r="215" ht="18.5" customHeight="1" spans="1:5">
      <c r="A215" s="104" t="s">
        <v>214</v>
      </c>
      <c r="B215" s="105">
        <v>607</v>
      </c>
      <c r="C215" s="106" t="s">
        <v>33</v>
      </c>
      <c r="D215" s="107">
        <v>0</v>
      </c>
      <c r="E215" s="108">
        <v>1</v>
      </c>
    </row>
    <row r="216" ht="18.5" customHeight="1" spans="1:5">
      <c r="A216" s="104" t="s">
        <v>217</v>
      </c>
      <c r="B216" s="105">
        <v>607</v>
      </c>
      <c r="C216" s="106" t="s">
        <v>41</v>
      </c>
      <c r="D216" s="107">
        <v>0</v>
      </c>
      <c r="E216" s="108">
        <v>1</v>
      </c>
    </row>
    <row r="217" ht="18.5" customHeight="1" spans="1:5">
      <c r="A217" s="16" t="s">
        <v>175</v>
      </c>
      <c r="B217" s="110">
        <v>564</v>
      </c>
      <c r="C217" s="16">
        <v>8000</v>
      </c>
      <c r="D217" s="16">
        <v>1</v>
      </c>
      <c r="E217" s="108">
        <v>1</v>
      </c>
    </row>
    <row r="218" ht="18.5" customHeight="1" spans="1:5">
      <c r="A218" s="16" t="s">
        <v>461</v>
      </c>
      <c r="B218" s="110">
        <v>564</v>
      </c>
      <c r="C218" s="16">
        <v>1000</v>
      </c>
      <c r="D218" s="16">
        <v>3</v>
      </c>
      <c r="E218" s="108">
        <v>1</v>
      </c>
    </row>
    <row r="219" ht="18.5" customHeight="1" spans="1:5">
      <c r="A219" s="104" t="s">
        <v>218</v>
      </c>
      <c r="B219" s="105">
        <v>553</v>
      </c>
      <c r="C219" s="106" t="s">
        <v>31</v>
      </c>
      <c r="D219" s="107">
        <v>0</v>
      </c>
      <c r="E219" s="108">
        <v>1</v>
      </c>
    </row>
    <row r="220" ht="18.5" customHeight="1" spans="1:5">
      <c r="A220" s="104" t="s">
        <v>219</v>
      </c>
      <c r="B220" s="105">
        <v>553</v>
      </c>
      <c r="C220" s="106" t="s">
        <v>45</v>
      </c>
      <c r="D220" s="107">
        <v>0</v>
      </c>
      <c r="E220" s="108">
        <v>1</v>
      </c>
    </row>
    <row r="221" ht="18.5" customHeight="1" spans="1:5">
      <c r="A221" s="104" t="s">
        <v>223</v>
      </c>
      <c r="B221" s="105">
        <v>551</v>
      </c>
      <c r="C221" s="106" t="s">
        <v>31</v>
      </c>
      <c r="D221" s="107">
        <v>2</v>
      </c>
      <c r="E221" s="108">
        <v>1</v>
      </c>
    </row>
    <row r="222" ht="18.5" customHeight="1" spans="1:5">
      <c r="A222" s="104" t="s">
        <v>220</v>
      </c>
      <c r="B222" s="105">
        <v>551</v>
      </c>
      <c r="C222" s="106" t="s">
        <v>33</v>
      </c>
      <c r="D222" s="107">
        <v>0</v>
      </c>
      <c r="E222" s="108">
        <v>1</v>
      </c>
    </row>
    <row r="223" ht="18.5" customHeight="1" spans="1:5">
      <c r="A223" s="104" t="s">
        <v>221</v>
      </c>
      <c r="B223" s="105">
        <v>551</v>
      </c>
      <c r="C223" s="106" t="s">
        <v>21</v>
      </c>
      <c r="D223" s="107">
        <v>3</v>
      </c>
      <c r="E223" s="108">
        <v>1</v>
      </c>
    </row>
    <row r="224" ht="18.5" customHeight="1" spans="1:5">
      <c r="A224" s="104" t="s">
        <v>222</v>
      </c>
      <c r="B224" s="105">
        <v>551</v>
      </c>
      <c r="C224" s="106" t="s">
        <v>81</v>
      </c>
      <c r="D224" s="107">
        <v>0</v>
      </c>
      <c r="E224" s="108">
        <v>1</v>
      </c>
    </row>
    <row r="225" ht="18.5" customHeight="1" spans="1:5">
      <c r="A225" s="104" t="s">
        <v>224</v>
      </c>
      <c r="B225" s="105">
        <v>551</v>
      </c>
      <c r="C225" s="106" t="s">
        <v>14</v>
      </c>
      <c r="D225" s="107">
        <v>0</v>
      </c>
      <c r="E225" s="108">
        <v>1</v>
      </c>
    </row>
    <row r="226" ht="18.5" customHeight="1" spans="1:5">
      <c r="A226" s="104" t="s">
        <v>225</v>
      </c>
      <c r="B226" s="105">
        <v>551</v>
      </c>
      <c r="C226" s="106" t="s">
        <v>21</v>
      </c>
      <c r="D226" s="107">
        <v>0</v>
      </c>
      <c r="E226" s="108">
        <v>1</v>
      </c>
    </row>
    <row r="227" ht="18.5" customHeight="1" spans="1:5">
      <c r="A227" s="104" t="s">
        <v>226</v>
      </c>
      <c r="B227" s="105">
        <v>551</v>
      </c>
      <c r="C227" s="107">
        <v>786</v>
      </c>
      <c r="D227" s="107">
        <v>0</v>
      </c>
      <c r="E227" s="108">
        <v>1</v>
      </c>
    </row>
    <row r="228" ht="18.5" customHeight="1" spans="1:5">
      <c r="A228" s="104" t="s">
        <v>227</v>
      </c>
      <c r="B228" s="105">
        <v>549</v>
      </c>
      <c r="C228" s="106" t="s">
        <v>31</v>
      </c>
      <c r="D228" s="107">
        <v>2</v>
      </c>
      <c r="E228" s="108">
        <v>2</v>
      </c>
    </row>
    <row r="229" ht="18.5" customHeight="1" spans="1:5">
      <c r="A229" s="104" t="s">
        <v>228</v>
      </c>
      <c r="B229" s="105">
        <v>549</v>
      </c>
      <c r="C229" s="106" t="s">
        <v>45</v>
      </c>
      <c r="D229" s="107">
        <v>0</v>
      </c>
      <c r="E229" s="108">
        <v>1</v>
      </c>
    </row>
    <row r="230" ht="18.5" customHeight="1" spans="1:5">
      <c r="A230" s="104" t="s">
        <v>229</v>
      </c>
      <c r="B230" s="105">
        <v>549</v>
      </c>
      <c r="C230" s="107">
        <v>217</v>
      </c>
      <c r="D230" s="107">
        <v>0</v>
      </c>
      <c r="E230" s="108">
        <v>1</v>
      </c>
    </row>
    <row r="231" ht="18.5" customHeight="1" spans="1:5">
      <c r="A231" s="104" t="s">
        <v>230</v>
      </c>
      <c r="B231" s="105">
        <v>547</v>
      </c>
      <c r="C231" s="106" t="s">
        <v>45</v>
      </c>
      <c r="D231" s="107">
        <v>5</v>
      </c>
      <c r="E231" s="108">
        <v>1</v>
      </c>
    </row>
    <row r="232" ht="18.5" customHeight="1" spans="1:5">
      <c r="A232" s="104" t="s">
        <v>231</v>
      </c>
      <c r="B232" s="105">
        <v>547</v>
      </c>
      <c r="C232" s="106" t="s">
        <v>43</v>
      </c>
      <c r="D232" s="107">
        <v>1</v>
      </c>
      <c r="E232" s="108">
        <v>1</v>
      </c>
    </row>
    <row r="233" ht="18.5" customHeight="1" spans="1:5">
      <c r="A233" s="104" t="s">
        <v>232</v>
      </c>
      <c r="B233" s="105">
        <v>542</v>
      </c>
      <c r="C233" s="106" t="s">
        <v>48</v>
      </c>
      <c r="D233" s="107">
        <v>3</v>
      </c>
      <c r="E233" s="108">
        <v>1</v>
      </c>
    </row>
    <row r="234" ht="18.5" customHeight="1" spans="1:5">
      <c r="A234" s="104" t="s">
        <v>233</v>
      </c>
      <c r="B234" s="105">
        <v>542</v>
      </c>
      <c r="C234" s="106" t="s">
        <v>21</v>
      </c>
      <c r="D234" s="107">
        <v>1</v>
      </c>
      <c r="E234" s="108">
        <v>1</v>
      </c>
    </row>
    <row r="235" ht="18.5" customHeight="1" spans="1:5">
      <c r="A235" s="104" t="s">
        <v>234</v>
      </c>
      <c r="B235" s="105">
        <v>537</v>
      </c>
      <c r="C235" s="106" t="s">
        <v>24</v>
      </c>
      <c r="D235" s="107">
        <v>0</v>
      </c>
      <c r="E235" s="108">
        <v>4</v>
      </c>
    </row>
    <row r="236" ht="18.5" customHeight="1" spans="1:5">
      <c r="A236" s="104" t="s">
        <v>236</v>
      </c>
      <c r="B236" s="105">
        <v>527</v>
      </c>
      <c r="C236" s="106" t="s">
        <v>81</v>
      </c>
      <c r="D236" s="107">
        <v>0</v>
      </c>
      <c r="E236" s="108">
        <v>1</v>
      </c>
    </row>
    <row r="237" ht="18.5" customHeight="1" spans="1:5">
      <c r="A237" s="104" t="s">
        <v>235</v>
      </c>
      <c r="B237" s="105">
        <v>527</v>
      </c>
      <c r="C237" s="106" t="s">
        <v>31</v>
      </c>
      <c r="D237" s="107">
        <v>0</v>
      </c>
      <c r="E237" s="108">
        <v>1</v>
      </c>
    </row>
    <row r="238" ht="18.5" customHeight="1" spans="1:5">
      <c r="A238" s="104" t="s">
        <v>237</v>
      </c>
      <c r="B238" s="105">
        <v>517</v>
      </c>
      <c r="C238" s="106" t="s">
        <v>21</v>
      </c>
      <c r="D238" s="107">
        <v>0</v>
      </c>
      <c r="E238" s="108">
        <v>1</v>
      </c>
    </row>
    <row r="239" ht="18.5" customHeight="1" spans="1:5">
      <c r="A239" s="16" t="s">
        <v>468</v>
      </c>
      <c r="B239" s="110">
        <v>513</v>
      </c>
      <c r="C239" s="16">
        <v>30000</v>
      </c>
      <c r="D239" s="16">
        <v>1</v>
      </c>
      <c r="E239" s="108">
        <v>1</v>
      </c>
    </row>
    <row r="240" ht="18.5" customHeight="1" spans="1:5">
      <c r="A240" s="104" t="s">
        <v>238</v>
      </c>
      <c r="B240" s="105">
        <v>512</v>
      </c>
      <c r="C240" s="106" t="s">
        <v>45</v>
      </c>
      <c r="D240" s="107">
        <v>1</v>
      </c>
      <c r="E240" s="108">
        <v>1</v>
      </c>
    </row>
    <row r="241" ht="18.5" customHeight="1" spans="1:5">
      <c r="A241" s="104" t="s">
        <v>239</v>
      </c>
      <c r="B241" s="105">
        <v>512</v>
      </c>
      <c r="C241" s="106" t="s">
        <v>41</v>
      </c>
      <c r="D241" s="107">
        <v>0</v>
      </c>
      <c r="E241" s="108">
        <v>1</v>
      </c>
    </row>
    <row r="242" ht="18.5" customHeight="1" spans="1:5">
      <c r="A242" s="16" t="s">
        <v>464</v>
      </c>
      <c r="B242" s="110">
        <v>511</v>
      </c>
      <c r="C242" s="16">
        <v>20000</v>
      </c>
      <c r="D242" s="16">
        <v>0</v>
      </c>
      <c r="E242" s="108">
        <v>2</v>
      </c>
    </row>
    <row r="243" ht="18.5" customHeight="1" spans="1:5">
      <c r="A243" s="104" t="s">
        <v>240</v>
      </c>
      <c r="B243" s="105">
        <v>509</v>
      </c>
      <c r="C243" s="106" t="s">
        <v>81</v>
      </c>
      <c r="D243" s="107">
        <v>2</v>
      </c>
      <c r="E243" s="108">
        <v>1</v>
      </c>
    </row>
    <row r="244" ht="18.5" customHeight="1" spans="1:5">
      <c r="A244" s="104" t="s">
        <v>241</v>
      </c>
      <c r="B244" s="105">
        <v>507</v>
      </c>
      <c r="C244" s="106" t="s">
        <v>81</v>
      </c>
      <c r="D244" s="107">
        <v>0</v>
      </c>
      <c r="E244" s="108">
        <v>1</v>
      </c>
    </row>
    <row r="245" ht="18.5" customHeight="1" spans="1:5">
      <c r="A245" s="104" t="s">
        <v>242</v>
      </c>
      <c r="B245" s="105">
        <v>506</v>
      </c>
      <c r="C245" s="106" t="s">
        <v>81</v>
      </c>
      <c r="D245" s="107">
        <v>0</v>
      </c>
      <c r="E245" s="108">
        <v>1</v>
      </c>
    </row>
    <row r="246" ht="18.5" customHeight="1" spans="1:5">
      <c r="A246" s="104" t="s">
        <v>243</v>
      </c>
      <c r="B246" s="105">
        <v>506</v>
      </c>
      <c r="C246" s="106" t="s">
        <v>14</v>
      </c>
      <c r="D246" s="107">
        <v>0</v>
      </c>
      <c r="E246" s="108">
        <v>1</v>
      </c>
    </row>
    <row r="247" ht="18.5" customHeight="1" spans="1:5">
      <c r="A247" s="104" t="s">
        <v>244</v>
      </c>
      <c r="B247" s="105">
        <v>506</v>
      </c>
      <c r="C247" s="106" t="s">
        <v>31</v>
      </c>
      <c r="D247" s="107">
        <v>0</v>
      </c>
      <c r="E247" s="108">
        <v>1</v>
      </c>
    </row>
    <row r="248" ht="18.5" customHeight="1" spans="1:5">
      <c r="A248" s="104" t="s">
        <v>245</v>
      </c>
      <c r="B248" s="105">
        <v>506</v>
      </c>
      <c r="C248" s="106" t="s">
        <v>31</v>
      </c>
      <c r="D248" s="107">
        <v>0</v>
      </c>
      <c r="E248" s="108">
        <v>1</v>
      </c>
    </row>
    <row r="249" ht="18.5" customHeight="1" spans="1:5">
      <c r="A249" s="104" t="s">
        <v>246</v>
      </c>
      <c r="B249" s="105">
        <v>506</v>
      </c>
      <c r="C249" s="106" t="s">
        <v>81</v>
      </c>
      <c r="D249" s="107">
        <v>0</v>
      </c>
      <c r="E249" s="108">
        <v>1</v>
      </c>
    </row>
    <row r="250" ht="18.5" customHeight="1" spans="1:5">
      <c r="A250" s="104" t="s">
        <v>247</v>
      </c>
      <c r="B250" s="105">
        <v>506</v>
      </c>
      <c r="C250" s="106" t="s">
        <v>14</v>
      </c>
      <c r="D250" s="107">
        <v>2</v>
      </c>
      <c r="E250" s="108">
        <v>1</v>
      </c>
    </row>
    <row r="251" ht="18.5" customHeight="1" spans="1:8">
      <c r="A251" s="104" t="s">
        <v>248</v>
      </c>
      <c r="B251" s="105">
        <v>505</v>
      </c>
      <c r="C251" s="106" t="s">
        <v>21</v>
      </c>
      <c r="D251" s="107">
        <v>0</v>
      </c>
      <c r="E251" s="108">
        <v>1</v>
      </c>
      <c r="G251" s="98" t="s">
        <v>247</v>
      </c>
      <c r="H251" s="98">
        <f>B54+B251</f>
        <v>6688</v>
      </c>
    </row>
    <row r="252" ht="18.5" customHeight="1" spans="1:5">
      <c r="A252" s="16" t="s">
        <v>457</v>
      </c>
      <c r="B252" s="110">
        <v>502</v>
      </c>
      <c r="C252" s="16">
        <v>2000</v>
      </c>
      <c r="D252" s="16">
        <v>0</v>
      </c>
      <c r="E252" s="108">
        <v>1</v>
      </c>
    </row>
    <row r="253" ht="18.5" customHeight="1" spans="1:5">
      <c r="A253" s="104" t="s">
        <v>249</v>
      </c>
      <c r="B253" s="105">
        <v>501</v>
      </c>
      <c r="C253" s="106" t="s">
        <v>48</v>
      </c>
      <c r="D253" s="107">
        <v>0</v>
      </c>
      <c r="E253" s="108">
        <v>1</v>
      </c>
    </row>
  </sheetData>
  <autoFilter ref="A1:E253">
    <extLst/>
  </autoFilter>
  <conditionalFormatting sqref="A$1:A$1048576">
    <cfRule type="duplicateValues" dxfId="1" priority="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7"/>
  <sheetViews>
    <sheetView tabSelected="1" zoomScale="86" zoomScaleNormal="86" workbookViewId="0">
      <pane ySplit="1" topLeftCell="A80" activePane="bottomLeft" state="frozen"/>
      <selection/>
      <selection pane="bottomLeft" activeCell="H91" sqref="H91"/>
    </sheetView>
  </sheetViews>
  <sheetFormatPr defaultColWidth="9" defaultRowHeight="15.75"/>
  <cols>
    <col min="1" max="1" width="6.16666666666667" style="22" customWidth="1"/>
    <col min="2" max="2" width="23.1666666666667" style="22" customWidth="1"/>
    <col min="3" max="3" width="29.3333333333333" style="22" customWidth="1"/>
    <col min="4" max="5" width="21.6666666666667" style="18" hidden="1" customWidth="1"/>
    <col min="6" max="7" width="26.6666666666667" style="18" hidden="1" customWidth="1"/>
    <col min="8" max="8" width="11.1666666666667" style="23" customWidth="1"/>
    <col min="9" max="9" width="7.33333333333333" style="23" customWidth="1"/>
    <col min="10" max="10" width="7.66666666666667" style="23" customWidth="1"/>
    <col min="11" max="12" width="7.33333333333333" style="23" customWidth="1"/>
    <col min="13" max="13" width="7.66666666666667" style="23" customWidth="1"/>
    <col min="14" max="14" width="16.8333333333333" style="18" customWidth="1"/>
    <col min="15" max="15" width="11.1666666666667" style="18" customWidth="1"/>
    <col min="16" max="16" width="7.66666666666667" style="18" customWidth="1"/>
    <col min="17" max="17" width="6.33333333333333" style="18" customWidth="1"/>
    <col min="18" max="18" width="6.16666666666667" style="18" customWidth="1"/>
    <col min="19" max="19" width="11.3333333333333" style="24" customWidth="1"/>
    <col min="20" max="20" width="17.1666666666667" style="25" customWidth="1"/>
    <col min="21" max="21" width="10" style="25" customWidth="1"/>
    <col min="22" max="22" width="11.1666666666667" style="26" customWidth="1"/>
    <col min="23" max="23" width="13.6666666666667" style="24" customWidth="1"/>
    <col min="24" max="25" width="13.8333333333333" style="18" customWidth="1"/>
    <col min="26" max="26" width="11.5" style="22" customWidth="1"/>
    <col min="27" max="28" width="18" style="27" customWidth="1"/>
    <col min="29" max="29" width="18" style="22" customWidth="1"/>
    <col min="30" max="16384" width="9" style="22"/>
  </cols>
  <sheetData>
    <row r="1" ht="45" spans="1:29">
      <c r="A1" s="28" t="s">
        <v>509</v>
      </c>
      <c r="B1" s="29" t="s">
        <v>510</v>
      </c>
      <c r="C1" s="30" t="s">
        <v>479</v>
      </c>
      <c r="D1" s="31" t="s">
        <v>511</v>
      </c>
      <c r="E1" s="31" t="s">
        <v>512</v>
      </c>
      <c r="F1" s="32" t="s">
        <v>513</v>
      </c>
      <c r="G1" s="32" t="s">
        <v>514</v>
      </c>
      <c r="H1" s="33" t="s">
        <v>515</v>
      </c>
      <c r="I1" s="33" t="s">
        <v>516</v>
      </c>
      <c r="J1" s="33" t="s">
        <v>517</v>
      </c>
      <c r="K1" s="33" t="s">
        <v>518</v>
      </c>
      <c r="L1" s="33" t="s">
        <v>519</v>
      </c>
      <c r="M1" s="33" t="s">
        <v>520</v>
      </c>
      <c r="N1" s="50" t="s">
        <v>6</v>
      </c>
      <c r="O1" s="31" t="s">
        <v>521</v>
      </c>
      <c r="P1" s="11" t="s">
        <v>522</v>
      </c>
      <c r="Q1" s="53" t="s">
        <v>523</v>
      </c>
      <c r="R1" s="53" t="s">
        <v>524</v>
      </c>
      <c r="S1" s="54" t="s">
        <v>525</v>
      </c>
      <c r="T1" s="53" t="s">
        <v>526</v>
      </c>
      <c r="U1" s="53" t="s">
        <v>527</v>
      </c>
      <c r="V1" s="55" t="s">
        <v>528</v>
      </c>
      <c r="W1" s="56" t="s">
        <v>529</v>
      </c>
      <c r="X1" s="30" t="s">
        <v>530</v>
      </c>
      <c r="Y1" s="30" t="s">
        <v>531</v>
      </c>
      <c r="AA1" s="61" t="s">
        <v>532</v>
      </c>
      <c r="AB1" s="62" t="s">
        <v>533</v>
      </c>
      <c r="AC1" s="63" t="s">
        <v>534</v>
      </c>
    </row>
    <row r="2" ht="33" spans="1:28">
      <c r="A2" s="34">
        <v>1</v>
      </c>
      <c r="B2" s="35" t="s">
        <v>535</v>
      </c>
      <c r="C2" s="13" t="s">
        <v>58</v>
      </c>
      <c r="D2" s="13">
        <v>5915</v>
      </c>
      <c r="E2" s="36">
        <v>7344</v>
      </c>
      <c r="F2" s="13" t="s">
        <v>14</v>
      </c>
      <c r="G2" s="13" t="s">
        <v>43</v>
      </c>
      <c r="H2" s="37" t="s">
        <v>536</v>
      </c>
      <c r="I2" s="45">
        <v>15</v>
      </c>
      <c r="J2" s="45">
        <v>100</v>
      </c>
      <c r="K2" s="45">
        <v>5</v>
      </c>
      <c r="L2" s="45">
        <v>20</v>
      </c>
      <c r="M2" s="45">
        <v>150</v>
      </c>
      <c r="N2" s="13" t="s">
        <v>287</v>
      </c>
      <c r="O2" s="13">
        <v>27</v>
      </c>
      <c r="P2" s="13" t="s">
        <v>288</v>
      </c>
      <c r="Q2" s="13"/>
      <c r="R2" s="13"/>
      <c r="S2" s="57" t="e">
        <f>R2/Q2</f>
        <v>#DIV/0!</v>
      </c>
      <c r="T2" s="58"/>
      <c r="U2" s="58">
        <f>T2*R2</f>
        <v>0</v>
      </c>
      <c r="V2" s="58"/>
      <c r="W2" s="59" t="e">
        <f>U2/V2</f>
        <v>#DIV/0!</v>
      </c>
      <c r="X2" s="41"/>
      <c r="Y2" s="41">
        <f>V2/23.99</f>
        <v>0</v>
      </c>
      <c r="AA2" s="64"/>
      <c r="AB2" s="64"/>
    </row>
    <row r="3" ht="33" spans="1:25">
      <c r="A3" s="34"/>
      <c r="B3" s="35"/>
      <c r="C3" s="38" t="s">
        <v>68</v>
      </c>
      <c r="D3" s="13">
        <v>6155</v>
      </c>
      <c r="E3" s="36">
        <v>5458</v>
      </c>
      <c r="F3" s="13" t="s">
        <v>17</v>
      </c>
      <c r="G3" s="13" t="s">
        <v>17</v>
      </c>
      <c r="H3" s="37" t="s">
        <v>536</v>
      </c>
      <c r="I3" s="45"/>
      <c r="J3" s="45"/>
      <c r="K3" s="45"/>
      <c r="L3" s="45"/>
      <c r="M3" s="45"/>
      <c r="N3" s="13" t="s">
        <v>312</v>
      </c>
      <c r="O3" s="13">
        <v>30</v>
      </c>
      <c r="P3" s="13" t="s">
        <v>313</v>
      </c>
      <c r="Q3" s="60">
        <v>9464</v>
      </c>
      <c r="R3" s="60">
        <v>25</v>
      </c>
      <c r="S3" s="57">
        <f t="shared" ref="S3:S47" si="0">R3/Q3</f>
        <v>0.00264158918005072</v>
      </c>
      <c r="T3" s="58">
        <v>3.52</v>
      </c>
      <c r="U3" s="58">
        <f t="shared" ref="U3:U34" si="1">T3*R3</f>
        <v>88</v>
      </c>
      <c r="V3" s="58">
        <v>0</v>
      </c>
      <c r="W3" s="59" t="e">
        <f t="shared" ref="W3:W47" si="2">U3/V3</f>
        <v>#DIV/0!</v>
      </c>
      <c r="X3" s="41">
        <v>0</v>
      </c>
      <c r="Y3" s="41">
        <f t="shared" ref="Y3:Y47" si="3">V3/23.99</f>
        <v>0</v>
      </c>
    </row>
    <row r="4" ht="16.5" spans="1:25">
      <c r="A4" s="34"/>
      <c r="B4" s="35"/>
      <c r="C4" s="38" t="s">
        <v>76</v>
      </c>
      <c r="D4" s="13">
        <v>5910</v>
      </c>
      <c r="E4" s="36">
        <v>4591</v>
      </c>
      <c r="F4" s="13" t="s">
        <v>14</v>
      </c>
      <c r="G4" s="13">
        <v>5000</v>
      </c>
      <c r="H4" s="37">
        <f>1.5+0.6</f>
        <v>2.1</v>
      </c>
      <c r="I4" s="45"/>
      <c r="J4" s="45"/>
      <c r="K4" s="45"/>
      <c r="L4" s="45"/>
      <c r="M4" s="45"/>
      <c r="N4" s="13" t="s">
        <v>290</v>
      </c>
      <c r="O4" s="13">
        <v>21</v>
      </c>
      <c r="P4" s="13" t="s">
        <v>268</v>
      </c>
      <c r="Q4" s="60">
        <v>47849</v>
      </c>
      <c r="R4" s="60">
        <v>33</v>
      </c>
      <c r="S4" s="57">
        <f t="shared" si="0"/>
        <v>0.000689669585571276</v>
      </c>
      <c r="T4" s="58">
        <v>1.97121212121212</v>
      </c>
      <c r="U4" s="58">
        <f t="shared" si="1"/>
        <v>65.05</v>
      </c>
      <c r="V4" s="58">
        <v>23.99</v>
      </c>
      <c r="W4" s="59">
        <f t="shared" si="2"/>
        <v>2.71154647769904</v>
      </c>
      <c r="X4" s="41">
        <v>1</v>
      </c>
      <c r="Y4" s="41">
        <f t="shared" si="3"/>
        <v>1</v>
      </c>
    </row>
    <row r="5" ht="34" customHeight="1" spans="1:25">
      <c r="A5" s="34"/>
      <c r="B5" s="35"/>
      <c r="C5" s="13" t="s">
        <v>394</v>
      </c>
      <c r="D5" s="13">
        <v>4488</v>
      </c>
      <c r="E5" s="36">
        <v>4586</v>
      </c>
      <c r="F5" s="13" t="s">
        <v>41</v>
      </c>
      <c r="G5" s="13" t="s">
        <v>21</v>
      </c>
      <c r="H5" s="39" t="s">
        <v>536</v>
      </c>
      <c r="I5" s="45"/>
      <c r="J5" s="45"/>
      <c r="K5" s="45"/>
      <c r="L5" s="45"/>
      <c r="M5" s="45"/>
      <c r="N5" s="13" t="s">
        <v>396</v>
      </c>
      <c r="O5" s="13">
        <v>21</v>
      </c>
      <c r="P5" s="13" t="s">
        <v>268</v>
      </c>
      <c r="Q5" s="13"/>
      <c r="R5" s="13"/>
      <c r="S5" s="57" t="e">
        <f t="shared" si="0"/>
        <v>#DIV/0!</v>
      </c>
      <c r="T5" s="58"/>
      <c r="U5" s="58">
        <f t="shared" si="1"/>
        <v>0</v>
      </c>
      <c r="V5" s="58"/>
      <c r="W5" s="59" t="e">
        <f t="shared" si="2"/>
        <v>#DIV/0!</v>
      </c>
      <c r="X5" s="41"/>
      <c r="Y5" s="41">
        <f t="shared" si="3"/>
        <v>0</v>
      </c>
    </row>
    <row r="6" ht="16.5" spans="1:25">
      <c r="A6" s="34"/>
      <c r="B6" s="35"/>
      <c r="C6" s="38" t="s">
        <v>370</v>
      </c>
      <c r="D6" s="13">
        <v>6207</v>
      </c>
      <c r="E6" s="36">
        <v>6187</v>
      </c>
      <c r="F6" s="13" t="s">
        <v>14</v>
      </c>
      <c r="G6" s="13" t="s">
        <v>14</v>
      </c>
      <c r="H6" s="40"/>
      <c r="I6" s="45"/>
      <c r="J6" s="45"/>
      <c r="K6" s="45"/>
      <c r="L6" s="45"/>
      <c r="M6" s="45"/>
      <c r="N6" s="13" t="s">
        <v>373</v>
      </c>
      <c r="O6" s="13">
        <v>25</v>
      </c>
      <c r="P6" s="13" t="s">
        <v>275</v>
      </c>
      <c r="Q6" s="60">
        <v>6719</v>
      </c>
      <c r="R6" s="60">
        <v>10</v>
      </c>
      <c r="S6" s="57">
        <f t="shared" si="0"/>
        <v>0.0014883167137967</v>
      </c>
      <c r="T6" s="58">
        <v>1.591</v>
      </c>
      <c r="U6" s="58">
        <f t="shared" si="1"/>
        <v>15.91</v>
      </c>
      <c r="V6" s="58">
        <v>0</v>
      </c>
      <c r="W6" s="59" t="e">
        <f t="shared" si="2"/>
        <v>#DIV/0!</v>
      </c>
      <c r="X6" s="41">
        <v>0</v>
      </c>
      <c r="Y6" s="41">
        <f t="shared" si="3"/>
        <v>0</v>
      </c>
    </row>
    <row r="7" ht="16.5" spans="1:25">
      <c r="A7" s="34"/>
      <c r="B7" s="35"/>
      <c r="C7" s="38" t="s">
        <v>94</v>
      </c>
      <c r="D7" s="13">
        <v>1671</v>
      </c>
      <c r="E7" s="36">
        <v>2269</v>
      </c>
      <c r="F7" s="13" t="s">
        <v>31</v>
      </c>
      <c r="G7" s="13">
        <v>6000</v>
      </c>
      <c r="H7" s="40"/>
      <c r="I7" s="45"/>
      <c r="J7" s="45"/>
      <c r="K7" s="45"/>
      <c r="L7" s="45"/>
      <c r="M7" s="45"/>
      <c r="N7" s="13" t="s">
        <v>270</v>
      </c>
      <c r="O7" s="13">
        <v>19</v>
      </c>
      <c r="P7" s="13" t="s">
        <v>268</v>
      </c>
      <c r="Q7" s="60">
        <v>8679</v>
      </c>
      <c r="R7" s="60">
        <v>14</v>
      </c>
      <c r="S7" s="57">
        <f t="shared" si="0"/>
        <v>0.00161308906556055</v>
      </c>
      <c r="T7" s="58">
        <v>2.04357142857143</v>
      </c>
      <c r="U7" s="58">
        <f t="shared" si="1"/>
        <v>28.61</v>
      </c>
      <c r="V7" s="58">
        <v>0</v>
      </c>
      <c r="W7" s="59" t="e">
        <f t="shared" si="2"/>
        <v>#DIV/0!</v>
      </c>
      <c r="X7" s="41">
        <v>0</v>
      </c>
      <c r="Y7" s="41">
        <f t="shared" si="3"/>
        <v>0</v>
      </c>
    </row>
    <row r="8" ht="16.5" spans="1:25">
      <c r="A8" s="34"/>
      <c r="B8" s="35"/>
      <c r="C8" s="41" t="s">
        <v>86</v>
      </c>
      <c r="D8" s="41">
        <v>3763</v>
      </c>
      <c r="E8" s="42">
        <v>3931</v>
      </c>
      <c r="F8" s="41" t="s">
        <v>81</v>
      </c>
      <c r="G8" s="43" t="s">
        <v>81</v>
      </c>
      <c r="H8" s="40"/>
      <c r="I8" s="45"/>
      <c r="J8" s="45"/>
      <c r="K8" s="45"/>
      <c r="L8" s="45"/>
      <c r="M8" s="45"/>
      <c r="N8" s="13" t="s">
        <v>328</v>
      </c>
      <c r="O8" s="41">
        <v>23</v>
      </c>
      <c r="P8" s="13" t="s">
        <v>329</v>
      </c>
      <c r="Q8" s="13"/>
      <c r="R8" s="13"/>
      <c r="S8" s="57" t="e">
        <f t="shared" si="0"/>
        <v>#DIV/0!</v>
      </c>
      <c r="T8" s="58"/>
      <c r="U8" s="58">
        <f t="shared" si="1"/>
        <v>0</v>
      </c>
      <c r="V8" s="58"/>
      <c r="W8" s="59" t="e">
        <f t="shared" si="2"/>
        <v>#DIV/0!</v>
      </c>
      <c r="X8" s="41"/>
      <c r="Y8" s="41">
        <f t="shared" si="3"/>
        <v>0</v>
      </c>
    </row>
    <row r="9" ht="16.5" spans="1:25">
      <c r="A9" s="34"/>
      <c r="B9" s="35"/>
      <c r="C9" s="13" t="s">
        <v>74</v>
      </c>
      <c r="D9" s="13">
        <v>3763</v>
      </c>
      <c r="E9" s="36">
        <v>3674</v>
      </c>
      <c r="F9" s="13" t="s">
        <v>45</v>
      </c>
      <c r="G9" s="13" t="s">
        <v>92</v>
      </c>
      <c r="H9" s="40"/>
      <c r="I9" s="45"/>
      <c r="J9" s="45"/>
      <c r="K9" s="45"/>
      <c r="L9" s="45"/>
      <c r="M9" s="45"/>
      <c r="N9" s="13" t="s">
        <v>309</v>
      </c>
      <c r="O9" s="13">
        <v>19</v>
      </c>
      <c r="P9" s="13" t="s">
        <v>268</v>
      </c>
      <c r="Q9" s="60">
        <v>5057</v>
      </c>
      <c r="R9" s="60">
        <v>4</v>
      </c>
      <c r="S9" s="57">
        <f t="shared" si="0"/>
        <v>0.000790982796124184</v>
      </c>
      <c r="T9" s="58">
        <v>2.51</v>
      </c>
      <c r="U9" s="58">
        <f t="shared" si="1"/>
        <v>10.04</v>
      </c>
      <c r="V9" s="58">
        <v>0</v>
      </c>
      <c r="W9" s="59" t="e">
        <f t="shared" si="2"/>
        <v>#DIV/0!</v>
      </c>
      <c r="X9" s="41">
        <v>0</v>
      </c>
      <c r="Y9" s="41">
        <f t="shared" si="3"/>
        <v>0</v>
      </c>
    </row>
    <row r="10" ht="16.5" spans="1:25">
      <c r="A10" s="34"/>
      <c r="B10" s="35"/>
      <c r="C10" s="41" t="s">
        <v>103</v>
      </c>
      <c r="D10" s="41">
        <v>1993</v>
      </c>
      <c r="E10" s="42">
        <v>2768</v>
      </c>
      <c r="F10" s="41" t="s">
        <v>45</v>
      </c>
      <c r="G10" s="43" t="s">
        <v>45</v>
      </c>
      <c r="H10" s="40"/>
      <c r="I10" s="45"/>
      <c r="J10" s="45"/>
      <c r="K10" s="45"/>
      <c r="L10" s="45"/>
      <c r="M10" s="45"/>
      <c r="N10" s="41">
        <v>529</v>
      </c>
      <c r="O10" s="41">
        <v>21</v>
      </c>
      <c r="P10" s="41">
        <v>30</v>
      </c>
      <c r="Q10" s="60">
        <v>257</v>
      </c>
      <c r="R10" s="60">
        <v>1</v>
      </c>
      <c r="S10" s="57">
        <f t="shared" si="0"/>
        <v>0.00389105058365759</v>
      </c>
      <c r="T10" s="58">
        <v>3.79</v>
      </c>
      <c r="U10" s="58">
        <f t="shared" si="1"/>
        <v>3.79</v>
      </c>
      <c r="V10" s="58">
        <v>0</v>
      </c>
      <c r="W10" s="59" t="e">
        <f t="shared" si="2"/>
        <v>#DIV/0!</v>
      </c>
      <c r="X10" s="41">
        <v>0</v>
      </c>
      <c r="Y10" s="41">
        <f t="shared" si="3"/>
        <v>0</v>
      </c>
    </row>
    <row r="11" ht="16.5" spans="1:25">
      <c r="A11" s="34"/>
      <c r="B11" s="35"/>
      <c r="C11" s="41" t="s">
        <v>82</v>
      </c>
      <c r="D11" s="41">
        <v>3759</v>
      </c>
      <c r="E11" s="42">
        <v>4737</v>
      </c>
      <c r="F11" s="41" t="s">
        <v>21</v>
      </c>
      <c r="G11" s="43" t="s">
        <v>33</v>
      </c>
      <c r="H11" s="44"/>
      <c r="I11" s="45"/>
      <c r="J11" s="45"/>
      <c r="K11" s="45"/>
      <c r="L11" s="45"/>
      <c r="M11" s="45"/>
      <c r="N11" s="13" t="s">
        <v>320</v>
      </c>
      <c r="O11" s="41">
        <v>19</v>
      </c>
      <c r="P11" s="13" t="s">
        <v>294</v>
      </c>
      <c r="Q11" s="60">
        <v>499</v>
      </c>
      <c r="R11" s="60">
        <v>3</v>
      </c>
      <c r="S11" s="57">
        <f t="shared" si="0"/>
        <v>0.00601202404809619</v>
      </c>
      <c r="T11" s="58">
        <v>2.88</v>
      </c>
      <c r="U11" s="58">
        <f t="shared" si="1"/>
        <v>8.64</v>
      </c>
      <c r="V11" s="58">
        <v>0</v>
      </c>
      <c r="W11" s="59" t="e">
        <f t="shared" si="2"/>
        <v>#DIV/0!</v>
      </c>
      <c r="X11" s="41">
        <v>0</v>
      </c>
      <c r="Y11" s="41">
        <f t="shared" si="3"/>
        <v>0</v>
      </c>
    </row>
    <row r="12" ht="16.5" spans="1:25">
      <c r="A12" s="34">
        <v>2</v>
      </c>
      <c r="B12" s="35" t="s">
        <v>537</v>
      </c>
      <c r="C12" s="38" t="s">
        <v>64</v>
      </c>
      <c r="D12" s="13">
        <v>7570</v>
      </c>
      <c r="E12" s="36">
        <v>7773</v>
      </c>
      <c r="F12" s="13" t="s">
        <v>17</v>
      </c>
      <c r="G12" s="13" t="s">
        <v>33</v>
      </c>
      <c r="H12" s="45" t="s">
        <v>536</v>
      </c>
      <c r="I12" s="45">
        <v>15</v>
      </c>
      <c r="J12" s="45"/>
      <c r="K12" s="45"/>
      <c r="L12" s="45">
        <v>20</v>
      </c>
      <c r="M12" s="45"/>
      <c r="N12" s="13" t="s">
        <v>306</v>
      </c>
      <c r="O12" s="13">
        <v>24</v>
      </c>
      <c r="P12" s="13" t="s">
        <v>307</v>
      </c>
      <c r="Q12" s="60">
        <v>33931</v>
      </c>
      <c r="R12" s="60">
        <v>41</v>
      </c>
      <c r="S12" s="57">
        <f t="shared" si="0"/>
        <v>0.00120833456131561</v>
      </c>
      <c r="T12" s="58">
        <v>3.8</v>
      </c>
      <c r="U12" s="58">
        <f t="shared" si="1"/>
        <v>155.8</v>
      </c>
      <c r="V12" s="58">
        <v>0</v>
      </c>
      <c r="W12" s="59" t="e">
        <f t="shared" si="2"/>
        <v>#DIV/0!</v>
      </c>
      <c r="X12" s="41">
        <v>0</v>
      </c>
      <c r="Y12" s="41">
        <f t="shared" si="3"/>
        <v>0</v>
      </c>
    </row>
    <row r="13" ht="16.5" spans="1:25">
      <c r="A13" s="34"/>
      <c r="B13" s="35"/>
      <c r="C13" s="13" t="s">
        <v>106</v>
      </c>
      <c r="D13" s="13">
        <v>2523</v>
      </c>
      <c r="E13" s="36">
        <v>2415</v>
      </c>
      <c r="F13" s="13" t="s">
        <v>43</v>
      </c>
      <c r="G13" s="13" t="s">
        <v>41</v>
      </c>
      <c r="H13" s="45"/>
      <c r="I13" s="45"/>
      <c r="J13" s="45"/>
      <c r="K13" s="45"/>
      <c r="L13" s="45"/>
      <c r="M13" s="45"/>
      <c r="N13" s="13" t="s">
        <v>277</v>
      </c>
      <c r="O13" s="13">
        <v>17</v>
      </c>
      <c r="P13" s="13" t="s">
        <v>264</v>
      </c>
      <c r="Q13" s="60">
        <v>895</v>
      </c>
      <c r="R13" s="60">
        <v>6</v>
      </c>
      <c r="S13" s="57">
        <f t="shared" si="0"/>
        <v>0.00670391061452514</v>
      </c>
      <c r="T13" s="58">
        <v>2.19</v>
      </c>
      <c r="U13" s="58">
        <f t="shared" si="1"/>
        <v>13.14</v>
      </c>
      <c r="V13" s="58">
        <v>0</v>
      </c>
      <c r="W13" s="59" t="e">
        <f t="shared" si="2"/>
        <v>#DIV/0!</v>
      </c>
      <c r="X13" s="41">
        <v>0</v>
      </c>
      <c r="Y13" s="41">
        <f t="shared" si="3"/>
        <v>0</v>
      </c>
    </row>
    <row r="14" ht="16.5" spans="1:25">
      <c r="A14" s="34"/>
      <c r="B14" s="35"/>
      <c r="C14" s="13" t="s">
        <v>403</v>
      </c>
      <c r="D14" s="13">
        <v>7965</v>
      </c>
      <c r="E14" s="36">
        <v>6809</v>
      </c>
      <c r="F14" s="13" t="s">
        <v>41</v>
      </c>
      <c r="G14" s="13" t="s">
        <v>41</v>
      </c>
      <c r="H14" s="45"/>
      <c r="I14" s="45"/>
      <c r="J14" s="45"/>
      <c r="K14" s="45"/>
      <c r="L14" s="45"/>
      <c r="M14" s="45"/>
      <c r="N14" s="13" t="s">
        <v>405</v>
      </c>
      <c r="O14" s="13">
        <v>28</v>
      </c>
      <c r="P14" s="13" t="s">
        <v>406</v>
      </c>
      <c r="Q14" s="13"/>
      <c r="R14" s="13"/>
      <c r="S14" s="57" t="e">
        <f t="shared" si="0"/>
        <v>#DIV/0!</v>
      </c>
      <c r="T14" s="58"/>
      <c r="U14" s="58">
        <f t="shared" si="1"/>
        <v>0</v>
      </c>
      <c r="V14" s="58"/>
      <c r="W14" s="59" t="e">
        <f t="shared" si="2"/>
        <v>#DIV/0!</v>
      </c>
      <c r="X14" s="41"/>
      <c r="Y14" s="41">
        <f t="shared" si="3"/>
        <v>0</v>
      </c>
    </row>
    <row r="15" ht="16.5" spans="1:25">
      <c r="A15" s="34"/>
      <c r="B15" s="35"/>
      <c r="C15" s="41" t="s">
        <v>89</v>
      </c>
      <c r="D15" s="41">
        <v>2004</v>
      </c>
      <c r="E15" s="42">
        <v>3762</v>
      </c>
      <c r="F15" s="41" t="s">
        <v>90</v>
      </c>
      <c r="G15" s="43" t="s">
        <v>90</v>
      </c>
      <c r="H15" s="45"/>
      <c r="I15" s="45"/>
      <c r="J15" s="45"/>
      <c r="K15" s="45"/>
      <c r="L15" s="45"/>
      <c r="M15" s="45"/>
      <c r="N15" s="41">
        <v>622</v>
      </c>
      <c r="O15" s="41">
        <v>17</v>
      </c>
      <c r="P15" s="41">
        <v>28</v>
      </c>
      <c r="Q15" s="41"/>
      <c r="R15" s="41"/>
      <c r="S15" s="57" t="e">
        <f t="shared" si="0"/>
        <v>#DIV/0!</v>
      </c>
      <c r="T15" s="58"/>
      <c r="U15" s="58">
        <f t="shared" si="1"/>
        <v>0</v>
      </c>
      <c r="V15" s="58"/>
      <c r="W15" s="59" t="e">
        <f t="shared" si="2"/>
        <v>#DIV/0!</v>
      </c>
      <c r="X15" s="41"/>
      <c r="Y15" s="41">
        <f t="shared" si="3"/>
        <v>0</v>
      </c>
    </row>
    <row r="16" ht="16.5" spans="1:25">
      <c r="A16" s="34"/>
      <c r="B16" s="35"/>
      <c r="C16" s="41" t="s">
        <v>93</v>
      </c>
      <c r="D16" s="41">
        <v>3563</v>
      </c>
      <c r="E16" s="42">
        <v>3746</v>
      </c>
      <c r="F16" s="41" t="s">
        <v>45</v>
      </c>
      <c r="G16" s="43" t="s">
        <v>17</v>
      </c>
      <c r="H16" s="45"/>
      <c r="I16" s="45"/>
      <c r="J16" s="45"/>
      <c r="K16" s="45"/>
      <c r="L16" s="45"/>
      <c r="M16" s="45"/>
      <c r="N16" s="51">
        <v>632</v>
      </c>
      <c r="O16" s="41">
        <v>22</v>
      </c>
      <c r="P16" s="51">
        <v>32</v>
      </c>
      <c r="Q16" s="60">
        <v>349</v>
      </c>
      <c r="R16" s="60">
        <v>4</v>
      </c>
      <c r="S16" s="57">
        <f t="shared" si="0"/>
        <v>0.0114613180515759</v>
      </c>
      <c r="T16" s="58">
        <v>3.835</v>
      </c>
      <c r="U16" s="58">
        <f t="shared" si="1"/>
        <v>15.34</v>
      </c>
      <c r="V16" s="58">
        <v>0</v>
      </c>
      <c r="W16" s="59" t="e">
        <f t="shared" si="2"/>
        <v>#DIV/0!</v>
      </c>
      <c r="X16" s="41">
        <v>0</v>
      </c>
      <c r="Y16" s="41">
        <f t="shared" si="3"/>
        <v>0</v>
      </c>
    </row>
    <row r="17" ht="16.5" spans="1:25">
      <c r="A17" s="34"/>
      <c r="B17" s="35"/>
      <c r="C17" s="41" t="s">
        <v>104</v>
      </c>
      <c r="D17" s="41">
        <v>2000</v>
      </c>
      <c r="E17" s="42">
        <v>2766</v>
      </c>
      <c r="F17" s="41" t="s">
        <v>33</v>
      </c>
      <c r="G17" s="43" t="s">
        <v>33</v>
      </c>
      <c r="H17" s="45"/>
      <c r="I17" s="45"/>
      <c r="J17" s="45"/>
      <c r="K17" s="45"/>
      <c r="L17" s="45"/>
      <c r="M17" s="45"/>
      <c r="N17" s="51">
        <v>497</v>
      </c>
      <c r="O17" s="41">
        <v>17</v>
      </c>
      <c r="P17" s="51">
        <v>29</v>
      </c>
      <c r="Q17" s="51"/>
      <c r="R17" s="51"/>
      <c r="S17" s="57" t="e">
        <f t="shared" si="0"/>
        <v>#DIV/0!</v>
      </c>
      <c r="T17" s="58"/>
      <c r="U17" s="58">
        <f t="shared" si="1"/>
        <v>0</v>
      </c>
      <c r="V17" s="58"/>
      <c r="W17" s="59" t="e">
        <f t="shared" si="2"/>
        <v>#DIV/0!</v>
      </c>
      <c r="X17" s="41"/>
      <c r="Y17" s="41">
        <f t="shared" si="3"/>
        <v>0</v>
      </c>
    </row>
    <row r="18" ht="16.5" spans="1:25">
      <c r="A18" s="34"/>
      <c r="B18" s="35"/>
      <c r="C18" s="13" t="s">
        <v>107</v>
      </c>
      <c r="D18" s="13">
        <v>2486</v>
      </c>
      <c r="E18" s="36">
        <v>2450</v>
      </c>
      <c r="F18" s="13" t="s">
        <v>41</v>
      </c>
      <c r="G18" s="13" t="s">
        <v>124</v>
      </c>
      <c r="H18" s="45"/>
      <c r="I18" s="45"/>
      <c r="J18" s="45"/>
      <c r="K18" s="45"/>
      <c r="L18" s="45"/>
      <c r="M18" s="45"/>
      <c r="N18" s="51">
        <v>503</v>
      </c>
      <c r="O18" s="13">
        <v>22</v>
      </c>
      <c r="P18" s="51">
        <v>31</v>
      </c>
      <c r="Q18" s="60">
        <v>679</v>
      </c>
      <c r="R18" s="60">
        <v>4</v>
      </c>
      <c r="S18" s="57">
        <f t="shared" si="0"/>
        <v>0.00589101620029455</v>
      </c>
      <c r="T18" s="58">
        <v>3.48</v>
      </c>
      <c r="U18" s="58">
        <f t="shared" si="1"/>
        <v>13.92</v>
      </c>
      <c r="V18" s="58">
        <v>0</v>
      </c>
      <c r="W18" s="59" t="e">
        <f t="shared" si="2"/>
        <v>#DIV/0!</v>
      </c>
      <c r="X18" s="41">
        <v>0</v>
      </c>
      <c r="Y18" s="41">
        <f t="shared" si="3"/>
        <v>0</v>
      </c>
    </row>
    <row r="19" ht="16.5" spans="1:25">
      <c r="A19" s="34"/>
      <c r="B19" s="35"/>
      <c r="C19" s="13" t="s">
        <v>437</v>
      </c>
      <c r="D19" s="13">
        <v>1757</v>
      </c>
      <c r="E19" s="36">
        <v>2407</v>
      </c>
      <c r="F19" s="13" t="s">
        <v>124</v>
      </c>
      <c r="G19" s="13" t="s">
        <v>124</v>
      </c>
      <c r="H19" s="45"/>
      <c r="I19" s="45"/>
      <c r="J19" s="45"/>
      <c r="K19" s="45"/>
      <c r="L19" s="45"/>
      <c r="M19" s="45"/>
      <c r="N19" s="13" t="s">
        <v>438</v>
      </c>
      <c r="O19" s="13">
        <v>17</v>
      </c>
      <c r="P19" s="13" t="s">
        <v>253</v>
      </c>
      <c r="Q19" s="13"/>
      <c r="R19" s="13"/>
      <c r="S19" s="57" t="e">
        <f t="shared" si="0"/>
        <v>#DIV/0!</v>
      </c>
      <c r="T19" s="58"/>
      <c r="U19" s="58">
        <f t="shared" si="1"/>
        <v>0</v>
      </c>
      <c r="V19" s="58"/>
      <c r="W19" s="59" t="e">
        <f t="shared" si="2"/>
        <v>#DIV/0!</v>
      </c>
      <c r="X19" s="41"/>
      <c r="Y19" s="41">
        <f t="shared" si="3"/>
        <v>0</v>
      </c>
    </row>
    <row r="20" ht="16.5" spans="1:25">
      <c r="A20" s="34"/>
      <c r="B20" s="35"/>
      <c r="C20" s="13" t="s">
        <v>426</v>
      </c>
      <c r="D20" s="13">
        <v>3584</v>
      </c>
      <c r="E20" s="36">
        <v>3457</v>
      </c>
      <c r="F20" s="13" t="s">
        <v>9</v>
      </c>
      <c r="G20" s="13" t="s">
        <v>9</v>
      </c>
      <c r="H20" s="45"/>
      <c r="I20" s="45"/>
      <c r="J20" s="45"/>
      <c r="K20" s="45"/>
      <c r="L20" s="45"/>
      <c r="M20" s="45"/>
      <c r="N20" s="13" t="s">
        <v>428</v>
      </c>
      <c r="O20" s="13">
        <v>18</v>
      </c>
      <c r="P20" s="13" t="s">
        <v>253</v>
      </c>
      <c r="Q20" s="13"/>
      <c r="R20" s="13"/>
      <c r="S20" s="57" t="e">
        <f t="shared" si="0"/>
        <v>#DIV/0!</v>
      </c>
      <c r="T20" s="58"/>
      <c r="U20" s="58">
        <f t="shared" si="1"/>
        <v>0</v>
      </c>
      <c r="V20" s="58"/>
      <c r="W20" s="59" t="e">
        <f t="shared" si="2"/>
        <v>#DIV/0!</v>
      </c>
      <c r="X20" s="41"/>
      <c r="Y20" s="41">
        <f t="shared" si="3"/>
        <v>0</v>
      </c>
    </row>
    <row r="21" ht="16.5" spans="1:25">
      <c r="A21" s="34"/>
      <c r="B21" s="35"/>
      <c r="C21" s="41" t="s">
        <v>121</v>
      </c>
      <c r="D21" s="41">
        <v>1669</v>
      </c>
      <c r="E21" s="42">
        <v>2095</v>
      </c>
      <c r="F21" s="41" t="s">
        <v>41</v>
      </c>
      <c r="G21" s="43" t="s">
        <v>41</v>
      </c>
      <c r="H21" s="45"/>
      <c r="I21" s="45"/>
      <c r="J21" s="45"/>
      <c r="K21" s="45"/>
      <c r="L21" s="45"/>
      <c r="M21" s="45"/>
      <c r="N21" s="51">
        <v>533</v>
      </c>
      <c r="O21" s="41">
        <v>16</v>
      </c>
      <c r="P21" s="51">
        <v>27</v>
      </c>
      <c r="Q21" s="51"/>
      <c r="R21" s="51"/>
      <c r="S21" s="57" t="e">
        <f t="shared" si="0"/>
        <v>#DIV/0!</v>
      </c>
      <c r="T21" s="58"/>
      <c r="U21" s="58">
        <f t="shared" si="1"/>
        <v>0</v>
      </c>
      <c r="V21" s="58"/>
      <c r="W21" s="59" t="e">
        <f t="shared" si="2"/>
        <v>#DIV/0!</v>
      </c>
      <c r="X21" s="41"/>
      <c r="Y21" s="41">
        <f t="shared" si="3"/>
        <v>0</v>
      </c>
    </row>
    <row r="22" ht="16.5" spans="1:25">
      <c r="A22" s="34">
        <v>3</v>
      </c>
      <c r="B22" s="35" t="s">
        <v>538</v>
      </c>
      <c r="C22" s="41" t="s">
        <v>119</v>
      </c>
      <c r="D22" s="41">
        <v>1495</v>
      </c>
      <c r="E22" s="42">
        <v>2095</v>
      </c>
      <c r="F22" s="41" t="s">
        <v>120</v>
      </c>
      <c r="G22" s="43" t="s">
        <v>120</v>
      </c>
      <c r="H22" s="45" t="s">
        <v>536</v>
      </c>
      <c r="I22" s="45">
        <v>15</v>
      </c>
      <c r="J22" s="45"/>
      <c r="K22" s="45"/>
      <c r="L22" s="45">
        <v>20</v>
      </c>
      <c r="M22" s="45"/>
      <c r="N22" s="51">
        <v>649</v>
      </c>
      <c r="O22" s="41">
        <v>18</v>
      </c>
      <c r="P22" s="51">
        <v>29</v>
      </c>
      <c r="Q22" s="51"/>
      <c r="R22" s="51"/>
      <c r="S22" s="57" t="e">
        <f t="shared" si="0"/>
        <v>#DIV/0!</v>
      </c>
      <c r="T22" s="58"/>
      <c r="U22" s="58">
        <f t="shared" si="1"/>
        <v>0</v>
      </c>
      <c r="V22" s="58"/>
      <c r="W22" s="59" t="e">
        <f t="shared" si="2"/>
        <v>#DIV/0!</v>
      </c>
      <c r="X22" s="41"/>
      <c r="Y22" s="41">
        <f t="shared" si="3"/>
        <v>0</v>
      </c>
    </row>
    <row r="23" ht="16.5" spans="1:25">
      <c r="A23" s="34"/>
      <c r="B23" s="35"/>
      <c r="C23" s="38" t="s">
        <v>73</v>
      </c>
      <c r="D23" s="13">
        <v>6218</v>
      </c>
      <c r="E23" s="36">
        <v>7730</v>
      </c>
      <c r="F23" s="13" t="s">
        <v>14</v>
      </c>
      <c r="G23" s="13" t="s">
        <v>92</v>
      </c>
      <c r="H23" s="45"/>
      <c r="I23" s="45"/>
      <c r="J23" s="45"/>
      <c r="K23" s="45"/>
      <c r="L23" s="45"/>
      <c r="M23" s="45"/>
      <c r="N23" s="51">
        <v>620</v>
      </c>
      <c r="O23" s="13">
        <v>24</v>
      </c>
      <c r="P23" s="51">
        <v>33</v>
      </c>
      <c r="Q23" s="60">
        <v>18168</v>
      </c>
      <c r="R23" s="60">
        <v>19</v>
      </c>
      <c r="S23" s="57">
        <f t="shared" si="0"/>
        <v>0.00104579480405108</v>
      </c>
      <c r="T23" s="58">
        <v>1.9</v>
      </c>
      <c r="U23" s="58">
        <f t="shared" si="1"/>
        <v>36.1</v>
      </c>
      <c r="V23" s="58">
        <v>0</v>
      </c>
      <c r="W23" s="59" t="e">
        <f t="shared" si="2"/>
        <v>#DIV/0!</v>
      </c>
      <c r="X23" s="41">
        <v>0</v>
      </c>
      <c r="Y23" s="41">
        <f t="shared" si="3"/>
        <v>0</v>
      </c>
    </row>
    <row r="24" ht="16.5" spans="1:25">
      <c r="A24" s="34"/>
      <c r="B24" s="35"/>
      <c r="C24" s="13" t="s">
        <v>361</v>
      </c>
      <c r="D24" s="13">
        <v>4037</v>
      </c>
      <c r="E24" s="36">
        <v>4398</v>
      </c>
      <c r="F24" s="13" t="s">
        <v>9</v>
      </c>
      <c r="G24" s="13" t="s">
        <v>9</v>
      </c>
      <c r="H24" s="45"/>
      <c r="I24" s="45"/>
      <c r="J24" s="45"/>
      <c r="K24" s="45"/>
      <c r="L24" s="45"/>
      <c r="M24" s="45"/>
      <c r="N24" s="13" t="s">
        <v>363</v>
      </c>
      <c r="O24" s="13">
        <v>19</v>
      </c>
      <c r="P24" s="13" t="s">
        <v>268</v>
      </c>
      <c r="Q24" s="13"/>
      <c r="R24" s="13"/>
      <c r="S24" s="57" t="e">
        <f t="shared" si="0"/>
        <v>#DIV/0!</v>
      </c>
      <c r="T24" s="58"/>
      <c r="U24" s="58">
        <f t="shared" si="1"/>
        <v>0</v>
      </c>
      <c r="V24" s="58"/>
      <c r="W24" s="59" t="e">
        <f t="shared" si="2"/>
        <v>#DIV/0!</v>
      </c>
      <c r="X24" s="41"/>
      <c r="Y24" s="41">
        <f t="shared" si="3"/>
        <v>0</v>
      </c>
    </row>
    <row r="25" ht="16.5" spans="1:25">
      <c r="A25" s="34"/>
      <c r="B25" s="35"/>
      <c r="C25" s="13" t="s">
        <v>91</v>
      </c>
      <c r="D25" s="13">
        <v>2521</v>
      </c>
      <c r="E25" s="36">
        <v>3268</v>
      </c>
      <c r="F25" s="13" t="s">
        <v>43</v>
      </c>
      <c r="G25" s="13" t="s">
        <v>92</v>
      </c>
      <c r="H25" s="45"/>
      <c r="I25" s="45"/>
      <c r="J25" s="45"/>
      <c r="K25" s="45"/>
      <c r="L25" s="45"/>
      <c r="M25" s="45"/>
      <c r="N25" s="51">
        <v>588</v>
      </c>
      <c r="O25" s="13">
        <v>17</v>
      </c>
      <c r="P25" s="51">
        <v>29</v>
      </c>
      <c r="Q25" s="60">
        <v>991</v>
      </c>
      <c r="R25" s="60">
        <v>6</v>
      </c>
      <c r="S25" s="57">
        <f t="shared" si="0"/>
        <v>0.00605449041372351</v>
      </c>
      <c r="T25" s="58">
        <v>4.225</v>
      </c>
      <c r="U25" s="58">
        <f t="shared" si="1"/>
        <v>25.35</v>
      </c>
      <c r="V25" s="58">
        <v>0</v>
      </c>
      <c r="W25" s="59" t="e">
        <f t="shared" si="2"/>
        <v>#DIV/0!</v>
      </c>
      <c r="X25" s="41">
        <v>0</v>
      </c>
      <c r="Y25" s="41">
        <f t="shared" si="3"/>
        <v>0</v>
      </c>
    </row>
    <row r="26" ht="16.5" spans="1:25">
      <c r="A26" s="34"/>
      <c r="B26" s="35"/>
      <c r="C26" s="41" t="s">
        <v>105</v>
      </c>
      <c r="D26" s="41">
        <v>1487</v>
      </c>
      <c r="E26" s="42">
        <v>2764</v>
      </c>
      <c r="F26" s="41" t="s">
        <v>43</v>
      </c>
      <c r="G26" s="43" t="s">
        <v>92</v>
      </c>
      <c r="H26" s="45"/>
      <c r="I26" s="45"/>
      <c r="J26" s="45"/>
      <c r="K26" s="45"/>
      <c r="L26" s="45"/>
      <c r="M26" s="45"/>
      <c r="N26" s="51">
        <v>602</v>
      </c>
      <c r="O26" s="41">
        <v>18</v>
      </c>
      <c r="P26" s="51">
        <v>29</v>
      </c>
      <c r="Q26" s="60">
        <v>767</v>
      </c>
      <c r="R26" s="60">
        <v>4</v>
      </c>
      <c r="S26" s="57">
        <f t="shared" si="0"/>
        <v>0.00521512385919166</v>
      </c>
      <c r="T26" s="58">
        <v>4.02</v>
      </c>
      <c r="U26" s="58">
        <f t="shared" si="1"/>
        <v>16.08</v>
      </c>
      <c r="V26" s="58">
        <v>0</v>
      </c>
      <c r="W26" s="59" t="e">
        <f t="shared" si="2"/>
        <v>#DIV/0!</v>
      </c>
      <c r="X26" s="41">
        <v>0</v>
      </c>
      <c r="Y26" s="41">
        <f t="shared" si="3"/>
        <v>0</v>
      </c>
    </row>
    <row r="27" ht="16.5" spans="1:25">
      <c r="A27" s="34"/>
      <c r="B27" s="35"/>
      <c r="C27" s="13" t="s">
        <v>96</v>
      </c>
      <c r="D27" s="13">
        <v>1997</v>
      </c>
      <c r="E27" s="36">
        <v>2446</v>
      </c>
      <c r="F27" s="13" t="s">
        <v>92</v>
      </c>
      <c r="G27" s="13" t="s">
        <v>41</v>
      </c>
      <c r="H27" s="45"/>
      <c r="I27" s="45"/>
      <c r="J27" s="45"/>
      <c r="K27" s="45"/>
      <c r="L27" s="45"/>
      <c r="M27" s="45"/>
      <c r="N27" s="51">
        <v>614</v>
      </c>
      <c r="O27" s="13">
        <v>17</v>
      </c>
      <c r="P27" s="51">
        <v>29</v>
      </c>
      <c r="Q27" s="60">
        <v>347</v>
      </c>
      <c r="R27" s="60">
        <v>1</v>
      </c>
      <c r="S27" s="57">
        <f t="shared" si="0"/>
        <v>0.00288184438040346</v>
      </c>
      <c r="T27" s="58">
        <v>3.23</v>
      </c>
      <c r="U27" s="58">
        <f t="shared" si="1"/>
        <v>3.23</v>
      </c>
      <c r="V27" s="58">
        <v>0</v>
      </c>
      <c r="W27" s="59" t="e">
        <f t="shared" si="2"/>
        <v>#DIV/0!</v>
      </c>
      <c r="X27" s="41">
        <v>0</v>
      </c>
      <c r="Y27" s="41">
        <f t="shared" si="3"/>
        <v>0</v>
      </c>
    </row>
    <row r="28" ht="16.5" spans="1:25">
      <c r="A28" s="34"/>
      <c r="B28" s="35"/>
      <c r="C28" s="41" t="s">
        <v>67</v>
      </c>
      <c r="D28" s="41">
        <v>4722</v>
      </c>
      <c r="E28" s="42">
        <v>7316</v>
      </c>
      <c r="F28" s="41" t="s">
        <v>41</v>
      </c>
      <c r="G28" s="43" t="s">
        <v>41</v>
      </c>
      <c r="H28" s="45"/>
      <c r="I28" s="45"/>
      <c r="J28" s="45"/>
      <c r="K28" s="45"/>
      <c r="L28" s="45"/>
      <c r="M28" s="45"/>
      <c r="N28" s="51">
        <v>664</v>
      </c>
      <c r="O28" s="41">
        <v>21</v>
      </c>
      <c r="P28" s="51">
        <v>36</v>
      </c>
      <c r="Q28" s="51"/>
      <c r="R28" s="51"/>
      <c r="S28" s="57" t="e">
        <f t="shared" si="0"/>
        <v>#DIV/0!</v>
      </c>
      <c r="T28" s="58"/>
      <c r="U28" s="58">
        <f t="shared" si="1"/>
        <v>0</v>
      </c>
      <c r="V28" s="58"/>
      <c r="W28" s="59" t="e">
        <f t="shared" si="2"/>
        <v>#DIV/0!</v>
      </c>
      <c r="X28" s="41"/>
      <c r="Y28" s="41">
        <f t="shared" si="3"/>
        <v>0</v>
      </c>
    </row>
    <row r="29" ht="16.5" spans="1:25">
      <c r="A29" s="34"/>
      <c r="B29" s="35"/>
      <c r="C29" s="41" t="s">
        <v>69</v>
      </c>
      <c r="D29" s="41">
        <v>5345</v>
      </c>
      <c r="E29" s="42">
        <v>6320</v>
      </c>
      <c r="F29" s="41" t="s">
        <v>33</v>
      </c>
      <c r="G29" s="43" t="s">
        <v>33</v>
      </c>
      <c r="H29" s="45"/>
      <c r="I29" s="45"/>
      <c r="J29" s="45"/>
      <c r="K29" s="45"/>
      <c r="L29" s="45"/>
      <c r="M29" s="45"/>
      <c r="N29" s="51">
        <v>784</v>
      </c>
      <c r="O29" s="41">
        <v>21</v>
      </c>
      <c r="P29" s="51">
        <v>32</v>
      </c>
      <c r="Q29" s="51"/>
      <c r="R29" s="51"/>
      <c r="S29" s="57" t="e">
        <f t="shared" si="0"/>
        <v>#DIV/0!</v>
      </c>
      <c r="T29" s="58"/>
      <c r="U29" s="58">
        <f t="shared" si="1"/>
        <v>0</v>
      </c>
      <c r="V29" s="58"/>
      <c r="W29" s="59" t="e">
        <f t="shared" si="2"/>
        <v>#DIV/0!</v>
      </c>
      <c r="X29" s="41"/>
      <c r="Y29" s="41">
        <f t="shared" si="3"/>
        <v>0</v>
      </c>
    </row>
    <row r="30" ht="16.5" spans="1:25">
      <c r="A30" s="34"/>
      <c r="B30" s="35"/>
      <c r="C30" s="13" t="s">
        <v>63</v>
      </c>
      <c r="D30" s="13">
        <v>5915</v>
      </c>
      <c r="E30" s="36">
        <v>5736</v>
      </c>
      <c r="F30" s="13" t="s">
        <v>9</v>
      </c>
      <c r="G30" s="13" t="s">
        <v>9</v>
      </c>
      <c r="H30" s="45"/>
      <c r="I30" s="45"/>
      <c r="J30" s="45"/>
      <c r="K30" s="45"/>
      <c r="L30" s="45"/>
      <c r="M30" s="45"/>
      <c r="N30" s="51">
        <v>812</v>
      </c>
      <c r="O30" s="13">
        <v>24</v>
      </c>
      <c r="P30" s="51">
        <v>36</v>
      </c>
      <c r="Q30" s="51"/>
      <c r="R30" s="51"/>
      <c r="S30" s="57" t="e">
        <f t="shared" si="0"/>
        <v>#DIV/0!</v>
      </c>
      <c r="T30" s="58"/>
      <c r="U30" s="58">
        <f t="shared" si="1"/>
        <v>0</v>
      </c>
      <c r="V30" s="58"/>
      <c r="W30" s="59" t="e">
        <f t="shared" si="2"/>
        <v>#DIV/0!</v>
      </c>
      <c r="X30" s="41"/>
      <c r="Y30" s="41">
        <f t="shared" si="3"/>
        <v>0</v>
      </c>
    </row>
    <row r="31" ht="16.5" spans="1:25">
      <c r="A31" s="34"/>
      <c r="B31" s="35"/>
      <c r="C31" s="38" t="s">
        <v>75</v>
      </c>
      <c r="D31" s="13">
        <v>4488</v>
      </c>
      <c r="E31" s="42">
        <v>5340</v>
      </c>
      <c r="F31" s="13" t="s">
        <v>81</v>
      </c>
      <c r="G31" s="43">
        <v>1000</v>
      </c>
      <c r="H31" s="45"/>
      <c r="I31" s="45"/>
      <c r="J31" s="45"/>
      <c r="K31" s="45"/>
      <c r="L31" s="45"/>
      <c r="M31" s="45"/>
      <c r="N31" s="43">
        <v>462</v>
      </c>
      <c r="O31" s="13">
        <v>22</v>
      </c>
      <c r="P31" s="43">
        <v>34</v>
      </c>
      <c r="Q31" s="60">
        <v>80085</v>
      </c>
      <c r="R31" s="60">
        <v>51</v>
      </c>
      <c r="S31" s="57">
        <f t="shared" si="0"/>
        <v>0.000636823375163888</v>
      </c>
      <c r="T31" s="58">
        <v>2.04</v>
      </c>
      <c r="U31" s="58">
        <f t="shared" si="1"/>
        <v>104.04</v>
      </c>
      <c r="V31" s="58">
        <v>0</v>
      </c>
      <c r="W31" s="59" t="e">
        <f t="shared" si="2"/>
        <v>#DIV/0!</v>
      </c>
      <c r="X31" s="41">
        <v>0</v>
      </c>
      <c r="Y31" s="41">
        <f t="shared" si="3"/>
        <v>0</v>
      </c>
    </row>
    <row r="32" ht="16.5" spans="1:25">
      <c r="A32" s="34">
        <v>4</v>
      </c>
      <c r="B32" s="35" t="s">
        <v>539</v>
      </c>
      <c r="C32" s="13" t="s">
        <v>389</v>
      </c>
      <c r="D32" s="13">
        <v>4488</v>
      </c>
      <c r="E32" s="36">
        <v>4949</v>
      </c>
      <c r="F32" s="13" t="s">
        <v>9</v>
      </c>
      <c r="G32" s="13" t="s">
        <v>9</v>
      </c>
      <c r="H32" s="45" t="s">
        <v>536</v>
      </c>
      <c r="I32" s="45">
        <v>15</v>
      </c>
      <c r="J32" s="45"/>
      <c r="K32" s="45"/>
      <c r="L32" s="45">
        <v>20</v>
      </c>
      <c r="M32" s="45"/>
      <c r="N32" s="13" t="s">
        <v>391</v>
      </c>
      <c r="O32" s="13">
        <v>20</v>
      </c>
      <c r="P32" s="13" t="s">
        <v>268</v>
      </c>
      <c r="Q32" s="13"/>
      <c r="R32" s="13"/>
      <c r="S32" s="57" t="e">
        <f t="shared" si="0"/>
        <v>#DIV/0!</v>
      </c>
      <c r="T32" s="58"/>
      <c r="U32" s="58">
        <f t="shared" si="1"/>
        <v>0</v>
      </c>
      <c r="V32" s="58"/>
      <c r="W32" s="59" t="e">
        <f t="shared" si="2"/>
        <v>#DIV/0!</v>
      </c>
      <c r="X32" s="41"/>
      <c r="Y32" s="41">
        <f t="shared" si="3"/>
        <v>0</v>
      </c>
    </row>
    <row r="33" ht="16.5" spans="1:25">
      <c r="A33" s="34"/>
      <c r="B33" s="35"/>
      <c r="C33" s="38" t="s">
        <v>80</v>
      </c>
      <c r="D33" s="13">
        <v>4488</v>
      </c>
      <c r="E33" s="42">
        <v>4745</v>
      </c>
      <c r="F33" s="13" t="s">
        <v>81</v>
      </c>
      <c r="G33" s="43" t="s">
        <v>81</v>
      </c>
      <c r="H33" s="45"/>
      <c r="I33" s="45"/>
      <c r="J33" s="45"/>
      <c r="K33" s="45"/>
      <c r="L33" s="45"/>
      <c r="M33" s="45"/>
      <c r="N33" s="51">
        <v>504</v>
      </c>
      <c r="O33" s="13">
        <v>21</v>
      </c>
      <c r="P33" s="51">
        <v>32</v>
      </c>
      <c r="Q33" s="60">
        <v>53860</v>
      </c>
      <c r="R33" s="60">
        <v>41</v>
      </c>
      <c r="S33" s="57">
        <f t="shared" si="0"/>
        <v>0.000761232825844783</v>
      </c>
      <c r="T33" s="58">
        <v>2.58</v>
      </c>
      <c r="U33" s="58">
        <f t="shared" si="1"/>
        <v>105.78</v>
      </c>
      <c r="V33" s="58">
        <v>0</v>
      </c>
      <c r="W33" s="59" t="e">
        <f t="shared" si="2"/>
        <v>#DIV/0!</v>
      </c>
      <c r="X33" s="41">
        <v>0</v>
      </c>
      <c r="Y33" s="41">
        <f t="shared" si="3"/>
        <v>0</v>
      </c>
    </row>
    <row r="34" ht="16.5" spans="1:25">
      <c r="A34" s="34"/>
      <c r="B34" s="35"/>
      <c r="C34" s="13" t="s">
        <v>83</v>
      </c>
      <c r="D34" s="13">
        <v>3964</v>
      </c>
      <c r="E34" s="36">
        <v>4357</v>
      </c>
      <c r="F34" s="13" t="s">
        <v>17</v>
      </c>
      <c r="G34" s="13" t="s">
        <v>43</v>
      </c>
      <c r="H34" s="45"/>
      <c r="I34" s="45"/>
      <c r="J34" s="45"/>
      <c r="K34" s="45"/>
      <c r="L34" s="45"/>
      <c r="M34" s="45"/>
      <c r="N34" s="51">
        <v>581</v>
      </c>
      <c r="O34" s="13">
        <v>20</v>
      </c>
      <c r="P34" s="51">
        <v>30</v>
      </c>
      <c r="Q34" s="60">
        <v>8320</v>
      </c>
      <c r="R34" s="60">
        <v>6</v>
      </c>
      <c r="S34" s="57">
        <f t="shared" si="0"/>
        <v>0.000721153846153846</v>
      </c>
      <c r="T34" s="58">
        <v>1.54</v>
      </c>
      <c r="U34" s="58">
        <f t="shared" si="1"/>
        <v>9.24</v>
      </c>
      <c r="V34" s="58">
        <v>0</v>
      </c>
      <c r="W34" s="59" t="e">
        <f t="shared" si="2"/>
        <v>#DIV/0!</v>
      </c>
      <c r="X34" s="41">
        <v>0</v>
      </c>
      <c r="Y34" s="41">
        <f t="shared" si="3"/>
        <v>0</v>
      </c>
    </row>
    <row r="35" ht="16.5" spans="1:25">
      <c r="A35" s="34"/>
      <c r="B35" s="35"/>
      <c r="C35" s="41" t="s">
        <v>85</v>
      </c>
      <c r="D35" s="41">
        <v>3246</v>
      </c>
      <c r="E35" s="42">
        <v>4143</v>
      </c>
      <c r="F35" s="41" t="s">
        <v>45</v>
      </c>
      <c r="G35" s="43" t="s">
        <v>45</v>
      </c>
      <c r="H35" s="45"/>
      <c r="I35" s="45"/>
      <c r="J35" s="45"/>
      <c r="K35" s="45"/>
      <c r="L35" s="45"/>
      <c r="M35" s="45"/>
      <c r="N35" s="51">
        <v>680</v>
      </c>
      <c r="O35" s="41">
        <v>18</v>
      </c>
      <c r="P35" s="51">
        <v>30</v>
      </c>
      <c r="Q35" s="51">
        <v>2706</v>
      </c>
      <c r="R35" s="51">
        <v>7</v>
      </c>
      <c r="S35" s="57">
        <f t="shared" si="0"/>
        <v>0.00258684405025868</v>
      </c>
      <c r="T35" s="58">
        <v>3.32</v>
      </c>
      <c r="U35" s="58">
        <f t="shared" ref="U35:U66" si="4">T35*R35</f>
        <v>23.24</v>
      </c>
      <c r="V35" s="58">
        <v>0</v>
      </c>
      <c r="W35" s="59" t="e">
        <f t="shared" si="2"/>
        <v>#DIV/0!</v>
      </c>
      <c r="X35" s="41">
        <v>0</v>
      </c>
      <c r="Y35" s="41">
        <f t="shared" si="3"/>
        <v>0</v>
      </c>
    </row>
    <row r="36" ht="16.5" spans="1:25">
      <c r="A36" s="34"/>
      <c r="B36" s="35"/>
      <c r="C36" s="41" t="s">
        <v>102</v>
      </c>
      <c r="D36" s="41">
        <v>1485</v>
      </c>
      <c r="E36" s="42">
        <v>2768</v>
      </c>
      <c r="F36" s="41" t="s">
        <v>45</v>
      </c>
      <c r="G36" s="43" t="s">
        <v>45</v>
      </c>
      <c r="H36" s="45"/>
      <c r="I36" s="45"/>
      <c r="J36" s="45"/>
      <c r="K36" s="45"/>
      <c r="L36" s="45"/>
      <c r="M36" s="45"/>
      <c r="N36" s="51">
        <v>685</v>
      </c>
      <c r="O36" s="41">
        <v>17</v>
      </c>
      <c r="P36" s="51">
        <v>28</v>
      </c>
      <c r="Q36" s="60">
        <v>481</v>
      </c>
      <c r="R36" s="60">
        <v>4</v>
      </c>
      <c r="S36" s="57">
        <f t="shared" si="0"/>
        <v>0.00831600831600832</v>
      </c>
      <c r="T36" s="58">
        <v>4.29</v>
      </c>
      <c r="U36" s="58">
        <f t="shared" si="4"/>
        <v>17.16</v>
      </c>
      <c r="V36" s="58">
        <v>0</v>
      </c>
      <c r="W36" s="59" t="e">
        <f t="shared" si="2"/>
        <v>#DIV/0!</v>
      </c>
      <c r="X36" s="41">
        <v>0</v>
      </c>
      <c r="Y36" s="41">
        <f t="shared" si="3"/>
        <v>0</v>
      </c>
    </row>
    <row r="37" ht="16.5" spans="1:25">
      <c r="A37" s="34"/>
      <c r="B37" s="35"/>
      <c r="C37" s="13" t="s">
        <v>409</v>
      </c>
      <c r="D37" s="13">
        <v>2648</v>
      </c>
      <c r="E37" s="36">
        <v>2570</v>
      </c>
      <c r="F37" s="13" t="s">
        <v>14</v>
      </c>
      <c r="G37" s="13" t="s">
        <v>109</v>
      </c>
      <c r="H37" s="45"/>
      <c r="I37" s="45"/>
      <c r="J37" s="45"/>
      <c r="K37" s="45"/>
      <c r="L37" s="45"/>
      <c r="M37" s="45"/>
      <c r="N37" s="13" t="s">
        <v>410</v>
      </c>
      <c r="O37" s="13">
        <v>22</v>
      </c>
      <c r="P37" s="13" t="s">
        <v>268</v>
      </c>
      <c r="Q37" s="13"/>
      <c r="R37" s="13"/>
      <c r="S37" s="57" t="e">
        <f t="shared" si="0"/>
        <v>#DIV/0!</v>
      </c>
      <c r="T37" s="58"/>
      <c r="U37" s="58">
        <f t="shared" si="4"/>
        <v>0</v>
      </c>
      <c r="V37" s="58"/>
      <c r="W37" s="59" t="e">
        <f t="shared" si="2"/>
        <v>#DIV/0!</v>
      </c>
      <c r="X37" s="41"/>
      <c r="Y37" s="41">
        <f t="shared" si="3"/>
        <v>0</v>
      </c>
    </row>
    <row r="38" ht="16.5" spans="1:25">
      <c r="A38" s="34"/>
      <c r="B38" s="35"/>
      <c r="C38" s="41" t="s">
        <v>113</v>
      </c>
      <c r="D38" s="41">
        <v>1917</v>
      </c>
      <c r="E38" s="42">
        <v>2444</v>
      </c>
      <c r="F38" s="41" t="s">
        <v>109</v>
      </c>
      <c r="G38" s="43" t="s">
        <v>109</v>
      </c>
      <c r="H38" s="45"/>
      <c r="I38" s="45"/>
      <c r="J38" s="45"/>
      <c r="K38" s="45"/>
      <c r="L38" s="45"/>
      <c r="M38" s="45"/>
      <c r="N38" s="51">
        <v>554</v>
      </c>
      <c r="O38" s="41">
        <v>19</v>
      </c>
      <c r="P38" s="51">
        <v>30</v>
      </c>
      <c r="Q38" s="60">
        <v>128</v>
      </c>
      <c r="R38" s="60">
        <v>1</v>
      </c>
      <c r="S38" s="57">
        <f t="shared" si="0"/>
        <v>0.0078125</v>
      </c>
      <c r="T38" s="58">
        <v>1.51</v>
      </c>
      <c r="U38" s="58">
        <f t="shared" si="4"/>
        <v>1.51</v>
      </c>
      <c r="V38" s="58">
        <v>0</v>
      </c>
      <c r="W38" s="59" t="e">
        <f t="shared" si="2"/>
        <v>#DIV/0!</v>
      </c>
      <c r="X38" s="41">
        <v>0</v>
      </c>
      <c r="Y38" s="41">
        <f t="shared" si="3"/>
        <v>0</v>
      </c>
    </row>
    <row r="39" ht="16.5" spans="1:25">
      <c r="A39" s="34"/>
      <c r="B39" s="35"/>
      <c r="C39" s="41" t="s">
        <v>123</v>
      </c>
      <c r="D39" s="41">
        <v>1671</v>
      </c>
      <c r="E39" s="42">
        <v>2091</v>
      </c>
      <c r="F39" s="41" t="s">
        <v>124</v>
      </c>
      <c r="G39" s="43" t="s">
        <v>124</v>
      </c>
      <c r="H39" s="45"/>
      <c r="I39" s="45"/>
      <c r="J39" s="45"/>
      <c r="K39" s="45"/>
      <c r="L39" s="45"/>
      <c r="M39" s="45"/>
      <c r="N39" s="51">
        <v>766</v>
      </c>
      <c r="O39" s="41">
        <v>16</v>
      </c>
      <c r="P39" s="51">
        <v>27</v>
      </c>
      <c r="Q39" s="60">
        <v>328</v>
      </c>
      <c r="R39" s="60">
        <v>2</v>
      </c>
      <c r="S39" s="57">
        <f t="shared" si="0"/>
        <v>0.00609756097560976</v>
      </c>
      <c r="T39" s="58">
        <v>3.11</v>
      </c>
      <c r="U39" s="58">
        <f t="shared" si="4"/>
        <v>6.22</v>
      </c>
      <c r="V39" s="58">
        <v>0</v>
      </c>
      <c r="W39" s="59" t="e">
        <f t="shared" si="2"/>
        <v>#DIV/0!</v>
      </c>
      <c r="X39" s="41">
        <v>0</v>
      </c>
      <c r="Y39" s="41">
        <f t="shared" si="3"/>
        <v>0</v>
      </c>
    </row>
    <row r="40" ht="16.5" spans="1:25">
      <c r="A40" s="34"/>
      <c r="B40" s="35"/>
      <c r="C40" s="41" t="s">
        <v>65</v>
      </c>
      <c r="D40" s="41">
        <v>5632</v>
      </c>
      <c r="E40" s="42">
        <v>7324</v>
      </c>
      <c r="F40" s="41" t="s">
        <v>9</v>
      </c>
      <c r="G40" s="43" t="s">
        <v>19</v>
      </c>
      <c r="H40" s="45"/>
      <c r="I40" s="45"/>
      <c r="J40" s="45"/>
      <c r="K40" s="45"/>
      <c r="L40" s="45"/>
      <c r="M40" s="45"/>
      <c r="N40" s="52">
        <v>1014</v>
      </c>
      <c r="O40" s="41">
        <v>21</v>
      </c>
      <c r="P40" s="51">
        <v>33</v>
      </c>
      <c r="Q40" s="51"/>
      <c r="R40" s="51"/>
      <c r="S40" s="57" t="e">
        <f t="shared" si="0"/>
        <v>#DIV/0!</v>
      </c>
      <c r="T40" s="58"/>
      <c r="U40" s="58">
        <f t="shared" si="4"/>
        <v>0</v>
      </c>
      <c r="V40" s="58"/>
      <c r="W40" s="59" t="e">
        <f t="shared" si="2"/>
        <v>#DIV/0!</v>
      </c>
      <c r="X40" s="41"/>
      <c r="Y40" s="41">
        <f t="shared" si="3"/>
        <v>0</v>
      </c>
    </row>
    <row r="41" ht="16.5" spans="1:25">
      <c r="A41" s="34"/>
      <c r="B41" s="35"/>
      <c r="C41" s="13" t="s">
        <v>271</v>
      </c>
      <c r="D41" s="13">
        <v>5910</v>
      </c>
      <c r="E41" s="36">
        <v>6803</v>
      </c>
      <c r="F41" s="13" t="s">
        <v>81</v>
      </c>
      <c r="G41" s="13" t="s">
        <v>81</v>
      </c>
      <c r="H41" s="45"/>
      <c r="I41" s="45"/>
      <c r="J41" s="45"/>
      <c r="K41" s="45"/>
      <c r="L41" s="45"/>
      <c r="M41" s="45"/>
      <c r="N41" s="13" t="s">
        <v>274</v>
      </c>
      <c r="O41" s="13">
        <v>24</v>
      </c>
      <c r="P41" s="13" t="s">
        <v>275</v>
      </c>
      <c r="Q41" s="13"/>
      <c r="R41" s="13"/>
      <c r="S41" s="57" t="e">
        <f t="shared" si="0"/>
        <v>#DIV/0!</v>
      </c>
      <c r="T41" s="58"/>
      <c r="U41" s="58">
        <f t="shared" si="4"/>
        <v>0</v>
      </c>
      <c r="V41" s="58"/>
      <c r="W41" s="59" t="e">
        <f t="shared" si="2"/>
        <v>#DIV/0!</v>
      </c>
      <c r="X41" s="41"/>
      <c r="Y41" s="41">
        <f t="shared" si="3"/>
        <v>0</v>
      </c>
    </row>
    <row r="42" ht="33" spans="1:25">
      <c r="A42" s="34">
        <v>5</v>
      </c>
      <c r="B42" s="35" t="s">
        <v>540</v>
      </c>
      <c r="C42" s="13" t="s">
        <v>374</v>
      </c>
      <c r="D42" s="13">
        <v>7015</v>
      </c>
      <c r="E42" s="36">
        <v>6803</v>
      </c>
      <c r="F42" s="13" t="s">
        <v>45</v>
      </c>
      <c r="G42" s="13" t="s">
        <v>45</v>
      </c>
      <c r="H42" s="45" t="s">
        <v>536</v>
      </c>
      <c r="I42" s="45">
        <v>15</v>
      </c>
      <c r="J42" s="45"/>
      <c r="K42" s="45"/>
      <c r="L42" s="45">
        <v>20</v>
      </c>
      <c r="M42" s="45"/>
      <c r="N42" s="13" t="s">
        <v>375</v>
      </c>
      <c r="O42" s="13">
        <v>25</v>
      </c>
      <c r="P42" s="13" t="s">
        <v>307</v>
      </c>
      <c r="Q42" s="13"/>
      <c r="R42" s="13"/>
      <c r="S42" s="57" t="e">
        <f t="shared" si="0"/>
        <v>#DIV/0!</v>
      </c>
      <c r="T42" s="58"/>
      <c r="U42" s="58">
        <f t="shared" si="4"/>
        <v>0</v>
      </c>
      <c r="V42" s="58"/>
      <c r="W42" s="59" t="e">
        <f t="shared" si="2"/>
        <v>#DIV/0!</v>
      </c>
      <c r="X42" s="41"/>
      <c r="Y42" s="41">
        <f t="shared" si="3"/>
        <v>0</v>
      </c>
    </row>
    <row r="43" ht="33" spans="1:25">
      <c r="A43" s="34"/>
      <c r="B43" s="35"/>
      <c r="C43" s="13" t="s">
        <v>354</v>
      </c>
      <c r="D43" s="13">
        <v>7001</v>
      </c>
      <c r="E43" s="36">
        <v>6792</v>
      </c>
      <c r="F43" s="13" t="s">
        <v>21</v>
      </c>
      <c r="G43" s="13" t="s">
        <v>33</v>
      </c>
      <c r="H43" s="45" t="s">
        <v>536</v>
      </c>
      <c r="I43" s="45"/>
      <c r="J43" s="45"/>
      <c r="K43" s="45"/>
      <c r="L43" s="45"/>
      <c r="M43" s="45"/>
      <c r="N43" s="13" t="s">
        <v>356</v>
      </c>
      <c r="O43" s="13">
        <v>24</v>
      </c>
      <c r="P43" s="13" t="s">
        <v>329</v>
      </c>
      <c r="Q43" s="13"/>
      <c r="R43" s="13"/>
      <c r="S43" s="57" t="e">
        <f t="shared" si="0"/>
        <v>#DIV/0!</v>
      </c>
      <c r="T43" s="58"/>
      <c r="U43" s="58">
        <f t="shared" si="4"/>
        <v>0</v>
      </c>
      <c r="V43" s="58"/>
      <c r="W43" s="59" t="e">
        <f t="shared" si="2"/>
        <v>#DIV/0!</v>
      </c>
      <c r="X43" s="41"/>
      <c r="Y43" s="41">
        <f t="shared" si="3"/>
        <v>0</v>
      </c>
    </row>
    <row r="44" ht="33" spans="1:25">
      <c r="A44" s="34"/>
      <c r="B44" s="35"/>
      <c r="C44" s="41" t="s">
        <v>70</v>
      </c>
      <c r="D44" s="41">
        <v>4490</v>
      </c>
      <c r="E44" s="42">
        <v>6183</v>
      </c>
      <c r="F44" s="41" t="s">
        <v>9</v>
      </c>
      <c r="G44" s="43" t="s">
        <v>9</v>
      </c>
      <c r="H44" s="45" t="s">
        <v>536</v>
      </c>
      <c r="I44" s="45"/>
      <c r="J44" s="45"/>
      <c r="K44" s="45"/>
      <c r="L44" s="45"/>
      <c r="M44" s="45"/>
      <c r="N44" s="51">
        <v>797</v>
      </c>
      <c r="O44" s="41">
        <v>20</v>
      </c>
      <c r="P44" s="51">
        <v>32</v>
      </c>
      <c r="Q44" s="51">
        <v>14</v>
      </c>
      <c r="R44" s="51">
        <v>1</v>
      </c>
      <c r="S44" s="57">
        <f t="shared" si="0"/>
        <v>0.0714285714285714</v>
      </c>
      <c r="T44" s="58">
        <v>4.36</v>
      </c>
      <c r="U44" s="58">
        <f t="shared" si="4"/>
        <v>4.36</v>
      </c>
      <c r="V44" s="58">
        <v>0</v>
      </c>
      <c r="W44" s="59" t="e">
        <f t="shared" si="2"/>
        <v>#DIV/0!</v>
      </c>
      <c r="X44" s="41">
        <v>0</v>
      </c>
      <c r="Y44" s="41">
        <f t="shared" si="3"/>
        <v>0</v>
      </c>
    </row>
    <row r="45" ht="33" spans="1:25">
      <c r="A45" s="34"/>
      <c r="B45" s="35"/>
      <c r="C45" s="41" t="s">
        <v>71</v>
      </c>
      <c r="D45" s="41">
        <v>4546</v>
      </c>
      <c r="E45" s="42">
        <v>6183</v>
      </c>
      <c r="F45" s="41" t="s">
        <v>45</v>
      </c>
      <c r="G45" s="43" t="s">
        <v>72</v>
      </c>
      <c r="H45" s="45" t="s">
        <v>536</v>
      </c>
      <c r="I45" s="45"/>
      <c r="J45" s="45"/>
      <c r="K45" s="45"/>
      <c r="L45" s="45"/>
      <c r="M45" s="45"/>
      <c r="N45" s="51">
        <v>532</v>
      </c>
      <c r="O45" s="41">
        <v>21</v>
      </c>
      <c r="P45" s="51">
        <v>32</v>
      </c>
      <c r="Q45" s="51"/>
      <c r="R45" s="51"/>
      <c r="S45" s="57" t="e">
        <f t="shared" si="0"/>
        <v>#DIV/0!</v>
      </c>
      <c r="T45" s="58"/>
      <c r="U45" s="58">
        <f t="shared" si="4"/>
        <v>0</v>
      </c>
      <c r="V45" s="58"/>
      <c r="W45" s="59" t="e">
        <f t="shared" si="2"/>
        <v>#DIV/0!</v>
      </c>
      <c r="X45" s="41"/>
      <c r="Y45" s="41">
        <f t="shared" si="3"/>
        <v>0</v>
      </c>
    </row>
    <row r="46" ht="33" spans="1:25">
      <c r="A46" s="34"/>
      <c r="B46" s="35"/>
      <c r="C46" s="13" t="s">
        <v>66</v>
      </c>
      <c r="D46" s="13">
        <v>5094</v>
      </c>
      <c r="E46" s="36">
        <v>5742</v>
      </c>
      <c r="F46" s="13" t="s">
        <v>17</v>
      </c>
      <c r="G46" s="13" t="s">
        <v>17</v>
      </c>
      <c r="H46" s="45" t="s">
        <v>536</v>
      </c>
      <c r="I46" s="45"/>
      <c r="J46" s="45"/>
      <c r="K46" s="45"/>
      <c r="L46" s="45"/>
      <c r="M46" s="45"/>
      <c r="N46" s="51">
        <v>517</v>
      </c>
      <c r="O46" s="13">
        <v>21</v>
      </c>
      <c r="P46" s="51">
        <v>34</v>
      </c>
      <c r="Q46" s="51"/>
      <c r="R46" s="51"/>
      <c r="S46" s="57" t="e">
        <f t="shared" si="0"/>
        <v>#DIV/0!</v>
      </c>
      <c r="T46" s="58"/>
      <c r="U46" s="58">
        <f t="shared" si="4"/>
        <v>0</v>
      </c>
      <c r="V46" s="58"/>
      <c r="W46" s="59" t="e">
        <f t="shared" si="2"/>
        <v>#DIV/0!</v>
      </c>
      <c r="X46" s="41"/>
      <c r="Y46" s="41">
        <f t="shared" si="3"/>
        <v>0</v>
      </c>
    </row>
    <row r="47" ht="33" spans="1:25">
      <c r="A47" s="34"/>
      <c r="B47" s="35"/>
      <c r="C47" s="38" t="s">
        <v>429</v>
      </c>
      <c r="D47" s="13">
        <v>5100</v>
      </c>
      <c r="E47" s="36">
        <v>4950</v>
      </c>
      <c r="F47" s="13" t="s">
        <v>31</v>
      </c>
      <c r="G47" s="13" t="s">
        <v>31</v>
      </c>
      <c r="H47" s="45" t="s">
        <v>536</v>
      </c>
      <c r="I47" s="45"/>
      <c r="J47" s="45"/>
      <c r="K47" s="45"/>
      <c r="L47" s="45"/>
      <c r="M47" s="45"/>
      <c r="N47" s="13" t="s">
        <v>413</v>
      </c>
      <c r="O47" s="13">
        <v>21</v>
      </c>
      <c r="P47" s="13" t="s">
        <v>304</v>
      </c>
      <c r="Q47" s="60">
        <v>32629</v>
      </c>
      <c r="R47" s="60">
        <v>22</v>
      </c>
      <c r="S47" s="57">
        <f t="shared" si="0"/>
        <v>0.00067424683563701</v>
      </c>
      <c r="T47" s="58">
        <v>2</v>
      </c>
      <c r="U47" s="58">
        <f t="shared" si="4"/>
        <v>44</v>
      </c>
      <c r="V47" s="58">
        <v>0</v>
      </c>
      <c r="W47" s="59" t="e">
        <f t="shared" si="2"/>
        <v>#DIV/0!</v>
      </c>
      <c r="X47" s="41">
        <v>0</v>
      </c>
      <c r="Y47" s="41">
        <f t="shared" si="3"/>
        <v>0</v>
      </c>
    </row>
    <row r="48" ht="33" spans="1:25">
      <c r="A48" s="34"/>
      <c r="B48" s="35"/>
      <c r="C48" s="13" t="s">
        <v>431</v>
      </c>
      <c r="D48" s="13">
        <v>4729</v>
      </c>
      <c r="E48" s="36">
        <v>4949</v>
      </c>
      <c r="F48" s="13" t="s">
        <v>81</v>
      </c>
      <c r="G48" s="13" t="s">
        <v>81</v>
      </c>
      <c r="H48" s="45" t="s">
        <v>536</v>
      </c>
      <c r="I48" s="45"/>
      <c r="J48" s="45"/>
      <c r="K48" s="45"/>
      <c r="L48" s="45"/>
      <c r="M48" s="45"/>
      <c r="N48" s="13" t="s">
        <v>432</v>
      </c>
      <c r="O48" s="13">
        <v>21</v>
      </c>
      <c r="P48" s="13" t="s">
        <v>304</v>
      </c>
      <c r="Q48" s="60"/>
      <c r="R48" s="60"/>
      <c r="S48" s="57" t="e">
        <f t="shared" ref="S48:S89" si="5">R48/Q48</f>
        <v>#DIV/0!</v>
      </c>
      <c r="T48" s="58"/>
      <c r="U48" s="58">
        <f t="shared" si="4"/>
        <v>0</v>
      </c>
      <c r="V48" s="58"/>
      <c r="W48" s="59" t="e">
        <f t="shared" ref="W48:W89" si="6">U48/V48</f>
        <v>#DIV/0!</v>
      </c>
      <c r="X48" s="41"/>
      <c r="Y48" s="41">
        <f t="shared" ref="Y48:Y56" si="7">V48/23.99</f>
        <v>0</v>
      </c>
    </row>
    <row r="49" ht="16.5" spans="1:25">
      <c r="A49" s="34"/>
      <c r="B49" s="35"/>
      <c r="C49" s="46" t="s">
        <v>77</v>
      </c>
      <c r="D49" s="41">
        <v>3613</v>
      </c>
      <c r="E49" s="42">
        <v>4941</v>
      </c>
      <c r="F49" s="41" t="s">
        <v>21</v>
      </c>
      <c r="G49" s="43" t="s">
        <v>21</v>
      </c>
      <c r="H49" s="45">
        <f>2.08+0.6</f>
        <v>2.68</v>
      </c>
      <c r="I49" s="45"/>
      <c r="J49" s="45"/>
      <c r="K49" s="45"/>
      <c r="L49" s="45"/>
      <c r="M49" s="45"/>
      <c r="N49" s="51">
        <v>613</v>
      </c>
      <c r="O49" s="41">
        <v>19</v>
      </c>
      <c r="P49" s="51">
        <v>30</v>
      </c>
      <c r="Q49" s="60">
        <v>1948</v>
      </c>
      <c r="R49" s="60">
        <v>4</v>
      </c>
      <c r="S49" s="57">
        <f t="shared" si="5"/>
        <v>0.00205338809034908</v>
      </c>
      <c r="T49" s="58">
        <v>2.0825</v>
      </c>
      <c r="U49" s="58">
        <f t="shared" si="4"/>
        <v>8.33</v>
      </c>
      <c r="V49" s="58">
        <v>23.99</v>
      </c>
      <c r="W49" s="59">
        <f t="shared" si="6"/>
        <v>0.34722801167153</v>
      </c>
      <c r="X49" s="41">
        <v>1</v>
      </c>
      <c r="Y49" s="41">
        <f t="shared" si="7"/>
        <v>1</v>
      </c>
    </row>
    <row r="50" ht="33" spans="1:25">
      <c r="A50" s="34"/>
      <c r="B50" s="35"/>
      <c r="C50" s="41" t="s">
        <v>84</v>
      </c>
      <c r="D50" s="41">
        <v>3246</v>
      </c>
      <c r="E50" s="42">
        <v>4693</v>
      </c>
      <c r="F50" s="41" t="s">
        <v>17</v>
      </c>
      <c r="G50" s="43" t="s">
        <v>17</v>
      </c>
      <c r="H50" s="45" t="s">
        <v>536</v>
      </c>
      <c r="I50" s="45"/>
      <c r="J50" s="45"/>
      <c r="K50" s="45"/>
      <c r="L50" s="45"/>
      <c r="M50" s="45"/>
      <c r="N50" s="51">
        <v>641</v>
      </c>
      <c r="O50" s="41">
        <v>19</v>
      </c>
      <c r="P50" s="51">
        <v>31</v>
      </c>
      <c r="Q50" s="60">
        <v>3602</v>
      </c>
      <c r="R50" s="60">
        <v>6</v>
      </c>
      <c r="S50" s="57">
        <f t="shared" si="5"/>
        <v>0.00166574125485841</v>
      </c>
      <c r="T50" s="58">
        <v>2.54</v>
      </c>
      <c r="U50" s="58">
        <f t="shared" si="4"/>
        <v>15.24</v>
      </c>
      <c r="V50" s="58">
        <v>0</v>
      </c>
      <c r="W50" s="59" t="e">
        <f t="shared" si="6"/>
        <v>#DIV/0!</v>
      </c>
      <c r="X50" s="41">
        <v>0</v>
      </c>
      <c r="Y50" s="41">
        <f t="shared" si="7"/>
        <v>0</v>
      </c>
    </row>
    <row r="51" ht="33" spans="1:25">
      <c r="A51" s="34"/>
      <c r="B51" s="35"/>
      <c r="C51" s="13" t="s">
        <v>442</v>
      </c>
      <c r="D51" s="13">
        <v>5094</v>
      </c>
      <c r="E51" s="36">
        <v>4586</v>
      </c>
      <c r="F51" s="13" t="s">
        <v>9</v>
      </c>
      <c r="G51" s="13" t="s">
        <v>9</v>
      </c>
      <c r="H51" s="45" t="s">
        <v>536</v>
      </c>
      <c r="I51" s="45"/>
      <c r="J51" s="45"/>
      <c r="K51" s="45"/>
      <c r="L51" s="45"/>
      <c r="M51" s="45"/>
      <c r="N51" s="13" t="s">
        <v>443</v>
      </c>
      <c r="O51" s="13">
        <v>20</v>
      </c>
      <c r="P51" s="13" t="s">
        <v>268</v>
      </c>
      <c r="Q51" s="13"/>
      <c r="R51" s="13"/>
      <c r="S51" s="57" t="e">
        <f t="shared" si="5"/>
        <v>#DIV/0!</v>
      </c>
      <c r="T51" s="58"/>
      <c r="U51" s="58">
        <f t="shared" si="4"/>
        <v>0</v>
      </c>
      <c r="V51" s="58"/>
      <c r="W51" s="59" t="e">
        <f t="shared" si="6"/>
        <v>#DIV/0!</v>
      </c>
      <c r="X51" s="41"/>
      <c r="Y51" s="41">
        <f t="shared" si="7"/>
        <v>0</v>
      </c>
    </row>
    <row r="52" ht="16.5" spans="1:25">
      <c r="A52" s="34">
        <v>6</v>
      </c>
      <c r="B52" s="35" t="s">
        <v>541</v>
      </c>
      <c r="C52" s="13" t="s">
        <v>314</v>
      </c>
      <c r="D52" s="13">
        <v>3757</v>
      </c>
      <c r="E52" s="36">
        <v>4357</v>
      </c>
      <c r="F52" s="13" t="s">
        <v>9</v>
      </c>
      <c r="G52" s="13" t="s">
        <v>9</v>
      </c>
      <c r="H52" s="45" t="s">
        <v>536</v>
      </c>
      <c r="I52" s="45">
        <v>15</v>
      </c>
      <c r="J52" s="45"/>
      <c r="K52" s="45"/>
      <c r="L52" s="45">
        <v>20</v>
      </c>
      <c r="M52" s="45"/>
      <c r="N52" s="13" t="s">
        <v>316</v>
      </c>
      <c r="O52" s="13">
        <v>20</v>
      </c>
      <c r="P52" s="13" t="s">
        <v>268</v>
      </c>
      <c r="Q52" s="13"/>
      <c r="R52" s="13"/>
      <c r="S52" s="57" t="e">
        <f t="shared" si="5"/>
        <v>#DIV/0!</v>
      </c>
      <c r="T52" s="58"/>
      <c r="U52" s="58">
        <f t="shared" si="4"/>
        <v>0</v>
      </c>
      <c r="V52" s="58"/>
      <c r="W52" s="59" t="e">
        <f t="shared" si="6"/>
        <v>#DIV/0!</v>
      </c>
      <c r="X52" s="41"/>
      <c r="Y52" s="41">
        <f t="shared" si="7"/>
        <v>0</v>
      </c>
    </row>
    <row r="53" ht="16.5" spans="1:25">
      <c r="A53" s="34"/>
      <c r="B53" s="35"/>
      <c r="C53" s="13" t="s">
        <v>407</v>
      </c>
      <c r="D53" s="13">
        <v>3759</v>
      </c>
      <c r="E53" s="36">
        <v>4357</v>
      </c>
      <c r="F53" s="13" t="s">
        <v>90</v>
      </c>
      <c r="G53" s="13" t="s">
        <v>124</v>
      </c>
      <c r="H53" s="45"/>
      <c r="I53" s="45"/>
      <c r="J53" s="45"/>
      <c r="K53" s="45"/>
      <c r="L53" s="45"/>
      <c r="M53" s="45"/>
      <c r="N53" s="13" t="s">
        <v>408</v>
      </c>
      <c r="O53" s="13">
        <v>19</v>
      </c>
      <c r="P53" s="13" t="s">
        <v>268</v>
      </c>
      <c r="Q53" s="13"/>
      <c r="R53" s="13"/>
      <c r="S53" s="57" t="e">
        <f t="shared" si="5"/>
        <v>#DIV/0!</v>
      </c>
      <c r="T53" s="58"/>
      <c r="U53" s="58">
        <f t="shared" si="4"/>
        <v>0</v>
      </c>
      <c r="V53" s="58"/>
      <c r="W53" s="59" t="e">
        <f t="shared" si="6"/>
        <v>#DIV/0!</v>
      </c>
      <c r="X53" s="41"/>
      <c r="Y53" s="41">
        <f t="shared" si="7"/>
        <v>0</v>
      </c>
    </row>
    <row r="54" ht="16.5" spans="1:25">
      <c r="A54" s="34"/>
      <c r="B54" s="35"/>
      <c r="C54" s="13" t="s">
        <v>278</v>
      </c>
      <c r="D54" s="13">
        <v>4400</v>
      </c>
      <c r="E54" s="36">
        <v>4355</v>
      </c>
      <c r="F54" s="13" t="s">
        <v>124</v>
      </c>
      <c r="G54" s="13" t="s">
        <v>124</v>
      </c>
      <c r="H54" s="45"/>
      <c r="I54" s="45"/>
      <c r="J54" s="45"/>
      <c r="K54" s="45"/>
      <c r="L54" s="45"/>
      <c r="M54" s="45"/>
      <c r="N54" s="13" t="s">
        <v>281</v>
      </c>
      <c r="O54" s="13">
        <v>20</v>
      </c>
      <c r="P54" s="13" t="s">
        <v>268</v>
      </c>
      <c r="Q54" s="13">
        <v>469</v>
      </c>
      <c r="R54" s="13">
        <v>4</v>
      </c>
      <c r="S54" s="57">
        <f t="shared" si="5"/>
        <v>0.00852878464818763</v>
      </c>
      <c r="T54" s="58">
        <v>4.42</v>
      </c>
      <c r="U54" s="58">
        <f t="shared" si="4"/>
        <v>17.68</v>
      </c>
      <c r="V54" s="58">
        <v>0</v>
      </c>
      <c r="W54" s="59" t="e">
        <f t="shared" si="6"/>
        <v>#DIV/0!</v>
      </c>
      <c r="X54" s="41">
        <v>0</v>
      </c>
      <c r="Y54" s="41">
        <f t="shared" si="7"/>
        <v>0</v>
      </c>
    </row>
    <row r="55" ht="16.5" spans="1:25">
      <c r="A55" s="34"/>
      <c r="B55" s="35"/>
      <c r="C55" s="13" t="s">
        <v>364</v>
      </c>
      <c r="D55" s="13">
        <v>4727</v>
      </c>
      <c r="E55" s="36">
        <v>4355</v>
      </c>
      <c r="F55" s="13" t="s">
        <v>9</v>
      </c>
      <c r="G55" s="13" t="s">
        <v>9</v>
      </c>
      <c r="H55" s="45"/>
      <c r="I55" s="45"/>
      <c r="J55" s="45"/>
      <c r="K55" s="45"/>
      <c r="L55" s="45"/>
      <c r="M55" s="45"/>
      <c r="N55" s="13" t="s">
        <v>365</v>
      </c>
      <c r="O55" s="13">
        <v>20</v>
      </c>
      <c r="P55" s="13" t="s">
        <v>294</v>
      </c>
      <c r="Q55" s="13"/>
      <c r="R55" s="13"/>
      <c r="S55" s="57" t="e">
        <f t="shared" si="5"/>
        <v>#DIV/0!</v>
      </c>
      <c r="T55" s="58"/>
      <c r="U55" s="58">
        <f t="shared" si="4"/>
        <v>0</v>
      </c>
      <c r="V55" s="58"/>
      <c r="W55" s="59" t="e">
        <f t="shared" si="6"/>
        <v>#DIV/0!</v>
      </c>
      <c r="X55" s="41"/>
      <c r="Y55" s="41">
        <f t="shared" si="7"/>
        <v>0</v>
      </c>
    </row>
    <row r="56" ht="16.5" spans="1:25">
      <c r="A56" s="34"/>
      <c r="B56" s="35"/>
      <c r="C56" s="38" t="s">
        <v>78</v>
      </c>
      <c r="D56" s="13">
        <v>4490</v>
      </c>
      <c r="E56" s="36">
        <v>4355</v>
      </c>
      <c r="F56" s="13" t="s">
        <v>81</v>
      </c>
      <c r="G56" s="13">
        <v>1000</v>
      </c>
      <c r="H56" s="45"/>
      <c r="I56" s="45"/>
      <c r="J56" s="45"/>
      <c r="K56" s="45"/>
      <c r="L56" s="45"/>
      <c r="M56" s="45"/>
      <c r="N56" s="43">
        <v>499</v>
      </c>
      <c r="O56" s="13">
        <v>22</v>
      </c>
      <c r="P56" s="43">
        <v>31</v>
      </c>
      <c r="Q56" s="60">
        <v>14838</v>
      </c>
      <c r="R56" s="60">
        <v>19</v>
      </c>
      <c r="S56" s="57">
        <f t="shared" si="5"/>
        <v>0.00128049602372287</v>
      </c>
      <c r="T56" s="58">
        <v>2.05</v>
      </c>
      <c r="U56" s="58">
        <f t="shared" si="4"/>
        <v>38.95</v>
      </c>
      <c r="V56" s="58">
        <v>0</v>
      </c>
      <c r="W56" s="59" t="e">
        <f t="shared" si="6"/>
        <v>#DIV/0!</v>
      </c>
      <c r="X56" s="41">
        <v>0</v>
      </c>
      <c r="Y56" s="41">
        <f t="shared" si="7"/>
        <v>0</v>
      </c>
    </row>
    <row r="57" ht="16.5" spans="1:25">
      <c r="A57" s="34"/>
      <c r="B57" s="35"/>
      <c r="C57" s="13" t="s">
        <v>317</v>
      </c>
      <c r="D57" s="13">
        <v>2650</v>
      </c>
      <c r="E57" s="36">
        <v>3908</v>
      </c>
      <c r="F57" s="13" t="s">
        <v>19</v>
      </c>
      <c r="G57" s="13" t="s">
        <v>9</v>
      </c>
      <c r="H57" s="45"/>
      <c r="I57" s="45"/>
      <c r="J57" s="45"/>
      <c r="K57" s="45"/>
      <c r="L57" s="45"/>
      <c r="M57" s="45"/>
      <c r="N57" s="13" t="s">
        <v>319</v>
      </c>
      <c r="O57" s="13">
        <v>19</v>
      </c>
      <c r="P57" s="13" t="s">
        <v>268</v>
      </c>
      <c r="Q57" s="13"/>
      <c r="R57" s="13"/>
      <c r="S57" s="57" t="e">
        <f t="shared" si="5"/>
        <v>#DIV/0!</v>
      </c>
      <c r="T57" s="58"/>
      <c r="U57" s="58">
        <f t="shared" si="4"/>
        <v>0</v>
      </c>
      <c r="V57" s="58"/>
      <c r="W57" s="59" t="e">
        <f t="shared" si="6"/>
        <v>#DIV/0!</v>
      </c>
      <c r="X57" s="41"/>
      <c r="Y57" s="41">
        <f t="shared" ref="Y57:Y78" si="8">V57/23.99</f>
        <v>0</v>
      </c>
    </row>
    <row r="58" ht="16.5" spans="1:25">
      <c r="A58" s="34"/>
      <c r="B58" s="35"/>
      <c r="C58" s="13" t="s">
        <v>333</v>
      </c>
      <c r="D58" s="13">
        <v>3597</v>
      </c>
      <c r="E58" s="36">
        <v>3846</v>
      </c>
      <c r="F58" s="13" t="s">
        <v>21</v>
      </c>
      <c r="G58" s="13" t="s">
        <v>90</v>
      </c>
      <c r="H58" s="45"/>
      <c r="I58" s="45"/>
      <c r="J58" s="45"/>
      <c r="K58" s="45"/>
      <c r="L58" s="45"/>
      <c r="M58" s="45"/>
      <c r="N58" s="13" t="s">
        <v>335</v>
      </c>
      <c r="O58" s="13">
        <v>19</v>
      </c>
      <c r="P58" s="13" t="s">
        <v>294</v>
      </c>
      <c r="Q58" s="13"/>
      <c r="R58" s="13"/>
      <c r="S58" s="57" t="e">
        <f t="shared" si="5"/>
        <v>#DIV/0!</v>
      </c>
      <c r="T58" s="58"/>
      <c r="U58" s="58">
        <f t="shared" si="4"/>
        <v>0</v>
      </c>
      <c r="V58" s="58"/>
      <c r="W58" s="59" t="e">
        <f t="shared" si="6"/>
        <v>#DIV/0!</v>
      </c>
      <c r="X58" s="41"/>
      <c r="Y58" s="41">
        <f t="shared" si="8"/>
        <v>0</v>
      </c>
    </row>
    <row r="59" ht="16.5" spans="1:25">
      <c r="A59" s="34"/>
      <c r="B59" s="35"/>
      <c r="C59" s="13" t="s">
        <v>392</v>
      </c>
      <c r="D59" s="13">
        <v>4504</v>
      </c>
      <c r="E59" s="36">
        <v>3846</v>
      </c>
      <c r="F59" s="13" t="s">
        <v>9</v>
      </c>
      <c r="G59" s="13" t="s">
        <v>9</v>
      </c>
      <c r="H59" s="45"/>
      <c r="I59" s="45"/>
      <c r="J59" s="45"/>
      <c r="K59" s="45"/>
      <c r="L59" s="45"/>
      <c r="M59" s="45"/>
      <c r="N59" s="13" t="s">
        <v>393</v>
      </c>
      <c r="O59" s="13">
        <v>20</v>
      </c>
      <c r="P59" s="13" t="s">
        <v>294</v>
      </c>
      <c r="Q59" s="60">
        <v>499</v>
      </c>
      <c r="R59" s="60">
        <v>3</v>
      </c>
      <c r="S59" s="57">
        <f t="shared" si="5"/>
        <v>0.00601202404809619</v>
      </c>
      <c r="T59" s="58">
        <v>2.26</v>
      </c>
      <c r="U59" s="58">
        <f t="shared" si="4"/>
        <v>6.78</v>
      </c>
      <c r="V59" s="58">
        <v>0</v>
      </c>
      <c r="W59" s="59" t="e">
        <f t="shared" si="6"/>
        <v>#DIV/0!</v>
      </c>
      <c r="X59" s="41">
        <v>0</v>
      </c>
      <c r="Y59" s="41">
        <f t="shared" si="8"/>
        <v>0</v>
      </c>
    </row>
    <row r="60" ht="16.5" spans="1:25">
      <c r="A60" s="34"/>
      <c r="B60" s="35"/>
      <c r="C60" s="41" t="s">
        <v>95</v>
      </c>
      <c r="D60" s="41">
        <v>2645</v>
      </c>
      <c r="E60" s="42">
        <v>3722</v>
      </c>
      <c r="F60" s="41" t="s">
        <v>9</v>
      </c>
      <c r="G60" s="43" t="s">
        <v>9</v>
      </c>
      <c r="H60" s="45"/>
      <c r="I60" s="45"/>
      <c r="J60" s="45"/>
      <c r="K60" s="45"/>
      <c r="L60" s="45"/>
      <c r="M60" s="45"/>
      <c r="N60" s="51">
        <v>461</v>
      </c>
      <c r="O60" s="41">
        <v>22</v>
      </c>
      <c r="P60" s="51">
        <v>34</v>
      </c>
      <c r="Q60" s="51"/>
      <c r="R60" s="51"/>
      <c r="S60" s="57" t="e">
        <f t="shared" si="5"/>
        <v>#DIV/0!</v>
      </c>
      <c r="T60" s="58"/>
      <c r="U60" s="58">
        <f t="shared" si="4"/>
        <v>0</v>
      </c>
      <c r="V60" s="58"/>
      <c r="W60" s="59" t="e">
        <f t="shared" si="6"/>
        <v>#DIV/0!</v>
      </c>
      <c r="X60" s="41"/>
      <c r="Y60" s="41">
        <f t="shared" si="8"/>
        <v>0</v>
      </c>
    </row>
    <row r="61" ht="16.5" spans="1:25">
      <c r="A61" s="34"/>
      <c r="B61" s="35"/>
      <c r="C61" s="13" t="s">
        <v>417</v>
      </c>
      <c r="D61" s="13">
        <v>3788</v>
      </c>
      <c r="E61" s="36">
        <v>3659</v>
      </c>
      <c r="F61" s="13" t="s">
        <v>81</v>
      </c>
      <c r="G61" s="13" t="s">
        <v>81</v>
      </c>
      <c r="H61" s="45"/>
      <c r="I61" s="45"/>
      <c r="J61" s="45"/>
      <c r="K61" s="45"/>
      <c r="L61" s="45"/>
      <c r="M61" s="45"/>
      <c r="N61" s="13" t="s">
        <v>419</v>
      </c>
      <c r="O61" s="13">
        <v>21</v>
      </c>
      <c r="P61" s="13" t="s">
        <v>258</v>
      </c>
      <c r="Q61" s="13"/>
      <c r="R61" s="13"/>
      <c r="S61" s="57" t="e">
        <f t="shared" si="5"/>
        <v>#DIV/0!</v>
      </c>
      <c r="T61" s="58"/>
      <c r="U61" s="58">
        <f t="shared" si="4"/>
        <v>0</v>
      </c>
      <c r="V61" s="58"/>
      <c r="W61" s="59" t="e">
        <f t="shared" si="6"/>
        <v>#DIV/0!</v>
      </c>
      <c r="X61" s="41"/>
      <c r="Y61" s="41">
        <f t="shared" si="8"/>
        <v>0</v>
      </c>
    </row>
    <row r="62" ht="33" spans="1:25">
      <c r="A62" s="34">
        <v>7</v>
      </c>
      <c r="B62" s="35" t="s">
        <v>542</v>
      </c>
      <c r="C62" s="13" t="s">
        <v>381</v>
      </c>
      <c r="D62" s="13">
        <v>3611</v>
      </c>
      <c r="E62" s="36">
        <v>3453</v>
      </c>
      <c r="F62" s="13" t="s">
        <v>45</v>
      </c>
      <c r="G62" s="13" t="s">
        <v>45</v>
      </c>
      <c r="H62" s="45" t="s">
        <v>536</v>
      </c>
      <c r="I62" s="45">
        <v>15</v>
      </c>
      <c r="J62" s="45"/>
      <c r="K62" s="45"/>
      <c r="L62" s="45">
        <v>20</v>
      </c>
      <c r="M62" s="45"/>
      <c r="N62" s="13" t="s">
        <v>383</v>
      </c>
      <c r="O62" s="13">
        <v>19</v>
      </c>
      <c r="P62" s="13" t="s">
        <v>253</v>
      </c>
      <c r="Q62" s="60"/>
      <c r="R62" s="60"/>
      <c r="S62" s="57" t="e">
        <f t="shared" si="5"/>
        <v>#DIV/0!</v>
      </c>
      <c r="T62" s="58"/>
      <c r="U62" s="58">
        <f t="shared" si="4"/>
        <v>0</v>
      </c>
      <c r="V62" s="58"/>
      <c r="W62" s="59" t="e">
        <f t="shared" si="6"/>
        <v>#DIV/0!</v>
      </c>
      <c r="X62" s="41"/>
      <c r="Y62" s="41">
        <f t="shared" si="8"/>
        <v>0</v>
      </c>
    </row>
    <row r="63" s="17" customFormat="1" ht="16.5" spans="1:28">
      <c r="A63" s="34"/>
      <c r="B63" s="47"/>
      <c r="C63" s="48" t="s">
        <v>97</v>
      </c>
      <c r="D63" s="47">
        <v>2645</v>
      </c>
      <c r="E63" s="49">
        <v>3393</v>
      </c>
      <c r="F63" s="41" t="s">
        <v>543</v>
      </c>
      <c r="G63" s="43" t="s">
        <v>98</v>
      </c>
      <c r="H63" s="45">
        <f>1.5+0.6</f>
        <v>2.1</v>
      </c>
      <c r="I63" s="45"/>
      <c r="J63" s="45"/>
      <c r="K63" s="45"/>
      <c r="L63" s="45"/>
      <c r="M63" s="45"/>
      <c r="N63" s="41">
        <v>477</v>
      </c>
      <c r="O63" s="41" t="s">
        <v>544</v>
      </c>
      <c r="P63" s="41">
        <v>28</v>
      </c>
      <c r="Q63" s="60">
        <v>18241</v>
      </c>
      <c r="R63" s="60">
        <v>35</v>
      </c>
      <c r="S63" s="57">
        <f t="shared" si="5"/>
        <v>0.00191875445425141</v>
      </c>
      <c r="T63" s="58">
        <v>1.74057142857143</v>
      </c>
      <c r="U63" s="58">
        <f t="shared" si="4"/>
        <v>60.9200000000001</v>
      </c>
      <c r="V63" s="58">
        <v>23.99</v>
      </c>
      <c r="W63" s="59">
        <f t="shared" si="6"/>
        <v>2.53939141308879</v>
      </c>
      <c r="X63" s="41">
        <v>1</v>
      </c>
      <c r="Y63" s="41">
        <f t="shared" si="8"/>
        <v>1</v>
      </c>
      <c r="AA63" s="65"/>
      <c r="AB63" s="65"/>
    </row>
    <row r="64" ht="33" spans="1:25">
      <c r="A64" s="34"/>
      <c r="B64" s="35"/>
      <c r="C64" s="13" t="s">
        <v>125</v>
      </c>
      <c r="D64" s="13">
        <v>3248</v>
      </c>
      <c r="E64" s="36">
        <v>3268</v>
      </c>
      <c r="F64" s="13" t="s">
        <v>41</v>
      </c>
      <c r="G64" s="13" t="s">
        <v>124</v>
      </c>
      <c r="H64" s="45" t="s">
        <v>536</v>
      </c>
      <c r="I64" s="45"/>
      <c r="J64" s="45"/>
      <c r="K64" s="45"/>
      <c r="L64" s="45"/>
      <c r="M64" s="45"/>
      <c r="N64" s="51">
        <v>724</v>
      </c>
      <c r="O64" s="13">
        <v>18</v>
      </c>
      <c r="P64" s="51">
        <v>27</v>
      </c>
      <c r="Q64" s="60"/>
      <c r="R64" s="60"/>
      <c r="S64" s="57" t="e">
        <f t="shared" si="5"/>
        <v>#DIV/0!</v>
      </c>
      <c r="T64" s="58"/>
      <c r="U64" s="58">
        <f t="shared" si="4"/>
        <v>0</v>
      </c>
      <c r="V64" s="58"/>
      <c r="W64" s="59" t="e">
        <f t="shared" si="6"/>
        <v>#DIV/0!</v>
      </c>
      <c r="X64" s="41"/>
      <c r="Y64" s="41">
        <f t="shared" si="8"/>
        <v>0</v>
      </c>
    </row>
    <row r="65" ht="33" spans="1:25">
      <c r="A65" s="34"/>
      <c r="B65" s="35"/>
      <c r="C65" s="13" t="s">
        <v>400</v>
      </c>
      <c r="D65" s="13">
        <v>3763</v>
      </c>
      <c r="E65" s="36">
        <v>3163</v>
      </c>
      <c r="F65" s="13" t="s">
        <v>33</v>
      </c>
      <c r="G65" s="13" t="s">
        <v>33</v>
      </c>
      <c r="H65" s="45" t="s">
        <v>536</v>
      </c>
      <c r="I65" s="45"/>
      <c r="J65" s="45"/>
      <c r="K65" s="45"/>
      <c r="L65" s="45"/>
      <c r="M65" s="45"/>
      <c r="N65" s="13" t="s">
        <v>402</v>
      </c>
      <c r="O65" s="13">
        <v>20</v>
      </c>
      <c r="P65" s="13" t="s">
        <v>294</v>
      </c>
      <c r="Q65" s="13"/>
      <c r="R65" s="13"/>
      <c r="S65" s="57" t="e">
        <f t="shared" si="5"/>
        <v>#DIV/0!</v>
      </c>
      <c r="T65" s="58"/>
      <c r="U65" s="58">
        <f t="shared" si="4"/>
        <v>0</v>
      </c>
      <c r="V65" s="58"/>
      <c r="W65" s="59" t="e">
        <f t="shared" si="6"/>
        <v>#DIV/0!</v>
      </c>
      <c r="X65" s="41"/>
      <c r="Y65" s="41">
        <f t="shared" si="8"/>
        <v>0</v>
      </c>
    </row>
    <row r="66" ht="33" spans="1:25">
      <c r="A66" s="34"/>
      <c r="B66" s="35"/>
      <c r="C66" s="13" t="s">
        <v>330</v>
      </c>
      <c r="D66" s="13">
        <v>2801</v>
      </c>
      <c r="E66" s="36">
        <v>3159</v>
      </c>
      <c r="F66" s="13" t="s">
        <v>33</v>
      </c>
      <c r="G66" s="13" t="s">
        <v>120</v>
      </c>
      <c r="H66" s="45" t="s">
        <v>536</v>
      </c>
      <c r="I66" s="45"/>
      <c r="J66" s="45"/>
      <c r="K66" s="45"/>
      <c r="L66" s="45"/>
      <c r="M66" s="45"/>
      <c r="N66" s="13" t="s">
        <v>332</v>
      </c>
      <c r="O66" s="13">
        <v>18</v>
      </c>
      <c r="P66" s="13" t="s">
        <v>253</v>
      </c>
      <c r="Q66" s="13"/>
      <c r="R66" s="13"/>
      <c r="S66" s="57" t="e">
        <f t="shared" si="5"/>
        <v>#DIV/0!</v>
      </c>
      <c r="T66" s="58"/>
      <c r="U66" s="58">
        <f t="shared" si="4"/>
        <v>0</v>
      </c>
      <c r="V66" s="58"/>
      <c r="W66" s="59" t="e">
        <f t="shared" si="6"/>
        <v>#DIV/0!</v>
      </c>
      <c r="X66" s="41"/>
      <c r="Y66" s="41">
        <f t="shared" si="8"/>
        <v>0</v>
      </c>
    </row>
    <row r="67" s="17" customFormat="1" ht="16.5" spans="1:28">
      <c r="A67" s="34"/>
      <c r="B67" s="47"/>
      <c r="C67" s="66" t="s">
        <v>254</v>
      </c>
      <c r="D67" s="13">
        <v>1750</v>
      </c>
      <c r="E67" s="36">
        <v>3150</v>
      </c>
      <c r="F67" s="13" t="s">
        <v>31</v>
      </c>
      <c r="G67" s="13" t="s">
        <v>17</v>
      </c>
      <c r="H67" s="45">
        <v>0.29</v>
      </c>
      <c r="I67" s="45"/>
      <c r="J67" s="45"/>
      <c r="K67" s="45"/>
      <c r="L67" s="45"/>
      <c r="M67" s="45"/>
      <c r="N67" s="13" t="s">
        <v>257</v>
      </c>
      <c r="O67" s="13">
        <v>21</v>
      </c>
      <c r="P67" s="13" t="s">
        <v>258</v>
      </c>
      <c r="Q67" s="13"/>
      <c r="R67" s="13"/>
      <c r="S67" s="57" t="e">
        <f t="shared" si="5"/>
        <v>#DIV/0!</v>
      </c>
      <c r="T67" s="58"/>
      <c r="U67" s="58">
        <f t="shared" ref="U67:U89" si="9">T67*R67</f>
        <v>0</v>
      </c>
      <c r="V67" s="58"/>
      <c r="W67" s="59" t="e">
        <f t="shared" si="6"/>
        <v>#DIV/0!</v>
      </c>
      <c r="X67" s="41"/>
      <c r="Y67" s="41">
        <f t="shared" si="8"/>
        <v>0</v>
      </c>
      <c r="AA67" s="65"/>
      <c r="AB67" s="65"/>
    </row>
    <row r="68" ht="33" spans="1:25">
      <c r="A68" s="34"/>
      <c r="B68" s="35"/>
      <c r="C68" s="41" t="s">
        <v>99</v>
      </c>
      <c r="D68" s="41">
        <v>2525</v>
      </c>
      <c r="E68" s="42">
        <v>3056</v>
      </c>
      <c r="F68" s="41" t="s">
        <v>41</v>
      </c>
      <c r="G68" s="43" t="s">
        <v>41</v>
      </c>
      <c r="H68" s="45" t="s">
        <v>536</v>
      </c>
      <c r="I68" s="45"/>
      <c r="J68" s="45"/>
      <c r="K68" s="45"/>
      <c r="L68" s="45"/>
      <c r="M68" s="45"/>
      <c r="N68" s="51">
        <v>637</v>
      </c>
      <c r="O68" s="41">
        <v>19</v>
      </c>
      <c r="P68" s="51">
        <v>30</v>
      </c>
      <c r="Q68" s="51"/>
      <c r="R68" s="51"/>
      <c r="S68" s="57" t="e">
        <f t="shared" si="5"/>
        <v>#DIV/0!</v>
      </c>
      <c r="T68" s="58"/>
      <c r="U68" s="58">
        <f t="shared" si="9"/>
        <v>0</v>
      </c>
      <c r="V68" s="58"/>
      <c r="W68" s="59" t="e">
        <f t="shared" si="6"/>
        <v>#DIV/0!</v>
      </c>
      <c r="X68" s="41"/>
      <c r="Y68" s="41">
        <f t="shared" si="8"/>
        <v>0</v>
      </c>
    </row>
    <row r="69" s="17" customFormat="1" ht="16.5" spans="1:28">
      <c r="A69" s="34"/>
      <c r="B69" s="47"/>
      <c r="C69" s="47" t="s">
        <v>100</v>
      </c>
      <c r="D69" s="41">
        <v>2523</v>
      </c>
      <c r="E69" s="42">
        <v>3042</v>
      </c>
      <c r="F69" s="41" t="s">
        <v>41</v>
      </c>
      <c r="G69" s="43" t="s">
        <v>41</v>
      </c>
      <c r="H69" s="45">
        <v>0.29</v>
      </c>
      <c r="I69" s="45"/>
      <c r="J69" s="45"/>
      <c r="K69" s="45"/>
      <c r="L69" s="45"/>
      <c r="M69" s="45"/>
      <c r="N69" s="51">
        <v>460</v>
      </c>
      <c r="O69" s="41">
        <v>19</v>
      </c>
      <c r="P69" s="51">
        <v>30</v>
      </c>
      <c r="Q69" s="60">
        <v>341</v>
      </c>
      <c r="R69" s="60">
        <v>2</v>
      </c>
      <c r="S69" s="57">
        <f t="shared" si="5"/>
        <v>0.00586510263929619</v>
      </c>
      <c r="T69" s="58">
        <v>3.48</v>
      </c>
      <c r="U69" s="58">
        <f t="shared" si="9"/>
        <v>6.96</v>
      </c>
      <c r="V69" s="58">
        <v>0</v>
      </c>
      <c r="W69" s="59" t="e">
        <f t="shared" si="6"/>
        <v>#DIV/0!</v>
      </c>
      <c r="X69" s="41">
        <v>0</v>
      </c>
      <c r="Y69" s="41">
        <f t="shared" si="8"/>
        <v>0</v>
      </c>
      <c r="AA69" s="65"/>
      <c r="AB69" s="65"/>
    </row>
    <row r="70" ht="33" spans="1:25">
      <c r="A70" s="34"/>
      <c r="B70" s="35"/>
      <c r="C70" s="13" t="s">
        <v>420</v>
      </c>
      <c r="D70" s="13">
        <v>3564</v>
      </c>
      <c r="E70" s="36">
        <v>2985</v>
      </c>
      <c r="F70" s="13" t="s">
        <v>109</v>
      </c>
      <c r="G70" s="13" t="s">
        <v>21</v>
      </c>
      <c r="H70" s="45" t="s">
        <v>536</v>
      </c>
      <c r="I70" s="45"/>
      <c r="J70" s="45"/>
      <c r="K70" s="45"/>
      <c r="L70" s="45"/>
      <c r="M70" s="45"/>
      <c r="N70" s="13" t="s">
        <v>422</v>
      </c>
      <c r="O70" s="13">
        <v>18</v>
      </c>
      <c r="P70" s="13" t="s">
        <v>253</v>
      </c>
      <c r="Q70" s="13"/>
      <c r="R70" s="13"/>
      <c r="S70" s="57" t="e">
        <f t="shared" si="5"/>
        <v>#DIV/0!</v>
      </c>
      <c r="T70" s="58"/>
      <c r="U70" s="58">
        <f t="shared" si="9"/>
        <v>0</v>
      </c>
      <c r="V70" s="58"/>
      <c r="W70" s="59" t="e">
        <f t="shared" si="6"/>
        <v>#DIV/0!</v>
      </c>
      <c r="X70" s="41"/>
      <c r="Y70" s="41">
        <f t="shared" si="8"/>
        <v>0</v>
      </c>
    </row>
    <row r="71" s="17" customFormat="1" ht="16.5" spans="1:28">
      <c r="A71" s="34"/>
      <c r="B71" s="47"/>
      <c r="C71" s="47" t="s">
        <v>101</v>
      </c>
      <c r="D71" s="41">
        <v>1995</v>
      </c>
      <c r="E71" s="42">
        <v>2770</v>
      </c>
      <c r="F71" s="41" t="s">
        <v>92</v>
      </c>
      <c r="G71" s="43" t="s">
        <v>92</v>
      </c>
      <c r="H71" s="45">
        <v>0.29</v>
      </c>
      <c r="I71" s="45"/>
      <c r="J71" s="45"/>
      <c r="K71" s="45"/>
      <c r="L71" s="45"/>
      <c r="M71" s="45"/>
      <c r="N71" s="51">
        <v>724</v>
      </c>
      <c r="O71" s="41">
        <v>18</v>
      </c>
      <c r="P71" s="51">
        <v>28</v>
      </c>
      <c r="Q71" s="60">
        <v>4238</v>
      </c>
      <c r="R71" s="60">
        <v>4</v>
      </c>
      <c r="S71" s="57">
        <f t="shared" si="5"/>
        <v>0.000943841434638981</v>
      </c>
      <c r="T71" s="58">
        <v>2.78</v>
      </c>
      <c r="U71" s="58">
        <f t="shared" si="9"/>
        <v>11.12</v>
      </c>
      <c r="V71" s="58">
        <v>0</v>
      </c>
      <c r="W71" s="59" t="e">
        <f t="shared" si="6"/>
        <v>#DIV/0!</v>
      </c>
      <c r="X71" s="41">
        <v>0</v>
      </c>
      <c r="Y71" s="41">
        <f t="shared" si="8"/>
        <v>0</v>
      </c>
      <c r="AA71" s="65"/>
      <c r="AB71" s="65"/>
    </row>
    <row r="72" ht="33" spans="1:25">
      <c r="A72" s="34">
        <v>8</v>
      </c>
      <c r="B72" s="35" t="s">
        <v>545</v>
      </c>
      <c r="C72" s="41" t="s">
        <v>110</v>
      </c>
      <c r="D72" s="41">
        <v>2338</v>
      </c>
      <c r="E72" s="42">
        <v>2593</v>
      </c>
      <c r="F72" s="41" t="s">
        <v>9</v>
      </c>
      <c r="G72" s="43" t="s">
        <v>9</v>
      </c>
      <c r="H72" s="45" t="s">
        <v>536</v>
      </c>
      <c r="I72" s="45">
        <v>15</v>
      </c>
      <c r="J72" s="45"/>
      <c r="K72" s="45"/>
      <c r="L72" s="45">
        <v>20</v>
      </c>
      <c r="M72" s="45"/>
      <c r="N72" s="51">
        <v>650</v>
      </c>
      <c r="O72" s="41">
        <v>17</v>
      </c>
      <c r="P72" s="51">
        <v>29</v>
      </c>
      <c r="Q72" s="51"/>
      <c r="R72" s="51"/>
      <c r="S72" s="57" t="e">
        <f t="shared" si="5"/>
        <v>#DIV/0!</v>
      </c>
      <c r="T72" s="58"/>
      <c r="U72" s="58">
        <f t="shared" si="9"/>
        <v>0</v>
      </c>
      <c r="V72" s="58"/>
      <c r="W72" s="59" t="e">
        <f t="shared" si="6"/>
        <v>#DIV/0!</v>
      </c>
      <c r="X72" s="41"/>
      <c r="Y72" s="41">
        <f t="shared" si="8"/>
        <v>0</v>
      </c>
    </row>
    <row r="73" ht="33" spans="1:25">
      <c r="A73" s="34"/>
      <c r="B73" s="35"/>
      <c r="C73" s="13" t="s">
        <v>423</v>
      </c>
      <c r="D73" s="13">
        <v>3248</v>
      </c>
      <c r="E73" s="36">
        <v>2574</v>
      </c>
      <c r="F73" s="13" t="s">
        <v>120</v>
      </c>
      <c r="G73" s="13" t="s">
        <v>9</v>
      </c>
      <c r="H73" s="45" t="s">
        <v>536</v>
      </c>
      <c r="I73" s="45"/>
      <c r="J73" s="45"/>
      <c r="K73" s="45"/>
      <c r="L73" s="45"/>
      <c r="M73" s="45"/>
      <c r="N73" s="13" t="s">
        <v>425</v>
      </c>
      <c r="O73" s="13">
        <v>18</v>
      </c>
      <c r="P73" s="13" t="s">
        <v>253</v>
      </c>
      <c r="Q73" s="13"/>
      <c r="R73" s="13"/>
      <c r="S73" s="57" t="e">
        <f t="shared" si="5"/>
        <v>#DIV/0!</v>
      </c>
      <c r="T73" s="58"/>
      <c r="U73" s="58">
        <f t="shared" si="9"/>
        <v>0</v>
      </c>
      <c r="V73" s="58"/>
      <c r="W73" s="59" t="e">
        <f t="shared" si="6"/>
        <v>#DIV/0!</v>
      </c>
      <c r="X73" s="41"/>
      <c r="Y73" s="41">
        <f t="shared" si="8"/>
        <v>0</v>
      </c>
    </row>
    <row r="74" s="17" customFormat="1" ht="16.5" spans="1:28">
      <c r="A74" s="34"/>
      <c r="B74" s="47"/>
      <c r="C74" s="66" t="s">
        <v>88</v>
      </c>
      <c r="D74" s="13">
        <v>2523</v>
      </c>
      <c r="E74" s="36">
        <v>2572</v>
      </c>
      <c r="F74" s="13" t="s">
        <v>81</v>
      </c>
      <c r="G74" s="13">
        <v>1000</v>
      </c>
      <c r="H74" s="45">
        <v>0.29</v>
      </c>
      <c r="I74" s="45"/>
      <c r="J74" s="45"/>
      <c r="K74" s="45"/>
      <c r="L74" s="45"/>
      <c r="M74" s="45"/>
      <c r="N74" s="43">
        <v>532</v>
      </c>
      <c r="O74" s="13">
        <v>27</v>
      </c>
      <c r="P74" s="43">
        <v>30</v>
      </c>
      <c r="Q74" s="60">
        <v>1421</v>
      </c>
      <c r="R74" s="60">
        <v>9</v>
      </c>
      <c r="S74" s="57">
        <f t="shared" si="5"/>
        <v>0.00633356790992259</v>
      </c>
      <c r="T74" s="58">
        <v>2.68</v>
      </c>
      <c r="U74" s="58">
        <f t="shared" si="9"/>
        <v>24.12</v>
      </c>
      <c r="V74" s="58">
        <v>0</v>
      </c>
      <c r="W74" s="59" t="e">
        <f t="shared" si="6"/>
        <v>#DIV/0!</v>
      </c>
      <c r="X74" s="41">
        <v>0</v>
      </c>
      <c r="Y74" s="41">
        <f t="shared" si="8"/>
        <v>0</v>
      </c>
      <c r="AA74" s="65"/>
      <c r="AB74" s="65"/>
    </row>
    <row r="75" ht="16.5" spans="1:25">
      <c r="A75" s="34"/>
      <c r="B75" s="35"/>
      <c r="C75" s="67" t="s">
        <v>111</v>
      </c>
      <c r="D75" s="13">
        <v>2442</v>
      </c>
      <c r="E75" s="36">
        <v>2568</v>
      </c>
      <c r="F75" s="13" t="s">
        <v>17</v>
      </c>
      <c r="G75" s="13" t="s">
        <v>17</v>
      </c>
      <c r="H75" s="45">
        <f>2+0.6</f>
        <v>2.6</v>
      </c>
      <c r="I75" s="45"/>
      <c r="J75" s="45"/>
      <c r="K75" s="45"/>
      <c r="L75" s="45"/>
      <c r="M75" s="45"/>
      <c r="N75" s="43">
        <v>550</v>
      </c>
      <c r="O75" s="13">
        <v>17</v>
      </c>
      <c r="P75" s="43">
        <v>27</v>
      </c>
      <c r="Q75" s="60">
        <v>1817</v>
      </c>
      <c r="R75" s="60">
        <v>10</v>
      </c>
      <c r="S75" s="57">
        <f t="shared" si="5"/>
        <v>0.00550357732526142</v>
      </c>
      <c r="T75" s="58">
        <v>2.46</v>
      </c>
      <c r="U75" s="58">
        <f t="shared" si="9"/>
        <v>24.6</v>
      </c>
      <c r="V75" s="58">
        <v>23.99</v>
      </c>
      <c r="W75" s="59">
        <f t="shared" si="6"/>
        <v>1.0254272613589</v>
      </c>
      <c r="X75" s="41">
        <v>1</v>
      </c>
      <c r="Y75" s="41">
        <f t="shared" si="8"/>
        <v>1</v>
      </c>
    </row>
    <row r="76" ht="33" spans="1:25">
      <c r="A76" s="34"/>
      <c r="B76" s="35"/>
      <c r="C76" s="13" t="s">
        <v>347</v>
      </c>
      <c r="D76" s="13">
        <v>2646</v>
      </c>
      <c r="E76" s="36">
        <v>2484</v>
      </c>
      <c r="F76" s="13" t="s">
        <v>45</v>
      </c>
      <c r="G76" s="13" t="s">
        <v>45</v>
      </c>
      <c r="H76" s="45" t="s">
        <v>536</v>
      </c>
      <c r="I76" s="45"/>
      <c r="J76" s="45"/>
      <c r="K76" s="45"/>
      <c r="L76" s="45"/>
      <c r="M76" s="45"/>
      <c r="N76" s="13" t="s">
        <v>349</v>
      </c>
      <c r="O76" s="13">
        <v>18</v>
      </c>
      <c r="P76" s="13" t="s">
        <v>253</v>
      </c>
      <c r="Q76" s="60"/>
      <c r="R76" s="60"/>
      <c r="S76" s="57" t="e">
        <f t="shared" si="5"/>
        <v>#DIV/0!</v>
      </c>
      <c r="T76" s="58"/>
      <c r="U76" s="58">
        <f t="shared" si="9"/>
        <v>0</v>
      </c>
      <c r="V76" s="58"/>
      <c r="W76" s="59" t="e">
        <f t="shared" si="6"/>
        <v>#DIV/0!</v>
      </c>
      <c r="X76" s="41"/>
      <c r="Y76" s="41">
        <f t="shared" si="8"/>
        <v>0</v>
      </c>
    </row>
    <row r="77" ht="33" spans="1:25">
      <c r="A77" s="34"/>
      <c r="B77" s="35"/>
      <c r="C77" s="13" t="s">
        <v>439</v>
      </c>
      <c r="D77" s="13">
        <v>1993</v>
      </c>
      <c r="E77" s="36">
        <v>2409</v>
      </c>
      <c r="F77" s="13" t="s">
        <v>21</v>
      </c>
      <c r="G77" s="13" t="s">
        <v>21</v>
      </c>
      <c r="H77" s="45" t="s">
        <v>536</v>
      </c>
      <c r="I77" s="45"/>
      <c r="J77" s="45"/>
      <c r="K77" s="45"/>
      <c r="L77" s="45"/>
      <c r="M77" s="45"/>
      <c r="N77" s="13" t="s">
        <v>441</v>
      </c>
      <c r="O77" s="13">
        <v>17</v>
      </c>
      <c r="P77" s="13" t="s">
        <v>264</v>
      </c>
      <c r="Q77" s="60"/>
      <c r="R77" s="60"/>
      <c r="S77" s="57" t="e">
        <f t="shared" si="5"/>
        <v>#DIV/0!</v>
      </c>
      <c r="T77" s="58"/>
      <c r="U77" s="58">
        <f t="shared" si="9"/>
        <v>0</v>
      </c>
      <c r="V77" s="58"/>
      <c r="W77" s="59" t="e">
        <f t="shared" si="6"/>
        <v>#DIV/0!</v>
      </c>
      <c r="X77" s="41"/>
      <c r="Y77" s="41">
        <f t="shared" si="8"/>
        <v>0</v>
      </c>
    </row>
    <row r="78" ht="33" spans="1:25">
      <c r="A78" s="34"/>
      <c r="B78" s="35"/>
      <c r="C78" s="13" t="s">
        <v>295</v>
      </c>
      <c r="D78" s="13">
        <v>1987</v>
      </c>
      <c r="E78" s="36">
        <v>2407</v>
      </c>
      <c r="F78" s="13" t="s">
        <v>546</v>
      </c>
      <c r="G78" s="13" t="s">
        <v>296</v>
      </c>
      <c r="H78" s="45" t="s">
        <v>536</v>
      </c>
      <c r="I78" s="45"/>
      <c r="J78" s="45"/>
      <c r="K78" s="45"/>
      <c r="L78" s="45"/>
      <c r="M78" s="45"/>
      <c r="N78" s="13" t="s">
        <v>297</v>
      </c>
      <c r="O78" s="13">
        <v>17</v>
      </c>
      <c r="P78" s="13" t="s">
        <v>253</v>
      </c>
      <c r="Q78" s="60">
        <v>4478</v>
      </c>
      <c r="R78" s="60">
        <v>9</v>
      </c>
      <c r="S78" s="57">
        <f t="shared" si="5"/>
        <v>0.00200982581509603</v>
      </c>
      <c r="T78" s="82">
        <v>2</v>
      </c>
      <c r="U78" s="58">
        <f t="shared" si="9"/>
        <v>18</v>
      </c>
      <c r="V78" s="58">
        <v>0</v>
      </c>
      <c r="W78" s="59" t="e">
        <f t="shared" si="6"/>
        <v>#DIV/0!</v>
      </c>
      <c r="X78" s="41">
        <v>0</v>
      </c>
      <c r="Y78" s="41">
        <f t="shared" si="8"/>
        <v>0</v>
      </c>
    </row>
    <row r="79" ht="33" spans="1:25">
      <c r="A79" s="34"/>
      <c r="B79" s="35"/>
      <c r="C79" s="41" t="s">
        <v>115</v>
      </c>
      <c r="D79" s="41">
        <v>2521</v>
      </c>
      <c r="E79" s="42">
        <v>2357</v>
      </c>
      <c r="F79" s="41" t="s">
        <v>9</v>
      </c>
      <c r="G79" s="43" t="s">
        <v>9</v>
      </c>
      <c r="H79" s="45" t="s">
        <v>536</v>
      </c>
      <c r="I79" s="45"/>
      <c r="J79" s="45"/>
      <c r="K79" s="45"/>
      <c r="L79" s="45"/>
      <c r="M79" s="45"/>
      <c r="N79" s="51">
        <v>875</v>
      </c>
      <c r="O79" s="41">
        <v>18</v>
      </c>
      <c r="P79" s="51">
        <v>27</v>
      </c>
      <c r="Q79" s="60"/>
      <c r="R79" s="60"/>
      <c r="S79" s="57" t="e">
        <f t="shared" si="5"/>
        <v>#DIV/0!</v>
      </c>
      <c r="T79" s="58"/>
      <c r="U79" s="58">
        <f t="shared" si="9"/>
        <v>0</v>
      </c>
      <c r="V79" s="58"/>
      <c r="W79" s="59" t="e">
        <f t="shared" si="6"/>
        <v>#DIV/0!</v>
      </c>
      <c r="X79" s="41"/>
      <c r="Y79" s="41">
        <f t="shared" ref="Y79:Y89" si="10">V79/23.99</f>
        <v>0</v>
      </c>
    </row>
    <row r="80" ht="33" spans="1:25">
      <c r="A80" s="34"/>
      <c r="B80" s="35"/>
      <c r="C80" s="13" t="s">
        <v>108</v>
      </c>
      <c r="D80" s="13">
        <v>2645</v>
      </c>
      <c r="E80" s="36">
        <v>2269</v>
      </c>
      <c r="F80" s="13" t="s">
        <v>35</v>
      </c>
      <c r="G80" s="13" t="s">
        <v>21</v>
      </c>
      <c r="H80" s="45" t="s">
        <v>536</v>
      </c>
      <c r="I80" s="45"/>
      <c r="J80" s="45"/>
      <c r="K80" s="45"/>
      <c r="L80" s="45"/>
      <c r="M80" s="45"/>
      <c r="N80" s="51">
        <v>662</v>
      </c>
      <c r="O80" s="13">
        <v>17</v>
      </c>
      <c r="P80" s="51">
        <v>27</v>
      </c>
      <c r="Q80" s="60">
        <v>10</v>
      </c>
      <c r="R80" s="60">
        <v>1</v>
      </c>
      <c r="S80" s="57">
        <f t="shared" si="5"/>
        <v>0.1</v>
      </c>
      <c r="T80" s="58">
        <v>5</v>
      </c>
      <c r="U80" s="58">
        <f t="shared" si="9"/>
        <v>5</v>
      </c>
      <c r="V80" s="58">
        <v>0</v>
      </c>
      <c r="W80" s="59" t="e">
        <f t="shared" si="6"/>
        <v>#DIV/0!</v>
      </c>
      <c r="X80" s="41">
        <v>0</v>
      </c>
      <c r="Y80" s="41">
        <f t="shared" si="10"/>
        <v>0</v>
      </c>
    </row>
    <row r="81" ht="33" spans="1:25">
      <c r="A81" s="34"/>
      <c r="B81" s="35"/>
      <c r="C81" s="13" t="s">
        <v>79</v>
      </c>
      <c r="D81" s="13">
        <v>1458</v>
      </c>
      <c r="E81" s="36">
        <v>2269</v>
      </c>
      <c r="F81" s="13" t="s">
        <v>31</v>
      </c>
      <c r="G81" s="13" t="s">
        <v>31</v>
      </c>
      <c r="H81" s="45" t="s">
        <v>536</v>
      </c>
      <c r="I81" s="45"/>
      <c r="J81" s="45"/>
      <c r="K81" s="45"/>
      <c r="L81" s="45"/>
      <c r="M81" s="45"/>
      <c r="N81" s="51">
        <v>618</v>
      </c>
      <c r="O81" s="13">
        <v>16</v>
      </c>
      <c r="P81" s="51">
        <v>30</v>
      </c>
      <c r="Q81" s="60"/>
      <c r="R81" s="60"/>
      <c r="S81" s="57" t="e">
        <f t="shared" si="5"/>
        <v>#DIV/0!</v>
      </c>
      <c r="T81" s="58"/>
      <c r="U81" s="58">
        <f t="shared" si="9"/>
        <v>0</v>
      </c>
      <c r="V81" s="58"/>
      <c r="W81" s="59" t="e">
        <f t="shared" si="6"/>
        <v>#DIV/0!</v>
      </c>
      <c r="X81" s="41"/>
      <c r="Y81" s="41">
        <f t="shared" si="10"/>
        <v>0</v>
      </c>
    </row>
    <row r="82" ht="16.5" spans="1:25">
      <c r="A82" s="68">
        <v>9</v>
      </c>
      <c r="B82" s="35" t="s">
        <v>547</v>
      </c>
      <c r="C82" s="13" t="s">
        <v>385</v>
      </c>
      <c r="D82" s="13">
        <v>2645</v>
      </c>
      <c r="E82" s="36">
        <v>2203</v>
      </c>
      <c r="F82" s="13" t="s">
        <v>9</v>
      </c>
      <c r="G82" s="13" t="s">
        <v>9</v>
      </c>
      <c r="H82" s="45" t="s">
        <v>536</v>
      </c>
      <c r="I82" s="45">
        <v>15</v>
      </c>
      <c r="J82" s="45"/>
      <c r="K82" s="45"/>
      <c r="L82" s="45">
        <v>20</v>
      </c>
      <c r="M82" s="45"/>
      <c r="N82" s="13" t="s">
        <v>386</v>
      </c>
      <c r="O82" s="13">
        <v>18</v>
      </c>
      <c r="P82" s="13" t="s">
        <v>264</v>
      </c>
      <c r="Q82" s="60"/>
      <c r="R82" s="60"/>
      <c r="S82" s="57" t="e">
        <f t="shared" si="5"/>
        <v>#DIV/0!</v>
      </c>
      <c r="T82" s="58"/>
      <c r="U82" s="58">
        <f t="shared" si="9"/>
        <v>0</v>
      </c>
      <c r="V82" s="58"/>
      <c r="W82" s="59" t="e">
        <f t="shared" si="6"/>
        <v>#DIV/0!</v>
      </c>
      <c r="X82" s="41"/>
      <c r="Y82" s="41">
        <f t="shared" si="10"/>
        <v>0</v>
      </c>
    </row>
    <row r="83" ht="16.5" spans="1:25">
      <c r="A83" s="69"/>
      <c r="B83" s="35"/>
      <c r="C83" s="13" t="s">
        <v>114</v>
      </c>
      <c r="D83" s="13">
        <v>1997</v>
      </c>
      <c r="E83" s="36">
        <v>2203</v>
      </c>
      <c r="F83" s="13" t="s">
        <v>81</v>
      </c>
      <c r="G83" s="13">
        <v>2000</v>
      </c>
      <c r="H83" s="45"/>
      <c r="I83" s="45"/>
      <c r="J83" s="45"/>
      <c r="K83" s="45"/>
      <c r="L83" s="45"/>
      <c r="M83" s="45"/>
      <c r="N83" s="51">
        <v>618</v>
      </c>
      <c r="O83" s="13">
        <v>19</v>
      </c>
      <c r="P83" s="51">
        <v>29</v>
      </c>
      <c r="Q83" s="60">
        <v>2416</v>
      </c>
      <c r="R83" s="60">
        <v>4</v>
      </c>
      <c r="S83" s="57">
        <f t="shared" si="5"/>
        <v>0.00165562913907285</v>
      </c>
      <c r="T83" s="58">
        <v>1.78</v>
      </c>
      <c r="U83" s="58">
        <f t="shared" si="9"/>
        <v>7.12</v>
      </c>
      <c r="V83" s="58">
        <v>0</v>
      </c>
      <c r="W83" s="59" t="e">
        <f t="shared" si="6"/>
        <v>#DIV/0!</v>
      </c>
      <c r="X83" s="41">
        <v>0</v>
      </c>
      <c r="Y83" s="41">
        <f t="shared" si="10"/>
        <v>0</v>
      </c>
    </row>
    <row r="84" ht="16.5" spans="1:25">
      <c r="A84" s="69"/>
      <c r="B84" s="35"/>
      <c r="C84" s="41" t="s">
        <v>117</v>
      </c>
      <c r="D84" s="41">
        <v>2483</v>
      </c>
      <c r="E84" s="42">
        <v>2099</v>
      </c>
      <c r="F84" s="41" t="s">
        <v>548</v>
      </c>
      <c r="G84" s="43" t="s">
        <v>118</v>
      </c>
      <c r="H84" s="45"/>
      <c r="I84" s="45"/>
      <c r="J84" s="45"/>
      <c r="K84" s="45"/>
      <c r="L84" s="45"/>
      <c r="M84" s="45"/>
      <c r="N84" s="51">
        <v>501</v>
      </c>
      <c r="O84" s="41">
        <v>18</v>
      </c>
      <c r="P84" s="51">
        <v>27</v>
      </c>
      <c r="Q84" s="60">
        <v>5449</v>
      </c>
      <c r="R84" s="60">
        <v>9</v>
      </c>
      <c r="S84" s="57">
        <f t="shared" si="5"/>
        <v>0.00165167920719398</v>
      </c>
      <c r="T84" s="58">
        <v>2.38666666666667</v>
      </c>
      <c r="U84" s="58">
        <f t="shared" si="9"/>
        <v>21.48</v>
      </c>
      <c r="V84" s="58">
        <v>0</v>
      </c>
      <c r="W84" s="59" t="e">
        <f t="shared" si="6"/>
        <v>#DIV/0!</v>
      </c>
      <c r="X84" s="41">
        <v>0</v>
      </c>
      <c r="Y84" s="41">
        <f t="shared" si="10"/>
        <v>0</v>
      </c>
    </row>
    <row r="85" s="18" customFormat="1" ht="16.5" spans="1:28">
      <c r="A85" s="69"/>
      <c r="B85" s="41"/>
      <c r="C85" s="41" t="s">
        <v>122</v>
      </c>
      <c r="D85" s="41">
        <v>581</v>
      </c>
      <c r="E85" s="42">
        <v>2093</v>
      </c>
      <c r="F85" s="41" t="s">
        <v>31</v>
      </c>
      <c r="G85" s="43" t="s">
        <v>31</v>
      </c>
      <c r="H85" s="45"/>
      <c r="I85" s="45"/>
      <c r="J85" s="45"/>
      <c r="K85" s="45"/>
      <c r="L85" s="45"/>
      <c r="M85" s="45"/>
      <c r="N85" s="51">
        <v>622</v>
      </c>
      <c r="O85" s="41">
        <v>10</v>
      </c>
      <c r="P85" s="51">
        <v>27</v>
      </c>
      <c r="Q85" s="60">
        <v>32</v>
      </c>
      <c r="R85" s="60">
        <v>2</v>
      </c>
      <c r="S85" s="57">
        <f t="shared" si="5"/>
        <v>0.0625</v>
      </c>
      <c r="T85" s="58">
        <v>2.37</v>
      </c>
      <c r="U85" s="58">
        <f t="shared" si="9"/>
        <v>4.74</v>
      </c>
      <c r="V85" s="58">
        <v>0</v>
      </c>
      <c r="W85" s="59" t="e">
        <f t="shared" si="6"/>
        <v>#DIV/0!</v>
      </c>
      <c r="X85" s="41">
        <v>0</v>
      </c>
      <c r="Y85" s="41">
        <f t="shared" si="10"/>
        <v>0</v>
      </c>
      <c r="AA85" s="84"/>
      <c r="AB85" s="84"/>
    </row>
    <row r="86" ht="16.5" spans="1:25">
      <c r="A86" s="69"/>
      <c r="B86" s="35"/>
      <c r="C86" s="41" t="s">
        <v>126</v>
      </c>
      <c r="D86" s="41">
        <v>1403</v>
      </c>
      <c r="E86" s="42">
        <v>2085</v>
      </c>
      <c r="F86" s="41" t="s">
        <v>41</v>
      </c>
      <c r="G86" s="43" t="s">
        <v>41</v>
      </c>
      <c r="H86" s="45"/>
      <c r="I86" s="45"/>
      <c r="J86" s="45"/>
      <c r="K86" s="45"/>
      <c r="L86" s="45"/>
      <c r="M86" s="45"/>
      <c r="N86" s="51">
        <v>686</v>
      </c>
      <c r="O86" s="41">
        <v>18</v>
      </c>
      <c r="P86" s="51">
        <v>27</v>
      </c>
      <c r="Q86" s="60">
        <v>224</v>
      </c>
      <c r="R86" s="60">
        <v>2</v>
      </c>
      <c r="S86" s="57">
        <f t="shared" si="5"/>
        <v>0.00892857142857143</v>
      </c>
      <c r="T86" s="58">
        <v>4.67</v>
      </c>
      <c r="U86" s="58">
        <f t="shared" si="9"/>
        <v>9.34</v>
      </c>
      <c r="V86" s="58">
        <v>0</v>
      </c>
      <c r="W86" s="59" t="e">
        <f t="shared" si="6"/>
        <v>#DIV/0!</v>
      </c>
      <c r="X86" s="41">
        <v>0</v>
      </c>
      <c r="Y86" s="41">
        <f t="shared" si="10"/>
        <v>0</v>
      </c>
    </row>
    <row r="87" ht="16.5" spans="1:25">
      <c r="A87" s="69"/>
      <c r="B87" s="35"/>
      <c r="C87" s="41" t="s">
        <v>127</v>
      </c>
      <c r="D87" s="41" t="s">
        <v>452</v>
      </c>
      <c r="E87" s="42">
        <v>2083</v>
      </c>
      <c r="F87" s="41" t="s">
        <v>9</v>
      </c>
      <c r="G87" s="43" t="s">
        <v>19</v>
      </c>
      <c r="H87" s="45"/>
      <c r="I87" s="45"/>
      <c r="J87" s="45"/>
      <c r="K87" s="45"/>
      <c r="L87" s="45"/>
      <c r="M87" s="45"/>
      <c r="N87" s="51">
        <v>797</v>
      </c>
      <c r="O87" s="41">
        <v>8</v>
      </c>
      <c r="P87" s="51">
        <v>27</v>
      </c>
      <c r="Q87" s="60"/>
      <c r="R87" s="60"/>
      <c r="S87" s="57" t="e">
        <f t="shared" si="5"/>
        <v>#DIV/0!</v>
      </c>
      <c r="T87" s="58"/>
      <c r="U87" s="58">
        <f t="shared" si="9"/>
        <v>0</v>
      </c>
      <c r="V87" s="58"/>
      <c r="W87" s="59" t="e">
        <f t="shared" si="6"/>
        <v>#DIV/0!</v>
      </c>
      <c r="X87" s="41"/>
      <c r="Y87" s="41">
        <f t="shared" si="10"/>
        <v>0</v>
      </c>
    </row>
    <row r="88" ht="16.5" spans="1:25">
      <c r="A88" s="69"/>
      <c r="B88" s="35"/>
      <c r="C88" s="41" t="s">
        <v>128</v>
      </c>
      <c r="D88" s="41">
        <v>1468</v>
      </c>
      <c r="E88" s="42">
        <v>2079</v>
      </c>
      <c r="F88" s="41" t="s">
        <v>9</v>
      </c>
      <c r="G88" s="43" t="s">
        <v>9</v>
      </c>
      <c r="H88" s="45"/>
      <c r="I88" s="45"/>
      <c r="J88" s="45"/>
      <c r="K88" s="45"/>
      <c r="L88" s="45"/>
      <c r="M88" s="45"/>
      <c r="N88" s="51">
        <v>695</v>
      </c>
      <c r="O88" s="41">
        <v>16</v>
      </c>
      <c r="P88" s="51">
        <v>27</v>
      </c>
      <c r="Q88" s="60"/>
      <c r="R88" s="60"/>
      <c r="S88" s="57" t="e">
        <f t="shared" si="5"/>
        <v>#DIV/0!</v>
      </c>
      <c r="T88" s="58"/>
      <c r="U88" s="58">
        <f t="shared" si="9"/>
        <v>0</v>
      </c>
      <c r="V88" s="58"/>
      <c r="W88" s="59" t="e">
        <f t="shared" si="6"/>
        <v>#DIV/0!</v>
      </c>
      <c r="X88" s="41"/>
      <c r="Y88" s="41">
        <f t="shared" si="10"/>
        <v>0</v>
      </c>
    </row>
    <row r="89" ht="16.5" spans="1:25">
      <c r="A89" s="70"/>
      <c r="B89" s="35"/>
      <c r="C89" s="41" t="s">
        <v>130</v>
      </c>
      <c r="D89" s="41">
        <v>988</v>
      </c>
      <c r="E89" s="42">
        <v>2008</v>
      </c>
      <c r="F89" s="41" t="s">
        <v>31</v>
      </c>
      <c r="G89" s="43" t="s">
        <v>31</v>
      </c>
      <c r="H89" s="45"/>
      <c r="I89" s="45"/>
      <c r="J89" s="45"/>
      <c r="K89" s="45"/>
      <c r="L89" s="45"/>
      <c r="M89" s="45"/>
      <c r="N89" s="51">
        <v>534</v>
      </c>
      <c r="O89" s="41">
        <v>12</v>
      </c>
      <c r="P89" s="51">
        <v>27</v>
      </c>
      <c r="Q89" s="60">
        <v>533</v>
      </c>
      <c r="R89" s="60">
        <v>3</v>
      </c>
      <c r="S89" s="57">
        <f t="shared" si="5"/>
        <v>0.00562851782363977</v>
      </c>
      <c r="T89" s="58">
        <v>3.6</v>
      </c>
      <c r="U89" s="58">
        <f t="shared" si="9"/>
        <v>10.8</v>
      </c>
      <c r="V89" s="58">
        <v>0</v>
      </c>
      <c r="W89" s="59" t="e">
        <f t="shared" si="6"/>
        <v>#DIV/0!</v>
      </c>
      <c r="X89" s="41">
        <v>0</v>
      </c>
      <c r="Y89" s="41">
        <f t="shared" si="10"/>
        <v>0</v>
      </c>
    </row>
    <row r="90" ht="33" spans="1:25">
      <c r="A90" s="71"/>
      <c r="B90" s="35"/>
      <c r="C90" s="41" t="s">
        <v>549</v>
      </c>
      <c r="D90" s="41"/>
      <c r="E90" s="72"/>
      <c r="F90" s="41"/>
      <c r="G90" s="73"/>
      <c r="H90" s="45" t="s">
        <v>550</v>
      </c>
      <c r="I90" s="45"/>
      <c r="J90" s="45"/>
      <c r="K90" s="79"/>
      <c r="L90" s="79"/>
      <c r="M90" s="79"/>
      <c r="N90" s="51"/>
      <c r="O90" s="41"/>
      <c r="P90" s="80"/>
      <c r="Q90" s="60"/>
      <c r="R90" s="60"/>
      <c r="S90" s="57"/>
      <c r="T90" s="58"/>
      <c r="U90" s="58"/>
      <c r="V90" s="58"/>
      <c r="W90" s="59"/>
      <c r="X90" s="41"/>
      <c r="Y90" s="41"/>
    </row>
    <row r="91" ht="33" spans="1:25">
      <c r="A91" s="68">
        <v>10</v>
      </c>
      <c r="B91" s="74" t="s">
        <v>551</v>
      </c>
      <c r="C91" s="41" t="s">
        <v>552</v>
      </c>
      <c r="D91" s="41">
        <v>8006</v>
      </c>
      <c r="E91" s="75"/>
      <c r="F91" s="41" t="s">
        <v>9</v>
      </c>
      <c r="G91" s="75"/>
      <c r="H91" s="45" t="s">
        <v>536</v>
      </c>
      <c r="I91" s="45">
        <v>15</v>
      </c>
      <c r="J91" s="45"/>
      <c r="K91" s="75"/>
      <c r="L91" s="75"/>
      <c r="M91" s="75"/>
      <c r="N91" s="51"/>
      <c r="O91" s="41">
        <v>26</v>
      </c>
      <c r="P91" s="75"/>
      <c r="Q91" s="60"/>
      <c r="R91" s="60"/>
      <c r="S91" s="57"/>
      <c r="T91" s="58"/>
      <c r="U91" s="58"/>
      <c r="V91" s="58"/>
      <c r="W91" s="59"/>
      <c r="X91" s="41"/>
      <c r="Y91" s="41"/>
    </row>
    <row r="92" s="19" customFormat="1" ht="33" spans="1:28">
      <c r="A92" s="69"/>
      <c r="B92" s="74"/>
      <c r="C92" s="41" t="s">
        <v>553</v>
      </c>
      <c r="D92" s="42">
        <v>2664</v>
      </c>
      <c r="E92" s="75"/>
      <c r="F92" s="42">
        <v>2000</v>
      </c>
      <c r="G92" s="75"/>
      <c r="H92" s="45" t="s">
        <v>536</v>
      </c>
      <c r="I92" s="45"/>
      <c r="J92" s="45"/>
      <c r="K92" s="75"/>
      <c r="L92" s="75"/>
      <c r="M92" s="75"/>
      <c r="N92" s="51">
        <v>206</v>
      </c>
      <c r="O92" s="51">
        <v>28</v>
      </c>
      <c r="P92" s="75"/>
      <c r="Q92" s="41"/>
      <c r="R92" s="41"/>
      <c r="S92" s="57" t="e">
        <f t="shared" ref="S92:S100" si="11">R92/Q92</f>
        <v>#DIV/0!</v>
      </c>
      <c r="T92" s="41"/>
      <c r="U92" s="58">
        <f t="shared" ref="U92:U100" si="12">T92*R92</f>
        <v>0</v>
      </c>
      <c r="V92" s="58"/>
      <c r="W92" s="59" t="e">
        <f t="shared" ref="W92:W100" si="13">U92/V92</f>
        <v>#DIV/0!</v>
      </c>
      <c r="X92" s="41"/>
      <c r="Y92" s="41">
        <f t="shared" ref="Y92:Y100" si="14">V92/23.99</f>
        <v>0</v>
      </c>
      <c r="AA92" s="27"/>
      <c r="AB92" s="27"/>
    </row>
    <row r="93" s="20" customFormat="1" ht="16.5" spans="1:28">
      <c r="A93" s="69"/>
      <c r="B93" s="74"/>
      <c r="C93" s="66" t="s">
        <v>554</v>
      </c>
      <c r="D93" s="36">
        <v>997</v>
      </c>
      <c r="E93" s="75"/>
      <c r="F93" s="36">
        <v>49</v>
      </c>
      <c r="G93" s="75"/>
      <c r="H93" s="45">
        <v>0.29</v>
      </c>
      <c r="I93" s="45"/>
      <c r="J93" s="45"/>
      <c r="K93" s="75"/>
      <c r="L93" s="75"/>
      <c r="M93" s="75"/>
      <c r="N93" s="81">
        <v>348</v>
      </c>
      <c r="O93" s="81">
        <v>12</v>
      </c>
      <c r="P93" s="75"/>
      <c r="Q93" s="13"/>
      <c r="R93" s="13"/>
      <c r="S93" s="57" t="e">
        <f t="shared" si="11"/>
        <v>#DIV/0!</v>
      </c>
      <c r="T93" s="13"/>
      <c r="U93" s="83">
        <f t="shared" si="12"/>
        <v>0</v>
      </c>
      <c r="V93" s="83"/>
      <c r="W93" s="57" t="e">
        <f t="shared" si="13"/>
        <v>#DIV/0!</v>
      </c>
      <c r="X93" s="13"/>
      <c r="Y93" s="13">
        <f t="shared" si="14"/>
        <v>0</v>
      </c>
      <c r="AA93" s="85"/>
      <c r="AB93" s="85"/>
    </row>
    <row r="94" s="21" customFormat="1" ht="16.5" spans="1:28">
      <c r="A94" s="69"/>
      <c r="B94" s="74"/>
      <c r="C94" s="47" t="s">
        <v>204</v>
      </c>
      <c r="D94" s="42">
        <v>782</v>
      </c>
      <c r="E94" s="75"/>
      <c r="F94" s="42">
        <v>1000</v>
      </c>
      <c r="G94" s="75"/>
      <c r="H94" s="45">
        <v>0.29</v>
      </c>
      <c r="I94" s="45"/>
      <c r="J94" s="45"/>
      <c r="K94" s="75"/>
      <c r="L94" s="75"/>
      <c r="M94" s="75"/>
      <c r="N94" s="51">
        <v>333</v>
      </c>
      <c r="O94" s="51">
        <v>11</v>
      </c>
      <c r="P94" s="75"/>
      <c r="Q94" s="41"/>
      <c r="R94" s="41"/>
      <c r="S94" s="57" t="e">
        <f t="shared" si="11"/>
        <v>#DIV/0!</v>
      </c>
      <c r="T94" s="41"/>
      <c r="U94" s="58">
        <f t="shared" si="12"/>
        <v>0</v>
      </c>
      <c r="V94" s="58"/>
      <c r="W94" s="59" t="e">
        <f t="shared" si="13"/>
        <v>#DIV/0!</v>
      </c>
      <c r="X94" s="41"/>
      <c r="Y94" s="41">
        <f t="shared" si="14"/>
        <v>0</v>
      </c>
      <c r="AA94" s="65"/>
      <c r="AB94" s="65"/>
    </row>
    <row r="95" s="19" customFormat="1" ht="33" spans="1:28">
      <c r="A95" s="69"/>
      <c r="B95" s="74"/>
      <c r="C95" s="41" t="s">
        <v>191</v>
      </c>
      <c r="D95" s="42">
        <v>782</v>
      </c>
      <c r="E95" s="75"/>
      <c r="F95" s="42">
        <v>186</v>
      </c>
      <c r="G95" s="75"/>
      <c r="H95" s="45" t="s">
        <v>536</v>
      </c>
      <c r="I95" s="45"/>
      <c r="J95" s="45"/>
      <c r="K95" s="75"/>
      <c r="L95" s="75"/>
      <c r="M95" s="75"/>
      <c r="N95" s="51">
        <v>251</v>
      </c>
      <c r="O95" s="51">
        <v>11</v>
      </c>
      <c r="P95" s="75"/>
      <c r="Q95" s="41"/>
      <c r="R95" s="41"/>
      <c r="S95" s="57" t="e">
        <f t="shared" si="11"/>
        <v>#DIV/0!</v>
      </c>
      <c r="T95" s="41"/>
      <c r="U95" s="58">
        <f t="shared" si="12"/>
        <v>0</v>
      </c>
      <c r="V95" s="58"/>
      <c r="W95" s="59" t="e">
        <f t="shared" si="13"/>
        <v>#DIV/0!</v>
      </c>
      <c r="X95" s="41"/>
      <c r="Y95" s="41">
        <f t="shared" si="14"/>
        <v>0</v>
      </c>
      <c r="AA95" s="27"/>
      <c r="AB95" s="27"/>
    </row>
    <row r="96" s="21" customFormat="1" ht="16.5" spans="1:28">
      <c r="A96" s="69"/>
      <c r="B96" s="74"/>
      <c r="C96" s="47" t="s">
        <v>555</v>
      </c>
      <c r="D96" s="42">
        <v>706</v>
      </c>
      <c r="E96" s="75"/>
      <c r="F96" s="42">
        <v>209</v>
      </c>
      <c r="G96" s="75"/>
      <c r="H96" s="45">
        <v>0.29</v>
      </c>
      <c r="I96" s="45"/>
      <c r="J96" s="45"/>
      <c r="K96" s="75"/>
      <c r="L96" s="75"/>
      <c r="M96" s="75"/>
      <c r="N96" s="51">
        <v>153</v>
      </c>
      <c r="O96" s="51">
        <v>10</v>
      </c>
      <c r="P96" s="75"/>
      <c r="Q96" s="41"/>
      <c r="R96" s="41"/>
      <c r="S96" s="57" t="e">
        <f t="shared" si="11"/>
        <v>#DIV/0!</v>
      </c>
      <c r="T96" s="41"/>
      <c r="U96" s="58">
        <f t="shared" si="12"/>
        <v>0</v>
      </c>
      <c r="V96" s="58"/>
      <c r="W96" s="59" t="e">
        <f t="shared" si="13"/>
        <v>#DIV/0!</v>
      </c>
      <c r="X96" s="41"/>
      <c r="Y96" s="41">
        <f t="shared" si="14"/>
        <v>0</v>
      </c>
      <c r="AA96" s="65"/>
      <c r="AB96" s="65"/>
    </row>
    <row r="97" s="21" customFormat="1" ht="16.5" spans="1:28">
      <c r="A97" s="69"/>
      <c r="B97" s="74"/>
      <c r="C97" s="47" t="s">
        <v>556</v>
      </c>
      <c r="D97" s="42">
        <v>704</v>
      </c>
      <c r="E97" s="75"/>
      <c r="F97" s="42">
        <v>135</v>
      </c>
      <c r="G97" s="75"/>
      <c r="H97" s="45">
        <v>0.29</v>
      </c>
      <c r="I97" s="45"/>
      <c r="J97" s="45"/>
      <c r="K97" s="75"/>
      <c r="L97" s="75"/>
      <c r="M97" s="75"/>
      <c r="N97" s="51">
        <v>166</v>
      </c>
      <c r="O97" s="51">
        <v>10</v>
      </c>
      <c r="P97" s="75"/>
      <c r="Q97" s="41"/>
      <c r="R97" s="41"/>
      <c r="S97" s="57" t="e">
        <f t="shared" si="11"/>
        <v>#DIV/0!</v>
      </c>
      <c r="T97" s="41"/>
      <c r="U97" s="58">
        <f t="shared" si="12"/>
        <v>0</v>
      </c>
      <c r="V97" s="58"/>
      <c r="W97" s="59" t="e">
        <f t="shared" si="13"/>
        <v>#DIV/0!</v>
      </c>
      <c r="X97" s="41"/>
      <c r="Y97" s="41">
        <f t="shared" si="14"/>
        <v>0</v>
      </c>
      <c r="AA97" s="65"/>
      <c r="AB97" s="65"/>
    </row>
    <row r="98" s="19" customFormat="1" ht="33" spans="1:28">
      <c r="A98" s="69"/>
      <c r="B98" s="74"/>
      <c r="C98" s="41" t="s">
        <v>557</v>
      </c>
      <c r="D98" s="42">
        <v>628</v>
      </c>
      <c r="E98" s="75"/>
      <c r="F98" s="42">
        <v>420</v>
      </c>
      <c r="G98" s="75"/>
      <c r="H98" s="45" t="s">
        <v>536</v>
      </c>
      <c r="I98" s="45"/>
      <c r="J98" s="45"/>
      <c r="K98" s="75"/>
      <c r="L98" s="75"/>
      <c r="M98" s="75"/>
      <c r="N98" s="51">
        <v>360</v>
      </c>
      <c r="O98" s="51">
        <v>10</v>
      </c>
      <c r="P98" s="75"/>
      <c r="Q98" s="41"/>
      <c r="R98" s="41"/>
      <c r="S98" s="57" t="e">
        <f t="shared" si="11"/>
        <v>#DIV/0!</v>
      </c>
      <c r="T98" s="41"/>
      <c r="U98" s="58">
        <f t="shared" si="12"/>
        <v>0</v>
      </c>
      <c r="V98" s="58"/>
      <c r="W98" s="59" t="e">
        <f t="shared" si="13"/>
        <v>#DIV/0!</v>
      </c>
      <c r="X98" s="41"/>
      <c r="Y98" s="41">
        <f t="shared" si="14"/>
        <v>0</v>
      </c>
      <c r="AA98" s="27"/>
      <c r="AB98" s="27"/>
    </row>
    <row r="99" s="21" customFormat="1" ht="16.5" spans="1:28">
      <c r="A99" s="69"/>
      <c r="B99" s="74"/>
      <c r="C99" s="47" t="s">
        <v>558</v>
      </c>
      <c r="D99" s="42">
        <v>585</v>
      </c>
      <c r="E99" s="75"/>
      <c r="F99" s="42">
        <v>135</v>
      </c>
      <c r="G99" s="75"/>
      <c r="H99" s="45">
        <v>0.29</v>
      </c>
      <c r="I99" s="45"/>
      <c r="J99" s="45"/>
      <c r="K99" s="75"/>
      <c r="L99" s="75"/>
      <c r="M99" s="75"/>
      <c r="N99" s="51">
        <v>192</v>
      </c>
      <c r="O99" s="51">
        <v>9</v>
      </c>
      <c r="P99" s="75"/>
      <c r="Q99" s="41"/>
      <c r="R99" s="41"/>
      <c r="S99" s="57" t="e">
        <f t="shared" si="11"/>
        <v>#DIV/0!</v>
      </c>
      <c r="T99" s="41"/>
      <c r="U99" s="58">
        <f t="shared" si="12"/>
        <v>0</v>
      </c>
      <c r="V99" s="58"/>
      <c r="W99" s="59" t="e">
        <f t="shared" si="13"/>
        <v>#DIV/0!</v>
      </c>
      <c r="X99" s="41"/>
      <c r="Y99" s="41">
        <f t="shared" si="14"/>
        <v>0</v>
      </c>
      <c r="AA99" s="65"/>
      <c r="AB99" s="65"/>
    </row>
    <row r="100" s="19" customFormat="1" ht="33" spans="1:28">
      <c r="A100" s="69"/>
      <c r="B100" s="74"/>
      <c r="C100" s="41" t="s">
        <v>559</v>
      </c>
      <c r="D100" s="42">
        <v>531</v>
      </c>
      <c r="E100" s="75"/>
      <c r="F100" s="42">
        <v>2000</v>
      </c>
      <c r="G100" s="75"/>
      <c r="H100" s="45" t="s">
        <v>536</v>
      </c>
      <c r="I100" s="45"/>
      <c r="J100" s="45"/>
      <c r="K100" s="75"/>
      <c r="L100" s="75"/>
      <c r="M100" s="75"/>
      <c r="N100" s="51">
        <v>352</v>
      </c>
      <c r="O100" s="51">
        <v>9</v>
      </c>
      <c r="P100" s="75"/>
      <c r="Q100" s="41"/>
      <c r="R100" s="41"/>
      <c r="S100" s="57" t="e">
        <f t="shared" si="11"/>
        <v>#DIV/0!</v>
      </c>
      <c r="T100" s="41"/>
      <c r="U100" s="58">
        <f t="shared" si="12"/>
        <v>0</v>
      </c>
      <c r="V100" s="58"/>
      <c r="W100" s="59" t="e">
        <f t="shared" si="13"/>
        <v>#DIV/0!</v>
      </c>
      <c r="X100" s="41"/>
      <c r="Y100" s="41">
        <f t="shared" si="14"/>
        <v>0</v>
      </c>
      <c r="AA100" s="27"/>
      <c r="AB100" s="27"/>
    </row>
    <row r="101" s="19" customFormat="1" ht="16.5" spans="1:28">
      <c r="A101" s="69">
        <v>11</v>
      </c>
      <c r="B101" s="76" t="s">
        <v>560</v>
      </c>
      <c r="C101" s="13" t="s">
        <v>561</v>
      </c>
      <c r="D101" s="13" t="s">
        <v>562</v>
      </c>
      <c r="E101" s="75"/>
      <c r="F101" s="13" t="s">
        <v>92</v>
      </c>
      <c r="G101" s="75"/>
      <c r="H101" s="45" t="s">
        <v>536</v>
      </c>
      <c r="I101" s="45">
        <v>15</v>
      </c>
      <c r="J101" s="45"/>
      <c r="K101" s="75"/>
      <c r="L101" s="75"/>
      <c r="M101" s="75"/>
      <c r="N101" s="13" t="s">
        <v>260</v>
      </c>
      <c r="O101" s="13" t="s">
        <v>273</v>
      </c>
      <c r="P101" s="75"/>
      <c r="Q101" s="41"/>
      <c r="R101" s="41"/>
      <c r="S101" s="57" t="e">
        <f t="shared" ref="S101:S132" si="15">R101/Q101</f>
        <v>#DIV/0!</v>
      </c>
      <c r="T101" s="41"/>
      <c r="U101" s="58">
        <f t="shared" ref="U101:U132" si="16">T101*R101</f>
        <v>0</v>
      </c>
      <c r="V101" s="58"/>
      <c r="W101" s="59" t="e">
        <f t="shared" ref="W101:W132" si="17">U101/V101</f>
        <v>#DIV/0!</v>
      </c>
      <c r="X101" s="41"/>
      <c r="Y101" s="41">
        <f t="shared" ref="Y101:Y132" si="18">V101/23.99</f>
        <v>0</v>
      </c>
      <c r="AA101" s="27"/>
      <c r="AB101" s="27"/>
    </row>
    <row r="102" s="19" customFormat="1" ht="16.5" spans="1:28">
      <c r="A102" s="69"/>
      <c r="B102" s="77"/>
      <c r="C102" s="13" t="s">
        <v>563</v>
      </c>
      <c r="D102" s="13" t="s">
        <v>564</v>
      </c>
      <c r="E102" s="75"/>
      <c r="F102" s="13" t="s">
        <v>565</v>
      </c>
      <c r="G102" s="75"/>
      <c r="H102" s="45"/>
      <c r="I102" s="45"/>
      <c r="J102" s="45"/>
      <c r="K102" s="75"/>
      <c r="L102" s="75"/>
      <c r="M102" s="75"/>
      <c r="N102" s="13" t="s">
        <v>566</v>
      </c>
      <c r="O102" s="13" t="s">
        <v>273</v>
      </c>
      <c r="P102" s="75"/>
      <c r="Q102" s="41"/>
      <c r="R102" s="41"/>
      <c r="S102" s="57" t="e">
        <f t="shared" si="15"/>
        <v>#DIV/0!</v>
      </c>
      <c r="T102" s="41"/>
      <c r="U102" s="58">
        <f t="shared" si="16"/>
        <v>0</v>
      </c>
      <c r="V102" s="58"/>
      <c r="W102" s="59" t="e">
        <f t="shared" si="17"/>
        <v>#DIV/0!</v>
      </c>
      <c r="X102" s="41"/>
      <c r="Y102" s="41">
        <f t="shared" si="18"/>
        <v>0</v>
      </c>
      <c r="AA102" s="27"/>
      <c r="AB102" s="27"/>
    </row>
    <row r="103" s="19" customFormat="1" ht="16.5" spans="1:28">
      <c r="A103" s="69"/>
      <c r="B103" s="77"/>
      <c r="C103" s="13" t="s">
        <v>567</v>
      </c>
      <c r="D103" s="13" t="s">
        <v>568</v>
      </c>
      <c r="E103" s="75"/>
      <c r="F103" s="13" t="s">
        <v>17</v>
      </c>
      <c r="G103" s="75"/>
      <c r="H103" s="45"/>
      <c r="I103" s="45"/>
      <c r="J103" s="45"/>
      <c r="K103" s="75"/>
      <c r="L103" s="75"/>
      <c r="M103" s="75"/>
      <c r="N103" s="13" t="s">
        <v>569</v>
      </c>
      <c r="O103" s="13" t="s">
        <v>273</v>
      </c>
      <c r="P103" s="75"/>
      <c r="Q103" s="41"/>
      <c r="R103" s="41"/>
      <c r="S103" s="57" t="e">
        <f t="shared" si="15"/>
        <v>#DIV/0!</v>
      </c>
      <c r="T103" s="41"/>
      <c r="U103" s="58">
        <f t="shared" si="16"/>
        <v>0</v>
      </c>
      <c r="V103" s="58"/>
      <c r="W103" s="59" t="e">
        <f t="shared" si="17"/>
        <v>#DIV/0!</v>
      </c>
      <c r="X103" s="41"/>
      <c r="Y103" s="41">
        <f t="shared" si="18"/>
        <v>0</v>
      </c>
      <c r="AA103" s="27"/>
      <c r="AB103" s="27"/>
    </row>
    <row r="104" s="19" customFormat="1" ht="16.5" spans="1:28">
      <c r="A104" s="69"/>
      <c r="B104" s="77"/>
      <c r="C104" s="13" t="s">
        <v>570</v>
      </c>
      <c r="D104" s="13" t="s">
        <v>571</v>
      </c>
      <c r="E104" s="75"/>
      <c r="F104" s="13" t="s">
        <v>572</v>
      </c>
      <c r="G104" s="75"/>
      <c r="H104" s="45"/>
      <c r="I104" s="45"/>
      <c r="J104" s="45"/>
      <c r="K104" s="75"/>
      <c r="L104" s="75"/>
      <c r="M104" s="75"/>
      <c r="N104" s="13" t="s">
        <v>573</v>
      </c>
      <c r="O104" s="13" t="s">
        <v>273</v>
      </c>
      <c r="P104" s="75"/>
      <c r="Q104" s="41"/>
      <c r="R104" s="41"/>
      <c r="S104" s="57" t="e">
        <f t="shared" si="15"/>
        <v>#DIV/0!</v>
      </c>
      <c r="T104" s="41"/>
      <c r="U104" s="58">
        <f t="shared" si="16"/>
        <v>0</v>
      </c>
      <c r="V104" s="58"/>
      <c r="W104" s="59" t="e">
        <f t="shared" si="17"/>
        <v>#DIV/0!</v>
      </c>
      <c r="X104" s="41"/>
      <c r="Y104" s="41">
        <f t="shared" si="18"/>
        <v>0</v>
      </c>
      <c r="AA104" s="27"/>
      <c r="AB104" s="27"/>
    </row>
    <row r="105" s="19" customFormat="1" ht="16.5" spans="1:28">
      <c r="A105" s="69"/>
      <c r="B105" s="77"/>
      <c r="C105" s="13" t="s">
        <v>574</v>
      </c>
      <c r="D105" s="13" t="s">
        <v>575</v>
      </c>
      <c r="E105" s="75"/>
      <c r="F105" s="13" t="s">
        <v>124</v>
      </c>
      <c r="G105" s="75"/>
      <c r="H105" s="45"/>
      <c r="I105" s="45"/>
      <c r="J105" s="45"/>
      <c r="K105" s="75"/>
      <c r="L105" s="75"/>
      <c r="M105" s="75"/>
      <c r="N105" s="13" t="s">
        <v>576</v>
      </c>
      <c r="O105" s="13" t="s">
        <v>273</v>
      </c>
      <c r="P105" s="75"/>
      <c r="Q105" s="41"/>
      <c r="R105" s="41"/>
      <c r="S105" s="57" t="e">
        <f t="shared" si="15"/>
        <v>#DIV/0!</v>
      </c>
      <c r="T105" s="41"/>
      <c r="U105" s="58">
        <f t="shared" si="16"/>
        <v>0</v>
      </c>
      <c r="V105" s="58"/>
      <c r="W105" s="59" t="e">
        <f t="shared" si="17"/>
        <v>#DIV/0!</v>
      </c>
      <c r="X105" s="41"/>
      <c r="Y105" s="41">
        <f t="shared" si="18"/>
        <v>0</v>
      </c>
      <c r="AA105" s="27"/>
      <c r="AB105" s="27"/>
    </row>
    <row r="106" s="19" customFormat="1" ht="16.5" spans="1:28">
      <c r="A106" s="69"/>
      <c r="B106" s="77"/>
      <c r="C106" s="13" t="s">
        <v>577</v>
      </c>
      <c r="D106" s="13" t="s">
        <v>578</v>
      </c>
      <c r="E106" s="75"/>
      <c r="F106" s="13" t="s">
        <v>45</v>
      </c>
      <c r="G106" s="75"/>
      <c r="H106" s="45"/>
      <c r="I106" s="45"/>
      <c r="J106" s="45"/>
      <c r="K106" s="75"/>
      <c r="L106" s="75"/>
      <c r="M106" s="75"/>
      <c r="N106" s="13" t="s">
        <v>579</v>
      </c>
      <c r="O106" s="13" t="s">
        <v>273</v>
      </c>
      <c r="P106" s="75"/>
      <c r="Q106" s="41"/>
      <c r="R106" s="41"/>
      <c r="S106" s="57" t="e">
        <f t="shared" si="15"/>
        <v>#DIV/0!</v>
      </c>
      <c r="T106" s="41"/>
      <c r="U106" s="58">
        <f t="shared" si="16"/>
        <v>0</v>
      </c>
      <c r="V106" s="58"/>
      <c r="W106" s="59" t="e">
        <f t="shared" si="17"/>
        <v>#DIV/0!</v>
      </c>
      <c r="X106" s="41"/>
      <c r="Y106" s="41">
        <f t="shared" si="18"/>
        <v>0</v>
      </c>
      <c r="AA106" s="27"/>
      <c r="AB106" s="27"/>
    </row>
    <row r="107" s="19" customFormat="1" ht="16.5" spans="1:28">
      <c r="A107" s="69"/>
      <c r="B107" s="77"/>
      <c r="C107" s="13" t="s">
        <v>580</v>
      </c>
      <c r="D107" s="13" t="s">
        <v>581</v>
      </c>
      <c r="E107" s="75"/>
      <c r="F107" s="13" t="s">
        <v>21</v>
      </c>
      <c r="G107" s="75"/>
      <c r="H107" s="45"/>
      <c r="I107" s="45"/>
      <c r="J107" s="45"/>
      <c r="K107" s="75"/>
      <c r="L107" s="75"/>
      <c r="M107" s="75"/>
      <c r="N107" s="13" t="s">
        <v>582</v>
      </c>
      <c r="O107" s="13" t="s">
        <v>273</v>
      </c>
      <c r="P107" s="75"/>
      <c r="Q107" s="41"/>
      <c r="R107" s="41"/>
      <c r="S107" s="57" t="e">
        <f t="shared" si="15"/>
        <v>#DIV/0!</v>
      </c>
      <c r="T107" s="41"/>
      <c r="U107" s="58">
        <f t="shared" si="16"/>
        <v>0</v>
      </c>
      <c r="V107" s="58"/>
      <c r="W107" s="59" t="e">
        <f t="shared" si="17"/>
        <v>#DIV/0!</v>
      </c>
      <c r="X107" s="41"/>
      <c r="Y107" s="41">
        <f t="shared" si="18"/>
        <v>0</v>
      </c>
      <c r="AA107" s="27"/>
      <c r="AB107" s="27"/>
    </row>
    <row r="108" s="19" customFormat="1" ht="16.5" spans="1:28">
      <c r="A108" s="69"/>
      <c r="B108" s="77"/>
      <c r="C108" s="13" t="s">
        <v>583</v>
      </c>
      <c r="D108" s="13" t="s">
        <v>584</v>
      </c>
      <c r="E108" s="75"/>
      <c r="F108" s="13" t="s">
        <v>81</v>
      </c>
      <c r="G108" s="75"/>
      <c r="H108" s="45"/>
      <c r="I108" s="45"/>
      <c r="J108" s="45"/>
      <c r="K108" s="75"/>
      <c r="L108" s="75"/>
      <c r="M108" s="75"/>
      <c r="N108" s="13" t="s">
        <v>582</v>
      </c>
      <c r="O108" s="13" t="s">
        <v>273</v>
      </c>
      <c r="P108" s="75"/>
      <c r="Q108" s="41"/>
      <c r="R108" s="41"/>
      <c r="S108" s="57" t="e">
        <f t="shared" si="15"/>
        <v>#DIV/0!</v>
      </c>
      <c r="T108" s="41"/>
      <c r="U108" s="58">
        <f t="shared" si="16"/>
        <v>0</v>
      </c>
      <c r="V108" s="58"/>
      <c r="W108" s="59" t="e">
        <f t="shared" si="17"/>
        <v>#DIV/0!</v>
      </c>
      <c r="X108" s="41"/>
      <c r="Y108" s="41">
        <f t="shared" si="18"/>
        <v>0</v>
      </c>
      <c r="AA108" s="27"/>
      <c r="AB108" s="27"/>
    </row>
    <row r="109" s="19" customFormat="1" ht="16.5" spans="1:28">
      <c r="A109" s="69"/>
      <c r="B109" s="77"/>
      <c r="C109" s="13" t="s">
        <v>182</v>
      </c>
      <c r="D109" s="13" t="s">
        <v>388</v>
      </c>
      <c r="E109" s="75"/>
      <c r="F109" s="13" t="s">
        <v>81</v>
      </c>
      <c r="G109" s="75"/>
      <c r="H109" s="45"/>
      <c r="I109" s="45"/>
      <c r="J109" s="45"/>
      <c r="K109" s="75"/>
      <c r="L109" s="75"/>
      <c r="M109" s="75"/>
      <c r="N109" s="13" t="s">
        <v>585</v>
      </c>
      <c r="O109" s="13" t="s">
        <v>273</v>
      </c>
      <c r="P109" s="75"/>
      <c r="Q109" s="41"/>
      <c r="R109" s="41"/>
      <c r="S109" s="57" t="e">
        <f t="shared" si="15"/>
        <v>#DIV/0!</v>
      </c>
      <c r="T109" s="41"/>
      <c r="U109" s="58">
        <f t="shared" si="16"/>
        <v>0</v>
      </c>
      <c r="V109" s="58"/>
      <c r="W109" s="59" t="e">
        <f t="shared" si="17"/>
        <v>#DIV/0!</v>
      </c>
      <c r="X109" s="41"/>
      <c r="Y109" s="41">
        <f t="shared" si="18"/>
        <v>0</v>
      </c>
      <c r="AA109" s="27"/>
      <c r="AB109" s="27"/>
    </row>
    <row r="110" s="19" customFormat="1" ht="16.5" spans="1:28">
      <c r="A110" s="69"/>
      <c r="B110" s="77"/>
      <c r="C110" s="13" t="s">
        <v>586</v>
      </c>
      <c r="D110" s="13" t="s">
        <v>587</v>
      </c>
      <c r="E110" s="75"/>
      <c r="F110" s="13" t="s">
        <v>31</v>
      </c>
      <c r="G110" s="75"/>
      <c r="H110" s="45"/>
      <c r="I110" s="45"/>
      <c r="J110" s="45"/>
      <c r="K110" s="75"/>
      <c r="L110" s="75"/>
      <c r="M110" s="75"/>
      <c r="N110" s="13" t="s">
        <v>588</v>
      </c>
      <c r="O110" s="13" t="s">
        <v>273</v>
      </c>
      <c r="P110" s="75"/>
      <c r="Q110" s="41"/>
      <c r="R110" s="41"/>
      <c r="S110" s="57" t="e">
        <f t="shared" si="15"/>
        <v>#DIV/0!</v>
      </c>
      <c r="T110" s="41"/>
      <c r="U110" s="58">
        <f t="shared" si="16"/>
        <v>0</v>
      </c>
      <c r="V110" s="58"/>
      <c r="W110" s="59" t="e">
        <f t="shared" si="17"/>
        <v>#DIV/0!</v>
      </c>
      <c r="X110" s="41"/>
      <c r="Y110" s="41">
        <f t="shared" si="18"/>
        <v>0</v>
      </c>
      <c r="AA110" s="27"/>
      <c r="AB110" s="27"/>
    </row>
    <row r="111" s="19" customFormat="1" ht="16.5" spans="1:28">
      <c r="A111" s="69"/>
      <c r="B111" s="77"/>
      <c r="C111" s="13" t="s">
        <v>589</v>
      </c>
      <c r="D111" s="13" t="s">
        <v>590</v>
      </c>
      <c r="E111" s="75"/>
      <c r="F111" s="13" t="s">
        <v>31</v>
      </c>
      <c r="G111" s="75"/>
      <c r="H111" s="45"/>
      <c r="I111" s="45"/>
      <c r="J111" s="45"/>
      <c r="K111" s="75"/>
      <c r="L111" s="75"/>
      <c r="M111" s="75"/>
      <c r="N111" s="13" t="s">
        <v>591</v>
      </c>
      <c r="O111" s="13" t="s">
        <v>273</v>
      </c>
      <c r="P111" s="75"/>
      <c r="Q111" s="41"/>
      <c r="R111" s="41"/>
      <c r="S111" s="57" t="e">
        <f t="shared" si="15"/>
        <v>#DIV/0!</v>
      </c>
      <c r="T111" s="41"/>
      <c r="U111" s="58">
        <f t="shared" si="16"/>
        <v>0</v>
      </c>
      <c r="V111" s="58"/>
      <c r="W111" s="59" t="e">
        <f t="shared" si="17"/>
        <v>#DIV/0!</v>
      </c>
      <c r="X111" s="41"/>
      <c r="Y111" s="41">
        <f t="shared" si="18"/>
        <v>0</v>
      </c>
      <c r="AA111" s="27"/>
      <c r="AB111" s="27"/>
    </row>
    <row r="112" s="19" customFormat="1" ht="16.5" spans="1:28">
      <c r="A112" s="69"/>
      <c r="B112" s="77"/>
      <c r="C112" s="13" t="s">
        <v>592</v>
      </c>
      <c r="D112" s="13" t="s">
        <v>593</v>
      </c>
      <c r="E112" s="75"/>
      <c r="F112" s="13" t="s">
        <v>45</v>
      </c>
      <c r="G112" s="75"/>
      <c r="H112" s="45"/>
      <c r="I112" s="45"/>
      <c r="J112" s="45"/>
      <c r="K112" s="75"/>
      <c r="L112" s="75"/>
      <c r="M112" s="75"/>
      <c r="N112" s="13" t="s">
        <v>594</v>
      </c>
      <c r="O112" s="13" t="s">
        <v>273</v>
      </c>
      <c r="P112" s="75"/>
      <c r="Q112" s="41"/>
      <c r="R112" s="41"/>
      <c r="S112" s="57" t="e">
        <f t="shared" si="15"/>
        <v>#DIV/0!</v>
      </c>
      <c r="T112" s="41"/>
      <c r="U112" s="58">
        <f t="shared" si="16"/>
        <v>0</v>
      </c>
      <c r="V112" s="58"/>
      <c r="W112" s="59" t="e">
        <f t="shared" si="17"/>
        <v>#DIV/0!</v>
      </c>
      <c r="X112" s="41"/>
      <c r="Y112" s="41">
        <f t="shared" si="18"/>
        <v>0</v>
      </c>
      <c r="AA112" s="27"/>
      <c r="AB112" s="27"/>
    </row>
    <row r="113" s="19" customFormat="1" ht="33" spans="1:28">
      <c r="A113" s="69"/>
      <c r="B113" s="77"/>
      <c r="C113" s="13" t="s">
        <v>595</v>
      </c>
      <c r="D113" s="13" t="s">
        <v>596</v>
      </c>
      <c r="E113" s="75"/>
      <c r="F113" s="13" t="s">
        <v>597</v>
      </c>
      <c r="G113" s="75"/>
      <c r="H113" s="45"/>
      <c r="I113" s="45"/>
      <c r="J113" s="45"/>
      <c r="K113" s="75"/>
      <c r="L113" s="75"/>
      <c r="M113" s="75"/>
      <c r="N113" s="13" t="s">
        <v>598</v>
      </c>
      <c r="O113" s="13" t="s">
        <v>273</v>
      </c>
      <c r="P113" s="75"/>
      <c r="Q113" s="41"/>
      <c r="R113" s="41"/>
      <c r="S113" s="57" t="e">
        <f t="shared" si="15"/>
        <v>#DIV/0!</v>
      </c>
      <c r="T113" s="41"/>
      <c r="U113" s="58">
        <f t="shared" si="16"/>
        <v>0</v>
      </c>
      <c r="V113" s="58"/>
      <c r="W113" s="59" t="e">
        <f t="shared" si="17"/>
        <v>#DIV/0!</v>
      </c>
      <c r="X113" s="41"/>
      <c r="Y113" s="41">
        <f t="shared" si="18"/>
        <v>0</v>
      </c>
      <c r="AA113" s="27"/>
      <c r="AB113" s="27"/>
    </row>
    <row r="114" s="19" customFormat="1" ht="16.5" spans="1:28">
      <c r="A114" s="69"/>
      <c r="B114" s="77"/>
      <c r="C114" s="13" t="s">
        <v>599</v>
      </c>
      <c r="D114" s="13" t="s">
        <v>303</v>
      </c>
      <c r="E114" s="75"/>
      <c r="F114" s="13" t="s">
        <v>45</v>
      </c>
      <c r="G114" s="75"/>
      <c r="H114" s="45"/>
      <c r="I114" s="45"/>
      <c r="J114" s="45"/>
      <c r="K114" s="75"/>
      <c r="L114" s="75"/>
      <c r="M114" s="75"/>
      <c r="N114" s="13" t="s">
        <v>600</v>
      </c>
      <c r="O114" s="13" t="s">
        <v>273</v>
      </c>
      <c r="P114" s="75"/>
      <c r="Q114" s="41"/>
      <c r="R114" s="41"/>
      <c r="S114" s="57" t="e">
        <f t="shared" si="15"/>
        <v>#DIV/0!</v>
      </c>
      <c r="T114" s="41"/>
      <c r="U114" s="58">
        <f t="shared" si="16"/>
        <v>0</v>
      </c>
      <c r="V114" s="58"/>
      <c r="W114" s="59" t="e">
        <f t="shared" si="17"/>
        <v>#DIV/0!</v>
      </c>
      <c r="X114" s="41"/>
      <c r="Y114" s="41">
        <f t="shared" si="18"/>
        <v>0</v>
      </c>
      <c r="AA114" s="27"/>
      <c r="AB114" s="27"/>
    </row>
    <row r="115" s="19" customFormat="1" ht="16.5" spans="1:28">
      <c r="A115" s="70"/>
      <c r="B115" s="78"/>
      <c r="C115" s="13" t="s">
        <v>601</v>
      </c>
      <c r="D115" s="13" t="s">
        <v>436</v>
      </c>
      <c r="E115" s="75"/>
      <c r="F115" s="13" t="s">
        <v>45</v>
      </c>
      <c r="G115" s="75"/>
      <c r="H115" s="45"/>
      <c r="I115" s="45"/>
      <c r="J115" s="45"/>
      <c r="K115" s="75"/>
      <c r="L115" s="75"/>
      <c r="M115" s="75"/>
      <c r="N115" s="13" t="s">
        <v>602</v>
      </c>
      <c r="O115" s="13" t="s">
        <v>273</v>
      </c>
      <c r="P115" s="75"/>
      <c r="Q115" s="41"/>
      <c r="R115" s="41"/>
      <c r="S115" s="57" t="e">
        <f t="shared" si="15"/>
        <v>#DIV/0!</v>
      </c>
      <c r="T115" s="41"/>
      <c r="U115" s="58">
        <f t="shared" si="16"/>
        <v>0</v>
      </c>
      <c r="V115" s="58"/>
      <c r="W115" s="59" t="e">
        <f t="shared" si="17"/>
        <v>#DIV/0!</v>
      </c>
      <c r="X115" s="41"/>
      <c r="Y115" s="41">
        <f t="shared" si="18"/>
        <v>0</v>
      </c>
      <c r="AA115" s="27"/>
      <c r="AB115" s="27"/>
    </row>
    <row r="116" s="19" customFormat="1" ht="16.5" spans="1:28">
      <c r="A116" s="68">
        <v>12</v>
      </c>
      <c r="B116" s="76" t="s">
        <v>603</v>
      </c>
      <c r="C116" s="13" t="s">
        <v>604</v>
      </c>
      <c r="D116" s="13" t="s">
        <v>605</v>
      </c>
      <c r="E116" s="75"/>
      <c r="F116" s="13" t="s">
        <v>81</v>
      </c>
      <c r="G116" s="75"/>
      <c r="H116" s="45" t="s">
        <v>536</v>
      </c>
      <c r="I116" s="45">
        <v>15</v>
      </c>
      <c r="J116" s="45"/>
      <c r="K116" s="75"/>
      <c r="L116" s="75"/>
      <c r="M116" s="75"/>
      <c r="N116" s="13" t="s">
        <v>606</v>
      </c>
      <c r="O116" s="13" t="s">
        <v>273</v>
      </c>
      <c r="P116" s="75"/>
      <c r="Q116" s="41"/>
      <c r="R116" s="41"/>
      <c r="S116" s="57" t="e">
        <f t="shared" si="15"/>
        <v>#DIV/0!</v>
      </c>
      <c r="T116" s="41"/>
      <c r="U116" s="58">
        <f t="shared" si="16"/>
        <v>0</v>
      </c>
      <c r="V116" s="58"/>
      <c r="W116" s="59" t="e">
        <f t="shared" si="17"/>
        <v>#DIV/0!</v>
      </c>
      <c r="X116" s="41"/>
      <c r="Y116" s="41">
        <f t="shared" si="18"/>
        <v>0</v>
      </c>
      <c r="AA116" s="27"/>
      <c r="AB116" s="27"/>
    </row>
    <row r="117" s="19" customFormat="1" ht="16.5" spans="1:28">
      <c r="A117" s="69"/>
      <c r="B117" s="77"/>
      <c r="C117" s="13" t="s">
        <v>607</v>
      </c>
      <c r="D117" s="13" t="s">
        <v>608</v>
      </c>
      <c r="E117" s="75"/>
      <c r="F117" s="13" t="s">
        <v>17</v>
      </c>
      <c r="G117" s="75"/>
      <c r="H117" s="45"/>
      <c r="I117" s="45"/>
      <c r="J117" s="45"/>
      <c r="K117" s="75"/>
      <c r="L117" s="75"/>
      <c r="M117" s="75"/>
      <c r="N117" s="13" t="s">
        <v>609</v>
      </c>
      <c r="O117" s="13" t="s">
        <v>273</v>
      </c>
      <c r="P117" s="75"/>
      <c r="Q117" s="41"/>
      <c r="R117" s="41"/>
      <c r="S117" s="57" t="e">
        <f t="shared" si="15"/>
        <v>#DIV/0!</v>
      </c>
      <c r="T117" s="41"/>
      <c r="U117" s="58">
        <f t="shared" si="16"/>
        <v>0</v>
      </c>
      <c r="V117" s="58"/>
      <c r="W117" s="59" t="e">
        <f t="shared" si="17"/>
        <v>#DIV/0!</v>
      </c>
      <c r="X117" s="41"/>
      <c r="Y117" s="41">
        <f t="shared" si="18"/>
        <v>0</v>
      </c>
      <c r="AA117" s="27"/>
      <c r="AB117" s="27"/>
    </row>
    <row r="118" s="19" customFormat="1" ht="16.5" spans="1:28">
      <c r="A118" s="69"/>
      <c r="B118" s="77"/>
      <c r="C118" s="13" t="s">
        <v>610</v>
      </c>
      <c r="D118" s="13" t="s">
        <v>611</v>
      </c>
      <c r="E118" s="75"/>
      <c r="F118" s="13" t="s">
        <v>81</v>
      </c>
      <c r="G118" s="75"/>
      <c r="H118" s="45"/>
      <c r="I118" s="45"/>
      <c r="J118" s="45"/>
      <c r="K118" s="75"/>
      <c r="L118" s="75"/>
      <c r="M118" s="75"/>
      <c r="N118" s="13" t="s">
        <v>606</v>
      </c>
      <c r="O118" s="13" t="s">
        <v>273</v>
      </c>
      <c r="P118" s="75"/>
      <c r="Q118" s="41"/>
      <c r="R118" s="41"/>
      <c r="S118" s="57" t="e">
        <f t="shared" si="15"/>
        <v>#DIV/0!</v>
      </c>
      <c r="T118" s="41"/>
      <c r="U118" s="58">
        <f t="shared" si="16"/>
        <v>0</v>
      </c>
      <c r="V118" s="58"/>
      <c r="W118" s="59" t="e">
        <f t="shared" si="17"/>
        <v>#DIV/0!</v>
      </c>
      <c r="X118" s="41"/>
      <c r="Y118" s="41">
        <f t="shared" si="18"/>
        <v>0</v>
      </c>
      <c r="AA118" s="27"/>
      <c r="AB118" s="27"/>
    </row>
    <row r="119" s="19" customFormat="1" ht="16.5" spans="1:28">
      <c r="A119" s="69"/>
      <c r="B119" s="77"/>
      <c r="C119" s="13" t="s">
        <v>612</v>
      </c>
      <c r="D119" s="13" t="s">
        <v>613</v>
      </c>
      <c r="E119" s="75"/>
      <c r="F119" s="13" t="s">
        <v>124</v>
      </c>
      <c r="G119" s="75"/>
      <c r="H119" s="45"/>
      <c r="I119" s="45"/>
      <c r="J119" s="45"/>
      <c r="K119" s="75"/>
      <c r="L119" s="75"/>
      <c r="M119" s="75"/>
      <c r="N119" s="13" t="s">
        <v>590</v>
      </c>
      <c r="O119" s="13" t="s">
        <v>323</v>
      </c>
      <c r="P119" s="75"/>
      <c r="Q119" s="41"/>
      <c r="R119" s="41"/>
      <c r="S119" s="57" t="e">
        <f t="shared" si="15"/>
        <v>#DIV/0!</v>
      </c>
      <c r="T119" s="41"/>
      <c r="U119" s="58">
        <f t="shared" si="16"/>
        <v>0</v>
      </c>
      <c r="V119" s="58"/>
      <c r="W119" s="59" t="e">
        <f t="shared" si="17"/>
        <v>#DIV/0!</v>
      </c>
      <c r="X119" s="41"/>
      <c r="Y119" s="41">
        <f t="shared" si="18"/>
        <v>0</v>
      </c>
      <c r="AA119" s="27"/>
      <c r="AB119" s="27"/>
    </row>
    <row r="120" s="19" customFormat="1" ht="16.5" spans="1:28">
      <c r="A120" s="69"/>
      <c r="B120" s="77"/>
      <c r="C120" s="13" t="s">
        <v>614</v>
      </c>
      <c r="D120" s="13" t="s">
        <v>615</v>
      </c>
      <c r="E120" s="75"/>
      <c r="F120" s="13" t="s">
        <v>17</v>
      </c>
      <c r="G120" s="75"/>
      <c r="H120" s="45"/>
      <c r="I120" s="45"/>
      <c r="J120" s="45"/>
      <c r="K120" s="75"/>
      <c r="L120" s="75"/>
      <c r="M120" s="75"/>
      <c r="N120" s="13" t="s">
        <v>616</v>
      </c>
      <c r="O120" s="13" t="s">
        <v>323</v>
      </c>
      <c r="P120" s="75"/>
      <c r="Q120" s="41"/>
      <c r="R120" s="41"/>
      <c r="S120" s="57" t="e">
        <f t="shared" si="15"/>
        <v>#DIV/0!</v>
      </c>
      <c r="T120" s="41"/>
      <c r="U120" s="58">
        <f t="shared" si="16"/>
        <v>0</v>
      </c>
      <c r="V120" s="58"/>
      <c r="W120" s="59" t="e">
        <f t="shared" si="17"/>
        <v>#DIV/0!</v>
      </c>
      <c r="X120" s="41"/>
      <c r="Y120" s="41">
        <f t="shared" si="18"/>
        <v>0</v>
      </c>
      <c r="AA120" s="27"/>
      <c r="AB120" s="27"/>
    </row>
    <row r="121" s="19" customFormat="1" ht="16.5" spans="1:28">
      <c r="A121" s="69"/>
      <c r="B121" s="77"/>
      <c r="C121" s="13" t="s">
        <v>459</v>
      </c>
      <c r="D121" s="13" t="s">
        <v>617</v>
      </c>
      <c r="E121" s="75"/>
      <c r="F121" s="13" t="s">
        <v>17</v>
      </c>
      <c r="G121" s="75"/>
      <c r="H121" s="45"/>
      <c r="I121" s="45"/>
      <c r="J121" s="45"/>
      <c r="K121" s="75"/>
      <c r="L121" s="75"/>
      <c r="M121" s="75"/>
      <c r="N121" s="13" t="s">
        <v>618</v>
      </c>
      <c r="O121" s="13" t="s">
        <v>269</v>
      </c>
      <c r="P121" s="75"/>
      <c r="Q121" s="41"/>
      <c r="R121" s="41"/>
      <c r="S121" s="57" t="e">
        <f t="shared" si="15"/>
        <v>#DIV/0!</v>
      </c>
      <c r="T121" s="41"/>
      <c r="U121" s="58">
        <f t="shared" si="16"/>
        <v>0</v>
      </c>
      <c r="V121" s="58"/>
      <c r="W121" s="59" t="e">
        <f t="shared" si="17"/>
        <v>#DIV/0!</v>
      </c>
      <c r="X121" s="41"/>
      <c r="Y121" s="41">
        <f t="shared" si="18"/>
        <v>0</v>
      </c>
      <c r="AA121" s="27"/>
      <c r="AB121" s="27"/>
    </row>
    <row r="122" s="19" customFormat="1" ht="16.5" spans="1:28">
      <c r="A122" s="69"/>
      <c r="B122" s="77"/>
      <c r="C122" s="13" t="s">
        <v>619</v>
      </c>
      <c r="D122" s="13" t="s">
        <v>617</v>
      </c>
      <c r="E122" s="75"/>
      <c r="F122" s="13" t="s">
        <v>45</v>
      </c>
      <c r="G122" s="75"/>
      <c r="H122" s="45"/>
      <c r="I122" s="45"/>
      <c r="J122" s="45"/>
      <c r="K122" s="75"/>
      <c r="L122" s="75"/>
      <c r="M122" s="75"/>
      <c r="N122" s="13" t="s">
        <v>620</v>
      </c>
      <c r="O122" s="13" t="s">
        <v>269</v>
      </c>
      <c r="P122" s="75"/>
      <c r="Q122" s="41"/>
      <c r="R122" s="41"/>
      <c r="S122" s="57" t="e">
        <f t="shared" si="15"/>
        <v>#DIV/0!</v>
      </c>
      <c r="T122" s="41"/>
      <c r="U122" s="58">
        <f t="shared" si="16"/>
        <v>0</v>
      </c>
      <c r="V122" s="58"/>
      <c r="W122" s="59" t="e">
        <f t="shared" si="17"/>
        <v>#DIV/0!</v>
      </c>
      <c r="X122" s="41"/>
      <c r="Y122" s="41">
        <f t="shared" si="18"/>
        <v>0</v>
      </c>
      <c r="AA122" s="27"/>
      <c r="AB122" s="27"/>
    </row>
    <row r="123" s="19" customFormat="1" ht="16.5" spans="1:28">
      <c r="A123" s="69"/>
      <c r="B123" s="77"/>
      <c r="C123" s="13" t="s">
        <v>621</v>
      </c>
      <c r="D123" s="13" t="s">
        <v>617</v>
      </c>
      <c r="E123" s="75"/>
      <c r="F123" s="13" t="s">
        <v>81</v>
      </c>
      <c r="G123" s="75"/>
      <c r="H123" s="45"/>
      <c r="I123" s="45"/>
      <c r="J123" s="45"/>
      <c r="K123" s="75"/>
      <c r="L123" s="75"/>
      <c r="M123" s="75"/>
      <c r="N123" s="13" t="s">
        <v>622</v>
      </c>
      <c r="O123" s="13" t="s">
        <v>269</v>
      </c>
      <c r="P123" s="75"/>
      <c r="Q123" s="41"/>
      <c r="R123" s="41"/>
      <c r="S123" s="57" t="e">
        <f t="shared" si="15"/>
        <v>#DIV/0!</v>
      </c>
      <c r="T123" s="41"/>
      <c r="U123" s="58">
        <f t="shared" si="16"/>
        <v>0</v>
      </c>
      <c r="V123" s="58"/>
      <c r="W123" s="59" t="e">
        <f t="shared" si="17"/>
        <v>#DIV/0!</v>
      </c>
      <c r="X123" s="41"/>
      <c r="Y123" s="41">
        <f t="shared" si="18"/>
        <v>0</v>
      </c>
      <c r="AA123" s="27"/>
      <c r="AB123" s="27"/>
    </row>
    <row r="124" s="19" customFormat="1" ht="16.5" spans="1:28">
      <c r="A124" s="69"/>
      <c r="B124" s="77"/>
      <c r="C124" s="13" t="s">
        <v>623</v>
      </c>
      <c r="D124" s="13" t="s">
        <v>624</v>
      </c>
      <c r="E124" s="75"/>
      <c r="F124" s="13" t="s">
        <v>17</v>
      </c>
      <c r="G124" s="75"/>
      <c r="H124" s="45"/>
      <c r="I124" s="45"/>
      <c r="J124" s="45"/>
      <c r="K124" s="75"/>
      <c r="L124" s="75"/>
      <c r="M124" s="75"/>
      <c r="N124" s="13" t="s">
        <v>625</v>
      </c>
      <c r="O124" s="13" t="s">
        <v>269</v>
      </c>
      <c r="P124" s="75"/>
      <c r="Q124" s="41"/>
      <c r="R124" s="41"/>
      <c r="S124" s="57" t="e">
        <f t="shared" si="15"/>
        <v>#DIV/0!</v>
      </c>
      <c r="T124" s="41"/>
      <c r="U124" s="58">
        <f t="shared" si="16"/>
        <v>0</v>
      </c>
      <c r="V124" s="58"/>
      <c r="W124" s="59" t="e">
        <f t="shared" si="17"/>
        <v>#DIV/0!</v>
      </c>
      <c r="X124" s="41"/>
      <c r="Y124" s="41">
        <f t="shared" si="18"/>
        <v>0</v>
      </c>
      <c r="AA124" s="27"/>
      <c r="AB124" s="27"/>
    </row>
    <row r="125" s="19" customFormat="1" ht="16.5" spans="1:28">
      <c r="A125" s="70"/>
      <c r="B125" s="78"/>
      <c r="C125" s="13" t="s">
        <v>200</v>
      </c>
      <c r="D125" s="13" t="s">
        <v>624</v>
      </c>
      <c r="E125" s="75"/>
      <c r="F125" s="13" t="s">
        <v>81</v>
      </c>
      <c r="G125" s="75"/>
      <c r="H125" s="45"/>
      <c r="I125" s="45"/>
      <c r="J125" s="45"/>
      <c r="K125" s="75"/>
      <c r="L125" s="75"/>
      <c r="M125" s="75"/>
      <c r="N125" s="13" t="s">
        <v>581</v>
      </c>
      <c r="O125" s="13" t="s">
        <v>269</v>
      </c>
      <c r="P125" s="75"/>
      <c r="Q125" s="41"/>
      <c r="R125" s="41"/>
      <c r="S125" s="57" t="e">
        <f t="shared" si="15"/>
        <v>#DIV/0!</v>
      </c>
      <c r="T125" s="41"/>
      <c r="U125" s="58">
        <f t="shared" si="16"/>
        <v>0</v>
      </c>
      <c r="V125" s="58"/>
      <c r="W125" s="59" t="e">
        <f t="shared" si="17"/>
        <v>#DIV/0!</v>
      </c>
      <c r="X125" s="41"/>
      <c r="Y125" s="41">
        <f t="shared" si="18"/>
        <v>0</v>
      </c>
      <c r="AA125" s="27"/>
      <c r="AB125" s="27"/>
    </row>
    <row r="126" s="19" customFormat="1" ht="16.5" spans="1:28">
      <c r="A126" s="68">
        <v>13</v>
      </c>
      <c r="B126" s="76" t="s">
        <v>626</v>
      </c>
      <c r="C126" s="13" t="s">
        <v>151</v>
      </c>
      <c r="D126" s="13" t="s">
        <v>624</v>
      </c>
      <c r="E126" s="75"/>
      <c r="F126" s="13" t="s">
        <v>31</v>
      </c>
      <c r="G126" s="75"/>
      <c r="H126" s="45" t="s">
        <v>536</v>
      </c>
      <c r="I126" s="45">
        <v>15</v>
      </c>
      <c r="J126" s="45"/>
      <c r="K126" s="75"/>
      <c r="L126" s="75"/>
      <c r="M126" s="75"/>
      <c r="N126" s="13" t="s">
        <v>627</v>
      </c>
      <c r="O126" s="13" t="s">
        <v>269</v>
      </c>
      <c r="P126" s="75"/>
      <c r="Q126" s="41"/>
      <c r="R126" s="41"/>
      <c r="S126" s="57" t="e">
        <f t="shared" si="15"/>
        <v>#DIV/0!</v>
      </c>
      <c r="T126" s="41"/>
      <c r="U126" s="58">
        <f t="shared" si="16"/>
        <v>0</v>
      </c>
      <c r="V126" s="58"/>
      <c r="W126" s="59" t="e">
        <f t="shared" si="17"/>
        <v>#DIV/0!</v>
      </c>
      <c r="X126" s="41"/>
      <c r="Y126" s="41">
        <f t="shared" si="18"/>
        <v>0</v>
      </c>
      <c r="AA126" s="27"/>
      <c r="AB126" s="27"/>
    </row>
    <row r="127" s="19" customFormat="1" ht="16.5" spans="1:28">
      <c r="A127" s="69"/>
      <c r="B127" s="77"/>
      <c r="C127" s="13" t="s">
        <v>628</v>
      </c>
      <c r="D127" s="13" t="s">
        <v>425</v>
      </c>
      <c r="E127" s="75"/>
      <c r="F127" s="13" t="s">
        <v>21</v>
      </c>
      <c r="G127" s="75"/>
      <c r="H127" s="45"/>
      <c r="I127" s="45"/>
      <c r="J127" s="45"/>
      <c r="K127" s="75"/>
      <c r="L127" s="75"/>
      <c r="M127" s="75"/>
      <c r="N127" s="13" t="s">
        <v>629</v>
      </c>
      <c r="O127" s="13" t="s">
        <v>256</v>
      </c>
      <c r="P127" s="75"/>
      <c r="Q127" s="41"/>
      <c r="R127" s="41"/>
      <c r="S127" s="57" t="e">
        <f t="shared" si="15"/>
        <v>#DIV/0!</v>
      </c>
      <c r="T127" s="41"/>
      <c r="U127" s="58">
        <f t="shared" si="16"/>
        <v>0</v>
      </c>
      <c r="V127" s="58"/>
      <c r="W127" s="59" t="e">
        <f t="shared" si="17"/>
        <v>#DIV/0!</v>
      </c>
      <c r="X127" s="41"/>
      <c r="Y127" s="41">
        <f t="shared" si="18"/>
        <v>0</v>
      </c>
      <c r="AA127" s="27"/>
      <c r="AB127" s="27"/>
    </row>
    <row r="128" s="19" customFormat="1" ht="16.5" spans="1:28">
      <c r="A128" s="69"/>
      <c r="B128" s="77"/>
      <c r="C128" s="13" t="s">
        <v>149</v>
      </c>
      <c r="D128" s="13" t="s">
        <v>425</v>
      </c>
      <c r="E128" s="75"/>
      <c r="F128" s="13" t="s">
        <v>630</v>
      </c>
      <c r="G128" s="75"/>
      <c r="H128" s="45"/>
      <c r="I128" s="45"/>
      <c r="J128" s="45"/>
      <c r="K128" s="75"/>
      <c r="L128" s="75"/>
      <c r="M128" s="75"/>
      <c r="N128" s="13" t="s">
        <v>631</v>
      </c>
      <c r="O128" s="13" t="s">
        <v>256</v>
      </c>
      <c r="P128" s="75"/>
      <c r="Q128" s="41"/>
      <c r="R128" s="41"/>
      <c r="S128" s="57" t="e">
        <f t="shared" si="15"/>
        <v>#DIV/0!</v>
      </c>
      <c r="T128" s="41"/>
      <c r="U128" s="58">
        <f t="shared" si="16"/>
        <v>0</v>
      </c>
      <c r="V128" s="58"/>
      <c r="W128" s="59" t="e">
        <f t="shared" si="17"/>
        <v>#DIV/0!</v>
      </c>
      <c r="X128" s="41"/>
      <c r="Y128" s="41">
        <f t="shared" si="18"/>
        <v>0</v>
      </c>
      <c r="AA128" s="27"/>
      <c r="AB128" s="27"/>
    </row>
    <row r="129" s="19" customFormat="1" ht="16.5" spans="1:28">
      <c r="A129" s="69"/>
      <c r="B129" s="77"/>
      <c r="C129" s="13" t="s">
        <v>161</v>
      </c>
      <c r="D129" s="13" t="s">
        <v>632</v>
      </c>
      <c r="E129" s="75"/>
      <c r="F129" s="13" t="s">
        <v>81</v>
      </c>
      <c r="G129" s="75"/>
      <c r="H129" s="45"/>
      <c r="I129" s="45"/>
      <c r="J129" s="45"/>
      <c r="K129" s="75"/>
      <c r="L129" s="75"/>
      <c r="M129" s="75"/>
      <c r="N129" s="13" t="s">
        <v>633</v>
      </c>
      <c r="O129" s="13" t="s">
        <v>256</v>
      </c>
      <c r="P129" s="75"/>
      <c r="Q129" s="41"/>
      <c r="R129" s="41"/>
      <c r="S129" s="57" t="e">
        <f t="shared" si="15"/>
        <v>#DIV/0!</v>
      </c>
      <c r="T129" s="41"/>
      <c r="U129" s="58">
        <f t="shared" si="16"/>
        <v>0</v>
      </c>
      <c r="V129" s="58"/>
      <c r="W129" s="59" t="e">
        <f t="shared" si="17"/>
        <v>#DIV/0!</v>
      </c>
      <c r="X129" s="41"/>
      <c r="Y129" s="41">
        <f t="shared" si="18"/>
        <v>0</v>
      </c>
      <c r="AA129" s="27"/>
      <c r="AB129" s="27"/>
    </row>
    <row r="130" s="19" customFormat="1" ht="16.5" spans="1:28">
      <c r="A130" s="69"/>
      <c r="B130" s="77"/>
      <c r="C130" s="13" t="s">
        <v>166</v>
      </c>
      <c r="D130" s="13" t="s">
        <v>632</v>
      </c>
      <c r="E130" s="75"/>
      <c r="F130" s="13" t="s">
        <v>81</v>
      </c>
      <c r="G130" s="75"/>
      <c r="H130" s="45"/>
      <c r="I130" s="45"/>
      <c r="J130" s="45"/>
      <c r="K130" s="75"/>
      <c r="L130" s="75"/>
      <c r="M130" s="75"/>
      <c r="N130" s="13" t="s">
        <v>634</v>
      </c>
      <c r="O130" s="13" t="s">
        <v>256</v>
      </c>
      <c r="P130" s="75"/>
      <c r="Q130" s="41"/>
      <c r="R130" s="41"/>
      <c r="S130" s="57" t="e">
        <f t="shared" si="15"/>
        <v>#DIV/0!</v>
      </c>
      <c r="T130" s="41"/>
      <c r="U130" s="58">
        <f t="shared" si="16"/>
        <v>0</v>
      </c>
      <c r="V130" s="58"/>
      <c r="W130" s="59" t="e">
        <f t="shared" si="17"/>
        <v>#DIV/0!</v>
      </c>
      <c r="X130" s="41"/>
      <c r="Y130" s="41">
        <f t="shared" si="18"/>
        <v>0</v>
      </c>
      <c r="AA130" s="27"/>
      <c r="AB130" s="27"/>
    </row>
    <row r="131" s="19" customFormat="1" ht="16.5" spans="1:28">
      <c r="A131" s="69"/>
      <c r="B131" s="77"/>
      <c r="C131" s="13" t="s">
        <v>199</v>
      </c>
      <c r="D131" s="13" t="s">
        <v>632</v>
      </c>
      <c r="E131" s="75"/>
      <c r="F131" s="13" t="s">
        <v>31</v>
      </c>
      <c r="G131" s="75"/>
      <c r="H131" s="45"/>
      <c r="I131" s="45"/>
      <c r="J131" s="45"/>
      <c r="K131" s="75"/>
      <c r="L131" s="75"/>
      <c r="M131" s="75"/>
      <c r="N131" s="13" t="s">
        <v>635</v>
      </c>
      <c r="O131" s="13" t="s">
        <v>256</v>
      </c>
      <c r="P131" s="75"/>
      <c r="Q131" s="41"/>
      <c r="R131" s="41"/>
      <c r="S131" s="57" t="e">
        <f t="shared" si="15"/>
        <v>#DIV/0!</v>
      </c>
      <c r="T131" s="41"/>
      <c r="U131" s="58">
        <f t="shared" si="16"/>
        <v>0</v>
      </c>
      <c r="V131" s="58"/>
      <c r="W131" s="59" t="e">
        <f t="shared" si="17"/>
        <v>#DIV/0!</v>
      </c>
      <c r="X131" s="41"/>
      <c r="Y131" s="41">
        <f t="shared" si="18"/>
        <v>0</v>
      </c>
      <c r="AA131" s="27"/>
      <c r="AB131" s="27"/>
    </row>
    <row r="132" s="19" customFormat="1" ht="16.5" spans="1:28">
      <c r="A132" s="69"/>
      <c r="B132" s="77"/>
      <c r="C132" s="13" t="s">
        <v>636</v>
      </c>
      <c r="D132" s="13" t="s">
        <v>637</v>
      </c>
      <c r="E132" s="75"/>
      <c r="F132" s="13" t="s">
        <v>45</v>
      </c>
      <c r="G132" s="75"/>
      <c r="H132" s="45"/>
      <c r="I132" s="45"/>
      <c r="J132" s="45"/>
      <c r="K132" s="75"/>
      <c r="L132" s="75"/>
      <c r="M132" s="75"/>
      <c r="N132" s="13" t="s">
        <v>638</v>
      </c>
      <c r="O132" s="13" t="s">
        <v>372</v>
      </c>
      <c r="P132" s="75"/>
      <c r="Q132" s="41"/>
      <c r="R132" s="41"/>
      <c r="S132" s="57" t="e">
        <f t="shared" si="15"/>
        <v>#DIV/0!</v>
      </c>
      <c r="T132" s="41"/>
      <c r="U132" s="58">
        <f t="shared" si="16"/>
        <v>0</v>
      </c>
      <c r="V132" s="58"/>
      <c r="W132" s="59" t="e">
        <f t="shared" si="17"/>
        <v>#DIV/0!</v>
      </c>
      <c r="X132" s="41"/>
      <c r="Y132" s="41">
        <f t="shared" si="18"/>
        <v>0</v>
      </c>
      <c r="AA132" s="27"/>
      <c r="AB132" s="27"/>
    </row>
    <row r="133" s="19" customFormat="1" ht="16.5" spans="1:28">
      <c r="A133" s="69"/>
      <c r="B133" s="77"/>
      <c r="C133" s="13" t="s">
        <v>639</v>
      </c>
      <c r="D133" s="13" t="s">
        <v>637</v>
      </c>
      <c r="E133" s="75"/>
      <c r="F133" s="13" t="s">
        <v>31</v>
      </c>
      <c r="G133" s="75"/>
      <c r="H133" s="45"/>
      <c r="I133" s="45"/>
      <c r="J133" s="45"/>
      <c r="K133" s="75"/>
      <c r="L133" s="75"/>
      <c r="M133" s="75"/>
      <c r="N133" s="13" t="s">
        <v>640</v>
      </c>
      <c r="O133" s="13" t="s">
        <v>372</v>
      </c>
      <c r="P133" s="75"/>
      <c r="Q133" s="41"/>
      <c r="R133" s="41"/>
      <c r="S133" s="57" t="e">
        <f t="shared" ref="S133:S155" si="19">R133/Q133</f>
        <v>#DIV/0!</v>
      </c>
      <c r="T133" s="41"/>
      <c r="U133" s="58">
        <f t="shared" ref="U133:U155" si="20">T133*R133</f>
        <v>0</v>
      </c>
      <c r="V133" s="58"/>
      <c r="W133" s="59" t="e">
        <f t="shared" ref="W133:W155" si="21">U133/V133</f>
        <v>#DIV/0!</v>
      </c>
      <c r="X133" s="41"/>
      <c r="Y133" s="41">
        <f t="shared" ref="Y133:Y155" si="22">V133/23.99</f>
        <v>0</v>
      </c>
      <c r="AA133" s="27"/>
      <c r="AB133" s="27"/>
    </row>
    <row r="134" s="19" customFormat="1" ht="16.5" spans="1:28">
      <c r="A134" s="69"/>
      <c r="B134" s="77"/>
      <c r="C134" s="13" t="s">
        <v>131</v>
      </c>
      <c r="D134" s="13" t="s">
        <v>641</v>
      </c>
      <c r="E134" s="75"/>
      <c r="F134" s="13" t="s">
        <v>45</v>
      </c>
      <c r="G134" s="75"/>
      <c r="H134" s="45"/>
      <c r="I134" s="45"/>
      <c r="J134" s="45"/>
      <c r="K134" s="75"/>
      <c r="L134" s="75"/>
      <c r="M134" s="75"/>
      <c r="N134" s="13" t="s">
        <v>642</v>
      </c>
      <c r="O134" s="13" t="s">
        <v>643</v>
      </c>
      <c r="P134" s="75"/>
      <c r="Q134" s="41"/>
      <c r="R134" s="41"/>
      <c r="S134" s="57" t="e">
        <f t="shared" si="19"/>
        <v>#DIV/0!</v>
      </c>
      <c r="T134" s="41"/>
      <c r="U134" s="58">
        <f t="shared" si="20"/>
        <v>0</v>
      </c>
      <c r="V134" s="58"/>
      <c r="W134" s="59" t="e">
        <f t="shared" si="21"/>
        <v>#DIV/0!</v>
      </c>
      <c r="X134" s="41"/>
      <c r="Y134" s="41">
        <f t="shared" si="22"/>
        <v>0</v>
      </c>
      <c r="AA134" s="27"/>
      <c r="AB134" s="27"/>
    </row>
    <row r="135" s="19" customFormat="1" ht="16.5" spans="1:28">
      <c r="A135" s="70"/>
      <c r="B135" s="78"/>
      <c r="C135" s="13" t="s">
        <v>644</v>
      </c>
      <c r="D135" s="13" t="s">
        <v>645</v>
      </c>
      <c r="E135" s="75"/>
      <c r="F135" s="13" t="s">
        <v>17</v>
      </c>
      <c r="G135" s="75"/>
      <c r="H135" s="45"/>
      <c r="I135" s="45"/>
      <c r="J135" s="45"/>
      <c r="K135" s="75"/>
      <c r="L135" s="75"/>
      <c r="M135" s="75"/>
      <c r="N135" s="13" t="s">
        <v>646</v>
      </c>
      <c r="O135" s="13" t="s">
        <v>643</v>
      </c>
      <c r="P135" s="75"/>
      <c r="Q135" s="41"/>
      <c r="R135" s="41"/>
      <c r="S135" s="57" t="e">
        <f t="shared" si="19"/>
        <v>#DIV/0!</v>
      </c>
      <c r="T135" s="41"/>
      <c r="U135" s="58">
        <f t="shared" si="20"/>
        <v>0</v>
      </c>
      <c r="V135" s="58"/>
      <c r="W135" s="59" t="e">
        <f t="shared" si="21"/>
        <v>#DIV/0!</v>
      </c>
      <c r="X135" s="41"/>
      <c r="Y135" s="41">
        <f t="shared" si="22"/>
        <v>0</v>
      </c>
      <c r="AA135" s="27"/>
      <c r="AB135" s="27"/>
    </row>
    <row r="136" s="19" customFormat="1" ht="16.5" spans="1:28">
      <c r="A136" s="68">
        <v>14</v>
      </c>
      <c r="B136" s="76" t="s">
        <v>647</v>
      </c>
      <c r="C136" s="13" t="s">
        <v>648</v>
      </c>
      <c r="D136" s="13" t="s">
        <v>649</v>
      </c>
      <c r="E136" s="75"/>
      <c r="F136" s="13" t="s">
        <v>33</v>
      </c>
      <c r="G136" s="75"/>
      <c r="H136" s="45" t="s">
        <v>536</v>
      </c>
      <c r="I136" s="45">
        <v>15</v>
      </c>
      <c r="J136" s="45"/>
      <c r="K136" s="75"/>
      <c r="L136" s="75"/>
      <c r="M136" s="75"/>
      <c r="N136" s="13" t="s">
        <v>422</v>
      </c>
      <c r="O136" s="13" t="s">
        <v>253</v>
      </c>
      <c r="P136" s="75"/>
      <c r="Q136" s="41"/>
      <c r="R136" s="41"/>
      <c r="S136" s="57" t="e">
        <f t="shared" si="19"/>
        <v>#DIV/0!</v>
      </c>
      <c r="T136" s="41"/>
      <c r="U136" s="58">
        <f t="shared" si="20"/>
        <v>0</v>
      </c>
      <c r="V136" s="58"/>
      <c r="W136" s="59" t="e">
        <f t="shared" si="21"/>
        <v>#DIV/0!</v>
      </c>
      <c r="X136" s="41"/>
      <c r="Y136" s="41">
        <f t="shared" si="22"/>
        <v>0</v>
      </c>
      <c r="AA136" s="27"/>
      <c r="AB136" s="27"/>
    </row>
    <row r="137" s="19" customFormat="1" ht="16.5" spans="1:28">
      <c r="A137" s="69"/>
      <c r="B137" s="77"/>
      <c r="C137" s="13" t="s">
        <v>137</v>
      </c>
      <c r="D137" s="13" t="s">
        <v>649</v>
      </c>
      <c r="E137" s="75"/>
      <c r="F137" s="13" t="s">
        <v>31</v>
      </c>
      <c r="G137" s="75"/>
      <c r="H137" s="45"/>
      <c r="I137" s="45"/>
      <c r="J137" s="45"/>
      <c r="K137" s="75"/>
      <c r="L137" s="75"/>
      <c r="M137" s="75"/>
      <c r="N137" s="13" t="s">
        <v>650</v>
      </c>
      <c r="O137" s="13" t="s">
        <v>643</v>
      </c>
      <c r="P137" s="75"/>
      <c r="Q137" s="41"/>
      <c r="R137" s="41"/>
      <c r="S137" s="57" t="e">
        <f t="shared" si="19"/>
        <v>#DIV/0!</v>
      </c>
      <c r="T137" s="41"/>
      <c r="U137" s="58">
        <f t="shared" si="20"/>
        <v>0</v>
      </c>
      <c r="V137" s="58"/>
      <c r="W137" s="59" t="e">
        <f t="shared" si="21"/>
        <v>#DIV/0!</v>
      </c>
      <c r="X137" s="41"/>
      <c r="Y137" s="41">
        <f t="shared" si="22"/>
        <v>0</v>
      </c>
      <c r="AA137" s="27"/>
      <c r="AB137" s="27"/>
    </row>
    <row r="138" s="19" customFormat="1" ht="16.5" spans="1:28">
      <c r="A138" s="69"/>
      <c r="B138" s="77"/>
      <c r="C138" s="13" t="s">
        <v>132</v>
      </c>
      <c r="D138" s="13" t="s">
        <v>651</v>
      </c>
      <c r="E138" s="75"/>
      <c r="F138" s="13" t="s">
        <v>81</v>
      </c>
      <c r="G138" s="75"/>
      <c r="H138" s="45"/>
      <c r="I138" s="45"/>
      <c r="J138" s="45"/>
      <c r="K138" s="75"/>
      <c r="L138" s="75"/>
      <c r="M138" s="75"/>
      <c r="N138" s="13" t="s">
        <v>652</v>
      </c>
      <c r="O138" s="13" t="s">
        <v>294</v>
      </c>
      <c r="P138" s="75"/>
      <c r="Q138" s="41"/>
      <c r="R138" s="41"/>
      <c r="S138" s="57" t="e">
        <f t="shared" si="19"/>
        <v>#DIV/0!</v>
      </c>
      <c r="T138" s="41"/>
      <c r="U138" s="58">
        <f t="shared" si="20"/>
        <v>0</v>
      </c>
      <c r="V138" s="58"/>
      <c r="W138" s="59" t="e">
        <f t="shared" si="21"/>
        <v>#DIV/0!</v>
      </c>
      <c r="X138" s="41"/>
      <c r="Y138" s="41">
        <f t="shared" si="22"/>
        <v>0</v>
      </c>
      <c r="AA138" s="27"/>
      <c r="AB138" s="27"/>
    </row>
    <row r="139" s="19" customFormat="1" ht="16.5" spans="1:28">
      <c r="A139" s="69"/>
      <c r="B139" s="77"/>
      <c r="C139" s="13" t="s">
        <v>653</v>
      </c>
      <c r="D139" s="13" t="s">
        <v>654</v>
      </c>
      <c r="E139" s="75"/>
      <c r="F139" s="13" t="s">
        <v>14</v>
      </c>
      <c r="G139" s="75"/>
      <c r="H139" s="45"/>
      <c r="I139" s="45"/>
      <c r="J139" s="45"/>
      <c r="K139" s="75"/>
      <c r="L139" s="75"/>
      <c r="M139" s="75"/>
      <c r="N139" s="13" t="s">
        <v>655</v>
      </c>
      <c r="O139" s="13" t="s">
        <v>264</v>
      </c>
      <c r="P139" s="75"/>
      <c r="Q139" s="41"/>
      <c r="R139" s="41"/>
      <c r="S139" s="57" t="e">
        <f t="shared" si="19"/>
        <v>#DIV/0!</v>
      </c>
      <c r="T139" s="41"/>
      <c r="U139" s="58">
        <f t="shared" si="20"/>
        <v>0</v>
      </c>
      <c r="V139" s="58"/>
      <c r="W139" s="59" t="e">
        <f t="shared" si="21"/>
        <v>#DIV/0!</v>
      </c>
      <c r="X139" s="41"/>
      <c r="Y139" s="41">
        <f t="shared" si="22"/>
        <v>0</v>
      </c>
      <c r="AA139" s="27"/>
      <c r="AB139" s="27"/>
    </row>
    <row r="140" s="19" customFormat="1" ht="16.5" spans="1:28">
      <c r="A140" s="69"/>
      <c r="B140" s="77"/>
      <c r="C140" s="13" t="s">
        <v>656</v>
      </c>
      <c r="D140" s="13" t="s">
        <v>657</v>
      </c>
      <c r="E140" s="75"/>
      <c r="F140" s="13" t="s">
        <v>14</v>
      </c>
      <c r="G140" s="75"/>
      <c r="H140" s="45"/>
      <c r="I140" s="45"/>
      <c r="J140" s="45"/>
      <c r="K140" s="75"/>
      <c r="L140" s="75"/>
      <c r="M140" s="75"/>
      <c r="N140" s="13" t="s">
        <v>353</v>
      </c>
      <c r="O140" s="13" t="s">
        <v>264</v>
      </c>
      <c r="P140" s="75"/>
      <c r="Q140" s="41"/>
      <c r="R140" s="41"/>
      <c r="S140" s="57" t="e">
        <f t="shared" si="19"/>
        <v>#DIV/0!</v>
      </c>
      <c r="T140" s="41"/>
      <c r="U140" s="58">
        <f t="shared" si="20"/>
        <v>0</v>
      </c>
      <c r="V140" s="58"/>
      <c r="W140" s="59" t="e">
        <f t="shared" si="21"/>
        <v>#DIV/0!</v>
      </c>
      <c r="X140" s="41"/>
      <c r="Y140" s="41">
        <f t="shared" si="22"/>
        <v>0</v>
      </c>
      <c r="AA140" s="27"/>
      <c r="AB140" s="27"/>
    </row>
    <row r="141" s="19" customFormat="1" ht="16.5" spans="1:28">
      <c r="A141" s="69"/>
      <c r="B141" s="77"/>
      <c r="C141" s="13" t="s">
        <v>658</v>
      </c>
      <c r="D141" s="13" t="s">
        <v>659</v>
      </c>
      <c r="E141" s="75"/>
      <c r="F141" s="13" t="s">
        <v>31</v>
      </c>
      <c r="G141" s="75"/>
      <c r="H141" s="45"/>
      <c r="I141" s="45"/>
      <c r="J141" s="45"/>
      <c r="K141" s="75"/>
      <c r="L141" s="75"/>
      <c r="M141" s="75"/>
      <c r="N141" s="13" t="s">
        <v>660</v>
      </c>
      <c r="O141" s="13" t="s">
        <v>253</v>
      </c>
      <c r="P141" s="75"/>
      <c r="Q141" s="41"/>
      <c r="R141" s="41"/>
      <c r="S141" s="57" t="e">
        <f t="shared" si="19"/>
        <v>#DIV/0!</v>
      </c>
      <c r="T141" s="41"/>
      <c r="U141" s="58">
        <f t="shared" si="20"/>
        <v>0</v>
      </c>
      <c r="V141" s="58"/>
      <c r="W141" s="59" t="e">
        <f t="shared" si="21"/>
        <v>#DIV/0!</v>
      </c>
      <c r="X141" s="41"/>
      <c r="Y141" s="41">
        <f t="shared" si="22"/>
        <v>0</v>
      </c>
      <c r="AA141" s="27"/>
      <c r="AB141" s="27"/>
    </row>
    <row r="142" s="19" customFormat="1" ht="16.5" spans="1:28">
      <c r="A142" s="69"/>
      <c r="B142" s="77"/>
      <c r="C142" s="13" t="s">
        <v>661</v>
      </c>
      <c r="D142" s="13" t="s">
        <v>662</v>
      </c>
      <c r="E142" s="75"/>
      <c r="F142" s="13" t="s">
        <v>45</v>
      </c>
      <c r="G142" s="75"/>
      <c r="H142" s="45"/>
      <c r="I142" s="45"/>
      <c r="J142" s="45"/>
      <c r="K142" s="75"/>
      <c r="L142" s="75"/>
      <c r="M142" s="75"/>
      <c r="N142" s="13" t="s">
        <v>663</v>
      </c>
      <c r="O142" s="13" t="s">
        <v>264</v>
      </c>
      <c r="P142" s="75"/>
      <c r="Q142" s="41"/>
      <c r="R142" s="41"/>
      <c r="S142" s="57" t="e">
        <f t="shared" si="19"/>
        <v>#DIV/0!</v>
      </c>
      <c r="T142" s="41"/>
      <c r="U142" s="58">
        <f t="shared" si="20"/>
        <v>0</v>
      </c>
      <c r="V142" s="58"/>
      <c r="W142" s="59" t="e">
        <f t="shared" si="21"/>
        <v>#DIV/0!</v>
      </c>
      <c r="X142" s="41"/>
      <c r="Y142" s="41">
        <f t="shared" si="22"/>
        <v>0</v>
      </c>
      <c r="AA142" s="27"/>
      <c r="AB142" s="27"/>
    </row>
    <row r="143" s="19" customFormat="1" ht="16.5" spans="1:28">
      <c r="A143" s="69"/>
      <c r="B143" s="77"/>
      <c r="C143" s="13" t="s">
        <v>664</v>
      </c>
      <c r="D143" s="13" t="s">
        <v>665</v>
      </c>
      <c r="E143" s="75"/>
      <c r="F143" s="13" t="s">
        <v>31</v>
      </c>
      <c r="G143" s="75"/>
      <c r="H143" s="45"/>
      <c r="I143" s="45"/>
      <c r="J143" s="45"/>
      <c r="K143" s="75"/>
      <c r="L143" s="75"/>
      <c r="M143" s="75"/>
      <c r="N143" s="13" t="s">
        <v>666</v>
      </c>
      <c r="O143" s="13" t="s">
        <v>253</v>
      </c>
      <c r="P143" s="75"/>
      <c r="Q143" s="41"/>
      <c r="R143" s="41"/>
      <c r="S143" s="57" t="e">
        <f t="shared" si="19"/>
        <v>#DIV/0!</v>
      </c>
      <c r="T143" s="41"/>
      <c r="U143" s="58">
        <f t="shared" si="20"/>
        <v>0</v>
      </c>
      <c r="V143" s="58"/>
      <c r="W143" s="59" t="e">
        <f t="shared" si="21"/>
        <v>#DIV/0!</v>
      </c>
      <c r="X143" s="41"/>
      <c r="Y143" s="41">
        <f t="shared" si="22"/>
        <v>0</v>
      </c>
      <c r="AA143" s="27"/>
      <c r="AB143" s="27"/>
    </row>
    <row r="144" s="19" customFormat="1" ht="16.5" spans="1:28">
      <c r="A144" s="69"/>
      <c r="B144" s="77"/>
      <c r="C144" s="13" t="s">
        <v>667</v>
      </c>
      <c r="D144" s="13" t="s">
        <v>668</v>
      </c>
      <c r="E144" s="75"/>
      <c r="F144" s="13" t="s">
        <v>45</v>
      </c>
      <c r="G144" s="75"/>
      <c r="H144" s="45"/>
      <c r="I144" s="45"/>
      <c r="J144" s="45"/>
      <c r="K144" s="75"/>
      <c r="L144" s="75"/>
      <c r="M144" s="75"/>
      <c r="N144" s="13" t="s">
        <v>669</v>
      </c>
      <c r="O144" s="13" t="s">
        <v>268</v>
      </c>
      <c r="P144" s="75"/>
      <c r="Q144" s="41"/>
      <c r="R144" s="41"/>
      <c r="S144" s="57" t="e">
        <f t="shared" si="19"/>
        <v>#DIV/0!</v>
      </c>
      <c r="T144" s="41"/>
      <c r="U144" s="58">
        <f t="shared" si="20"/>
        <v>0</v>
      </c>
      <c r="V144" s="58"/>
      <c r="W144" s="59" t="e">
        <f t="shared" si="21"/>
        <v>#DIV/0!</v>
      </c>
      <c r="X144" s="41"/>
      <c r="Y144" s="41">
        <f t="shared" si="22"/>
        <v>0</v>
      </c>
      <c r="AA144" s="27"/>
      <c r="AB144" s="27"/>
    </row>
    <row r="145" s="19" customFormat="1" ht="16.5" spans="1:28">
      <c r="A145" s="70"/>
      <c r="B145" s="78"/>
      <c r="C145" s="13" t="s">
        <v>670</v>
      </c>
      <c r="D145" s="13" t="s">
        <v>668</v>
      </c>
      <c r="E145" s="75"/>
      <c r="F145" s="13" t="s">
        <v>45</v>
      </c>
      <c r="G145" s="75"/>
      <c r="H145" s="45"/>
      <c r="I145" s="45"/>
      <c r="J145" s="45"/>
      <c r="K145" s="75"/>
      <c r="L145" s="75"/>
      <c r="M145" s="75"/>
      <c r="N145" s="13" t="s">
        <v>671</v>
      </c>
      <c r="O145" s="13" t="s">
        <v>268</v>
      </c>
      <c r="P145" s="75"/>
      <c r="Q145" s="41"/>
      <c r="R145" s="41"/>
      <c r="S145" s="57" t="e">
        <f t="shared" si="19"/>
        <v>#DIV/0!</v>
      </c>
      <c r="T145" s="41"/>
      <c r="U145" s="58">
        <f t="shared" si="20"/>
        <v>0</v>
      </c>
      <c r="V145" s="58"/>
      <c r="W145" s="59" t="e">
        <f t="shared" si="21"/>
        <v>#DIV/0!</v>
      </c>
      <c r="X145" s="41"/>
      <c r="Y145" s="41">
        <f t="shared" si="22"/>
        <v>0</v>
      </c>
      <c r="AA145" s="27"/>
      <c r="AB145" s="27"/>
    </row>
    <row r="146" s="19" customFormat="1" ht="16.5" spans="1:28">
      <c r="A146" s="68">
        <v>15</v>
      </c>
      <c r="B146" s="76" t="s">
        <v>672</v>
      </c>
      <c r="C146" s="13" t="s">
        <v>673</v>
      </c>
      <c r="D146" s="13" t="s">
        <v>674</v>
      </c>
      <c r="E146" s="75"/>
      <c r="F146" s="13" t="s">
        <v>41</v>
      </c>
      <c r="G146" s="75"/>
      <c r="H146" s="45" t="s">
        <v>536</v>
      </c>
      <c r="I146" s="45">
        <v>15</v>
      </c>
      <c r="J146" s="45"/>
      <c r="K146" s="75"/>
      <c r="L146" s="75"/>
      <c r="M146" s="75"/>
      <c r="N146" s="13" t="s">
        <v>675</v>
      </c>
      <c r="O146" s="13" t="s">
        <v>258</v>
      </c>
      <c r="P146" s="75"/>
      <c r="Q146" s="41"/>
      <c r="R146" s="41"/>
      <c r="S146" s="57" t="e">
        <f t="shared" si="19"/>
        <v>#DIV/0!</v>
      </c>
      <c r="T146" s="41"/>
      <c r="U146" s="58">
        <f t="shared" si="20"/>
        <v>0</v>
      </c>
      <c r="V146" s="58"/>
      <c r="W146" s="59" t="e">
        <f t="shared" si="21"/>
        <v>#DIV/0!</v>
      </c>
      <c r="X146" s="41"/>
      <c r="Y146" s="41">
        <f t="shared" si="22"/>
        <v>0</v>
      </c>
      <c r="AA146" s="27"/>
      <c r="AB146" s="27"/>
    </row>
    <row r="147" s="19" customFormat="1" ht="16.5" spans="1:28">
      <c r="A147" s="69"/>
      <c r="B147" s="77"/>
      <c r="C147" s="13" t="s">
        <v>676</v>
      </c>
      <c r="D147" s="13" t="s">
        <v>677</v>
      </c>
      <c r="E147" s="75"/>
      <c r="F147" s="13" t="s">
        <v>21</v>
      </c>
      <c r="G147" s="75"/>
      <c r="H147" s="45"/>
      <c r="I147" s="45"/>
      <c r="J147" s="45"/>
      <c r="K147" s="75"/>
      <c r="L147" s="75"/>
      <c r="M147" s="75"/>
      <c r="N147" s="13" t="s">
        <v>678</v>
      </c>
      <c r="O147" s="13" t="s">
        <v>258</v>
      </c>
      <c r="P147" s="75"/>
      <c r="Q147" s="41"/>
      <c r="R147" s="41"/>
      <c r="S147" s="57" t="e">
        <f t="shared" si="19"/>
        <v>#DIV/0!</v>
      </c>
      <c r="T147" s="41"/>
      <c r="U147" s="58">
        <f t="shared" si="20"/>
        <v>0</v>
      </c>
      <c r="V147" s="58"/>
      <c r="W147" s="59" t="e">
        <f t="shared" si="21"/>
        <v>#DIV/0!</v>
      </c>
      <c r="X147" s="41"/>
      <c r="Y147" s="41">
        <f t="shared" si="22"/>
        <v>0</v>
      </c>
      <c r="AA147" s="27"/>
      <c r="AB147" s="27"/>
    </row>
    <row r="148" s="19" customFormat="1" ht="16.5" spans="1:28">
      <c r="A148" s="69"/>
      <c r="B148" s="77"/>
      <c r="C148" s="13" t="s">
        <v>679</v>
      </c>
      <c r="D148" s="13" t="s">
        <v>680</v>
      </c>
      <c r="E148" s="75"/>
      <c r="F148" s="13" t="s">
        <v>9</v>
      </c>
      <c r="G148" s="75"/>
      <c r="H148" s="45"/>
      <c r="I148" s="45"/>
      <c r="J148" s="45"/>
      <c r="K148" s="75"/>
      <c r="L148" s="75"/>
      <c r="M148" s="75"/>
      <c r="N148" s="13" t="s">
        <v>681</v>
      </c>
      <c r="O148" s="13" t="s">
        <v>307</v>
      </c>
      <c r="P148" s="75"/>
      <c r="Q148" s="41"/>
      <c r="R148" s="41"/>
      <c r="S148" s="57" t="e">
        <f t="shared" si="19"/>
        <v>#DIV/0!</v>
      </c>
      <c r="T148" s="41"/>
      <c r="U148" s="58">
        <f t="shared" si="20"/>
        <v>0</v>
      </c>
      <c r="V148" s="58"/>
      <c r="W148" s="59" t="e">
        <f t="shared" si="21"/>
        <v>#DIV/0!</v>
      </c>
      <c r="X148" s="41"/>
      <c r="Y148" s="41">
        <f t="shared" si="22"/>
        <v>0</v>
      </c>
      <c r="AA148" s="27"/>
      <c r="AB148" s="27"/>
    </row>
    <row r="149" s="19" customFormat="1" ht="16.5" spans="1:28">
      <c r="A149" s="69"/>
      <c r="B149" s="77"/>
      <c r="C149" s="13" t="s">
        <v>682</v>
      </c>
      <c r="D149" s="13" t="s">
        <v>683</v>
      </c>
      <c r="E149" s="75"/>
      <c r="F149" s="13" t="s">
        <v>124</v>
      </c>
      <c r="G149" s="75"/>
      <c r="H149" s="45"/>
      <c r="I149" s="45"/>
      <c r="J149" s="45"/>
      <c r="K149" s="75"/>
      <c r="L149" s="75"/>
      <c r="M149" s="75"/>
      <c r="N149" s="13" t="s">
        <v>351</v>
      </c>
      <c r="O149" s="13" t="s">
        <v>275</v>
      </c>
      <c r="P149" s="75"/>
      <c r="Q149" s="41"/>
      <c r="R149" s="41"/>
      <c r="S149" s="57" t="e">
        <f t="shared" si="19"/>
        <v>#DIV/0!</v>
      </c>
      <c r="T149" s="41"/>
      <c r="U149" s="58">
        <f t="shared" si="20"/>
        <v>0</v>
      </c>
      <c r="V149" s="58"/>
      <c r="W149" s="59" t="e">
        <f t="shared" si="21"/>
        <v>#DIV/0!</v>
      </c>
      <c r="X149" s="41"/>
      <c r="Y149" s="41">
        <f t="shared" si="22"/>
        <v>0</v>
      </c>
      <c r="AA149" s="27"/>
      <c r="AB149" s="27"/>
    </row>
    <row r="150" s="19" customFormat="1" ht="16.5" spans="1:28">
      <c r="A150" s="69"/>
      <c r="B150" s="77"/>
      <c r="C150" s="13" t="s">
        <v>46</v>
      </c>
      <c r="D150" s="13" t="s">
        <v>684</v>
      </c>
      <c r="E150" s="75"/>
      <c r="F150" s="13" t="s">
        <v>45</v>
      </c>
      <c r="G150" s="75"/>
      <c r="H150" s="45"/>
      <c r="I150" s="45"/>
      <c r="J150" s="45"/>
      <c r="K150" s="75"/>
      <c r="L150" s="75"/>
      <c r="M150" s="75"/>
      <c r="N150" s="13" t="s">
        <v>270</v>
      </c>
      <c r="O150" s="13" t="s">
        <v>288</v>
      </c>
      <c r="P150" s="75"/>
      <c r="Q150" s="41"/>
      <c r="R150" s="41"/>
      <c r="S150" s="57" t="e">
        <f t="shared" si="19"/>
        <v>#DIV/0!</v>
      </c>
      <c r="T150" s="41"/>
      <c r="U150" s="58">
        <f t="shared" si="20"/>
        <v>0</v>
      </c>
      <c r="V150" s="58"/>
      <c r="W150" s="59" t="e">
        <f t="shared" si="21"/>
        <v>#DIV/0!</v>
      </c>
      <c r="X150" s="41"/>
      <c r="Y150" s="41">
        <f t="shared" si="22"/>
        <v>0</v>
      </c>
      <c r="AA150" s="27"/>
      <c r="AB150" s="27"/>
    </row>
    <row r="151" s="19" customFormat="1" ht="16.5" spans="1:28">
      <c r="A151" s="69"/>
      <c r="B151" s="77"/>
      <c r="C151" s="13" t="s">
        <v>55</v>
      </c>
      <c r="D151" s="13" t="s">
        <v>685</v>
      </c>
      <c r="E151" s="75"/>
      <c r="F151" s="13" t="s">
        <v>43</v>
      </c>
      <c r="G151" s="75"/>
      <c r="H151" s="45"/>
      <c r="I151" s="45"/>
      <c r="J151" s="45"/>
      <c r="K151" s="75"/>
      <c r="L151" s="75"/>
      <c r="M151" s="75"/>
      <c r="N151" s="13" t="s">
        <v>434</v>
      </c>
      <c r="O151" s="13" t="s">
        <v>686</v>
      </c>
      <c r="P151" s="75"/>
      <c r="Q151" s="41"/>
      <c r="R151" s="41"/>
      <c r="S151" s="57" t="e">
        <f t="shared" si="19"/>
        <v>#DIV/0!</v>
      </c>
      <c r="T151" s="41"/>
      <c r="U151" s="58">
        <f t="shared" si="20"/>
        <v>0</v>
      </c>
      <c r="V151" s="58"/>
      <c r="W151" s="59" t="e">
        <f t="shared" si="21"/>
        <v>#DIV/0!</v>
      </c>
      <c r="X151" s="41"/>
      <c r="Y151" s="41">
        <f t="shared" si="22"/>
        <v>0</v>
      </c>
      <c r="AA151" s="27"/>
      <c r="AB151" s="27"/>
    </row>
    <row r="152" s="19" customFormat="1" ht="16.5" spans="1:28">
      <c r="A152" s="69"/>
      <c r="B152" s="77"/>
      <c r="C152" s="13" t="s">
        <v>42</v>
      </c>
      <c r="D152" s="13" t="s">
        <v>687</v>
      </c>
      <c r="E152" s="75"/>
      <c r="F152" s="13" t="s">
        <v>21</v>
      </c>
      <c r="G152" s="75"/>
      <c r="H152" s="45"/>
      <c r="I152" s="45"/>
      <c r="J152" s="45"/>
      <c r="K152" s="75"/>
      <c r="L152" s="75"/>
      <c r="M152" s="75"/>
      <c r="N152" s="13" t="s">
        <v>297</v>
      </c>
      <c r="O152" s="13" t="s">
        <v>688</v>
      </c>
      <c r="P152" s="75"/>
      <c r="Q152" s="41"/>
      <c r="R152" s="41"/>
      <c r="S152" s="57" t="e">
        <f t="shared" si="19"/>
        <v>#DIV/0!</v>
      </c>
      <c r="T152" s="41"/>
      <c r="U152" s="58">
        <f t="shared" si="20"/>
        <v>0</v>
      </c>
      <c r="V152" s="58"/>
      <c r="W152" s="59" t="e">
        <f t="shared" si="21"/>
        <v>#DIV/0!</v>
      </c>
      <c r="X152" s="41"/>
      <c r="Y152" s="41">
        <f t="shared" si="22"/>
        <v>0</v>
      </c>
      <c r="AA152" s="27"/>
      <c r="AB152" s="27"/>
    </row>
    <row r="153" s="19" customFormat="1" ht="16.5" spans="1:28">
      <c r="A153" s="69"/>
      <c r="B153" s="77"/>
      <c r="C153" s="13" t="s">
        <v>20</v>
      </c>
      <c r="D153" s="13" t="s">
        <v>689</v>
      </c>
      <c r="E153" s="75"/>
      <c r="F153" s="13" t="s">
        <v>21</v>
      </c>
      <c r="G153" s="75"/>
      <c r="H153" s="45"/>
      <c r="I153" s="45"/>
      <c r="J153" s="45"/>
      <c r="K153" s="75"/>
      <c r="L153" s="75"/>
      <c r="M153" s="75"/>
      <c r="N153" s="13" t="s">
        <v>690</v>
      </c>
      <c r="O153" s="13" t="s">
        <v>691</v>
      </c>
      <c r="P153" s="75"/>
      <c r="Q153" s="41"/>
      <c r="R153" s="41"/>
      <c r="S153" s="57" t="e">
        <f t="shared" si="19"/>
        <v>#DIV/0!</v>
      </c>
      <c r="T153" s="41"/>
      <c r="U153" s="58">
        <f t="shared" si="20"/>
        <v>0</v>
      </c>
      <c r="V153" s="58"/>
      <c r="W153" s="59" t="e">
        <f t="shared" si="21"/>
        <v>#DIV/0!</v>
      </c>
      <c r="X153" s="41"/>
      <c r="Y153" s="41">
        <f t="shared" si="22"/>
        <v>0</v>
      </c>
      <c r="AA153" s="27"/>
      <c r="AB153" s="27"/>
    </row>
    <row r="154" s="19" customFormat="1" ht="16.5" spans="1:28">
      <c r="A154" s="69"/>
      <c r="B154" s="77"/>
      <c r="C154" s="13" t="s">
        <v>15</v>
      </c>
      <c r="D154" s="13" t="s">
        <v>692</v>
      </c>
      <c r="E154" s="75"/>
      <c r="F154" s="13" t="s">
        <v>14</v>
      </c>
      <c r="G154" s="75"/>
      <c r="H154" s="45"/>
      <c r="I154" s="45"/>
      <c r="J154" s="45"/>
      <c r="K154" s="75"/>
      <c r="L154" s="75"/>
      <c r="M154" s="75"/>
      <c r="N154" s="13" t="s">
        <v>693</v>
      </c>
      <c r="O154" s="13" t="s">
        <v>694</v>
      </c>
      <c r="P154" s="75"/>
      <c r="Q154" s="41"/>
      <c r="R154" s="41"/>
      <c r="S154" s="57" t="e">
        <f t="shared" si="19"/>
        <v>#DIV/0!</v>
      </c>
      <c r="T154" s="41"/>
      <c r="U154" s="58">
        <f t="shared" si="20"/>
        <v>0</v>
      </c>
      <c r="V154" s="58"/>
      <c r="W154" s="59" t="e">
        <f t="shared" si="21"/>
        <v>#DIV/0!</v>
      </c>
      <c r="X154" s="41"/>
      <c r="Y154" s="41">
        <f t="shared" si="22"/>
        <v>0</v>
      </c>
      <c r="AA154" s="27"/>
      <c r="AB154" s="27"/>
    </row>
    <row r="155" s="19" customFormat="1" ht="16.5" spans="1:28">
      <c r="A155" s="70"/>
      <c r="B155" s="78"/>
      <c r="C155" s="13" t="s">
        <v>13</v>
      </c>
      <c r="D155" s="13" t="s">
        <v>695</v>
      </c>
      <c r="E155" s="75"/>
      <c r="F155" s="13" t="s">
        <v>14</v>
      </c>
      <c r="G155" s="75"/>
      <c r="H155" s="45"/>
      <c r="I155" s="45"/>
      <c r="J155" s="45"/>
      <c r="K155" s="75"/>
      <c r="L155" s="75"/>
      <c r="M155" s="75"/>
      <c r="N155" s="13" t="s">
        <v>267</v>
      </c>
      <c r="O155" s="13" t="s">
        <v>696</v>
      </c>
      <c r="P155" s="75"/>
      <c r="Q155" s="41"/>
      <c r="R155" s="41"/>
      <c r="S155" s="57" t="e">
        <f t="shared" si="19"/>
        <v>#DIV/0!</v>
      </c>
      <c r="T155" s="41"/>
      <c r="U155" s="58">
        <f t="shared" si="20"/>
        <v>0</v>
      </c>
      <c r="V155" s="58"/>
      <c r="W155" s="59" t="e">
        <f t="shared" si="21"/>
        <v>#DIV/0!</v>
      </c>
      <c r="X155" s="41"/>
      <c r="Y155" s="41">
        <f t="shared" si="22"/>
        <v>0</v>
      </c>
      <c r="AA155" s="27"/>
      <c r="AB155" s="27"/>
    </row>
    <row r="156" s="19" customFormat="1" ht="16.5" spans="1:28">
      <c r="A156" s="34">
        <v>16</v>
      </c>
      <c r="B156" s="35" t="s">
        <v>697</v>
      </c>
      <c r="C156" s="86"/>
      <c r="D156" s="87"/>
      <c r="E156" s="87"/>
      <c r="F156" s="87"/>
      <c r="G156" s="87"/>
      <c r="H156" s="45">
        <v>0.29</v>
      </c>
      <c r="I156" s="45">
        <v>5.12</v>
      </c>
      <c r="J156" s="45"/>
      <c r="K156" s="45">
        <v>0.65</v>
      </c>
      <c r="L156" s="45">
        <v>20</v>
      </c>
      <c r="M156" s="88"/>
      <c r="N156" s="89"/>
      <c r="O156" s="89"/>
      <c r="P156" s="89"/>
      <c r="Q156" s="89"/>
      <c r="R156" s="89"/>
      <c r="S156" s="89"/>
      <c r="T156" s="89"/>
      <c r="U156" s="89"/>
      <c r="V156" s="92"/>
      <c r="W156" s="89"/>
      <c r="X156" s="89"/>
      <c r="Y156" s="96"/>
      <c r="AA156" s="27"/>
      <c r="AB156" s="27"/>
    </row>
    <row r="157" ht="16.5" spans="1:25">
      <c r="A157" s="34">
        <v>17</v>
      </c>
      <c r="B157" s="35" t="s">
        <v>698</v>
      </c>
      <c r="C157" s="86"/>
      <c r="D157" s="87"/>
      <c r="E157" s="87"/>
      <c r="F157" s="87"/>
      <c r="G157" s="87"/>
      <c r="H157" s="45">
        <v>1.12</v>
      </c>
      <c r="I157" s="45">
        <v>5.12</v>
      </c>
      <c r="J157" s="45"/>
      <c r="K157" s="90"/>
      <c r="L157" s="90"/>
      <c r="M157" s="90"/>
      <c r="N157" s="91"/>
      <c r="O157" s="91"/>
      <c r="P157" s="91"/>
      <c r="Q157" s="91"/>
      <c r="R157" s="91"/>
      <c r="S157" s="93"/>
      <c r="T157" s="94"/>
      <c r="U157" s="94"/>
      <c r="V157" s="95"/>
      <c r="W157" s="93"/>
      <c r="X157" s="91"/>
      <c r="Y157" s="91"/>
    </row>
  </sheetData>
  <autoFilter ref="A1:Y157">
    <extLst/>
  </autoFilter>
  <mergeCells count="77">
    <mergeCell ref="C156:G156"/>
    <mergeCell ref="M156:Y156"/>
    <mergeCell ref="C157:G157"/>
    <mergeCell ref="A2:A11"/>
    <mergeCell ref="A12:A21"/>
    <mergeCell ref="A22:A31"/>
    <mergeCell ref="A32:A41"/>
    <mergeCell ref="A42:A51"/>
    <mergeCell ref="A52:A61"/>
    <mergeCell ref="A62:A71"/>
    <mergeCell ref="A72:A81"/>
    <mergeCell ref="A82:A89"/>
    <mergeCell ref="A91:A100"/>
    <mergeCell ref="A101:A115"/>
    <mergeCell ref="A116:A125"/>
    <mergeCell ref="A126:A135"/>
    <mergeCell ref="A136:A145"/>
    <mergeCell ref="A146:A155"/>
    <mergeCell ref="B2:B11"/>
    <mergeCell ref="B12:B21"/>
    <mergeCell ref="B22:B31"/>
    <mergeCell ref="B32:B41"/>
    <mergeCell ref="B42:B51"/>
    <mergeCell ref="B52:B61"/>
    <mergeCell ref="B62:B71"/>
    <mergeCell ref="B72:B81"/>
    <mergeCell ref="B82:B89"/>
    <mergeCell ref="B91:B100"/>
    <mergeCell ref="B101:B115"/>
    <mergeCell ref="B116:B125"/>
    <mergeCell ref="B126:B135"/>
    <mergeCell ref="B136:B145"/>
    <mergeCell ref="B146:B155"/>
    <mergeCell ref="E91:E155"/>
    <mergeCell ref="G91:G155"/>
    <mergeCell ref="H5:H11"/>
    <mergeCell ref="H12:H21"/>
    <mergeCell ref="H22:H31"/>
    <mergeCell ref="H32:H41"/>
    <mergeCell ref="H52:H61"/>
    <mergeCell ref="H82:H89"/>
    <mergeCell ref="H101:H115"/>
    <mergeCell ref="H116:H125"/>
    <mergeCell ref="H126:H135"/>
    <mergeCell ref="H136:H145"/>
    <mergeCell ref="H146:H155"/>
    <mergeCell ref="I2:I11"/>
    <mergeCell ref="I12:I21"/>
    <mergeCell ref="I22:I31"/>
    <mergeCell ref="I32:I41"/>
    <mergeCell ref="I42:I51"/>
    <mergeCell ref="I52:I61"/>
    <mergeCell ref="I62:I71"/>
    <mergeCell ref="I72:I81"/>
    <mergeCell ref="I82:I89"/>
    <mergeCell ref="I91:I100"/>
    <mergeCell ref="I101:I115"/>
    <mergeCell ref="I116:I125"/>
    <mergeCell ref="I126:I135"/>
    <mergeCell ref="I136:I145"/>
    <mergeCell ref="I146:I155"/>
    <mergeCell ref="J2:J157"/>
    <mergeCell ref="K2:K89"/>
    <mergeCell ref="K91:K155"/>
    <mergeCell ref="L2:L11"/>
    <mergeCell ref="L12:L21"/>
    <mergeCell ref="L22:L31"/>
    <mergeCell ref="L32:L41"/>
    <mergeCell ref="L42:L51"/>
    <mergeCell ref="L52:L61"/>
    <mergeCell ref="L62:L71"/>
    <mergeCell ref="L72:L81"/>
    <mergeCell ref="L82:L89"/>
    <mergeCell ref="L91:L155"/>
    <mergeCell ref="M2:M89"/>
    <mergeCell ref="M91:M155"/>
    <mergeCell ref="P91:P155"/>
  </mergeCells>
  <conditionalFormatting sqref="C157">
    <cfRule type="duplicateValues" dxfId="1" priority="1"/>
  </conditionalFormatting>
  <conditionalFormatting sqref="C92:C100">
    <cfRule type="duplicateValues" dxfId="1" priority="3"/>
  </conditionalFormatting>
  <conditionalFormatting sqref="C101:C155">
    <cfRule type="duplicateValues" dxfId="1" priority="2"/>
  </conditionalFormatting>
  <conditionalFormatting sqref="C1:C91 C158:C1048461 C156">
    <cfRule type="duplicateValues" dxfId="1" priority="4"/>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5"/>
  <sheetViews>
    <sheetView zoomScale="115" zoomScaleNormal="115" workbookViewId="0">
      <selection activeCell="U37" sqref="U37"/>
    </sheetView>
  </sheetViews>
  <sheetFormatPr defaultColWidth="9" defaultRowHeight="15.75"/>
  <sheetData>
    <row r="1" spans="1:27">
      <c r="A1" t="s">
        <v>699</v>
      </c>
      <c r="F1" t="s">
        <v>700</v>
      </c>
      <c r="K1" t="s">
        <v>701</v>
      </c>
      <c r="N1" t="s">
        <v>702</v>
      </c>
      <c r="Q1" t="s">
        <v>703</v>
      </c>
      <c r="V1" t="s">
        <v>704</v>
      </c>
      <c r="AA1" t="s">
        <v>705</v>
      </c>
    </row>
    <row r="10" spans="1:29">
      <c r="A10" t="s">
        <v>97</v>
      </c>
      <c r="C10">
        <v>15</v>
      </c>
      <c r="F10" t="s">
        <v>97</v>
      </c>
      <c r="H10">
        <v>16</v>
      </c>
      <c r="N10" t="s">
        <v>97</v>
      </c>
      <c r="P10">
        <v>10</v>
      </c>
      <c r="Q10" t="s">
        <v>97</v>
      </c>
      <c r="S10">
        <v>9</v>
      </c>
      <c r="V10" t="s">
        <v>97</v>
      </c>
      <c r="X10">
        <v>9</v>
      </c>
      <c r="AA10" t="s">
        <v>97</v>
      </c>
      <c r="AC10">
        <v>28</v>
      </c>
    </row>
    <row r="11" spans="1:3">
      <c r="A11" t="s">
        <v>88</v>
      </c>
      <c r="C11">
        <v>26</v>
      </c>
    </row>
    <row r="13" spans="1:31">
      <c r="A13" t="s">
        <v>706</v>
      </c>
      <c r="D13" t="s">
        <v>707</v>
      </c>
      <c r="I13" t="s">
        <v>708</v>
      </c>
      <c r="M13" t="s">
        <v>709</v>
      </c>
      <c r="P13" t="s">
        <v>710</v>
      </c>
      <c r="S13" t="s">
        <v>711</v>
      </c>
      <c r="V13" t="s">
        <v>712</v>
      </c>
      <c r="Y13" t="s">
        <v>713</v>
      </c>
      <c r="AB13" t="s">
        <v>714</v>
      </c>
      <c r="AE13" t="s">
        <v>715</v>
      </c>
    </row>
    <row r="23" spans="1:32">
      <c r="A23" t="s">
        <v>97</v>
      </c>
      <c r="B23">
        <v>9</v>
      </c>
      <c r="D23" t="s">
        <v>97</v>
      </c>
      <c r="F23">
        <v>8</v>
      </c>
      <c r="I23" t="s">
        <v>97</v>
      </c>
      <c r="K23">
        <v>9</v>
      </c>
      <c r="M23" t="s">
        <v>97</v>
      </c>
      <c r="N23">
        <v>9</v>
      </c>
      <c r="P23" t="s">
        <v>97</v>
      </c>
      <c r="Q23">
        <v>9</v>
      </c>
      <c r="S23" t="s">
        <v>97</v>
      </c>
      <c r="T23">
        <v>7</v>
      </c>
      <c r="V23" t="s">
        <v>97</v>
      </c>
      <c r="W23">
        <v>7</v>
      </c>
      <c r="Y23" t="s">
        <v>97</v>
      </c>
      <c r="Z23">
        <v>7</v>
      </c>
      <c r="AB23" t="s">
        <v>97</v>
      </c>
      <c r="AC23">
        <v>7</v>
      </c>
      <c r="AE23" t="s">
        <v>97</v>
      </c>
      <c r="AF23">
        <v>8</v>
      </c>
    </row>
    <row r="24" spans="9:29">
      <c r="I24" t="s">
        <v>204</v>
      </c>
      <c r="K24">
        <v>34</v>
      </c>
      <c r="AB24" t="s">
        <v>88</v>
      </c>
      <c r="AC24">
        <v>12</v>
      </c>
    </row>
    <row r="25" spans="1:16">
      <c r="A25" t="s">
        <v>716</v>
      </c>
      <c r="D25" t="s">
        <v>717</v>
      </c>
      <c r="G25" t="s">
        <v>718</v>
      </c>
      <c r="J25" t="s">
        <v>719</v>
      </c>
      <c r="M25" t="s">
        <v>720</v>
      </c>
      <c r="P25" t="s">
        <v>721</v>
      </c>
    </row>
    <row r="34" spans="1:18">
      <c r="A34" t="s">
        <v>97</v>
      </c>
      <c r="B34">
        <v>5</v>
      </c>
      <c r="D34" t="s">
        <v>97</v>
      </c>
      <c r="E34">
        <v>9</v>
      </c>
      <c r="G34" t="s">
        <v>97</v>
      </c>
      <c r="H34">
        <v>8</v>
      </c>
      <c r="J34" t="s">
        <v>97</v>
      </c>
      <c r="K34">
        <v>8</v>
      </c>
      <c r="M34" t="s">
        <v>97</v>
      </c>
      <c r="N34">
        <v>9</v>
      </c>
      <c r="P34" t="s">
        <v>97</v>
      </c>
      <c r="R34">
        <v>8</v>
      </c>
    </row>
    <row r="35" spans="1:14">
      <c r="A35" t="s">
        <v>88</v>
      </c>
      <c r="B35">
        <v>18</v>
      </c>
      <c r="M35" t="s">
        <v>88</v>
      </c>
      <c r="N35">
        <v>20</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workbookViewId="0">
      <selection activeCell="B31" sqref="B31:F31"/>
    </sheetView>
  </sheetViews>
  <sheetFormatPr defaultColWidth="9" defaultRowHeight="15.75" outlineLevelCol="5"/>
  <cols>
    <col min="1" max="1" width="40.6666666666667" style="14" customWidth="1"/>
    <col min="2" max="2" width="29.6666666666667" style="14" customWidth="1"/>
    <col min="3" max="3" width="33.8333333333333" style="14" customWidth="1"/>
    <col min="4" max="4" width="39.8333333333333" style="14" customWidth="1"/>
    <col min="5" max="5" width="10.5" style="14" customWidth="1"/>
    <col min="6" max="6" width="25" style="14" customWidth="1"/>
    <col min="7" max="16365" width="9" style="14"/>
    <col min="16366" max="16384" width="9" style="1"/>
  </cols>
  <sheetData>
    <row r="1" s="14" customFormat="1" ht="27.5" customHeight="1" spans="1:6">
      <c r="A1" s="15" t="s">
        <v>2</v>
      </c>
      <c r="B1" s="15" t="s">
        <v>3</v>
      </c>
      <c r="C1" s="15" t="s">
        <v>6</v>
      </c>
      <c r="D1" s="15" t="s">
        <v>4</v>
      </c>
      <c r="E1" s="15" t="s">
        <v>7</v>
      </c>
      <c r="F1" s="15" t="s">
        <v>5</v>
      </c>
    </row>
    <row r="2" s="14" customFormat="1" ht="27.5" customHeight="1" spans="1:6">
      <c r="A2" s="16" t="s">
        <v>13</v>
      </c>
      <c r="B2" s="16">
        <v>124161</v>
      </c>
      <c r="C2" s="16">
        <v>581</v>
      </c>
      <c r="D2" s="16">
        <v>6000</v>
      </c>
      <c r="E2" s="16">
        <v>179</v>
      </c>
      <c r="F2" s="16">
        <v>22</v>
      </c>
    </row>
    <row r="3" s="14" customFormat="1" ht="27.5" customHeight="1" spans="1:6">
      <c r="A3" s="16" t="s">
        <v>20</v>
      </c>
      <c r="B3" s="16">
        <v>66856</v>
      </c>
      <c r="C3" s="16">
        <v>522</v>
      </c>
      <c r="D3" s="16">
        <v>20000</v>
      </c>
      <c r="E3" s="16">
        <v>114</v>
      </c>
      <c r="F3" s="16">
        <v>32</v>
      </c>
    </row>
    <row r="4" s="14" customFormat="1" ht="27.5" customHeight="1" spans="1:6">
      <c r="A4" s="16" t="s">
        <v>26</v>
      </c>
      <c r="B4" s="16">
        <v>46798</v>
      </c>
      <c r="C4" s="16">
        <v>545</v>
      </c>
      <c r="D4" s="16">
        <v>5000</v>
      </c>
      <c r="E4" s="16">
        <v>89</v>
      </c>
      <c r="F4" s="16">
        <v>28</v>
      </c>
    </row>
    <row r="5" s="14" customFormat="1" ht="27.5" customHeight="1" spans="1:6">
      <c r="A5" s="16" t="s">
        <v>36</v>
      </c>
      <c r="B5" s="16">
        <v>20612</v>
      </c>
      <c r="C5" s="16">
        <v>498</v>
      </c>
      <c r="D5" s="16">
        <v>2000</v>
      </c>
      <c r="E5" s="16">
        <v>54</v>
      </c>
      <c r="F5" s="16">
        <v>16</v>
      </c>
    </row>
    <row r="6" s="14" customFormat="1" ht="27.5" customHeight="1" spans="1:6">
      <c r="A6" s="16" t="s">
        <v>64</v>
      </c>
      <c r="B6" s="16">
        <v>8875</v>
      </c>
      <c r="C6" s="16">
        <v>560</v>
      </c>
      <c r="D6" s="16">
        <v>6000</v>
      </c>
      <c r="E6" s="16">
        <v>35</v>
      </c>
      <c r="F6" s="16">
        <v>1</v>
      </c>
    </row>
    <row r="7" s="14" customFormat="1" ht="27.5" customHeight="1" spans="1:6">
      <c r="A7" s="16" t="s">
        <v>97</v>
      </c>
      <c r="B7" s="16">
        <v>2664</v>
      </c>
      <c r="C7" s="16">
        <v>524</v>
      </c>
      <c r="D7" s="16">
        <v>304</v>
      </c>
      <c r="E7" s="16">
        <v>28</v>
      </c>
      <c r="F7" s="16">
        <v>2</v>
      </c>
    </row>
    <row r="8" s="14" customFormat="1" ht="27.5" customHeight="1" spans="1:6">
      <c r="A8" s="16" t="s">
        <v>553</v>
      </c>
      <c r="B8" s="16">
        <v>2664</v>
      </c>
      <c r="C8" s="16">
        <v>206</v>
      </c>
      <c r="D8" s="16">
        <v>2000</v>
      </c>
      <c r="E8" s="16">
        <v>28</v>
      </c>
      <c r="F8" s="16">
        <v>2</v>
      </c>
    </row>
    <row r="9" s="14" customFormat="1" ht="27.5" customHeight="1" spans="1:6">
      <c r="A9" s="16" t="s">
        <v>134</v>
      </c>
      <c r="B9" s="16">
        <v>2544</v>
      </c>
      <c r="C9" s="16">
        <v>431</v>
      </c>
      <c r="D9" s="16">
        <v>3000</v>
      </c>
      <c r="E9" s="16">
        <v>28</v>
      </c>
      <c r="F9" s="16">
        <v>1</v>
      </c>
    </row>
    <row r="10" s="14" customFormat="1" ht="27.5" customHeight="1" spans="1:6">
      <c r="A10" s="16" t="s">
        <v>113</v>
      </c>
      <c r="B10" s="16">
        <v>1769</v>
      </c>
      <c r="C10" s="16">
        <v>672</v>
      </c>
      <c r="D10" s="16">
        <v>8000</v>
      </c>
      <c r="E10" s="16">
        <v>29</v>
      </c>
      <c r="F10" s="16">
        <v>7</v>
      </c>
    </row>
    <row r="11" s="14" customFormat="1" ht="27.5" customHeight="1" spans="1:6">
      <c r="A11" s="16" t="s">
        <v>722</v>
      </c>
      <c r="B11" s="16">
        <v>1741</v>
      </c>
      <c r="C11" s="16">
        <v>340</v>
      </c>
      <c r="D11" s="16">
        <v>4000</v>
      </c>
      <c r="E11" s="16">
        <v>31</v>
      </c>
      <c r="F11" s="16">
        <v>14</v>
      </c>
    </row>
    <row r="12" s="14" customFormat="1" ht="27.5" customHeight="1" spans="1:6">
      <c r="A12" s="16" t="s">
        <v>131</v>
      </c>
      <c r="B12" s="16">
        <v>1497</v>
      </c>
      <c r="C12" s="16">
        <v>542</v>
      </c>
      <c r="D12" s="16">
        <v>6000</v>
      </c>
      <c r="E12" s="16">
        <v>26</v>
      </c>
      <c r="F12" s="16">
        <v>0</v>
      </c>
    </row>
    <row r="13" s="14" customFormat="1" ht="27.5" customHeight="1" spans="1:6">
      <c r="A13" s="16" t="s">
        <v>456</v>
      </c>
      <c r="B13" s="16">
        <v>1279</v>
      </c>
      <c r="C13" s="16">
        <v>632</v>
      </c>
      <c r="D13" s="16">
        <v>5000</v>
      </c>
      <c r="E13" s="16">
        <v>26</v>
      </c>
      <c r="F13" s="16">
        <v>0</v>
      </c>
    </row>
    <row r="14" s="14" customFormat="1" ht="27.5" customHeight="1" spans="1:6">
      <c r="A14" s="16" t="s">
        <v>554</v>
      </c>
      <c r="B14" s="16">
        <v>997</v>
      </c>
      <c r="C14" s="16">
        <v>348</v>
      </c>
      <c r="D14" s="16">
        <v>49</v>
      </c>
      <c r="E14" s="16">
        <v>12</v>
      </c>
      <c r="F14" s="16">
        <v>1</v>
      </c>
    </row>
    <row r="15" s="14" customFormat="1" ht="27.5" customHeight="1" spans="1:6">
      <c r="A15" s="16" t="s">
        <v>139</v>
      </c>
      <c r="B15" s="16">
        <v>995</v>
      </c>
      <c r="C15" s="16">
        <v>553</v>
      </c>
      <c r="D15" s="16">
        <v>1000</v>
      </c>
      <c r="E15" s="16">
        <v>12</v>
      </c>
      <c r="F15" s="16">
        <v>0</v>
      </c>
    </row>
    <row r="16" s="14" customFormat="1" ht="27.5" customHeight="1" spans="1:6">
      <c r="A16" s="16" t="s">
        <v>187</v>
      </c>
      <c r="B16" s="16">
        <v>848</v>
      </c>
      <c r="C16" s="16">
        <v>321</v>
      </c>
      <c r="D16" s="16">
        <v>1000</v>
      </c>
      <c r="E16" s="16">
        <v>11</v>
      </c>
      <c r="F16" s="16">
        <v>5</v>
      </c>
    </row>
    <row r="17" s="14" customFormat="1" ht="27.5" customHeight="1" spans="1:6">
      <c r="A17" s="16" t="s">
        <v>723</v>
      </c>
      <c r="B17" s="16">
        <v>782</v>
      </c>
      <c r="C17" s="16">
        <v>328</v>
      </c>
      <c r="D17" s="16">
        <v>4000</v>
      </c>
      <c r="E17" s="16">
        <v>11</v>
      </c>
      <c r="F17" s="16">
        <v>0</v>
      </c>
    </row>
    <row r="18" s="14" customFormat="1" ht="27.5" customHeight="1" spans="1:6">
      <c r="A18" s="16" t="s">
        <v>204</v>
      </c>
      <c r="B18" s="16">
        <v>782</v>
      </c>
      <c r="C18" s="16">
        <v>333</v>
      </c>
      <c r="D18" s="16">
        <v>1000</v>
      </c>
      <c r="E18" s="16">
        <v>11</v>
      </c>
      <c r="F18" s="16">
        <v>0</v>
      </c>
    </row>
    <row r="19" s="14" customFormat="1" ht="27.5" customHeight="1" spans="1:6">
      <c r="A19" s="16" t="s">
        <v>191</v>
      </c>
      <c r="B19" s="16">
        <v>782</v>
      </c>
      <c r="C19" s="16">
        <v>251</v>
      </c>
      <c r="D19" s="16">
        <v>186</v>
      </c>
      <c r="E19" s="16">
        <v>11</v>
      </c>
      <c r="F19" s="16">
        <v>0</v>
      </c>
    </row>
    <row r="20" s="14" customFormat="1" ht="27.5" customHeight="1" spans="1:6">
      <c r="A20" s="16" t="s">
        <v>215</v>
      </c>
      <c r="B20" s="16">
        <v>782</v>
      </c>
      <c r="C20" s="16">
        <v>344</v>
      </c>
      <c r="D20" s="16">
        <v>1000</v>
      </c>
      <c r="E20" s="16">
        <v>11</v>
      </c>
      <c r="F20" s="16">
        <v>0</v>
      </c>
    </row>
    <row r="21" s="14" customFormat="1" ht="27.5" customHeight="1" spans="1:6">
      <c r="A21" s="16" t="s">
        <v>152</v>
      </c>
      <c r="B21" s="16">
        <v>782</v>
      </c>
      <c r="C21" s="16">
        <v>517</v>
      </c>
      <c r="D21" s="16">
        <v>10000</v>
      </c>
      <c r="E21" s="16">
        <v>11</v>
      </c>
      <c r="F21" s="16">
        <v>2</v>
      </c>
    </row>
    <row r="22" s="14" customFormat="1" ht="27.5" customHeight="1" spans="1:6">
      <c r="A22" s="16" t="s">
        <v>166</v>
      </c>
      <c r="B22" s="16">
        <v>782</v>
      </c>
      <c r="C22" s="16">
        <v>401</v>
      </c>
      <c r="D22" s="16">
        <v>1000</v>
      </c>
      <c r="E22" s="16">
        <v>11</v>
      </c>
      <c r="F22" s="16">
        <v>1</v>
      </c>
    </row>
    <row r="23" s="14" customFormat="1" ht="27.5" customHeight="1" spans="1:6">
      <c r="A23" s="16" t="s">
        <v>555</v>
      </c>
      <c r="B23" s="16">
        <v>706</v>
      </c>
      <c r="C23" s="16">
        <v>153</v>
      </c>
      <c r="D23" s="16">
        <v>209</v>
      </c>
      <c r="E23" s="16">
        <v>10</v>
      </c>
      <c r="F23" s="16">
        <v>0</v>
      </c>
    </row>
    <row r="24" s="14" customFormat="1" ht="27.5" customHeight="1" spans="1:6">
      <c r="A24" s="16" t="s">
        <v>556</v>
      </c>
      <c r="B24" s="16">
        <v>704</v>
      </c>
      <c r="C24" s="16">
        <v>166</v>
      </c>
      <c r="D24" s="16">
        <v>135</v>
      </c>
      <c r="E24" s="16">
        <v>10</v>
      </c>
      <c r="F24" s="16">
        <v>0</v>
      </c>
    </row>
    <row r="25" s="14" customFormat="1" ht="27.5" customHeight="1" spans="1:6">
      <c r="A25" s="16" t="s">
        <v>195</v>
      </c>
      <c r="B25" s="16">
        <v>704</v>
      </c>
      <c r="C25" s="16">
        <v>353</v>
      </c>
      <c r="D25" s="16">
        <v>1000</v>
      </c>
      <c r="E25" s="16">
        <v>10</v>
      </c>
      <c r="F25" s="16">
        <v>0</v>
      </c>
    </row>
    <row r="26" s="14" customFormat="1" ht="27.5" customHeight="1" spans="1:6">
      <c r="A26" s="16" t="s">
        <v>557</v>
      </c>
      <c r="B26" s="16">
        <v>628</v>
      </c>
      <c r="C26" s="16">
        <v>360</v>
      </c>
      <c r="D26" s="16">
        <v>420</v>
      </c>
      <c r="E26" s="16">
        <v>10</v>
      </c>
      <c r="F26" s="16">
        <v>4</v>
      </c>
    </row>
    <row r="27" s="14" customFormat="1" ht="27.5" customHeight="1" spans="1:6">
      <c r="A27" s="16" t="s">
        <v>194</v>
      </c>
      <c r="B27" s="16">
        <v>628</v>
      </c>
      <c r="C27" s="16">
        <v>345</v>
      </c>
      <c r="D27" s="16">
        <v>2000</v>
      </c>
      <c r="E27" s="16">
        <v>10</v>
      </c>
      <c r="F27" s="16">
        <v>2</v>
      </c>
    </row>
    <row r="28" s="14" customFormat="1" ht="27.5" customHeight="1" spans="1:6">
      <c r="A28" s="16" t="s">
        <v>149</v>
      </c>
      <c r="B28" s="16">
        <v>626</v>
      </c>
      <c r="C28" s="16">
        <v>379</v>
      </c>
      <c r="D28" s="16">
        <v>671</v>
      </c>
      <c r="E28" s="16">
        <v>10</v>
      </c>
      <c r="F28" s="16">
        <v>0</v>
      </c>
    </row>
    <row r="29" s="14" customFormat="1" ht="27.5" customHeight="1" spans="1:6">
      <c r="A29" s="16" t="s">
        <v>161</v>
      </c>
      <c r="B29" s="16">
        <v>626</v>
      </c>
      <c r="C29" s="16">
        <v>407</v>
      </c>
      <c r="D29" s="16">
        <v>1000</v>
      </c>
      <c r="E29" s="16">
        <v>10</v>
      </c>
      <c r="F29" s="16">
        <v>13</v>
      </c>
    </row>
    <row r="30" s="14" customFormat="1" ht="27.5" customHeight="1" spans="1:6">
      <c r="A30" s="16" t="s">
        <v>558</v>
      </c>
      <c r="B30" s="16">
        <v>585</v>
      </c>
      <c r="C30" s="16">
        <v>192</v>
      </c>
      <c r="D30" s="16">
        <v>135</v>
      </c>
      <c r="E30" s="16">
        <v>9</v>
      </c>
      <c r="F30" s="16">
        <v>0</v>
      </c>
    </row>
    <row r="31" s="14" customFormat="1" ht="27.5" customHeight="1" spans="1:6">
      <c r="A31" s="16" t="s">
        <v>559</v>
      </c>
      <c r="B31" s="16">
        <v>531</v>
      </c>
      <c r="C31" s="16">
        <v>352</v>
      </c>
      <c r="D31" s="16">
        <v>2000</v>
      </c>
      <c r="E31" s="16">
        <v>9</v>
      </c>
      <c r="F31" s="16">
        <v>0</v>
      </c>
    </row>
  </sheetData>
  <autoFilter ref="A1:F31">
    <extLst/>
  </autoFilter>
  <conditionalFormatting sqref="A$1:A$1048576">
    <cfRule type="duplicateValues" dxfId="1"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6"/>
  <sheetViews>
    <sheetView workbookViewId="0">
      <selection activeCell="H12" sqref="H12"/>
    </sheetView>
  </sheetViews>
  <sheetFormatPr defaultColWidth="9" defaultRowHeight="15.75" outlineLevelCol="5"/>
  <cols>
    <col min="1" max="4" width="40.6666666666667" customWidth="1"/>
    <col min="5" max="5" width="17.3333333333333" customWidth="1"/>
    <col min="6" max="6" width="40.6666666666667" customWidth="1"/>
  </cols>
  <sheetData>
    <row r="1" ht="154" customHeight="1" spans="1:6">
      <c r="A1" s="9" t="s">
        <v>724</v>
      </c>
      <c r="B1" s="9"/>
      <c r="C1" s="9"/>
      <c r="D1" s="9"/>
      <c r="E1" s="9"/>
      <c r="F1" s="10"/>
    </row>
    <row r="2" ht="18.5" customHeight="1" spans="1:6">
      <c r="A2" s="11" t="s">
        <v>2</v>
      </c>
      <c r="B2" s="11" t="s">
        <v>3</v>
      </c>
      <c r="C2" s="11" t="s">
        <v>6</v>
      </c>
      <c r="D2" s="11" t="s">
        <v>4</v>
      </c>
      <c r="E2" s="11" t="s">
        <v>7</v>
      </c>
      <c r="F2" s="11" t="s">
        <v>5</v>
      </c>
    </row>
    <row r="3" ht="18.5" customHeight="1" spans="1:6">
      <c r="A3" s="12" t="s">
        <v>553</v>
      </c>
      <c r="B3" s="13">
        <v>2664</v>
      </c>
      <c r="C3" s="13">
        <v>206</v>
      </c>
      <c r="D3" s="13">
        <v>2000</v>
      </c>
      <c r="E3" s="13">
        <v>28</v>
      </c>
      <c r="F3" s="13">
        <v>2</v>
      </c>
    </row>
    <row r="4" ht="18.5" customHeight="1" spans="1:6">
      <c r="A4" s="12" t="s">
        <v>554</v>
      </c>
      <c r="B4" s="13">
        <v>997</v>
      </c>
      <c r="C4" s="13">
        <v>348</v>
      </c>
      <c r="D4" s="13">
        <v>49</v>
      </c>
      <c r="E4" s="13">
        <v>12</v>
      </c>
      <c r="F4" s="13">
        <v>1</v>
      </c>
    </row>
    <row r="5" ht="18.5" customHeight="1" spans="1:6">
      <c r="A5" s="12" t="s">
        <v>204</v>
      </c>
      <c r="B5" s="13">
        <v>782</v>
      </c>
      <c r="C5" s="13">
        <v>333</v>
      </c>
      <c r="D5" s="13">
        <v>1000</v>
      </c>
      <c r="E5" s="13">
        <v>11</v>
      </c>
      <c r="F5" s="13">
        <v>0</v>
      </c>
    </row>
    <row r="6" ht="18.5" customHeight="1" spans="1:6">
      <c r="A6" s="12" t="s">
        <v>191</v>
      </c>
      <c r="B6" s="13">
        <v>782</v>
      </c>
      <c r="C6" s="13">
        <v>251</v>
      </c>
      <c r="D6" s="13">
        <v>186</v>
      </c>
      <c r="E6" s="13">
        <v>11</v>
      </c>
      <c r="F6" s="13">
        <v>0</v>
      </c>
    </row>
    <row r="7" ht="18.5" customHeight="1" spans="1:6">
      <c r="A7" s="12" t="s">
        <v>555</v>
      </c>
      <c r="B7" s="13">
        <v>706</v>
      </c>
      <c r="C7" s="13">
        <v>153</v>
      </c>
      <c r="D7" s="13">
        <v>209</v>
      </c>
      <c r="E7" s="13">
        <v>10</v>
      </c>
      <c r="F7" s="13">
        <v>0</v>
      </c>
    </row>
    <row r="8" ht="18.5" customHeight="1" spans="1:6">
      <c r="A8" s="12" t="s">
        <v>556</v>
      </c>
      <c r="B8" s="13">
        <v>704</v>
      </c>
      <c r="C8" s="13">
        <v>166</v>
      </c>
      <c r="D8" s="13">
        <v>135</v>
      </c>
      <c r="E8" s="13">
        <v>10</v>
      </c>
      <c r="F8" s="13">
        <v>0</v>
      </c>
    </row>
    <row r="9" ht="18.5" customHeight="1" spans="1:6">
      <c r="A9" s="12" t="s">
        <v>557</v>
      </c>
      <c r="B9" s="13">
        <v>628</v>
      </c>
      <c r="C9" s="13">
        <v>360</v>
      </c>
      <c r="D9" s="13">
        <v>420</v>
      </c>
      <c r="E9" s="13">
        <v>10</v>
      </c>
      <c r="F9" s="13">
        <v>4</v>
      </c>
    </row>
    <row r="10" ht="18.5" customHeight="1" spans="1:6">
      <c r="A10" s="12" t="s">
        <v>558</v>
      </c>
      <c r="B10" s="13">
        <v>585</v>
      </c>
      <c r="C10" s="13">
        <v>192</v>
      </c>
      <c r="D10" s="13">
        <v>135</v>
      </c>
      <c r="E10" s="13">
        <v>9</v>
      </c>
      <c r="F10" s="13">
        <v>0</v>
      </c>
    </row>
    <row r="11" ht="18.5" customHeight="1" spans="1:6">
      <c r="A11" s="12" t="s">
        <v>559</v>
      </c>
      <c r="B11" s="13">
        <v>531</v>
      </c>
      <c r="C11" s="13">
        <v>352</v>
      </c>
      <c r="D11" s="13">
        <v>2000</v>
      </c>
      <c r="E11" s="13">
        <v>9</v>
      </c>
      <c r="F11" s="13">
        <v>0</v>
      </c>
    </row>
    <row r="12" ht="18.5" customHeight="1" spans="1:6">
      <c r="A12" s="13" t="s">
        <v>561</v>
      </c>
      <c r="B12" s="13" t="s">
        <v>562</v>
      </c>
      <c r="C12" s="13" t="s">
        <v>260</v>
      </c>
      <c r="D12" s="13" t="s">
        <v>92</v>
      </c>
      <c r="E12" s="13" t="s">
        <v>273</v>
      </c>
      <c r="F12" s="13" t="s">
        <v>260</v>
      </c>
    </row>
    <row r="13" ht="18.5" customHeight="1" spans="1:6">
      <c r="A13" s="13" t="s">
        <v>563</v>
      </c>
      <c r="B13" s="13" t="s">
        <v>564</v>
      </c>
      <c r="C13" s="13" t="s">
        <v>566</v>
      </c>
      <c r="D13" s="13" t="s">
        <v>565</v>
      </c>
      <c r="E13" s="13" t="s">
        <v>273</v>
      </c>
      <c r="F13" s="13" t="s">
        <v>280</v>
      </c>
    </row>
    <row r="14" ht="18.5" customHeight="1" spans="1:6">
      <c r="A14" s="13" t="s">
        <v>567</v>
      </c>
      <c r="B14" s="13" t="s">
        <v>568</v>
      </c>
      <c r="C14" s="13" t="s">
        <v>569</v>
      </c>
      <c r="D14" s="13" t="s">
        <v>17</v>
      </c>
      <c r="E14" s="13" t="s">
        <v>273</v>
      </c>
      <c r="F14" s="13" t="s">
        <v>260</v>
      </c>
    </row>
    <row r="15" ht="18.5" customHeight="1" spans="1:6">
      <c r="A15" s="13" t="s">
        <v>570</v>
      </c>
      <c r="B15" s="13" t="s">
        <v>571</v>
      </c>
      <c r="C15" s="13" t="s">
        <v>573</v>
      </c>
      <c r="D15" s="13" t="s">
        <v>572</v>
      </c>
      <c r="E15" s="13" t="s">
        <v>273</v>
      </c>
      <c r="F15" s="13" t="s">
        <v>260</v>
      </c>
    </row>
    <row r="16" ht="18.5" customHeight="1" spans="1:6">
      <c r="A16" s="13" t="s">
        <v>574</v>
      </c>
      <c r="B16" s="13" t="s">
        <v>575</v>
      </c>
      <c r="C16" s="13" t="s">
        <v>576</v>
      </c>
      <c r="D16" s="13" t="s">
        <v>124</v>
      </c>
      <c r="E16" s="13" t="s">
        <v>273</v>
      </c>
      <c r="F16" s="13" t="s">
        <v>260</v>
      </c>
    </row>
    <row r="17" ht="18.5" customHeight="1" spans="1:6">
      <c r="A17" s="13" t="s">
        <v>577</v>
      </c>
      <c r="B17" s="13" t="s">
        <v>578</v>
      </c>
      <c r="C17" s="13" t="s">
        <v>579</v>
      </c>
      <c r="D17" s="13" t="s">
        <v>45</v>
      </c>
      <c r="E17" s="13" t="s">
        <v>273</v>
      </c>
      <c r="F17" s="13" t="s">
        <v>260</v>
      </c>
    </row>
    <row r="18" ht="18.5" customHeight="1" spans="1:6">
      <c r="A18" s="13" t="s">
        <v>580</v>
      </c>
      <c r="B18" s="13" t="s">
        <v>581</v>
      </c>
      <c r="C18" s="13" t="s">
        <v>582</v>
      </c>
      <c r="D18" s="13" t="s">
        <v>21</v>
      </c>
      <c r="E18" s="13" t="s">
        <v>273</v>
      </c>
      <c r="F18" s="13" t="s">
        <v>260</v>
      </c>
    </row>
    <row r="19" ht="18.5" customHeight="1" spans="1:6">
      <c r="A19" s="13" t="s">
        <v>583</v>
      </c>
      <c r="B19" s="13" t="s">
        <v>584</v>
      </c>
      <c r="C19" s="13" t="s">
        <v>582</v>
      </c>
      <c r="D19" s="13" t="s">
        <v>81</v>
      </c>
      <c r="E19" s="13" t="s">
        <v>273</v>
      </c>
      <c r="F19" s="13" t="s">
        <v>251</v>
      </c>
    </row>
    <row r="20" ht="18.5" customHeight="1" spans="1:6">
      <c r="A20" s="13" t="s">
        <v>182</v>
      </c>
      <c r="B20" s="13" t="s">
        <v>388</v>
      </c>
      <c r="C20" s="13" t="s">
        <v>585</v>
      </c>
      <c r="D20" s="13" t="s">
        <v>81</v>
      </c>
      <c r="E20" s="13" t="s">
        <v>273</v>
      </c>
      <c r="F20" s="13" t="s">
        <v>260</v>
      </c>
    </row>
    <row r="21" ht="18.5" customHeight="1" spans="1:6">
      <c r="A21" s="13" t="s">
        <v>586</v>
      </c>
      <c r="B21" s="13" t="s">
        <v>587</v>
      </c>
      <c r="C21" s="13" t="s">
        <v>588</v>
      </c>
      <c r="D21" s="13" t="s">
        <v>31</v>
      </c>
      <c r="E21" s="13" t="s">
        <v>273</v>
      </c>
      <c r="F21" s="13" t="s">
        <v>260</v>
      </c>
    </row>
    <row r="22" ht="18.5" customHeight="1" spans="1:6">
      <c r="A22" s="13" t="s">
        <v>589</v>
      </c>
      <c r="B22" s="13" t="s">
        <v>590</v>
      </c>
      <c r="C22" s="13" t="s">
        <v>591</v>
      </c>
      <c r="D22" s="13" t="s">
        <v>31</v>
      </c>
      <c r="E22" s="13" t="s">
        <v>273</v>
      </c>
      <c r="F22" s="13" t="s">
        <v>256</v>
      </c>
    </row>
    <row r="23" ht="18.5" customHeight="1" spans="1:6">
      <c r="A23" s="13" t="s">
        <v>592</v>
      </c>
      <c r="B23" s="13" t="s">
        <v>593</v>
      </c>
      <c r="C23" s="13" t="s">
        <v>594</v>
      </c>
      <c r="D23" s="13" t="s">
        <v>45</v>
      </c>
      <c r="E23" s="13" t="s">
        <v>273</v>
      </c>
      <c r="F23" s="13" t="s">
        <v>260</v>
      </c>
    </row>
    <row r="24" ht="18.5" customHeight="1" spans="1:6">
      <c r="A24" s="13" t="s">
        <v>595</v>
      </c>
      <c r="B24" s="13" t="s">
        <v>596</v>
      </c>
      <c r="C24" s="13" t="s">
        <v>598</v>
      </c>
      <c r="D24" s="13" t="s">
        <v>597</v>
      </c>
      <c r="E24" s="13" t="s">
        <v>273</v>
      </c>
      <c r="F24" s="13" t="s">
        <v>260</v>
      </c>
    </row>
    <row r="25" ht="18.5" customHeight="1" spans="1:6">
      <c r="A25" s="13" t="s">
        <v>599</v>
      </c>
      <c r="B25" s="13" t="s">
        <v>303</v>
      </c>
      <c r="C25" s="13" t="s">
        <v>600</v>
      </c>
      <c r="D25" s="13" t="s">
        <v>45</v>
      </c>
      <c r="E25" s="13" t="s">
        <v>273</v>
      </c>
      <c r="F25" s="13" t="s">
        <v>280</v>
      </c>
    </row>
    <row r="26" ht="18.5" customHeight="1" spans="1:6">
      <c r="A26" s="13" t="s">
        <v>601</v>
      </c>
      <c r="B26" s="13" t="s">
        <v>436</v>
      </c>
      <c r="C26" s="13" t="s">
        <v>602</v>
      </c>
      <c r="D26" s="13" t="s">
        <v>45</v>
      </c>
      <c r="E26" s="13" t="s">
        <v>273</v>
      </c>
      <c r="F26" s="13" t="s">
        <v>251</v>
      </c>
    </row>
    <row r="27" ht="18.5" customHeight="1" spans="1:6">
      <c r="A27" s="13" t="s">
        <v>604</v>
      </c>
      <c r="B27" s="13" t="s">
        <v>605</v>
      </c>
      <c r="C27" s="13" t="s">
        <v>606</v>
      </c>
      <c r="D27" s="13" t="s">
        <v>81</v>
      </c>
      <c r="E27" s="13" t="s">
        <v>273</v>
      </c>
      <c r="F27" s="13" t="s">
        <v>251</v>
      </c>
    </row>
    <row r="28" ht="18.5" customHeight="1" spans="1:6">
      <c r="A28" s="13" t="s">
        <v>607</v>
      </c>
      <c r="B28" s="13" t="s">
        <v>608</v>
      </c>
      <c r="C28" s="13" t="s">
        <v>609</v>
      </c>
      <c r="D28" s="13" t="s">
        <v>17</v>
      </c>
      <c r="E28" s="13" t="s">
        <v>273</v>
      </c>
      <c r="F28" s="13" t="s">
        <v>260</v>
      </c>
    </row>
    <row r="29" ht="18.5" customHeight="1" spans="1:6">
      <c r="A29" s="13" t="s">
        <v>610</v>
      </c>
      <c r="B29" s="13" t="s">
        <v>611</v>
      </c>
      <c r="C29" s="13" t="s">
        <v>606</v>
      </c>
      <c r="D29" s="13" t="s">
        <v>81</v>
      </c>
      <c r="E29" s="13" t="s">
        <v>273</v>
      </c>
      <c r="F29" s="13" t="s">
        <v>260</v>
      </c>
    </row>
    <row r="30" ht="18.5" customHeight="1" spans="1:6">
      <c r="A30" s="13" t="s">
        <v>612</v>
      </c>
      <c r="B30" s="13" t="s">
        <v>613</v>
      </c>
      <c r="C30" s="13" t="s">
        <v>590</v>
      </c>
      <c r="D30" s="13" t="s">
        <v>124</v>
      </c>
      <c r="E30" s="13" t="s">
        <v>323</v>
      </c>
      <c r="F30" s="13" t="s">
        <v>260</v>
      </c>
    </row>
    <row r="31" ht="18.5" customHeight="1" spans="1:6">
      <c r="A31" s="13" t="s">
        <v>614</v>
      </c>
      <c r="B31" s="13" t="s">
        <v>615</v>
      </c>
      <c r="C31" s="13" t="s">
        <v>616</v>
      </c>
      <c r="D31" s="13" t="s">
        <v>17</v>
      </c>
      <c r="E31" s="13" t="s">
        <v>323</v>
      </c>
      <c r="F31" s="13" t="s">
        <v>260</v>
      </c>
    </row>
    <row r="32" ht="18.5" customHeight="1" spans="1:6">
      <c r="A32" s="13" t="s">
        <v>459</v>
      </c>
      <c r="B32" s="13" t="s">
        <v>617</v>
      </c>
      <c r="C32" s="13" t="s">
        <v>618</v>
      </c>
      <c r="D32" s="13" t="s">
        <v>17</v>
      </c>
      <c r="E32" s="13" t="s">
        <v>269</v>
      </c>
      <c r="F32" s="13" t="s">
        <v>280</v>
      </c>
    </row>
    <row r="33" ht="18.5" customHeight="1" spans="1:6">
      <c r="A33" s="13" t="s">
        <v>619</v>
      </c>
      <c r="B33" s="13" t="s">
        <v>617</v>
      </c>
      <c r="C33" s="13" t="s">
        <v>620</v>
      </c>
      <c r="D33" s="13" t="s">
        <v>45</v>
      </c>
      <c r="E33" s="13" t="s">
        <v>269</v>
      </c>
      <c r="F33" s="13" t="s">
        <v>260</v>
      </c>
    </row>
    <row r="34" ht="18.5" customHeight="1" spans="1:6">
      <c r="A34" s="13" t="s">
        <v>621</v>
      </c>
      <c r="B34" s="13" t="s">
        <v>617</v>
      </c>
      <c r="C34" s="13" t="s">
        <v>622</v>
      </c>
      <c r="D34" s="13" t="s">
        <v>81</v>
      </c>
      <c r="E34" s="13" t="s">
        <v>269</v>
      </c>
      <c r="F34" s="13" t="s">
        <v>260</v>
      </c>
    </row>
    <row r="35" ht="18.5" customHeight="1" spans="1:6">
      <c r="A35" s="13" t="s">
        <v>623</v>
      </c>
      <c r="B35" s="13" t="s">
        <v>624</v>
      </c>
      <c r="C35" s="13" t="s">
        <v>625</v>
      </c>
      <c r="D35" s="13" t="s">
        <v>17</v>
      </c>
      <c r="E35" s="13" t="s">
        <v>269</v>
      </c>
      <c r="F35" s="13" t="s">
        <v>260</v>
      </c>
    </row>
    <row r="36" ht="18.5" customHeight="1" spans="1:6">
      <c r="A36" s="13" t="s">
        <v>200</v>
      </c>
      <c r="B36" s="13" t="s">
        <v>624</v>
      </c>
      <c r="C36" s="13" t="s">
        <v>581</v>
      </c>
      <c r="D36" s="13" t="s">
        <v>81</v>
      </c>
      <c r="E36" s="13" t="s">
        <v>269</v>
      </c>
      <c r="F36" s="13" t="s">
        <v>260</v>
      </c>
    </row>
    <row r="37" ht="18.5" customHeight="1" spans="1:6">
      <c r="A37" s="13" t="s">
        <v>151</v>
      </c>
      <c r="B37" s="13" t="s">
        <v>624</v>
      </c>
      <c r="C37" s="13" t="s">
        <v>627</v>
      </c>
      <c r="D37" s="13" t="s">
        <v>31</v>
      </c>
      <c r="E37" s="13" t="s">
        <v>269</v>
      </c>
      <c r="F37" s="13" t="s">
        <v>260</v>
      </c>
    </row>
    <row r="38" ht="18.5" customHeight="1" spans="1:6">
      <c r="A38" s="13" t="s">
        <v>628</v>
      </c>
      <c r="B38" s="13" t="s">
        <v>425</v>
      </c>
      <c r="C38" s="13" t="s">
        <v>629</v>
      </c>
      <c r="D38" s="13" t="s">
        <v>21</v>
      </c>
      <c r="E38" s="13" t="s">
        <v>256</v>
      </c>
      <c r="F38" s="13" t="s">
        <v>260</v>
      </c>
    </row>
    <row r="39" ht="18.5" customHeight="1" spans="1:6">
      <c r="A39" s="13" t="s">
        <v>149</v>
      </c>
      <c r="B39" s="13" t="s">
        <v>425</v>
      </c>
      <c r="C39" s="13" t="s">
        <v>631</v>
      </c>
      <c r="D39" s="13" t="s">
        <v>630</v>
      </c>
      <c r="E39" s="13" t="s">
        <v>256</v>
      </c>
      <c r="F39" s="13" t="s">
        <v>260</v>
      </c>
    </row>
    <row r="40" ht="18.5" customHeight="1" spans="1:6">
      <c r="A40" s="13" t="s">
        <v>161</v>
      </c>
      <c r="B40" s="13" t="s">
        <v>632</v>
      </c>
      <c r="C40" s="13" t="s">
        <v>633</v>
      </c>
      <c r="D40" s="13" t="s">
        <v>81</v>
      </c>
      <c r="E40" s="13" t="s">
        <v>256</v>
      </c>
      <c r="F40" s="13" t="s">
        <v>372</v>
      </c>
    </row>
    <row r="41" ht="18.5" customHeight="1" spans="1:6">
      <c r="A41" s="13" t="s">
        <v>166</v>
      </c>
      <c r="B41" s="13" t="s">
        <v>632</v>
      </c>
      <c r="C41" s="13" t="s">
        <v>634</v>
      </c>
      <c r="D41" s="13" t="s">
        <v>81</v>
      </c>
      <c r="E41" s="13" t="s">
        <v>256</v>
      </c>
      <c r="F41" s="13" t="s">
        <v>260</v>
      </c>
    </row>
    <row r="42" ht="18.5" customHeight="1" spans="1:6">
      <c r="A42" s="13" t="s">
        <v>199</v>
      </c>
      <c r="B42" s="13" t="s">
        <v>632</v>
      </c>
      <c r="C42" s="13" t="s">
        <v>635</v>
      </c>
      <c r="D42" s="13" t="s">
        <v>31</v>
      </c>
      <c r="E42" s="13" t="s">
        <v>256</v>
      </c>
      <c r="F42" s="13" t="s">
        <v>260</v>
      </c>
    </row>
    <row r="43" ht="18.5" customHeight="1" spans="1:6">
      <c r="A43" s="13" t="s">
        <v>636</v>
      </c>
      <c r="B43" s="13" t="s">
        <v>637</v>
      </c>
      <c r="C43" s="13" t="s">
        <v>638</v>
      </c>
      <c r="D43" s="13" t="s">
        <v>45</v>
      </c>
      <c r="E43" s="13" t="s">
        <v>372</v>
      </c>
      <c r="F43" s="13" t="s">
        <v>725</v>
      </c>
    </row>
    <row r="44" ht="18.5" customHeight="1" spans="1:6">
      <c r="A44" s="13" t="s">
        <v>639</v>
      </c>
      <c r="B44" s="13" t="s">
        <v>637</v>
      </c>
      <c r="C44" s="13" t="s">
        <v>640</v>
      </c>
      <c r="D44" s="13" t="s">
        <v>31</v>
      </c>
      <c r="E44" s="13" t="s">
        <v>372</v>
      </c>
      <c r="F44" s="13" t="s">
        <v>260</v>
      </c>
    </row>
    <row r="45" ht="18.5" customHeight="1" spans="1:6">
      <c r="A45" s="13" t="s">
        <v>131</v>
      </c>
      <c r="B45" s="13" t="s">
        <v>641</v>
      </c>
      <c r="C45" s="13" t="s">
        <v>642</v>
      </c>
      <c r="D45" s="13" t="s">
        <v>45</v>
      </c>
      <c r="E45" s="13" t="s">
        <v>643</v>
      </c>
      <c r="F45" s="13" t="s">
        <v>260</v>
      </c>
    </row>
    <row r="46" ht="18.5" customHeight="1" spans="1:6">
      <c r="A46" s="13" t="s">
        <v>644</v>
      </c>
      <c r="B46" s="13" t="s">
        <v>645</v>
      </c>
      <c r="C46" s="13" t="s">
        <v>646</v>
      </c>
      <c r="D46" s="13" t="s">
        <v>17</v>
      </c>
      <c r="E46" s="13" t="s">
        <v>643</v>
      </c>
      <c r="F46" s="13" t="s">
        <v>260</v>
      </c>
    </row>
    <row r="47" ht="18.5" customHeight="1" spans="1:6">
      <c r="A47" s="13" t="s">
        <v>648</v>
      </c>
      <c r="B47" s="13" t="s">
        <v>649</v>
      </c>
      <c r="C47" s="13" t="s">
        <v>422</v>
      </c>
      <c r="D47" s="13" t="s">
        <v>33</v>
      </c>
      <c r="E47" s="13" t="s">
        <v>253</v>
      </c>
      <c r="F47" s="13" t="s">
        <v>302</v>
      </c>
    </row>
    <row r="48" ht="18.5" customHeight="1" spans="1:6">
      <c r="A48" s="13" t="s">
        <v>137</v>
      </c>
      <c r="B48" s="13" t="s">
        <v>649</v>
      </c>
      <c r="C48" s="13" t="s">
        <v>650</v>
      </c>
      <c r="D48" s="13" t="s">
        <v>31</v>
      </c>
      <c r="E48" s="13" t="s">
        <v>643</v>
      </c>
      <c r="F48" s="13" t="s">
        <v>251</v>
      </c>
    </row>
    <row r="49" ht="18.5" customHeight="1" spans="1:6">
      <c r="A49" s="13" t="s">
        <v>132</v>
      </c>
      <c r="B49" s="13" t="s">
        <v>651</v>
      </c>
      <c r="C49" s="13" t="s">
        <v>652</v>
      </c>
      <c r="D49" s="13" t="s">
        <v>81</v>
      </c>
      <c r="E49" s="13" t="s">
        <v>294</v>
      </c>
      <c r="F49" s="13" t="s">
        <v>273</v>
      </c>
    </row>
    <row r="50" ht="18.5" customHeight="1" spans="1:6">
      <c r="A50" s="13" t="s">
        <v>653</v>
      </c>
      <c r="B50" s="13" t="s">
        <v>654</v>
      </c>
      <c r="C50" s="13" t="s">
        <v>655</v>
      </c>
      <c r="D50" s="13" t="s">
        <v>14</v>
      </c>
      <c r="E50" s="13" t="s">
        <v>264</v>
      </c>
      <c r="F50" s="13" t="s">
        <v>260</v>
      </c>
    </row>
    <row r="51" ht="18.5" customHeight="1" spans="1:6">
      <c r="A51" s="13" t="s">
        <v>656</v>
      </c>
      <c r="B51" s="13" t="s">
        <v>657</v>
      </c>
      <c r="C51" s="13" t="s">
        <v>353</v>
      </c>
      <c r="D51" s="13" t="s">
        <v>14</v>
      </c>
      <c r="E51" s="13" t="s">
        <v>264</v>
      </c>
      <c r="F51" s="13" t="s">
        <v>251</v>
      </c>
    </row>
    <row r="52" ht="18.5" customHeight="1" spans="1:6">
      <c r="A52" s="13" t="s">
        <v>658</v>
      </c>
      <c r="B52" s="13" t="s">
        <v>659</v>
      </c>
      <c r="C52" s="13" t="s">
        <v>660</v>
      </c>
      <c r="D52" s="13" t="s">
        <v>31</v>
      </c>
      <c r="E52" s="13" t="s">
        <v>253</v>
      </c>
      <c r="F52" s="13" t="s">
        <v>280</v>
      </c>
    </row>
    <row r="53" ht="18.5" customHeight="1" spans="1:6">
      <c r="A53" s="13" t="s">
        <v>661</v>
      </c>
      <c r="B53" s="13" t="s">
        <v>662</v>
      </c>
      <c r="C53" s="13" t="s">
        <v>663</v>
      </c>
      <c r="D53" s="13" t="s">
        <v>45</v>
      </c>
      <c r="E53" s="13" t="s">
        <v>264</v>
      </c>
      <c r="F53" s="13" t="s">
        <v>260</v>
      </c>
    </row>
    <row r="54" ht="18.5" customHeight="1" spans="1:6">
      <c r="A54" s="13" t="s">
        <v>664</v>
      </c>
      <c r="B54" s="13" t="s">
        <v>665</v>
      </c>
      <c r="C54" s="13" t="s">
        <v>666</v>
      </c>
      <c r="D54" s="13" t="s">
        <v>31</v>
      </c>
      <c r="E54" s="13" t="s">
        <v>253</v>
      </c>
      <c r="F54" s="13" t="s">
        <v>251</v>
      </c>
    </row>
    <row r="55" ht="18.5" customHeight="1" spans="1:6">
      <c r="A55" s="13" t="s">
        <v>667</v>
      </c>
      <c r="B55" s="13" t="s">
        <v>668</v>
      </c>
      <c r="C55" s="13" t="s">
        <v>669</v>
      </c>
      <c r="D55" s="13" t="s">
        <v>45</v>
      </c>
      <c r="E55" s="13" t="s">
        <v>268</v>
      </c>
      <c r="F55" s="13" t="s">
        <v>280</v>
      </c>
    </row>
    <row r="56" ht="18.5" customHeight="1" spans="1:6">
      <c r="A56" s="13" t="s">
        <v>670</v>
      </c>
      <c r="B56" s="13" t="s">
        <v>668</v>
      </c>
      <c r="C56" s="13" t="s">
        <v>671</v>
      </c>
      <c r="D56" s="13" t="s">
        <v>45</v>
      </c>
      <c r="E56" s="13" t="s">
        <v>268</v>
      </c>
      <c r="F56" s="13" t="s">
        <v>260</v>
      </c>
    </row>
    <row r="57" ht="18.5" customHeight="1" spans="1:6">
      <c r="A57" s="13" t="s">
        <v>673</v>
      </c>
      <c r="B57" s="13" t="s">
        <v>674</v>
      </c>
      <c r="C57" s="13" t="s">
        <v>675</v>
      </c>
      <c r="D57" s="13" t="s">
        <v>41</v>
      </c>
      <c r="E57" s="13" t="s">
        <v>258</v>
      </c>
      <c r="F57" s="13" t="s">
        <v>260</v>
      </c>
    </row>
    <row r="58" ht="18.5" customHeight="1" spans="1:6">
      <c r="A58" s="13" t="s">
        <v>676</v>
      </c>
      <c r="B58" s="13" t="s">
        <v>677</v>
      </c>
      <c r="C58" s="13" t="s">
        <v>678</v>
      </c>
      <c r="D58" s="13" t="s">
        <v>21</v>
      </c>
      <c r="E58" s="13" t="s">
        <v>258</v>
      </c>
      <c r="F58" s="13" t="s">
        <v>260</v>
      </c>
    </row>
    <row r="59" ht="18.5" customHeight="1" spans="1:6">
      <c r="A59" s="13" t="s">
        <v>679</v>
      </c>
      <c r="B59" s="13" t="s">
        <v>680</v>
      </c>
      <c r="C59" s="13" t="s">
        <v>681</v>
      </c>
      <c r="D59" s="13" t="s">
        <v>9</v>
      </c>
      <c r="E59" s="13" t="s">
        <v>307</v>
      </c>
      <c r="F59" s="13" t="s">
        <v>283</v>
      </c>
    </row>
    <row r="60" ht="18.5" customHeight="1" spans="1:6">
      <c r="A60" s="13" t="s">
        <v>682</v>
      </c>
      <c r="B60" s="13" t="s">
        <v>683</v>
      </c>
      <c r="C60" s="13" t="s">
        <v>351</v>
      </c>
      <c r="D60" s="13" t="s">
        <v>124</v>
      </c>
      <c r="E60" s="13" t="s">
        <v>275</v>
      </c>
      <c r="F60" s="13" t="s">
        <v>315</v>
      </c>
    </row>
    <row r="61" ht="18.5" customHeight="1" spans="1:6">
      <c r="A61" s="13" t="s">
        <v>46</v>
      </c>
      <c r="B61" s="13" t="s">
        <v>684</v>
      </c>
      <c r="C61" s="13" t="s">
        <v>270</v>
      </c>
      <c r="D61" s="13" t="s">
        <v>45</v>
      </c>
      <c r="E61" s="13" t="s">
        <v>288</v>
      </c>
      <c r="F61" s="13" t="s">
        <v>273</v>
      </c>
    </row>
    <row r="62" ht="18.5" customHeight="1" spans="1:6">
      <c r="A62" s="13" t="s">
        <v>55</v>
      </c>
      <c r="B62" s="13" t="s">
        <v>685</v>
      </c>
      <c r="C62" s="13" t="s">
        <v>434</v>
      </c>
      <c r="D62" s="13" t="s">
        <v>43</v>
      </c>
      <c r="E62" s="13" t="s">
        <v>686</v>
      </c>
      <c r="F62" s="13" t="s">
        <v>323</v>
      </c>
    </row>
    <row r="63" ht="18.5" customHeight="1" spans="1:6">
      <c r="A63" s="13" t="s">
        <v>42</v>
      </c>
      <c r="B63" s="13" t="s">
        <v>687</v>
      </c>
      <c r="C63" s="13" t="s">
        <v>297</v>
      </c>
      <c r="D63" s="13" t="s">
        <v>21</v>
      </c>
      <c r="E63" s="13" t="s">
        <v>688</v>
      </c>
      <c r="F63" s="13" t="s">
        <v>304</v>
      </c>
    </row>
    <row r="64" ht="18.5" customHeight="1" spans="1:6">
      <c r="A64" s="13" t="s">
        <v>20</v>
      </c>
      <c r="B64" s="13" t="s">
        <v>689</v>
      </c>
      <c r="C64" s="13" t="s">
        <v>690</v>
      </c>
      <c r="D64" s="13" t="s">
        <v>21</v>
      </c>
      <c r="E64" s="13" t="s">
        <v>691</v>
      </c>
      <c r="F64" s="13" t="s">
        <v>258</v>
      </c>
    </row>
    <row r="65" ht="18.5" customHeight="1" spans="1:6">
      <c r="A65" s="13" t="s">
        <v>15</v>
      </c>
      <c r="B65" s="13" t="s">
        <v>692</v>
      </c>
      <c r="C65" s="13" t="s">
        <v>693</v>
      </c>
      <c r="D65" s="13" t="s">
        <v>14</v>
      </c>
      <c r="E65" s="13" t="s">
        <v>694</v>
      </c>
      <c r="F65" s="13" t="s">
        <v>323</v>
      </c>
    </row>
    <row r="66" ht="18.5" customHeight="1" spans="1:6">
      <c r="A66" s="13" t="s">
        <v>13</v>
      </c>
      <c r="B66" s="13" t="s">
        <v>695</v>
      </c>
      <c r="C66" s="13" t="s">
        <v>267</v>
      </c>
      <c r="D66" s="13" t="s">
        <v>14</v>
      </c>
      <c r="E66" s="13" t="s">
        <v>696</v>
      </c>
      <c r="F66" s="13" t="s">
        <v>264</v>
      </c>
    </row>
  </sheetData>
  <autoFilter ref="A2:F66">
    <extLst/>
  </autoFilter>
  <mergeCells count="1">
    <mergeCell ref="A1:F1"/>
  </mergeCells>
  <conditionalFormatting sqref="A2">
    <cfRule type="duplicateValues" dxfId="1" priority="3"/>
  </conditionalFormatting>
  <conditionalFormatting sqref="A12:A66">
    <cfRule type="duplicateValues" dxfId="1"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ASIN</vt:lpstr>
      <vt:lpstr>202204关键词分析</vt:lpstr>
      <vt:lpstr>202205黑10magnet</vt:lpstr>
      <vt:lpstr>202205竞品关键词</vt:lpstr>
      <vt:lpstr>202205关键词分析</vt:lpstr>
      <vt:lpstr>202205广告词</vt:lpstr>
      <vt:lpstr>202205广告跟踪</vt:lpstr>
      <vt:lpstr>202206竞品关键词</vt:lpstr>
      <vt:lpstr>202206广告词</vt:lpstr>
      <vt:lpstr>listing</vt:lpstr>
      <vt:lpstr>listing图片需求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茜茜_</cp:lastModifiedBy>
  <dcterms:created xsi:type="dcterms:W3CDTF">2022-03-31T06:35:00Z</dcterms:created>
  <dcterms:modified xsi:type="dcterms:W3CDTF">2022-06-15T12:23:39Z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188AF852DCC64DF4B337462684C3D445</vt:lpwstr>
  </property>
  <property fmtid="{D5CDD505-2E9C-101B-9397-08002B2CF9AE}" pid="3" name="KSOProductBuildVer">
    <vt:lpwstr>2052-11.1.0.11805</vt:lpwstr>
  </property>
  <property fmtid="{D5CDD505-2E9C-101B-9397-08002B2CF9AE}" pid="4" name="KSOReadingLayout">
    <vt:bool>true</vt:bool>
  </property>
</Properties>
</file>